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natalie_johnson_energy_ca_gov/Documents/GFO-22-607 H2 Stations/NOPA Docs/"/>
    </mc:Choice>
  </mc:AlternateContent>
  <xr:revisionPtr revIDLastSave="1" documentId="8_{D145CBE5-E32C-4352-B642-06D9E80563F6}" xr6:coauthVersionLast="47" xr6:coauthVersionMax="47" xr10:uidLastSave="{211C4962-311C-47D0-8124-B2161D9F0FF3}"/>
  <bookViews>
    <workbookView xWindow="-2625" yWindow="-15630" windowWidth="19440" windowHeight="15000" xr2:uid="{00000000-000D-0000-FFFF-FFFF00000000}"/>
  </bookViews>
  <sheets>
    <sheet name="NOPA" sheetId="2" r:id="rId1"/>
  </sheets>
  <definedNames>
    <definedName name="_xlnm.Print_Area" localSheetId="0">NOPA!$A$1:$H$21</definedName>
    <definedName name="_xlnm.Print_Titles" localSheetId="0">NOPA!$7:$7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E14" i="2"/>
  <c r="D14" i="2"/>
  <c r="F10" i="2" l="1"/>
  <c r="F20" i="2" s="1"/>
  <c r="E10" i="2"/>
  <c r="E20" i="2" s="1"/>
  <c r="D10" i="2"/>
  <c r="D20" i="2" s="1"/>
</calcChain>
</file>

<file path=xl/sharedStrings.xml><?xml version="1.0" encoding="utf-8"?>
<sst xmlns="http://schemas.openxmlformats.org/spreadsheetml/2006/main" count="37" uniqueCount="34">
  <si>
    <t>California Energy Commission</t>
  </si>
  <si>
    <t>Clean Transportation Program</t>
  </si>
  <si>
    <t xml:space="preserve">Solicitation GFO-22-607             </t>
  </si>
  <si>
    <t xml:space="preserve">Light-Duty Vehicle and Multi-Use Hydrogen Refueling Infrastructure  </t>
  </si>
  <si>
    <t>Notice of Proposed Awards</t>
  </si>
  <si>
    <t>Proposal Number</t>
  </si>
  <si>
    <t>Applicant</t>
  </si>
  <si>
    <t>Project Title</t>
  </si>
  <si>
    <t>Funds Requested</t>
  </si>
  <si>
    <t>Proposed Award</t>
  </si>
  <si>
    <t xml:space="preserve">Match Amount </t>
  </si>
  <si>
    <t>Score</t>
  </si>
  <si>
    <t>Recommendation</t>
  </si>
  <si>
    <t>Proposed Awards - Light-Duty Vehicle Hydrogen Refueling Infrastructure Competition</t>
  </si>
  <si>
    <t>Phillips 66 Company</t>
  </si>
  <si>
    <t>Project Catalyst</t>
  </si>
  <si>
    <t>Awardee</t>
  </si>
  <si>
    <t>TOTAL FUNDING RECOMMENDED</t>
  </si>
  <si>
    <t>Proposed Awards - Multi-Use Hydrogen Refueling Infrastructure Competition</t>
  </si>
  <si>
    <t>FirstElement Fuel, Inc.</t>
  </si>
  <si>
    <t>Multi-Use Hydrogen Refueling Station (MUHRS)</t>
  </si>
  <si>
    <t>Air Products and Chemicals, Inc.</t>
  </si>
  <si>
    <t>Air Products Renewable Hydrogen Multi Modal Fueling Station at Galt, CA</t>
  </si>
  <si>
    <t>Did Not Pass</t>
  </si>
  <si>
    <t>Valta Clean Fuels &amp; Infrastructure, LLC</t>
  </si>
  <si>
    <t>A Network of Green Hydrogen Supplied, Collocated, and Interrelated Refueling Stations</t>
  </si>
  <si>
    <t>Did Not Pass. Application failed to achieve the overall minimum passing score.</t>
  </si>
  <si>
    <t>Disqualified</t>
  </si>
  <si>
    <t>World Gist Consulting LLC</t>
  </si>
  <si>
    <t>Hydrogenp</t>
  </si>
  <si>
    <t>N/A</t>
  </si>
  <si>
    <t>Disqualified in screening</t>
  </si>
  <si>
    <t>TOTAL PROPOSALS RECEIVED</t>
  </si>
  <si>
    <t xml:space="preserve">Note: The total project maximum award for multi-use hydrogen refueling stations is $3 million.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</si>
</sst>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&quot;$&quot;#,##0.00"/>
    <numFmt numFmtId="167" formatCode="0.000%"/>
    <numFmt numFmtId="168" formatCode="0.000"/>
  </numFmts>
  <fonts count="1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vertical="top" wrapText="1"/>
    </xf>
    <xf numFmtId="6" fontId="12" fillId="0" borderId="1" xfId="2" applyNumberFormat="1" applyFont="1" applyBorder="1" applyAlignment="1">
      <alignment vertical="center" wrapText="1"/>
    </xf>
    <xf numFmtId="164" fontId="12" fillId="0" borderId="1" xfId="2" applyNumberFormat="1" applyFont="1" applyBorder="1" applyAlignment="1">
      <alignment vertical="center" wrapText="1"/>
    </xf>
    <xf numFmtId="167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wrapText="1"/>
    </xf>
    <xf numFmtId="0" fontId="10" fillId="0" borderId="1" xfId="2" applyFont="1" applyBorder="1" applyAlignment="1">
      <alignment vertical="center" wrapText="1"/>
    </xf>
    <xf numFmtId="6" fontId="13" fillId="0" borderId="1" xfId="2" applyNumberFormat="1" applyFont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10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168" fontId="10" fillId="0" borderId="1" xfId="2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11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vertical="top" wrapText="1"/>
    </xf>
    <xf numFmtId="6" fontId="12" fillId="0" borderId="5" xfId="2" applyNumberFormat="1" applyFont="1" applyBorder="1" applyAlignment="1">
      <alignment vertical="center" wrapText="1"/>
    </xf>
    <xf numFmtId="164" fontId="12" fillId="0" borderId="5" xfId="2" applyNumberFormat="1" applyFont="1" applyBorder="1" applyAlignment="1">
      <alignment vertical="center" wrapText="1"/>
    </xf>
    <xf numFmtId="167" fontId="10" fillId="0" borderId="5" xfId="2" applyNumberFormat="1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0" xfId="0" applyFont="1"/>
    <xf numFmtId="165" fontId="2" fillId="0" borderId="8" xfId="0" quotePrefix="1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wrapText="1"/>
    </xf>
    <xf numFmtId="165" fontId="15" fillId="0" borderId="10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6">
    <cellStyle name="Currency 2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228567</xdr:colOff>
      <xdr:row>0</xdr:row>
      <xdr:rowOff>209550</xdr:rowOff>
    </xdr:from>
    <xdr:to>
      <xdr:col>7</xdr:col>
      <xdr:colOff>1476375</xdr:colOff>
      <xdr:row>4</xdr:row>
      <xdr:rowOff>177800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467" y="209550"/>
          <a:ext cx="1266858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abSelected="1" view="pageLayout" topLeftCell="A2" zoomScaleNormal="100" workbookViewId="0">
      <selection activeCell="A6" sqref="A6:H6"/>
    </sheetView>
  </sheetViews>
  <sheetFormatPr defaultRowHeight="12.5" x14ac:dyDescent="0.25"/>
  <cols>
    <col min="1" max="1" width="10.54296875" customWidth="1"/>
    <col min="2" max="2" width="19.7265625" customWidth="1"/>
    <col min="3" max="3" width="20.81640625" customWidth="1"/>
    <col min="4" max="4" width="15.1796875" customWidth="1"/>
    <col min="5" max="5" width="13.7265625" customWidth="1"/>
    <col min="6" max="6" width="14" customWidth="1"/>
    <col min="7" max="7" width="8.81640625" customWidth="1"/>
    <col min="8" max="8" width="22.1796875" customWidth="1"/>
  </cols>
  <sheetData>
    <row r="1" spans="1:8" ht="21.65" customHeight="1" x14ac:dyDescent="0.25">
      <c r="A1" s="45" t="s">
        <v>0</v>
      </c>
      <c r="B1" s="46"/>
      <c r="C1" s="46"/>
      <c r="D1" s="46"/>
      <c r="E1" s="46"/>
      <c r="F1" s="46"/>
      <c r="G1" s="46"/>
      <c r="H1" s="47"/>
    </row>
    <row r="2" spans="1:8" ht="21.65" customHeight="1" x14ac:dyDescent="0.25">
      <c r="A2" s="42" t="s">
        <v>1</v>
      </c>
      <c r="B2" s="43"/>
      <c r="C2" s="43"/>
      <c r="D2" s="43"/>
      <c r="E2" s="43"/>
      <c r="F2" s="43"/>
      <c r="G2" s="43"/>
      <c r="H2" s="44"/>
    </row>
    <row r="3" spans="1:8" ht="21.65" customHeight="1" x14ac:dyDescent="0.25">
      <c r="A3" s="42" t="s">
        <v>2</v>
      </c>
      <c r="B3" s="51"/>
      <c r="C3" s="51"/>
      <c r="D3" s="51"/>
      <c r="E3" s="51"/>
      <c r="F3" s="51"/>
      <c r="G3" s="51"/>
      <c r="H3" s="52"/>
    </row>
    <row r="4" spans="1:8" ht="21.65" customHeight="1" x14ac:dyDescent="0.25">
      <c r="A4" s="48" t="s">
        <v>3</v>
      </c>
      <c r="B4" s="49"/>
      <c r="C4" s="49"/>
      <c r="D4" s="49"/>
      <c r="E4" s="49"/>
      <c r="F4" s="49"/>
      <c r="G4" s="49"/>
      <c r="H4" s="50"/>
    </row>
    <row r="5" spans="1:8" ht="21.65" customHeight="1" x14ac:dyDescent="0.35">
      <c r="A5" s="53" t="s">
        <v>4</v>
      </c>
      <c r="B5" s="54"/>
      <c r="C5" s="54"/>
      <c r="D5" s="54"/>
      <c r="E5" s="54"/>
      <c r="F5" s="54"/>
      <c r="G5" s="54"/>
      <c r="H5" s="55"/>
    </row>
    <row r="6" spans="1:8" ht="21.65" customHeight="1" x14ac:dyDescent="0.35">
      <c r="A6" s="39">
        <v>45028</v>
      </c>
      <c r="B6" s="40"/>
      <c r="C6" s="40"/>
      <c r="D6" s="40"/>
      <c r="E6" s="40"/>
      <c r="F6" s="40"/>
      <c r="G6" s="40"/>
      <c r="H6" s="41"/>
    </row>
    <row r="7" spans="1:8" ht="3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</row>
    <row r="8" spans="1:8" ht="25.5" customHeight="1" x14ac:dyDescent="0.25">
      <c r="A8" s="31" t="s">
        <v>13</v>
      </c>
      <c r="B8" s="30"/>
      <c r="C8" s="31"/>
      <c r="D8" s="26"/>
      <c r="E8" s="26"/>
      <c r="F8" s="26"/>
      <c r="G8" s="26"/>
      <c r="H8" s="27"/>
    </row>
    <row r="9" spans="1:8" s="21" customFormat="1" ht="44.5" customHeight="1" x14ac:dyDescent="0.25">
      <c r="A9" s="5">
        <v>1</v>
      </c>
      <c r="B9" s="16" t="s">
        <v>14</v>
      </c>
      <c r="C9" s="16" t="s">
        <v>15</v>
      </c>
      <c r="D9" s="17">
        <v>4000000</v>
      </c>
      <c r="E9" s="17">
        <v>4000000</v>
      </c>
      <c r="F9" s="18">
        <v>4000000</v>
      </c>
      <c r="G9" s="19">
        <v>0.78</v>
      </c>
      <c r="H9" s="20" t="s">
        <v>16</v>
      </c>
    </row>
    <row r="10" spans="1:8" ht="39" customHeight="1" x14ac:dyDescent="0.35">
      <c r="A10" s="5"/>
      <c r="B10" s="6" t="s">
        <v>17</v>
      </c>
      <c r="C10" s="7"/>
      <c r="D10" s="8">
        <f>SUM(D9:D9)</f>
        <v>4000000</v>
      </c>
      <c r="E10" s="8">
        <f>SUM(E9:E9)</f>
        <v>4000000</v>
      </c>
      <c r="F10" s="9">
        <f>SUM(F9:F9)</f>
        <v>4000000</v>
      </c>
      <c r="G10" s="10"/>
      <c r="H10" s="11"/>
    </row>
    <row r="11" spans="1:8" ht="24.75" customHeight="1" x14ac:dyDescent="0.25">
      <c r="A11" s="31" t="s">
        <v>18</v>
      </c>
      <c r="B11" s="26"/>
      <c r="C11" s="26"/>
      <c r="D11" s="26"/>
      <c r="E11" s="26"/>
      <c r="F11" s="26"/>
      <c r="G11" s="26"/>
      <c r="H11" s="27"/>
    </row>
    <row r="12" spans="1:8" s="21" customFormat="1" ht="61.5" customHeight="1" x14ac:dyDescent="0.25">
      <c r="A12" s="5">
        <v>3</v>
      </c>
      <c r="B12" s="16" t="s">
        <v>19</v>
      </c>
      <c r="C12" s="16" t="s">
        <v>20</v>
      </c>
      <c r="D12" s="17">
        <v>9000000</v>
      </c>
      <c r="E12" s="22">
        <v>3000000</v>
      </c>
      <c r="F12" s="18">
        <v>8885000</v>
      </c>
      <c r="G12" s="19">
        <v>0.84309999999999996</v>
      </c>
      <c r="H12" s="5" t="s">
        <v>16</v>
      </c>
    </row>
    <row r="13" spans="1:8" s="21" customFormat="1" ht="92.15" customHeight="1" x14ac:dyDescent="0.25">
      <c r="A13" s="5">
        <v>4</v>
      </c>
      <c r="B13" s="16" t="s">
        <v>21</v>
      </c>
      <c r="C13" s="16" t="s">
        <v>22</v>
      </c>
      <c r="D13" s="17">
        <v>2780123</v>
      </c>
      <c r="E13" s="22">
        <v>2780123</v>
      </c>
      <c r="F13" s="18">
        <v>2780123</v>
      </c>
      <c r="G13" s="19">
        <v>0.82</v>
      </c>
      <c r="H13" s="5" t="s">
        <v>16</v>
      </c>
    </row>
    <row r="14" spans="1:8" ht="39.65" customHeight="1" x14ac:dyDescent="0.35">
      <c r="A14" s="5"/>
      <c r="B14" s="6" t="s">
        <v>17</v>
      </c>
      <c r="C14" s="7"/>
      <c r="D14" s="8">
        <f>SUM(D12:D13)</f>
        <v>11780123</v>
      </c>
      <c r="E14" s="8">
        <f>SUM(E12:E13)</f>
        <v>5780123</v>
      </c>
      <c r="F14" s="9">
        <f>SUM(F12:F13)</f>
        <v>11665123</v>
      </c>
      <c r="G14" s="10"/>
      <c r="H14" s="11"/>
    </row>
    <row r="15" spans="1:8" ht="15.5" x14ac:dyDescent="0.35">
      <c r="A15" s="38" t="s">
        <v>33</v>
      </c>
      <c r="B15" s="32"/>
      <c r="C15" s="33"/>
      <c r="D15" s="34"/>
      <c r="E15" s="34"/>
      <c r="F15" s="35"/>
      <c r="G15" s="36"/>
      <c r="H15" s="37"/>
    </row>
    <row r="16" spans="1:8" ht="24" customHeight="1" x14ac:dyDescent="0.25">
      <c r="A16" s="31" t="s">
        <v>23</v>
      </c>
      <c r="B16" s="28"/>
      <c r="C16" s="28"/>
      <c r="D16" s="28"/>
      <c r="E16" s="28"/>
      <c r="F16" s="28"/>
      <c r="G16" s="28"/>
      <c r="H16" s="29"/>
    </row>
    <row r="17" spans="1:8" ht="86.5" customHeight="1" x14ac:dyDescent="0.25">
      <c r="A17" s="5">
        <v>2</v>
      </c>
      <c r="B17" s="16" t="s">
        <v>24</v>
      </c>
      <c r="C17" s="16" t="s">
        <v>25</v>
      </c>
      <c r="D17" s="17">
        <v>10000000</v>
      </c>
      <c r="E17" s="23">
        <v>0</v>
      </c>
      <c r="F17" s="18">
        <v>18850000</v>
      </c>
      <c r="G17" s="19">
        <v>0.61380000000000001</v>
      </c>
      <c r="H17" s="5" t="s">
        <v>26</v>
      </c>
    </row>
    <row r="18" spans="1:8" ht="23.25" customHeight="1" x14ac:dyDescent="0.25">
      <c r="A18" s="31" t="s">
        <v>27</v>
      </c>
      <c r="B18" s="28"/>
      <c r="C18" s="28"/>
      <c r="D18" s="28"/>
      <c r="E18" s="28"/>
      <c r="F18" s="28"/>
      <c r="G18" s="28"/>
      <c r="H18" s="29"/>
    </row>
    <row r="19" spans="1:8" ht="43.5" customHeight="1" x14ac:dyDescent="0.25">
      <c r="A19" s="5">
        <v>5</v>
      </c>
      <c r="B19" s="24" t="s">
        <v>28</v>
      </c>
      <c r="C19" s="16" t="s">
        <v>29</v>
      </c>
      <c r="D19" s="17">
        <v>0</v>
      </c>
      <c r="E19" s="23">
        <v>0</v>
      </c>
      <c r="F19" s="18">
        <v>0</v>
      </c>
      <c r="G19" s="25" t="s">
        <v>30</v>
      </c>
      <c r="H19" s="5" t="s">
        <v>31</v>
      </c>
    </row>
    <row r="20" spans="1:8" ht="49.5" customHeight="1" x14ac:dyDescent="0.35">
      <c r="A20" s="12"/>
      <c r="B20" s="13" t="s">
        <v>32</v>
      </c>
      <c r="C20" s="13"/>
      <c r="D20" s="14">
        <f>D10+D14+D17</f>
        <v>25780123</v>
      </c>
      <c r="E20" s="14">
        <f>E10+E14</f>
        <v>9780123</v>
      </c>
      <c r="F20" s="14">
        <f>F10+F14+F17</f>
        <v>34515123</v>
      </c>
      <c r="G20" s="15"/>
      <c r="H20" s="15"/>
    </row>
    <row r="21" spans="1:8" x14ac:dyDescent="0.25">
      <c r="A21" s="1"/>
      <c r="B21" s="1"/>
      <c r="C21" s="1"/>
      <c r="D21" s="2"/>
      <c r="E21" s="2"/>
      <c r="F21" s="3"/>
      <c r="G21" s="2"/>
      <c r="H21" s="2"/>
    </row>
  </sheetData>
  <mergeCells count="6">
    <mergeCell ref="A6:H6"/>
    <mergeCell ref="A2:H2"/>
    <mergeCell ref="A1:H1"/>
    <mergeCell ref="A4:H4"/>
    <mergeCell ref="A3:H3"/>
    <mergeCell ref="A5:H5"/>
  </mergeCells>
  <pageMargins left="0.7" right="0.7" top="0.75" bottom="0.75" header="0.3" footer="0.3"/>
  <pageSetup scale="86" orientation="landscape" r:id="rId1"/>
  <headerFooter>
    <oddFooter>&amp;C&amp;P of &amp;N</oddFooter>
  </headerFooter>
  <rowBreaks count="1" manualBreakCount="1">
    <brk id="15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76cb06975fc55ec80b2750197a625c68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e36dc6544f457b7d34333989defc36d1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FA6B71-9B54-4706-859F-7A90F1DA703C}">
  <ds:schemaRefs>
    <ds:schemaRef ds:uri="http://schemas.microsoft.com/office/2006/metadata/properties"/>
    <ds:schemaRef ds:uri="785685f2-c2e1-4352-89aa-3faca8eaba52"/>
    <ds:schemaRef ds:uri="http://purl.org/dc/terms/"/>
    <ds:schemaRef ds:uri="http://schemas.microsoft.com/office/2006/documentManagement/types"/>
    <ds:schemaRef ds:uri="http://purl.org/dc/elements/1.1/"/>
    <ds:schemaRef ds:uri="5067c814-4b34-462c-a21d-c185ff6548d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BFE73C-B816-44D7-AEDD-740F0AAD0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NOPA</vt:lpstr>
      <vt:lpstr>NOPA!Print_Area</vt:lpstr>
      <vt:lpstr>NOPA!Print_Titles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GFO-22-607 NOPA</dc:title>
  <dc:subject/>
  <dc:creator>Berner, Jane@Energy</dc:creator>
  <cp:keywords/>
  <dc:description/>
  <cp:lastModifiedBy>Johnson, Natalie@Energy</cp:lastModifiedBy>
  <cp:revision/>
  <cp:lastPrinted>2023-04-04T19:06:53Z</cp:lastPrinted>
  <dcterms:created xsi:type="dcterms:W3CDTF">2013-02-11T17:46:59Z</dcterms:created>
  <dcterms:modified xsi:type="dcterms:W3CDTF">2023-04-12T22:19:36Z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