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RPS\Verification\2014-2016 Processes\Level 1\Summary Claims Reports\Post to Website_2018-11-05\CP 2 Summary Claims ADA\"/>
    </mc:Choice>
  </mc:AlternateContent>
  <bookViews>
    <workbookView xWindow="0" yWindow="0" windowWidth="25515" windowHeight="12855"/>
  </bookViews>
  <sheets>
    <sheet name="Claims Overview" sheetId="6" r:id="rId1"/>
    <sheet name="Claims Details" sheetId="2" r:id="rId2"/>
    <sheet name="Withdrawn and Ineligible Claims" sheetId="3" r:id="rId3"/>
    <sheet name="Column Definitions" sheetId="5" r:id="rId4"/>
  </sheets>
  <externalReferences>
    <externalReference r:id="rId5"/>
  </externalReferences>
  <definedNames>
    <definedName name="_xlnm.Print_Titles" localSheetId="1">'Claims Details'!$1:$5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" i="2" l="1"/>
  <c r="G9" i="2"/>
  <c r="G7" i="3"/>
  <c r="G10" i="2"/>
  <c r="F10" i="2"/>
</calcChain>
</file>

<file path=xl/sharedStrings.xml><?xml version="1.0" encoding="utf-8"?>
<sst xmlns="http://schemas.openxmlformats.org/spreadsheetml/2006/main" count="72" uniqueCount="47">
  <si>
    <t>Reporting Year</t>
  </si>
  <si>
    <t>CEC RPS ID</t>
  </si>
  <si>
    <t>Facility Name</t>
  </si>
  <si>
    <t>Vintage Year</t>
  </si>
  <si>
    <t>Wind</t>
  </si>
  <si>
    <t>Small Hydroelectric</t>
  </si>
  <si>
    <t>Serial Certificate Number</t>
  </si>
  <si>
    <t>Total RPS Claims Reported</t>
  </si>
  <si>
    <t>Amount withdrawn by LSE</t>
  </si>
  <si>
    <t>Claims Eligible Toward the RPS</t>
  </si>
  <si>
    <t>Vintage Year/Month</t>
  </si>
  <si>
    <t>Column Title</t>
  </si>
  <si>
    <t>Information Provided</t>
  </si>
  <si>
    <t>Resource Type</t>
  </si>
  <si>
    <t>Amount Ineligible or Withdrawn</t>
  </si>
  <si>
    <t>The year for which the generation claimed was retired for the RPS.</t>
  </si>
  <si>
    <t>The facility name provided to the Energy Commission by the applicant when applying for certification.</t>
  </si>
  <si>
    <t>RPS Certification identification number assigned to the generating facility during the RPS certification process.</t>
  </si>
  <si>
    <t>The primary renewable resource type provided by the applicant when applying for RPS certification.</t>
  </si>
  <si>
    <t>The year that the generation claimed was generated.</t>
  </si>
  <si>
    <t>Total ineligible or withdrawn amounts from each claim determined during verification.</t>
  </si>
  <si>
    <t>Amount Ineligible/ Withdrawn</t>
  </si>
  <si>
    <t>Claims Submitted (MWh)</t>
  </si>
  <si>
    <t>Amount Ineligible/ Withdrawn (MWh)</t>
  </si>
  <si>
    <t>Amount ineligible because facility was not RPS-certified when RECs were created</t>
  </si>
  <si>
    <t>Amount ineligible because facility exceeded fossil fuel usage limit or used ineligible fuel</t>
  </si>
  <si>
    <t>Amount ineligible due to double claiming of RECs</t>
  </si>
  <si>
    <t>Amount ineligible because generation was not reported through WREGIS</t>
  </si>
  <si>
    <t>Overview of RPS Claims (MWh):</t>
  </si>
  <si>
    <t>Ineligible Claims:</t>
  </si>
  <si>
    <t>Withdrawn Claims:</t>
  </si>
  <si>
    <t>Compliance Period 2 (2014-2016)</t>
  </si>
  <si>
    <t>Notes</t>
  </si>
  <si>
    <t>Notes
(Withdrawn and Ineligible Claims)</t>
  </si>
  <si>
    <t>Amount ineligible because RECs were retired more than 36 months after the vintage</t>
  </si>
  <si>
    <t>Amount ineligible because facility's generation report was not submitted</t>
  </si>
  <si>
    <t>Amount ineligible because claim exceeded the facility's allowable generation</t>
  </si>
  <si>
    <t>N/A</t>
  </si>
  <si>
    <t>Total</t>
  </si>
  <si>
    <t>WREGIS ID</t>
  </si>
  <si>
    <t>No Withdrawn or Ineligible Claims</t>
  </si>
  <si>
    <t>in a WREGIS Report.</t>
  </si>
  <si>
    <t>The amount of procurement reflected in a claim retired through WREGIS and reported to the Energy Commission</t>
  </si>
  <si>
    <t>Post Falls HED</t>
  </si>
  <si>
    <t>Leaning Juniper Wind Power II</t>
  </si>
  <si>
    <t>Juniper Canyon Wind Power</t>
  </si>
  <si>
    <t>Agera Energy,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</si>
</sst>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theme="0" tint="-0.14996795556505021"/>
      </right>
      <top/>
      <bottom style="double">
        <color auto="1"/>
      </bottom>
      <diagonal/>
    </border>
    <border>
      <left style="thin">
        <color theme="0" tint="-0.14996795556505021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</borders>
  <cellStyleXfs count="15">
    <xf numFmtId="0" fontId="0" fillId="0" borderId="0" applyNumberFormat="0" applyBorder="0" applyAlignment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6">
    <xf numFmtId="0" fontId="0" fillId="0" borderId="0" xfId="0" applyFill="1" applyProtection="1"/>
    <xf numFmtId="0" fontId="0" fillId="0" borderId="0" xfId="0" applyFill="1" applyProtection="1"/>
    <xf numFmtId="0" fontId="1" fillId="0" borderId="0" xfId="0" applyFont="1" applyFill="1" applyAlignment="1" applyProtection="1">
      <alignment horizontal="right"/>
    </xf>
    <xf numFmtId="0" fontId="2" fillId="0" borderId="2" xfId="0" applyFont="1" applyFill="1" applyBorder="1" applyProtection="1"/>
    <xf numFmtId="0" fontId="2" fillId="0" borderId="5" xfId="0" applyFont="1" applyFill="1" applyBorder="1" applyProtection="1"/>
    <xf numFmtId="0" fontId="2" fillId="0" borderId="8" xfId="0" applyFont="1" applyFill="1" applyBorder="1" applyProtection="1"/>
    <xf numFmtId="0" fontId="2" fillId="0" borderId="10" xfId="0" applyFont="1" applyFill="1" applyBorder="1" applyProtection="1"/>
    <xf numFmtId="0" fontId="2" fillId="2" borderId="1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0" fillId="0" borderId="11" xfId="0" applyFill="1" applyBorder="1" applyProtection="1"/>
    <xf numFmtId="0" fontId="0" fillId="0" borderId="13" xfId="0" applyFill="1" applyBorder="1" applyProtection="1"/>
    <xf numFmtId="0" fontId="1" fillId="0" borderId="15" xfId="0" applyFont="1" applyFill="1" applyBorder="1" applyProtection="1"/>
    <xf numFmtId="0" fontId="0" fillId="0" borderId="11" xfId="0" applyFill="1" applyBorder="1" applyAlignment="1" applyProtection="1">
      <alignment horizontal="center"/>
    </xf>
    <xf numFmtId="0" fontId="0" fillId="0" borderId="11" xfId="0" applyFill="1" applyBorder="1" applyProtection="1"/>
    <xf numFmtId="0" fontId="2" fillId="0" borderId="2" xfId="0" applyFont="1" applyFill="1" applyBorder="1" applyAlignment="1" applyProtection="1">
      <alignment horizontal="right"/>
    </xf>
    <xf numFmtId="0" fontId="1" fillId="0" borderId="17" xfId="0" applyFont="1" applyFill="1" applyBorder="1" applyAlignment="1" applyProtection="1">
      <alignment horizontal="right"/>
    </xf>
    <xf numFmtId="3" fontId="1" fillId="0" borderId="19" xfId="0" applyNumberFormat="1" applyFont="1" applyFill="1" applyBorder="1" applyProtection="1"/>
    <xf numFmtId="3" fontId="1" fillId="0" borderId="18" xfId="0" applyNumberFormat="1" applyFont="1" applyFill="1" applyBorder="1" applyProtection="1"/>
    <xf numFmtId="0" fontId="0" fillId="0" borderId="0" xfId="0" applyFill="1" applyBorder="1" applyProtection="1"/>
    <xf numFmtId="0" fontId="1" fillId="2" borderId="11" xfId="0" applyFont="1" applyFill="1" applyBorder="1" applyProtection="1"/>
    <xf numFmtId="0" fontId="1" fillId="0" borderId="20" xfId="0" applyFont="1" applyFill="1" applyBorder="1" applyAlignment="1" applyProtection="1">
      <alignment horizontal="right"/>
    </xf>
    <xf numFmtId="3" fontId="1" fillId="0" borderId="21" xfId="0" applyNumberFormat="1" applyFont="1" applyFill="1" applyBorder="1" applyProtection="1"/>
    <xf numFmtId="0" fontId="1" fillId="2" borderId="12" xfId="0" applyFont="1" applyFill="1" applyBorder="1" applyAlignment="1" applyProtection="1">
      <alignment horizontal="left"/>
    </xf>
    <xf numFmtId="0" fontId="1" fillId="2" borderId="14" xfId="0" applyFont="1" applyFill="1" applyBorder="1" applyAlignment="1" applyProtection="1">
      <alignment horizontal="left"/>
    </xf>
    <xf numFmtId="0" fontId="1" fillId="0" borderId="16" xfId="0" applyFont="1" applyFill="1" applyBorder="1" applyAlignment="1" applyProtection="1">
      <alignment horizontal="right"/>
    </xf>
    <xf numFmtId="0" fontId="0" fillId="0" borderId="12" xfId="0" applyFill="1" applyBorder="1" applyAlignment="1" applyProtection="1">
      <alignment horizontal="left" vertical="center"/>
    </xf>
    <xf numFmtId="0" fontId="0" fillId="0" borderId="24" xfId="0" applyFill="1" applyBorder="1" applyAlignment="1" applyProtection="1">
      <alignment vertical="center"/>
    </xf>
    <xf numFmtId="0" fontId="0" fillId="0" borderId="14" xfId="0" applyFill="1" applyBorder="1" applyAlignment="1" applyProtection="1">
      <alignment horizontal="left" vertical="center"/>
    </xf>
    <xf numFmtId="0" fontId="0" fillId="0" borderId="25" xfId="0" applyFill="1" applyBorder="1" applyAlignment="1" applyProtection="1">
      <alignment horizontal="left" vertical="center"/>
    </xf>
    <xf numFmtId="0" fontId="0" fillId="0" borderId="26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0" fillId="0" borderId="26" xfId="0" applyFill="1" applyBorder="1" applyAlignment="1" applyProtection="1">
      <alignment vertical="center"/>
    </xf>
    <xf numFmtId="0" fontId="0" fillId="0" borderId="0" xfId="0" applyFill="1" applyAlignment="1" applyProtection="1"/>
    <xf numFmtId="0" fontId="0" fillId="0" borderId="0" xfId="0" applyFill="1" applyAlignment="1" applyProtection="1">
      <alignment horizontal="left" vertical="center"/>
    </xf>
    <xf numFmtId="0" fontId="0" fillId="0" borderId="13" xfId="0" applyFill="1" applyBorder="1" applyAlignment="1" applyProtection="1">
      <alignment vertical="center"/>
    </xf>
    <xf numFmtId="0" fontId="0" fillId="0" borderId="25" xfId="0" applyFill="1" applyBorder="1" applyAlignment="1" applyProtection="1">
      <alignment vertical="center"/>
    </xf>
    <xf numFmtId="0" fontId="0" fillId="0" borderId="23" xfId="0" applyFill="1" applyBorder="1" applyAlignment="1" applyProtection="1">
      <alignment horizontal="left" vertical="center"/>
    </xf>
    <xf numFmtId="0" fontId="0" fillId="0" borderId="27" xfId="0" applyFill="1" applyBorder="1" applyAlignment="1" applyProtection="1">
      <alignment horizontal="left" vertical="center"/>
    </xf>
    <xf numFmtId="0" fontId="0" fillId="0" borderId="28" xfId="0" applyFill="1" applyBorder="1" applyAlignment="1" applyProtection="1">
      <alignment horizontal="left" vertical="center"/>
    </xf>
    <xf numFmtId="0" fontId="0" fillId="0" borderId="22" xfId="0" applyFill="1" applyBorder="1" applyAlignment="1" applyProtection="1">
      <alignment horizontal="left" vertical="center"/>
    </xf>
    <xf numFmtId="0" fontId="1" fillId="0" borderId="11" xfId="0" applyFont="1" applyFill="1" applyBorder="1" applyProtection="1"/>
    <xf numFmtId="0" fontId="2" fillId="0" borderId="6" xfId="0" applyFont="1" applyFill="1" applyBorder="1" applyProtection="1"/>
    <xf numFmtId="0" fontId="1" fillId="0" borderId="0" xfId="0" applyFont="1" applyFill="1" applyProtection="1"/>
    <xf numFmtId="0" fontId="1" fillId="0" borderId="30" xfId="0" applyFont="1" applyFill="1" applyBorder="1" applyProtection="1"/>
    <xf numFmtId="0" fontId="0" fillId="0" borderId="29" xfId="0" applyFill="1" applyBorder="1" applyProtection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25"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/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right" vertical="bottom" textRotation="0" wrapText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/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3337891</xdr:colOff>
      <xdr:row>3</xdr:row>
      <xdr:rowOff>199597</xdr:rowOff>
    </xdr:to>
    <xdr:pic>
      <xdr:nvPicPr>
        <xdr:cNvPr id="2" name="Picture 1" descr="California Energy Commission logo. State of California. Renewables Portfolio Standard. Claims Overview. " title="Claims Overview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7891" cy="820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2057401</xdr:colOff>
      <xdr:row>3</xdr:row>
      <xdr:rowOff>204261</xdr:rowOff>
    </xdr:to>
    <xdr:pic>
      <xdr:nvPicPr>
        <xdr:cNvPr id="7" name="Picture 6" descr="California Energy Commission logo. State of California. Renewables Portfolio Standard. Claims Details." title="Claims Detail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429000" cy="8329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2758259</xdr:colOff>
      <xdr:row>4</xdr:row>
      <xdr:rowOff>0</xdr:rowOff>
    </xdr:to>
    <xdr:pic>
      <xdr:nvPicPr>
        <xdr:cNvPr id="6" name="Picture 5" descr="California Energy Commission logo. State of California. Renewables Portfolio Standard. Withdrawn and Ineligible Claims." title="Withdrawn and Ineligible Claim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403028" cy="8499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688363</xdr:colOff>
      <xdr:row>3</xdr:row>
      <xdr:rowOff>190500</xdr:rowOff>
    </xdr:to>
    <xdr:pic>
      <xdr:nvPicPr>
        <xdr:cNvPr id="6" name="Picture 5" descr="California Energy Commission logo. State of California. Renewables Portfolio Standard. Column Definition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3382" cy="8279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PS/Verification/2014-2016%20Processes/Level%201/Summary%20Claims%20Reports/Post%20to%20Website_2018-11-05/SummaryClaimsReport_Agera%20Energy%20LLC-201811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ims Overview"/>
      <sheetName val="Claims Details"/>
      <sheetName val="Withdrawn and Ineligible Claims"/>
      <sheetName val="Column Definitions"/>
      <sheetName val="SummaryClaimsReport_Agera Energ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ables/table1.xml><?xml version="1.0" encoding="utf-8"?>
<table xmlns="http://schemas.openxmlformats.org/spreadsheetml/2006/main" id="1" name="Table1" displayName="Table1" ref="A5:G9" totalsRowShown="0" headerRowDxfId="24" dataDxfId="22" headerRowBorderDxfId="23" tableBorderDxfId="21" totalsRowBorderDxfId="20">
  <tableColumns count="7">
    <tableColumn id="1" name="Reporting Year" dataDxfId="19"/>
    <tableColumn id="2" name="CEC RPS ID" dataDxfId="18"/>
    <tableColumn id="3" name="Facility Name" dataDxfId="17"/>
    <tableColumn id="4" name="Resource Type" dataDxfId="16"/>
    <tableColumn id="5" name="Vintage Year" dataDxfId="15"/>
    <tableColumn id="6" name="Claims Submitted (MWh)" dataDxfId="14"/>
    <tableColumn id="8" name="Amount Ineligible/ Withdrawn (MWh)" dataDxfId="13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Claims Details" altTextSummary="Claims Details"/>
    </ext>
  </extLst>
</table>
</file>

<file path=xl/tables/table2.xml><?xml version="1.0" encoding="utf-8"?>
<table xmlns="http://schemas.openxmlformats.org/spreadsheetml/2006/main" id="2" name="Table11" displayName="Table11" ref="A5:H6" totalsRowShown="0" headerRowDxfId="12" dataDxfId="10" headerRowBorderDxfId="11" tableBorderDxfId="9" totalsRowBorderDxfId="8">
  <tableColumns count="8">
    <tableColumn id="1" name="Reporting Year" dataDxfId="7"/>
    <tableColumn id="2" name="Facility Name" dataDxfId="6"/>
    <tableColumn id="3" name="CEC RPS ID" dataDxfId="5"/>
    <tableColumn id="4" name="WREGIS ID" dataDxfId="4"/>
    <tableColumn id="5" name="Vintage Year/Month" dataDxfId="3"/>
    <tableColumn id="6" name="Serial Certificate Number" dataDxfId="2"/>
    <tableColumn id="7" name="Amount Ineligible/ Withdrawn" dataDxfId="1"/>
    <tableColumn id="8" name="Notes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Withdrawn and Ineligible Claims" altTextSummary="Withdrawn and Ineligible Claim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18"/>
  <sheetViews>
    <sheetView tabSelected="1" zoomScaleNormal="100" workbookViewId="0">
      <selection activeCell="A19" sqref="A19"/>
    </sheetView>
  </sheetViews>
  <sheetFormatPr defaultColWidth="8.85546875" defaultRowHeight="15" x14ac:dyDescent="0.25"/>
  <cols>
    <col min="1" max="1" width="121.140625" customWidth="1"/>
    <col min="2" max="2" width="10.7109375" customWidth="1"/>
  </cols>
  <sheetData>
    <row r="1" spans="1:8" s="1" customFormat="1" ht="16.5" customHeight="1" x14ac:dyDescent="0.25">
      <c r="A1" s="8"/>
      <c r="C1" s="8"/>
      <c r="D1" s="8"/>
      <c r="E1" s="8"/>
      <c r="H1" s="8"/>
    </row>
    <row r="2" spans="1:8" s="1" customFormat="1" ht="16.5" customHeight="1" x14ac:dyDescent="0.25">
      <c r="A2"/>
      <c r="B2" s="2" t="s">
        <v>46</v>
      </c>
      <c r="C2" s="8"/>
      <c r="D2" s="8"/>
      <c r="E2" s="8"/>
    </row>
    <row r="3" spans="1:8" s="1" customFormat="1" ht="16.5" customHeight="1" x14ac:dyDescent="0.25">
      <c r="A3" s="8"/>
      <c r="B3" s="2" t="s">
        <v>31</v>
      </c>
      <c r="C3" s="8"/>
      <c r="D3" s="8"/>
      <c r="E3" s="8"/>
    </row>
    <row r="4" spans="1:8" s="1" customFormat="1" ht="16.5" customHeight="1" x14ac:dyDescent="0.25">
      <c r="A4" s="35"/>
      <c r="B4" s="35"/>
      <c r="C4" s="8"/>
      <c r="D4" s="8"/>
      <c r="E4" s="8"/>
      <c r="H4" s="8"/>
    </row>
    <row r="5" spans="1:8" x14ac:dyDescent="0.25">
      <c r="A5" s="33" t="s">
        <v>28</v>
      </c>
      <c r="B5" s="34"/>
    </row>
    <row r="6" spans="1:8" x14ac:dyDescent="0.25">
      <c r="A6" s="24" t="s">
        <v>7</v>
      </c>
      <c r="B6" s="51">
        <v>14500</v>
      </c>
    </row>
    <row r="7" spans="1:8" x14ac:dyDescent="0.25">
      <c r="A7" s="33" t="s">
        <v>29</v>
      </c>
      <c r="B7" s="34"/>
    </row>
    <row r="8" spans="1:8" x14ac:dyDescent="0.25">
      <c r="A8" s="24" t="s">
        <v>24</v>
      </c>
      <c r="B8" s="24">
        <v>0</v>
      </c>
    </row>
    <row r="9" spans="1:8" x14ac:dyDescent="0.25">
      <c r="A9" s="24" t="s">
        <v>34</v>
      </c>
      <c r="B9" s="24">
        <v>0</v>
      </c>
    </row>
    <row r="10" spans="1:8" x14ac:dyDescent="0.25">
      <c r="A10" s="24" t="s">
        <v>26</v>
      </c>
      <c r="B10" s="24">
        <v>0</v>
      </c>
    </row>
    <row r="11" spans="1:8" x14ac:dyDescent="0.25">
      <c r="A11" s="24" t="s">
        <v>25</v>
      </c>
      <c r="B11" s="24">
        <v>0</v>
      </c>
    </row>
    <row r="12" spans="1:8" x14ac:dyDescent="0.25">
      <c r="A12" s="24" t="s">
        <v>27</v>
      </c>
      <c r="B12" s="24">
        <v>0</v>
      </c>
    </row>
    <row r="13" spans="1:8" x14ac:dyDescent="0.25">
      <c r="A13" s="24" t="s">
        <v>35</v>
      </c>
      <c r="B13" s="24">
        <v>0</v>
      </c>
    </row>
    <row r="14" spans="1:8" x14ac:dyDescent="0.25">
      <c r="A14" s="24" t="s">
        <v>36</v>
      </c>
      <c r="B14" s="24">
        <v>0</v>
      </c>
    </row>
    <row r="15" spans="1:8" x14ac:dyDescent="0.25">
      <c r="A15" s="33" t="s">
        <v>30</v>
      </c>
      <c r="B15" s="34"/>
    </row>
    <row r="16" spans="1:8" ht="15.75" thickBot="1" x14ac:dyDescent="0.3">
      <c r="A16" s="21" t="s">
        <v>8</v>
      </c>
      <c r="B16" s="55">
        <v>0</v>
      </c>
    </row>
    <row r="17" spans="1:2" ht="16.5" thickTop="1" thickBot="1" x14ac:dyDescent="0.3">
      <c r="A17" s="22" t="s">
        <v>9</v>
      </c>
      <c r="B17" s="54">
        <v>14500</v>
      </c>
    </row>
    <row r="18" spans="1:2" ht="15.75" thickTop="1" x14ac:dyDescent="0.25"/>
  </sheetData>
  <pageMargins left="0.7" right="0.7" top="0.75" bottom="0.75" header="0.3" footer="0.3"/>
  <pageSetup scale="93" fitToHeight="0" orientation="landscape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50"/>
  <sheetViews>
    <sheetView zoomScaleNormal="100" workbookViewId="0">
      <selection activeCell="G16" sqref="G16"/>
    </sheetView>
  </sheetViews>
  <sheetFormatPr defaultColWidth="8.85546875" defaultRowHeight="15" x14ac:dyDescent="0.25"/>
  <cols>
    <col min="1" max="1" width="10.28515625" style="8" customWidth="1"/>
    <col min="2" max="2" width="10.28515625" customWidth="1"/>
    <col min="3" max="3" width="42.7109375" customWidth="1"/>
    <col min="4" max="4" width="35.7109375" customWidth="1"/>
    <col min="5" max="5" width="8.5703125" customWidth="1"/>
    <col min="6" max="6" width="11.42578125" customWidth="1"/>
    <col min="7" max="7" width="12.85546875" customWidth="1"/>
  </cols>
  <sheetData>
    <row r="1" spans="1:7" s="1" customFormat="1" ht="16.5" customHeight="1" x14ac:dyDescent="0.25">
      <c r="A1" s="8"/>
      <c r="C1" s="8"/>
      <c r="D1" s="8"/>
      <c r="E1" s="8"/>
    </row>
    <row r="2" spans="1:7" s="1" customFormat="1" ht="16.5" customHeight="1" x14ac:dyDescent="0.25">
      <c r="A2" s="8"/>
      <c r="C2" s="8"/>
      <c r="D2" s="8"/>
      <c r="E2" s="8"/>
      <c r="G2" s="2" t="s">
        <v>46</v>
      </c>
    </row>
    <row r="3" spans="1:7" s="1" customFormat="1" ht="16.5" customHeight="1" x14ac:dyDescent="0.25">
      <c r="A3" s="8"/>
      <c r="C3" s="8"/>
      <c r="D3" s="8"/>
      <c r="E3" s="8"/>
      <c r="G3" s="2" t="s">
        <v>31</v>
      </c>
    </row>
    <row r="4" spans="1:7" s="1" customFormat="1" ht="16.5" customHeight="1" x14ac:dyDescent="0.25">
      <c r="A4" s="8"/>
      <c r="C4" s="8"/>
      <c r="D4" s="8"/>
      <c r="E4" s="8"/>
      <c r="F4" s="35"/>
      <c r="G4" s="35"/>
    </row>
    <row r="5" spans="1:7" ht="60" x14ac:dyDescent="0.25">
      <c r="A5" s="7" t="s">
        <v>0</v>
      </c>
      <c r="B5" s="7" t="s">
        <v>1</v>
      </c>
      <c r="C5" s="7" t="s">
        <v>2</v>
      </c>
      <c r="D5" s="7" t="s">
        <v>13</v>
      </c>
      <c r="E5" s="7" t="s">
        <v>3</v>
      </c>
      <c r="F5" s="7" t="s">
        <v>22</v>
      </c>
      <c r="G5" s="7" t="s">
        <v>23</v>
      </c>
    </row>
    <row r="6" spans="1:7" x14ac:dyDescent="0.25">
      <c r="A6" s="12">
        <v>2016</v>
      </c>
      <c r="B6" s="9">
        <v>60498</v>
      </c>
      <c r="C6" s="4" t="s">
        <v>43</v>
      </c>
      <c r="D6" s="4" t="s">
        <v>5</v>
      </c>
      <c r="E6" s="4">
        <v>2016</v>
      </c>
      <c r="F6" s="4">
        <v>4000</v>
      </c>
      <c r="G6" s="52">
        <v>0</v>
      </c>
    </row>
    <row r="7" spans="1:7" x14ac:dyDescent="0.25">
      <c r="A7" s="13">
        <v>2016</v>
      </c>
      <c r="B7" s="10">
        <v>61200</v>
      </c>
      <c r="C7" s="5" t="s">
        <v>44</v>
      </c>
      <c r="D7" s="5" t="s">
        <v>4</v>
      </c>
      <c r="E7" s="5">
        <v>2016</v>
      </c>
      <c r="F7" s="5">
        <v>6689</v>
      </c>
      <c r="G7" s="52">
        <v>0</v>
      </c>
    </row>
    <row r="8" spans="1:7" x14ac:dyDescent="0.25">
      <c r="A8" s="14">
        <v>2016</v>
      </c>
      <c r="B8" s="11">
        <v>61202</v>
      </c>
      <c r="C8" s="6" t="s">
        <v>45</v>
      </c>
      <c r="D8" s="6" t="s">
        <v>4</v>
      </c>
      <c r="E8" s="6">
        <v>2016</v>
      </c>
      <c r="F8" s="6">
        <v>3811</v>
      </c>
      <c r="G8" s="52">
        <v>0</v>
      </c>
    </row>
    <row r="9" spans="1:7" x14ac:dyDescent="0.25">
      <c r="B9" s="1"/>
      <c r="C9" s="1"/>
      <c r="D9" s="1"/>
      <c r="E9" s="1"/>
      <c r="F9" s="53">
        <f>SUM([1]!Table1[Claims Submitted (MWh)])</f>
        <v>14500</v>
      </c>
      <c r="G9" s="53">
        <f>SUM([1]!Table1[Amount Ineligible/ Withdrawn (MWh)])</f>
        <v>0</v>
      </c>
    </row>
    <row r="10" spans="1:7" ht="15.75" thickBot="1" x14ac:dyDescent="0.3">
      <c r="E10" s="26" t="s">
        <v>38</v>
      </c>
      <c r="F10" s="28">
        <f>SUM(Table1[Claims Submitted (MWh)])</f>
        <v>29000</v>
      </c>
      <c r="G10" s="27">
        <f>SUM(Table1[Amount Ineligible/ Withdrawn (MWh)])</f>
        <v>0</v>
      </c>
    </row>
    <row r="11" spans="1:7" ht="15.75" thickTop="1" x14ac:dyDescent="0.25"/>
    <row r="12" spans="1:7" x14ac:dyDescent="0.25">
      <c r="A12"/>
    </row>
    <row r="13" spans="1:7" x14ac:dyDescent="0.25">
      <c r="A13"/>
    </row>
    <row r="14" spans="1:7" x14ac:dyDescent="0.25">
      <c r="A14"/>
    </row>
    <row r="15" spans="1:7" x14ac:dyDescent="0.25">
      <c r="A15"/>
    </row>
    <row r="16" spans="1:7" x14ac:dyDescent="0.25">
      <c r="A16"/>
    </row>
    <row r="17" spans="1:8" x14ac:dyDescent="0.25">
      <c r="A17"/>
    </row>
    <row r="18" spans="1:8" x14ac:dyDescent="0.25">
      <c r="A18"/>
    </row>
    <row r="19" spans="1:8" x14ac:dyDescent="0.25">
      <c r="A19"/>
    </row>
    <row r="20" spans="1:8" x14ac:dyDescent="0.25">
      <c r="A20"/>
    </row>
    <row r="21" spans="1:8" x14ac:dyDescent="0.25">
      <c r="A21"/>
    </row>
    <row r="22" spans="1:8" x14ac:dyDescent="0.25">
      <c r="A22"/>
    </row>
    <row r="23" spans="1:8" x14ac:dyDescent="0.25">
      <c r="A23"/>
    </row>
    <row r="24" spans="1:8" x14ac:dyDescent="0.25">
      <c r="A24"/>
    </row>
    <row r="25" spans="1:8" x14ac:dyDescent="0.25">
      <c r="A25"/>
    </row>
    <row r="26" spans="1:8" x14ac:dyDescent="0.25">
      <c r="A26"/>
    </row>
    <row r="27" spans="1:8" x14ac:dyDescent="0.25">
      <c r="A27"/>
    </row>
    <row r="28" spans="1:8" x14ac:dyDescent="0.25">
      <c r="A28"/>
    </row>
    <row r="29" spans="1:8" x14ac:dyDescent="0.25">
      <c r="A29"/>
    </row>
    <row r="30" spans="1:8" x14ac:dyDescent="0.25">
      <c r="A30"/>
      <c r="H30" s="8"/>
    </row>
    <row r="31" spans="1:8" x14ac:dyDescent="0.25">
      <c r="A31"/>
    </row>
    <row r="32" spans="1:8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50" spans="9:9" x14ac:dyDescent="0.25">
      <c r="I50" s="29"/>
    </row>
  </sheetData>
  <pageMargins left="0.75" right="0.75" top="0.75" bottom="1" header="0.5" footer="0.75"/>
  <pageSetup scale="92" fitToHeight="0" orientation="landscape" horizontalDpi="1200" verticalDpi="1200" r:id="rId1"/>
  <headerFooter>
    <oddFooter>&amp;CClaims Details - Page &amp;P</oddFooter>
  </headerFooter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19"/>
  <sheetViews>
    <sheetView zoomScaleNormal="100" workbookViewId="0">
      <selection activeCell="H2" sqref="H2"/>
    </sheetView>
  </sheetViews>
  <sheetFormatPr defaultColWidth="8.85546875" defaultRowHeight="15" x14ac:dyDescent="0.25"/>
  <cols>
    <col min="1" max="1" width="9.7109375" style="8" customWidth="1"/>
    <col min="2" max="2" width="45" customWidth="1"/>
    <col min="3" max="4" width="8.5703125" style="8" customWidth="1"/>
    <col min="5" max="5" width="12.140625" style="8" customWidth="1"/>
    <col min="6" max="6" width="30" customWidth="1"/>
    <col min="7" max="7" width="11.42578125" customWidth="1"/>
    <col min="8" max="8" width="6.42578125" style="8" customWidth="1"/>
  </cols>
  <sheetData>
    <row r="1" spans="1:8" s="1" customFormat="1" ht="16.5" customHeight="1" x14ac:dyDescent="0.25">
      <c r="A1" s="8"/>
      <c r="C1" s="8"/>
      <c r="D1" s="8"/>
      <c r="E1" s="8"/>
    </row>
    <row r="2" spans="1:8" s="1" customFormat="1" ht="16.5" customHeight="1" x14ac:dyDescent="0.25">
      <c r="A2" s="8"/>
      <c r="C2" s="8"/>
      <c r="D2" s="8"/>
      <c r="E2" s="8"/>
      <c r="H2" s="2" t="s">
        <v>46</v>
      </c>
    </row>
    <row r="3" spans="1:8" s="1" customFormat="1" ht="16.5" customHeight="1" x14ac:dyDescent="0.25">
      <c r="A3" s="8"/>
      <c r="C3" s="8"/>
      <c r="D3" s="8"/>
      <c r="E3" s="8"/>
      <c r="H3" s="2" t="s">
        <v>31</v>
      </c>
    </row>
    <row r="4" spans="1:8" s="1" customFormat="1" ht="16.5" customHeight="1" x14ac:dyDescent="0.25">
      <c r="A4" s="8"/>
      <c r="C4" s="8"/>
      <c r="D4" s="8"/>
      <c r="E4" s="8"/>
      <c r="G4" s="35"/>
      <c r="H4" s="35"/>
    </row>
    <row r="5" spans="1:8" ht="45" x14ac:dyDescent="0.25">
      <c r="A5" s="7" t="s">
        <v>0</v>
      </c>
      <c r="B5" s="7" t="s">
        <v>2</v>
      </c>
      <c r="C5" s="7" t="s">
        <v>1</v>
      </c>
      <c r="D5" s="7" t="s">
        <v>39</v>
      </c>
      <c r="E5" s="7" t="s">
        <v>10</v>
      </c>
      <c r="F5" s="7" t="s">
        <v>6</v>
      </c>
      <c r="G5" s="7" t="s">
        <v>21</v>
      </c>
      <c r="H5" s="7" t="s">
        <v>32</v>
      </c>
    </row>
    <row r="6" spans="1:8" x14ac:dyDescent="0.25">
      <c r="A6" s="15" t="s">
        <v>37</v>
      </c>
      <c r="B6" s="3" t="s">
        <v>40</v>
      </c>
      <c r="C6" s="16"/>
      <c r="D6" s="16"/>
      <c r="E6" s="16"/>
      <c r="F6" s="3"/>
      <c r="G6" s="25">
        <v>0</v>
      </c>
      <c r="H6" s="17"/>
    </row>
    <row r="7" spans="1:8" ht="15.75" thickBot="1" x14ac:dyDescent="0.3">
      <c r="F7" s="31" t="s">
        <v>38</v>
      </c>
      <c r="G7" s="32">
        <f>SUM(Table11[Amount Ineligible/ Withdrawn])</f>
        <v>0</v>
      </c>
    </row>
    <row r="8" spans="1:8" ht="15.75" thickTop="1" x14ac:dyDescent="0.25"/>
    <row r="9" spans="1:8" x14ac:dyDescent="0.25">
      <c r="A9"/>
    </row>
    <row r="10" spans="1:8" x14ac:dyDescent="0.25">
      <c r="A10"/>
    </row>
    <row r="11" spans="1:8" x14ac:dyDescent="0.25">
      <c r="A11"/>
    </row>
    <row r="12" spans="1:8" x14ac:dyDescent="0.25">
      <c r="A12"/>
    </row>
    <row r="13" spans="1:8" x14ac:dyDescent="0.25">
      <c r="A13"/>
    </row>
    <row r="14" spans="1:8" x14ac:dyDescent="0.25">
      <c r="A14"/>
    </row>
    <row r="15" spans="1:8" x14ac:dyDescent="0.25">
      <c r="A15"/>
    </row>
    <row r="16" spans="1:8" x14ac:dyDescent="0.25">
      <c r="A16"/>
    </row>
    <row r="17" spans="1:1" x14ac:dyDescent="0.25">
      <c r="A17"/>
    </row>
    <row r="18" spans="1:1" x14ac:dyDescent="0.25">
      <c r="A18"/>
    </row>
    <row r="19" spans="1:1" x14ac:dyDescent="0.25">
      <c r="A19"/>
    </row>
  </sheetData>
  <pageMargins left="0.75" right="0.75" top="0.75" bottom="0.5" header="0.5" footer="0.75"/>
  <pageSetup scale="91" fitToHeight="0" orientation="landscape" r:id="rId1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21"/>
  <sheetViews>
    <sheetView zoomScaleNormal="100" workbookViewId="0">
      <selection activeCell="C2" sqref="C2"/>
    </sheetView>
  </sheetViews>
  <sheetFormatPr defaultColWidth="8.85546875" defaultRowHeight="15" x14ac:dyDescent="0.25"/>
  <cols>
    <col min="1" max="1" width="33.5703125" customWidth="1"/>
    <col min="2" max="2" width="6" style="1" customWidth="1"/>
    <col min="3" max="3" width="93.42578125" customWidth="1"/>
  </cols>
  <sheetData>
    <row r="1" spans="1:9" s="1" customFormat="1" ht="16.5" customHeight="1" x14ac:dyDescent="0.25">
      <c r="A1" s="8"/>
      <c r="B1" s="8"/>
      <c r="D1" s="8"/>
      <c r="E1" s="8"/>
      <c r="F1" s="8"/>
      <c r="I1" s="8"/>
    </row>
    <row r="2" spans="1:9" s="1" customFormat="1" ht="16.5" customHeight="1" x14ac:dyDescent="0.25">
      <c r="A2" s="8"/>
      <c r="B2" s="8"/>
      <c r="C2" s="2" t="s">
        <v>46</v>
      </c>
      <c r="D2" s="8"/>
      <c r="E2" s="8"/>
      <c r="F2" s="8"/>
    </row>
    <row r="3" spans="1:9" s="1" customFormat="1" ht="16.5" customHeight="1" x14ac:dyDescent="0.25">
      <c r="A3" s="8"/>
      <c r="B3" s="8"/>
      <c r="C3" s="2" t="s">
        <v>31</v>
      </c>
      <c r="D3" s="8"/>
      <c r="E3" s="8"/>
      <c r="F3" s="8"/>
    </row>
    <row r="4" spans="1:9" s="1" customFormat="1" ht="16.5" customHeight="1" x14ac:dyDescent="0.25">
      <c r="A4" s="8"/>
      <c r="B4" s="8"/>
      <c r="C4" s="2"/>
      <c r="D4" s="8"/>
      <c r="E4" s="8"/>
      <c r="F4" s="8"/>
      <c r="I4" s="8"/>
    </row>
    <row r="5" spans="1:9" x14ac:dyDescent="0.25">
      <c r="A5" s="30" t="s">
        <v>11</v>
      </c>
      <c r="B5" s="33" t="s">
        <v>12</v>
      </c>
      <c r="C5" s="34"/>
    </row>
    <row r="6" spans="1:9" s="18" customFormat="1" x14ac:dyDescent="0.25">
      <c r="A6" s="19" t="s">
        <v>0</v>
      </c>
      <c r="B6" s="36" t="s">
        <v>15</v>
      </c>
      <c r="C6" s="38"/>
    </row>
    <row r="7" spans="1:9" s="18" customFormat="1" ht="15" customHeight="1" x14ac:dyDescent="0.25">
      <c r="A7" s="19" t="s">
        <v>1</v>
      </c>
      <c r="B7" s="36" t="s">
        <v>17</v>
      </c>
      <c r="D7" s="37"/>
    </row>
    <row r="8" spans="1:9" s="18" customFormat="1" x14ac:dyDescent="0.25">
      <c r="A8" s="19" t="s">
        <v>2</v>
      </c>
      <c r="B8" s="36" t="s">
        <v>16</v>
      </c>
      <c r="C8" s="38"/>
      <c r="E8" s="44"/>
    </row>
    <row r="9" spans="1:9" s="18" customFormat="1" x14ac:dyDescent="0.25">
      <c r="A9" s="19" t="s">
        <v>13</v>
      </c>
      <c r="B9" s="36" t="s">
        <v>18</v>
      </c>
      <c r="C9" s="38"/>
      <c r="F9" s="41"/>
    </row>
    <row r="10" spans="1:9" s="18" customFormat="1" x14ac:dyDescent="0.25">
      <c r="A10" s="19" t="s">
        <v>3</v>
      </c>
      <c r="B10" s="36" t="s">
        <v>19</v>
      </c>
      <c r="C10" s="38"/>
    </row>
    <row r="11" spans="1:9" s="18" customFormat="1" x14ac:dyDescent="0.25">
      <c r="A11" s="45" t="s">
        <v>22</v>
      </c>
      <c r="B11" s="50" t="s">
        <v>42</v>
      </c>
      <c r="C11" s="47"/>
    </row>
    <row r="12" spans="1:9" s="18" customFormat="1" x14ac:dyDescent="0.25">
      <c r="A12" s="46"/>
      <c r="B12" s="49" t="s">
        <v>41</v>
      </c>
      <c r="C12" s="48"/>
    </row>
    <row r="13" spans="1:9" s="18" customFormat="1" x14ac:dyDescent="0.25">
      <c r="A13" s="19" t="s">
        <v>14</v>
      </c>
      <c r="B13" s="36" t="s">
        <v>20</v>
      </c>
      <c r="C13" s="38"/>
    </row>
    <row r="14" spans="1:9" x14ac:dyDescent="0.25">
      <c r="B14" s="23">
        <v>1</v>
      </c>
      <c r="C14" s="20" t="s">
        <v>24</v>
      </c>
    </row>
    <row r="15" spans="1:9" x14ac:dyDescent="0.25">
      <c r="A15" s="40"/>
      <c r="B15" s="23">
        <v>2</v>
      </c>
      <c r="C15" s="20" t="s">
        <v>34</v>
      </c>
      <c r="F15" s="43"/>
    </row>
    <row r="16" spans="1:9" x14ac:dyDescent="0.25">
      <c r="A16" s="40"/>
      <c r="B16" s="23">
        <v>3</v>
      </c>
      <c r="C16" s="20" t="s">
        <v>26</v>
      </c>
    </row>
    <row r="17" spans="1:3" x14ac:dyDescent="0.25">
      <c r="A17" s="42" t="s">
        <v>33</v>
      </c>
      <c r="B17" s="23">
        <v>4</v>
      </c>
      <c r="C17" s="20" t="s">
        <v>25</v>
      </c>
    </row>
    <row r="18" spans="1:3" x14ac:dyDescent="0.25">
      <c r="A18" s="40"/>
      <c r="B18" s="23">
        <v>5</v>
      </c>
      <c r="C18" s="20" t="s">
        <v>27</v>
      </c>
    </row>
    <row r="19" spans="1:3" x14ac:dyDescent="0.25">
      <c r="A19" s="40"/>
      <c r="B19" s="23">
        <v>6</v>
      </c>
      <c r="C19" s="20" t="s">
        <v>35</v>
      </c>
    </row>
    <row r="20" spans="1:3" x14ac:dyDescent="0.25">
      <c r="A20" s="40"/>
      <c r="B20" s="23">
        <v>7</v>
      </c>
      <c r="C20" s="20" t="s">
        <v>36</v>
      </c>
    </row>
    <row r="21" spans="1:3" x14ac:dyDescent="0.25">
      <c r="A21" s="39"/>
      <c r="B21" s="23">
        <v>8</v>
      </c>
      <c r="C21" s="20" t="s">
        <v>8</v>
      </c>
    </row>
  </sheetData>
  <pageMargins left="0.7" right="0.7" top="0.75" bottom="0.75" header="0.3" footer="0.3"/>
  <pageSetup scale="92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Claims Overview</vt:lpstr>
      <vt:lpstr>Claims Details</vt:lpstr>
      <vt:lpstr>Withdrawn and Ineligible Claims</vt:lpstr>
      <vt:lpstr>Column Definitions</vt:lpstr>
      <vt:lpstr>'Claims Details'!Print_Titles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Inaba, Sean@Energy</dc:creator>
  <cp:lastModifiedBy>Metzker, Christopher@Energy</cp:lastModifiedBy>
  <cp:lastPrinted>2019-02-06T23:06:53Z</cp:lastPrinted>
  <dcterms:created xsi:type="dcterms:W3CDTF">2018-10-31T21:36:15Z</dcterms:created>
  <dcterms:modified xsi:type="dcterms:W3CDTF">2020-03-06T18:07:53Z</dcterms:modified>
</cp:coreProperties>
</file>