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defaultThemeVersion="124226"/>
  <mc:AlternateContent xmlns:mc="http://schemas.openxmlformats.org/markup-compatibility/2006">
    <mc:Choice Requires="x15">
      <x15ac:absPath xmlns:x15ac="http://schemas.microsoft.com/office/spreadsheetml/2010/11/ac" url="https://caenergy.sharepoint.com/sites/StandardsToolsDevelopment/Shared Documents/ACM Reference Manuals/2019/Nonresidential/NRACM Appendices/NRACM Appendices_2019.1.2/NRACM Appendices 2019.1.2_ADA/"/>
    </mc:Choice>
  </mc:AlternateContent>
  <xr:revisionPtr revIDLastSave="64" documentId="8_{69C92B7D-86D6-4DB7-A7B9-527D54EED6A6}" xr6:coauthVersionLast="45" xr6:coauthVersionMax="45" xr10:uidLastSave="{ACE2EC31-A40D-4C7F-A381-59A9CDF50B23}"/>
  <bookViews>
    <workbookView xWindow="-108" yWindow="-108" windowWidth="41496" windowHeight="16896" tabRatio="684" xr2:uid="{00000000-000D-0000-FFFF-FFFF00000000}"/>
  </bookViews>
  <sheets>
    <sheet name="AverageStateEnergyCosts" sheetId="3" r:id="rId1"/>
    <sheet name="EIA-2012-Natutral Gas" sheetId="1" r:id="rId2"/>
    <sheet name="EIA-2012-Electricity" sheetId="2" r:id="rId3"/>
  </sheets>
  <calcPr calcId="181029"/>
</workbook>
</file>

<file path=xl/calcChain.xml><?xml version="1.0" encoding="utf-8"?>
<calcChain xmlns="http://schemas.openxmlformats.org/spreadsheetml/2006/main">
  <c r="C55" i="3" l="1"/>
  <c r="C54" i="3"/>
  <c r="C53" i="3"/>
  <c r="C52" i="3"/>
  <c r="C51" i="3"/>
  <c r="C50" i="3"/>
  <c r="C49" i="3"/>
  <c r="C48" i="3"/>
  <c r="C47" i="3"/>
  <c r="C46" i="3"/>
  <c r="C45" i="3"/>
  <c r="C44" i="3"/>
  <c r="C43" i="3"/>
  <c r="C42" i="3"/>
  <c r="C41" i="3"/>
  <c r="C40" i="3"/>
  <c r="C39" i="3"/>
  <c r="C38" i="3"/>
  <c r="C37" i="3"/>
  <c r="C36" i="3"/>
  <c r="C35" i="3"/>
  <c r="C34" i="3"/>
  <c r="C33" i="3"/>
  <c r="C32" i="3"/>
  <c r="C31" i="3"/>
  <c r="C30" i="3"/>
  <c r="C29" i="3"/>
  <c r="C28" i="3"/>
  <c r="C27" i="3"/>
  <c r="C26" i="3"/>
  <c r="C25" i="3"/>
  <c r="C24" i="3"/>
  <c r="C23" i="3"/>
  <c r="C22" i="3"/>
  <c r="C21" i="3"/>
  <c r="C20" i="3"/>
  <c r="C19" i="3"/>
  <c r="C18" i="3"/>
  <c r="C17" i="3"/>
  <c r="C16" i="3"/>
  <c r="C15" i="3"/>
  <c r="C14" i="3"/>
  <c r="C13" i="3"/>
  <c r="C12" i="3"/>
  <c r="C11" i="3"/>
  <c r="C10" i="3"/>
  <c r="C9" i="3"/>
  <c r="C8" i="3"/>
  <c r="C7" i="3"/>
  <c r="C6" i="3"/>
  <c r="C5" i="3"/>
  <c r="C4" i="3"/>
  <c r="D10" i="1"/>
  <c r="D4" i="3" s="1"/>
  <c r="D11" i="1"/>
  <c r="D5" i="3" s="1"/>
  <c r="D12" i="1"/>
  <c r="D6" i="3" s="1"/>
  <c r="D13" i="1"/>
  <c r="D7" i="3" s="1"/>
  <c r="D14" i="1"/>
  <c r="D8" i="3" s="1"/>
  <c r="D15" i="1"/>
  <c r="D9" i="3" s="1"/>
  <c r="D16" i="1"/>
  <c r="D10" i="3" s="1"/>
  <c r="D17" i="1"/>
  <c r="D11" i="3" s="1"/>
  <c r="D18" i="1"/>
  <c r="D12" i="3" s="1"/>
  <c r="D19" i="1"/>
  <c r="D13" i="3" s="1"/>
  <c r="D20" i="1"/>
  <c r="D14" i="3" s="1"/>
  <c r="D21" i="1"/>
  <c r="D15" i="3" s="1"/>
  <c r="D22" i="1"/>
  <c r="D16" i="3" s="1"/>
  <c r="D23" i="1"/>
  <c r="D17" i="3" s="1"/>
  <c r="D24" i="1"/>
  <c r="D18" i="3" s="1"/>
  <c r="D25" i="1"/>
  <c r="D19" i="3" s="1"/>
  <c r="D26" i="1"/>
  <c r="D20" i="3" s="1"/>
  <c r="D27" i="1"/>
  <c r="D21" i="3" s="1"/>
  <c r="D28" i="1"/>
  <c r="D22" i="3" s="1"/>
  <c r="D29" i="1"/>
  <c r="D23" i="3" s="1"/>
  <c r="D30" i="1"/>
  <c r="D24" i="3" s="1"/>
  <c r="D31" i="1"/>
  <c r="D25" i="3" s="1"/>
  <c r="D32" i="1"/>
  <c r="D26" i="3" s="1"/>
  <c r="D33" i="1"/>
  <c r="D27" i="3" s="1"/>
  <c r="D34" i="1"/>
  <c r="D28" i="3" s="1"/>
  <c r="D35" i="1"/>
  <c r="D29" i="3" s="1"/>
  <c r="D36" i="1"/>
  <c r="D30" i="3" s="1"/>
  <c r="D37" i="1"/>
  <c r="D31" i="3" s="1"/>
  <c r="D38" i="1"/>
  <c r="D32" i="3" s="1"/>
  <c r="D39" i="1"/>
  <c r="D33" i="3" s="1"/>
  <c r="D40" i="1"/>
  <c r="D34" i="3" s="1"/>
  <c r="D41" i="1"/>
  <c r="D35" i="3" s="1"/>
  <c r="D42" i="1"/>
  <c r="D36" i="3" s="1"/>
  <c r="D43" i="1"/>
  <c r="D37" i="3" s="1"/>
  <c r="D44" i="1"/>
  <c r="D38" i="3" s="1"/>
  <c r="D45" i="1"/>
  <c r="D39" i="3" s="1"/>
  <c r="D46" i="1"/>
  <c r="D40" i="3" s="1"/>
  <c r="D47" i="1"/>
  <c r="D41" i="3" s="1"/>
  <c r="D48" i="1"/>
  <c r="D42" i="3" s="1"/>
  <c r="D49" i="1"/>
  <c r="D43" i="3" s="1"/>
  <c r="D50" i="1"/>
  <c r="D44" i="3" s="1"/>
  <c r="D51" i="1"/>
  <c r="D45" i="3" s="1"/>
  <c r="D52" i="1"/>
  <c r="D46" i="3" s="1"/>
  <c r="D53" i="1"/>
  <c r="D47" i="3" s="1"/>
  <c r="D54" i="1"/>
  <c r="D48" i="3" s="1"/>
  <c r="D55" i="1"/>
  <c r="D49" i="3" s="1"/>
  <c r="D56" i="1"/>
  <c r="D50" i="3" s="1"/>
  <c r="D57" i="1"/>
  <c r="D51" i="3" s="1"/>
  <c r="D58" i="1"/>
  <c r="D52" i="3" s="1"/>
  <c r="D59" i="1"/>
  <c r="D53" i="3" s="1"/>
  <c r="D60" i="1"/>
  <c r="D54" i="3" s="1"/>
  <c r="D9" i="1"/>
  <c r="D55" i="3" s="1"/>
</calcChain>
</file>

<file path=xl/sharedStrings.xml><?xml version="1.0" encoding="utf-8"?>
<sst xmlns="http://schemas.openxmlformats.org/spreadsheetml/2006/main" count="183" uniqueCount="76">
  <si>
    <t>U.S.</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</si>
  <si>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</si>
  <si>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</si>
  <si>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</si>
  <si>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</si>
  <si>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</si>
  <si>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</si>
  <si>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</si>
  <si>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</si>
  <si>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</si>
  <si>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</si>
  <si>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</si>
  <si>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</si>
  <si>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</si>
  <si>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</si>
  <si>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</si>
  <si>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</si>
  <si>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</si>
  <si>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</si>
  <si>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</si>
  <si>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</si>
  <si>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</si>
  <si>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</si>
  <si>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</si>
  <si>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</si>
  <si>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</si>
  <si>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</si>
  <si>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</si>
  <si>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</si>
  <si>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</si>
  <si>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</si>
  <si>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</si>
  <si>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</si>
  <si>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</si>
  <si>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</si>
  <si>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</si>
  <si>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</si>
  <si>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</si>
  <si>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</si>
  <si>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</si>
  <si>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</si>
  <si>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</si>
  <si>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</si>
  <si>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</si>
  <si>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</si>
  <si>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</si>
  <si>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</si>
  <si>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</si>
  <si>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</si>
  <si>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</si>
  <si>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</si>
  <si>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</si>
  <si>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Source : http://www.eia.gov/dnav/ng/ng_pri_sum_a_EPG0_PCS_DMcf_a.htm</t>
  </si>
  <si>
    <t>Commercial Price for 2012</t>
  </si>
  <si>
    <t>Definition of Commercial Price- The price of gas used by nonmanufacturing establishments or agencies primarily engaged in the sale of goods or services such as hotels, restaurants, wholesale and retail stores and other service enterprises; and gas used by local, State and Federal agencies engaged in nonmanufacturing activities.</t>
  </si>
  <si>
    <t>(Data from forms EIA-861- schedules 4A-D, EIA-861S and EIA-861U)</t>
  </si>
  <si>
    <t>State</t>
  </si>
  <si>
    <t>Average retail price of electricity to ultimate customers</t>
  </si>
  <si>
    <t>Source : http://www.eia.gov/electricity/data.cfm#sales</t>
  </si>
  <si>
    <t>$/Therm</t>
  </si>
  <si>
    <t>ElecCost</t>
  </si>
  <si>
    <t>¢/kWh</t>
  </si>
  <si>
    <t>//</t>
  </si>
  <si>
    <t>NatGasCost</t>
  </si>
  <si>
    <t>$/therm</t>
  </si>
  <si>
    <t>PropaneCost</t>
  </si>
  <si>
    <t>FuelOilCost</t>
  </si>
  <si>
    <t>*</t>
  </si>
  <si>
    <t>ENDTABLE</t>
  </si>
  <si>
    <t>TABLE AverageStateEnergyCosts</t>
  </si>
  <si>
    <t>EIA - State Average Natural Gas Prices : Dollars per Thousand Cubic Feet</t>
  </si>
  <si>
    <t>Natural Gas $/1000 ft3 - 2012</t>
  </si>
  <si>
    <r>
      <t>1000 ft</t>
    </r>
    <r>
      <rPr>
        <vertAlign val="superscript"/>
        <sz val="11"/>
        <color theme="1"/>
        <rFont val="Calibri"/>
        <family val="2"/>
        <scheme val="minor"/>
      </rPr>
      <t>3</t>
    </r>
    <r>
      <rPr>
        <sz val="11"/>
        <color theme="1"/>
        <rFont val="Calibri"/>
        <family val="2"/>
        <scheme val="minor"/>
      </rPr>
      <t xml:space="preserve"> to Therm conversion</t>
    </r>
  </si>
  <si>
    <r>
      <t>Therm/1000 ft</t>
    </r>
    <r>
      <rPr>
        <vertAlign val="superscript"/>
        <sz val="11"/>
        <color theme="1"/>
        <rFont val="Calibri"/>
        <family val="2"/>
        <scheme val="minor"/>
      </rPr>
      <t>3</t>
    </r>
  </si>
  <si>
    <t>2012 Commercial Average Retail Electricity Price - (cents/kWh)</t>
  </si>
  <si>
    <t>2012 Total Electric Industry - Average Retail Price (cents/kWh)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</si>
</sst>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ont>
    <font>
      <b/>
      <sz val="10"/>
      <name val="Arial"/>
    </font>
    <font>
      <b/>
      <i/>
      <sz val="8"/>
      <color rgb="FF767676"/>
      <name val="Arial"/>
      <family val="2"/>
    </font>
    <font>
      <b/>
      <sz val="9"/>
      <color rgb="FF000080"/>
      <name val="Arial"/>
      <family val="2"/>
    </font>
    <font>
      <sz val="9"/>
      <color rgb="FF000080"/>
      <name val="Arial"/>
      <family val="2"/>
    </font>
    <font>
      <sz val="9"/>
      <color rgb="FF000000"/>
      <name val="Arial"/>
      <family val="2"/>
    </font>
    <font>
      <u/>
      <sz val="11"/>
      <color theme="10"/>
      <name val="Calibri"/>
      <family val="2"/>
      <scheme val="minor"/>
    </font>
    <font>
      <b/>
      <sz val="9"/>
      <color theme="1"/>
      <name val="Arial"/>
      <family val="2"/>
    </font>
    <font>
      <sz val="10"/>
      <color indexed="8"/>
      <name val="Arial"/>
    </font>
    <font>
      <b/>
      <sz val="10"/>
      <color indexed="8"/>
      <name val="Arial"/>
    </font>
    <font>
      <vertAlign val="superscript"/>
      <sz val="11"/>
      <color theme="1"/>
      <name val="Calibri"/>
      <family val="2"/>
      <scheme val="minor"/>
    </font>
    <font>
      <b/>
      <sz val="10"/>
      <color indexed="8"/>
      <name val="Arial"/>
      <family val="2"/>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FFFFE1"/>
        <bgColor indexed="64"/>
      </patternFill>
    </fill>
    <fill>
      <patternFill patternType="solid">
        <fgColor rgb="FFFFFF00"/>
        <bgColor indexed="64"/>
      </patternFill>
    </fill>
    <fill>
      <patternFill patternType="solid">
        <fgColor rgb="FFD8E5F1"/>
        <bgColor indexed="64"/>
      </patternFill>
    </fill>
    <fill>
      <patternFill patternType="solid">
        <fgColor rgb="FFEBF2FA"/>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0"/>
      </left>
      <right style="thin">
        <color indexed="0"/>
      </right>
      <top style="thin">
        <color indexed="0"/>
      </top>
      <bottom style="thin">
        <color indexed="0"/>
      </bottom>
      <diagonal/>
    </border>
    <border>
      <left/>
      <right/>
      <top/>
      <bottom style="thin">
        <color indexed="64"/>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xf numFmtId="0" fontId="1" fillId="0" borderId="0"/>
    <xf numFmtId="0" fontId="24" fillId="0" borderId="0" applyNumberFormat="0" applyFill="0" applyBorder="0" applyAlignment="0" applyProtection="0"/>
  </cellStyleXfs>
  <cellXfs count="25">
    <xf numFmtId="0" fontId="0" fillId="0" borderId="0" xfId="0"/>
    <xf numFmtId="0" fontId="0" fillId="0" borderId="0" xfId="0" applyAlignment="1">
      <alignment horizontal="center"/>
    </xf>
    <xf numFmtId="0" fontId="0" fillId="0" borderId="10" xfId="0" applyBorder="1" applyAlignment="1">
      <alignment horizontal="center"/>
    </xf>
    <xf numFmtId="0" fontId="21" fillId="34" borderId="10" xfId="43" applyFont="1" applyFill="1" applyBorder="1" applyAlignment="1">
      <alignment horizontal="left" vertical="center" wrapText="1"/>
    </xf>
    <xf numFmtId="0" fontId="23" fillId="35" borderId="10" xfId="43" applyFont="1" applyFill="1" applyBorder="1" applyAlignment="1">
      <alignment horizontal="center" wrapText="1"/>
    </xf>
    <xf numFmtId="0" fontId="22" fillId="34" borderId="10" xfId="43" applyFont="1" applyFill="1" applyBorder="1" applyAlignment="1">
      <alignment horizontal="left" vertical="center" wrapText="1"/>
    </xf>
    <xf numFmtId="0" fontId="20" fillId="33" borderId="10" xfId="43" applyFont="1" applyFill="1" applyBorder="1" applyAlignment="1">
      <alignment horizontal="center" vertical="center" wrapText="1"/>
    </xf>
    <xf numFmtId="0" fontId="25" fillId="35" borderId="10" xfId="43" applyFont="1" applyFill="1" applyBorder="1" applyAlignment="1">
      <alignment horizontal="center" wrapText="1"/>
    </xf>
    <xf numFmtId="0" fontId="0" fillId="0" borderId="11" xfId="0" applyBorder="1" applyAlignment="1">
      <alignment horizontal="left"/>
    </xf>
    <xf numFmtId="0" fontId="27" fillId="36" borderId="12" xfId="0" applyNumberFormat="1" applyFont="1" applyFill="1" applyBorder="1" applyAlignment="1" applyProtection="1">
      <alignment horizontal="center" vertical="center" wrapText="1"/>
    </xf>
    <xf numFmtId="0" fontId="19" fillId="37" borderId="12" xfId="0" applyNumberFormat="1" applyFont="1" applyFill="1" applyBorder="1" applyAlignment="1" applyProtection="1">
      <alignment horizontal="left" wrapText="1"/>
    </xf>
    <xf numFmtId="0" fontId="26" fillId="0" borderId="12" xfId="0" applyNumberFormat="1" applyFont="1" applyFill="1" applyBorder="1" applyAlignment="1" applyProtection="1">
      <alignment horizontal="left" wrapText="1"/>
    </xf>
    <xf numFmtId="0" fontId="0" fillId="0" borderId="0" xfId="0"/>
    <xf numFmtId="4" fontId="19" fillId="35" borderId="12" xfId="0" applyNumberFormat="1" applyFont="1" applyFill="1" applyBorder="1" applyAlignment="1" applyProtection="1">
      <alignment horizontal="right" wrapText="1"/>
    </xf>
    <xf numFmtId="4" fontId="26" fillId="35" borderId="12" xfId="0" applyNumberFormat="1" applyFont="1" applyFill="1" applyBorder="1" applyAlignment="1" applyProtection="1">
      <alignment horizontal="right" wrapText="1"/>
    </xf>
    <xf numFmtId="0" fontId="0" fillId="0" borderId="11" xfId="0" applyBorder="1" applyAlignment="1"/>
    <xf numFmtId="0" fontId="0" fillId="0" borderId="0" xfId="0" applyBorder="1" applyAlignment="1"/>
    <xf numFmtId="0" fontId="0" fillId="0" borderId="0" xfId="0" applyFill="1" applyBorder="1" applyAlignment="1">
      <alignment horizontal="left"/>
    </xf>
    <xf numFmtId="0" fontId="0" fillId="0" borderId="0" xfId="0" quotePrefix="1"/>
    <xf numFmtId="0" fontId="0" fillId="0" borderId="13" xfId="0" applyBorder="1"/>
    <xf numFmtId="2" fontId="0" fillId="0" borderId="0" xfId="0" applyNumberFormat="1"/>
    <xf numFmtId="0" fontId="0" fillId="0" borderId="0" xfId="0" applyBorder="1" applyAlignment="1">
      <alignment vertical="top" wrapText="1"/>
    </xf>
    <xf numFmtId="0" fontId="0" fillId="0" borderId="0" xfId="0" applyBorder="1" applyAlignment="1">
      <alignment vertical="top"/>
    </xf>
    <xf numFmtId="0" fontId="0" fillId="0" borderId="0" xfId="0" applyFill="1" applyBorder="1" applyAlignment="1"/>
    <xf numFmtId="0" fontId="29" fillId="35" borderId="12" xfId="0" applyNumberFormat="1" applyFont="1" applyFill="1" applyBorder="1" applyAlignment="1" applyProtection="1">
      <alignment horizontal="center" vertical="center" wrapText="1"/>
    </xf>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44" xr:uid="{00000000-0005-0000-0000-000021000000}"/>
    <cellStyle name="Input" xfId="9" builtinId="20" customBuiltin="1"/>
    <cellStyle name="Linked Cell" xfId="12" builtinId="24" customBuiltin="1"/>
    <cellStyle name="Neutral" xfId="8" builtinId="28" customBuiltin="1"/>
    <cellStyle name="Normal" xfId="0" builtinId="0"/>
    <cellStyle name="Normal 2" xfId="43" xr:uid="{00000000-0005-0000-0000-000026000000}"/>
    <cellStyle name="Normal 3" xfId="42" xr:uid="{00000000-0005-0000-0000-000027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7"/>
  <sheetViews>
    <sheetView tabSelected="1" workbookViewId="0">
      <selection activeCell="D1" sqref="D1"/>
    </sheetView>
  </sheetViews>
  <sheetFormatPr defaultRowHeight="14.4" x14ac:dyDescent="0.3"/>
  <cols>
    <col min="1" max="1" width="4" style="12" customWidth="1"/>
    <col min="2" max="2" width="19.44140625" customWidth="1"/>
    <col min="3" max="3" width="9.88671875" customWidth="1"/>
    <col min="4" max="4" width="11.88671875" customWidth="1"/>
    <col min="5" max="6" width="12.77734375" customWidth="1"/>
  </cols>
  <sheetData>
    <row r="1" spans="1:6" x14ac:dyDescent="0.3">
      <c r="A1" s="17" t="s">
        <v>69</v>
      </c>
      <c r="C1" s="17"/>
      <c r="D1" s="17"/>
    </row>
    <row r="2" spans="1:6" x14ac:dyDescent="0.3">
      <c r="B2" s="17" t="s">
        <v>56</v>
      </c>
      <c r="C2" t="s">
        <v>60</v>
      </c>
      <c r="D2" s="12" t="s">
        <v>63</v>
      </c>
      <c r="E2" t="s">
        <v>65</v>
      </c>
      <c r="F2" t="s">
        <v>66</v>
      </c>
    </row>
    <row r="3" spans="1:6" x14ac:dyDescent="0.3">
      <c r="A3" s="18" t="s">
        <v>62</v>
      </c>
      <c r="B3" s="19"/>
      <c r="C3" s="19" t="s">
        <v>61</v>
      </c>
      <c r="D3" s="19" t="s">
        <v>64</v>
      </c>
      <c r="E3" s="19" t="s">
        <v>64</v>
      </c>
      <c r="F3" s="19" t="s">
        <v>64</v>
      </c>
    </row>
    <row r="4" spans="1:6" x14ac:dyDescent="0.3">
      <c r="B4" t="s">
        <v>1</v>
      </c>
      <c r="C4" s="20">
        <f>VLOOKUP( B4, 'EIA-2012-Electricity'!$B$7:$C$58, 2, FALSE )</f>
        <v>10.634098</v>
      </c>
      <c r="D4">
        <f>VLOOKUP( B4, 'EIA-2012-Natutral Gas'!$B$9:$D$60, 3, FALSE )</f>
        <v>1.2243999999999999</v>
      </c>
      <c r="E4">
        <v>0</v>
      </c>
      <c r="F4">
        <v>0</v>
      </c>
    </row>
    <row r="5" spans="1:6" x14ac:dyDescent="0.3">
      <c r="B5" t="s">
        <v>2</v>
      </c>
      <c r="C5" s="20">
        <f>VLOOKUP( B5, 'EIA-2012-Electricity'!$B$7:$C$58, 2, FALSE )</f>
        <v>14.926831999999999</v>
      </c>
      <c r="D5" s="12">
        <f>VLOOKUP( B5, 'EIA-2012-Natutral Gas'!$B$9:$D$60, 3, FALSE )</f>
        <v>0.7893</v>
      </c>
      <c r="E5" s="12">
        <v>0</v>
      </c>
      <c r="F5" s="12">
        <v>0</v>
      </c>
    </row>
    <row r="6" spans="1:6" x14ac:dyDescent="0.3">
      <c r="B6" t="s">
        <v>3</v>
      </c>
      <c r="C6" s="20">
        <f>VLOOKUP( B6, 'EIA-2012-Electricity'!$B$7:$C$58, 2, FALSE )</f>
        <v>9.5295924999999997</v>
      </c>
      <c r="D6" s="12">
        <f>VLOOKUP( B6, 'EIA-2012-Natutral Gas'!$B$9:$D$60, 3, FALSE )</f>
        <v>0.91220000000000001</v>
      </c>
      <c r="E6" s="12">
        <v>0</v>
      </c>
      <c r="F6" s="12">
        <v>0</v>
      </c>
    </row>
    <row r="7" spans="1:6" x14ac:dyDescent="0.3">
      <c r="B7" t="s">
        <v>4</v>
      </c>
      <c r="C7" s="20">
        <f>VLOOKUP( B7, 'EIA-2012-Electricity'!$B$7:$C$58, 2, FALSE )</f>
        <v>7.7141257000000003</v>
      </c>
      <c r="D7" s="12">
        <f>VLOOKUP( B7, 'EIA-2012-Natutral Gas'!$B$9:$D$60, 3, FALSE )</f>
        <v>0.77949999999999997</v>
      </c>
      <c r="E7" s="12">
        <v>0</v>
      </c>
      <c r="F7" s="12">
        <v>0</v>
      </c>
    </row>
    <row r="8" spans="1:6" x14ac:dyDescent="0.3">
      <c r="B8" t="s">
        <v>5</v>
      </c>
      <c r="C8" s="20">
        <f>VLOOKUP( B8, 'EIA-2012-Electricity'!$B$7:$C$58, 2, FALSE )</f>
        <v>13.405828</v>
      </c>
      <c r="D8" s="12">
        <f>VLOOKUP( B8, 'EIA-2012-Natutral Gas'!$B$9:$D$60, 3, FALSE )</f>
        <v>0.68779999999999997</v>
      </c>
      <c r="E8" s="12">
        <v>0</v>
      </c>
      <c r="F8" s="12">
        <v>0</v>
      </c>
    </row>
    <row r="9" spans="1:6" x14ac:dyDescent="0.3">
      <c r="B9" t="s">
        <v>6</v>
      </c>
      <c r="C9" s="20">
        <f>VLOOKUP( B9, 'EIA-2012-Electricity'!$B$7:$C$58, 2, FALSE )</f>
        <v>9.3931228000000004</v>
      </c>
      <c r="D9" s="12">
        <f>VLOOKUP( B9, 'EIA-2012-Natutral Gas'!$B$9:$D$60, 3, FALSE )</f>
        <v>0.73950000000000005</v>
      </c>
      <c r="E9" s="12">
        <v>0</v>
      </c>
      <c r="F9" s="12">
        <v>0</v>
      </c>
    </row>
    <row r="10" spans="1:6" x14ac:dyDescent="0.3">
      <c r="B10" t="s">
        <v>7</v>
      </c>
      <c r="C10" s="20">
        <f>VLOOKUP( B10, 'EIA-2012-Electricity'!$B$7:$C$58, 2, FALSE )</f>
        <v>14.652335000000001</v>
      </c>
      <c r="D10" s="12">
        <f>VLOOKUP( B10, 'EIA-2012-Natutral Gas'!$B$9:$D$60, 3, FALSE )</f>
        <v>0.81950000000000001</v>
      </c>
      <c r="E10" s="12">
        <v>0</v>
      </c>
      <c r="F10" s="12">
        <v>0</v>
      </c>
    </row>
    <row r="11" spans="1:6" x14ac:dyDescent="0.3">
      <c r="B11" t="s">
        <v>8</v>
      </c>
      <c r="C11" s="20">
        <f>VLOOKUP( B11, 'EIA-2012-Electricity'!$B$7:$C$58, 2, FALSE )</f>
        <v>10.129536999999999</v>
      </c>
      <c r="D11" s="12">
        <f>VLOOKUP( B11, 'EIA-2012-Natutral Gas'!$B$9:$D$60, 3, FALSE )</f>
        <v>1.2985</v>
      </c>
      <c r="E11" s="12">
        <v>0</v>
      </c>
      <c r="F11" s="12">
        <v>0</v>
      </c>
    </row>
    <row r="12" spans="1:6" x14ac:dyDescent="0.3">
      <c r="B12" t="s">
        <v>9</v>
      </c>
      <c r="C12" s="20">
        <f>VLOOKUP( B12, 'EIA-2012-Electricity'!$B$7:$C$58, 2, FALSE )</f>
        <v>12.022491</v>
      </c>
      <c r="D12" s="12">
        <f>VLOOKUP( B12, 'EIA-2012-Natutral Gas'!$B$9:$D$60, 3, FALSE )</f>
        <v>1.0916999999999999</v>
      </c>
      <c r="E12" s="12">
        <v>0</v>
      </c>
      <c r="F12" s="12">
        <v>0</v>
      </c>
    </row>
    <row r="13" spans="1:6" x14ac:dyDescent="0.3">
      <c r="B13" t="s">
        <v>10</v>
      </c>
      <c r="C13" s="20">
        <f>VLOOKUP( B13, 'EIA-2012-Electricity'!$B$7:$C$58, 2, FALSE )</f>
        <v>9.6643130999999993</v>
      </c>
      <c r="D13" s="12">
        <f>VLOOKUP( B13, 'EIA-2012-Natutral Gas'!$B$9:$D$60, 3, FALSE )</f>
        <v>1.0156000000000001</v>
      </c>
      <c r="E13" s="12">
        <v>0</v>
      </c>
      <c r="F13" s="12">
        <v>0</v>
      </c>
    </row>
    <row r="14" spans="1:6" x14ac:dyDescent="0.3">
      <c r="B14" t="s">
        <v>11</v>
      </c>
      <c r="C14" s="20">
        <f>VLOOKUP( B14, 'EIA-2012-Electricity'!$B$7:$C$58, 2, FALSE )</f>
        <v>9.5784029000000004</v>
      </c>
      <c r="D14" s="12">
        <f>VLOOKUP( B14, 'EIA-2012-Natutral Gas'!$B$9:$D$60, 3, FALSE )</f>
        <v>0.95020000000000004</v>
      </c>
      <c r="E14" s="12">
        <v>0</v>
      </c>
      <c r="F14" s="12">
        <v>0</v>
      </c>
    </row>
    <row r="15" spans="1:6" x14ac:dyDescent="0.3">
      <c r="B15" t="s">
        <v>12</v>
      </c>
      <c r="C15" s="20">
        <f>VLOOKUP( B15, 'EIA-2012-Electricity'!$B$7:$C$58, 2, FALSE )</f>
        <v>34.882084999999996</v>
      </c>
      <c r="D15" s="12">
        <f>VLOOKUP( B15, 'EIA-2012-Natutral Gas'!$B$9:$D$60, 3, FALSE )</f>
        <v>4.5883000000000003</v>
      </c>
      <c r="E15" s="12">
        <v>0</v>
      </c>
      <c r="F15" s="12">
        <v>0</v>
      </c>
    </row>
    <row r="16" spans="1:6" x14ac:dyDescent="0.3">
      <c r="B16" t="s">
        <v>13</v>
      </c>
      <c r="C16" s="20">
        <f>VLOOKUP( B16, 'EIA-2012-Electricity'!$B$7:$C$58, 2, FALSE )</f>
        <v>6.8638357000000001</v>
      </c>
      <c r="D16" s="12">
        <f>VLOOKUP( B16, 'EIA-2012-Natutral Gas'!$B$9:$D$60, 3, FALSE )</f>
        <v>0.71709999999999996</v>
      </c>
      <c r="E16" s="12">
        <v>0</v>
      </c>
      <c r="F16" s="12">
        <v>0</v>
      </c>
    </row>
    <row r="17" spans="2:6" x14ac:dyDescent="0.3">
      <c r="B17" t="s">
        <v>14</v>
      </c>
      <c r="C17" s="20">
        <f>VLOOKUP( B17, 'EIA-2012-Electricity'!$B$7:$C$58, 2, FALSE )</f>
        <v>7.9878815000000003</v>
      </c>
      <c r="D17" s="12">
        <f>VLOOKUP( B17, 'EIA-2012-Natutral Gas'!$B$9:$D$60, 3, FALSE )</f>
        <v>0.75800000000000001</v>
      </c>
      <c r="E17" s="12">
        <v>0</v>
      </c>
      <c r="F17" s="12">
        <v>0</v>
      </c>
    </row>
    <row r="18" spans="2:6" x14ac:dyDescent="0.3">
      <c r="B18" t="s">
        <v>15</v>
      </c>
      <c r="C18" s="20">
        <f>VLOOKUP( B18, 'EIA-2012-Electricity'!$B$7:$C$58, 2, FALSE )</f>
        <v>9.1406750999999993</v>
      </c>
      <c r="D18" s="12">
        <f>VLOOKUP( B18, 'EIA-2012-Natutral Gas'!$B$9:$D$60, 3, FALSE )</f>
        <v>0.74929999999999997</v>
      </c>
      <c r="E18" s="12">
        <v>0</v>
      </c>
      <c r="F18" s="12">
        <v>0</v>
      </c>
    </row>
    <row r="19" spans="2:6" x14ac:dyDescent="0.3">
      <c r="B19" t="s">
        <v>16</v>
      </c>
      <c r="C19" s="20">
        <f>VLOOKUP( B19, 'EIA-2012-Electricity'!$B$7:$C$58, 2, FALSE )</f>
        <v>8.0074200999999992</v>
      </c>
      <c r="D19" s="12">
        <f>VLOOKUP( B19, 'EIA-2012-Natutral Gas'!$B$9:$D$60, 3, FALSE )</f>
        <v>0.6956</v>
      </c>
      <c r="E19" s="12">
        <v>0</v>
      </c>
      <c r="F19" s="12">
        <v>0</v>
      </c>
    </row>
    <row r="20" spans="2:6" x14ac:dyDescent="0.3">
      <c r="B20" t="s">
        <v>17</v>
      </c>
      <c r="C20" s="20">
        <f>VLOOKUP( B20, 'EIA-2012-Electricity'!$B$7:$C$58, 2, FALSE )</f>
        <v>9.2355958999999999</v>
      </c>
      <c r="D20" s="12">
        <f>VLOOKUP( B20, 'EIA-2012-Natutral Gas'!$B$9:$D$60, 3, FALSE )</f>
        <v>0.86050000000000004</v>
      </c>
      <c r="E20" s="12">
        <v>0</v>
      </c>
      <c r="F20" s="12">
        <v>0</v>
      </c>
    </row>
    <row r="21" spans="2:6" x14ac:dyDescent="0.3">
      <c r="B21" t="s">
        <v>18</v>
      </c>
      <c r="C21" s="20">
        <f>VLOOKUP( B21, 'EIA-2012-Electricity'!$B$7:$C$58, 2, FALSE )</f>
        <v>8.7291307000000007</v>
      </c>
      <c r="D21" s="12">
        <f>VLOOKUP( B21, 'EIA-2012-Natutral Gas'!$B$9:$D$60, 3, FALSE )</f>
        <v>0.80779999999999996</v>
      </c>
      <c r="E21" s="12">
        <v>0</v>
      </c>
      <c r="F21" s="12">
        <v>0</v>
      </c>
    </row>
    <row r="22" spans="2:6" x14ac:dyDescent="0.3">
      <c r="B22" t="s">
        <v>19</v>
      </c>
      <c r="C22" s="20">
        <f>VLOOKUP( B22, 'EIA-2012-Electricity'!$B$7:$C$58, 2, FALSE )</f>
        <v>7.7536687999999998</v>
      </c>
      <c r="D22" s="12">
        <f>VLOOKUP( B22, 'EIA-2012-Natutral Gas'!$B$9:$D$60, 3, FALSE )</f>
        <v>0.82340000000000002</v>
      </c>
      <c r="E22" s="12">
        <v>0</v>
      </c>
      <c r="F22" s="12">
        <v>0</v>
      </c>
    </row>
    <row r="23" spans="2:6" x14ac:dyDescent="0.3">
      <c r="B23" t="s">
        <v>20</v>
      </c>
      <c r="C23" s="20">
        <f>VLOOKUP( B23, 'EIA-2012-Electricity'!$B$7:$C$58, 2, FALSE )</f>
        <v>11.527419999999999</v>
      </c>
      <c r="D23" s="12">
        <f>VLOOKUP( B23, 'EIA-2012-Natutral Gas'!$B$9:$D$60, 3, FALSE )</f>
        <v>1.1921999999999999</v>
      </c>
      <c r="E23" s="12">
        <v>0</v>
      </c>
      <c r="F23" s="12">
        <v>0</v>
      </c>
    </row>
    <row r="24" spans="2:6" x14ac:dyDescent="0.3">
      <c r="B24" t="s">
        <v>21</v>
      </c>
      <c r="C24" s="20">
        <f>VLOOKUP( B24, 'EIA-2012-Electricity'!$B$7:$C$58, 2, FALSE )</f>
        <v>10.433591</v>
      </c>
      <c r="D24" s="12">
        <f>VLOOKUP( B24, 'EIA-2012-Natutral Gas'!$B$9:$D$60, 3, FALSE )</f>
        <v>0.97560000000000002</v>
      </c>
      <c r="E24" s="12">
        <v>0</v>
      </c>
      <c r="F24" s="12">
        <v>0</v>
      </c>
    </row>
    <row r="25" spans="2:6" x14ac:dyDescent="0.3">
      <c r="B25" t="s">
        <v>22</v>
      </c>
      <c r="C25" s="20">
        <f>VLOOKUP( B25, 'EIA-2012-Electricity'!$B$7:$C$58, 2, FALSE )</f>
        <v>13.841518000000001</v>
      </c>
      <c r="D25" s="12">
        <f>VLOOKUP( B25, 'EIA-2012-Natutral Gas'!$B$9:$D$60, 3, FALSE )</f>
        <v>1.042</v>
      </c>
      <c r="E25" s="12">
        <v>0</v>
      </c>
      <c r="F25" s="12">
        <v>0</v>
      </c>
    </row>
    <row r="26" spans="2:6" x14ac:dyDescent="0.3">
      <c r="B26" t="s">
        <v>23</v>
      </c>
      <c r="C26" s="20">
        <f>VLOOKUP( B26, 'EIA-2012-Electricity'!$B$7:$C$58, 2, FALSE )</f>
        <v>10.934533999999999</v>
      </c>
      <c r="D26" s="12">
        <f>VLOOKUP( B26, 'EIA-2012-Natutral Gas'!$B$9:$D$60, 3, FALSE )</f>
        <v>0.81459999999999999</v>
      </c>
      <c r="E26" s="12">
        <v>0</v>
      </c>
      <c r="F26" s="12">
        <v>0</v>
      </c>
    </row>
    <row r="27" spans="2:6" x14ac:dyDescent="0.3">
      <c r="B27" t="s">
        <v>24</v>
      </c>
      <c r="C27" s="20">
        <f>VLOOKUP( B27, 'EIA-2012-Electricity'!$B$7:$C$58, 2, FALSE )</f>
        <v>8.8402236999999992</v>
      </c>
      <c r="D27" s="12">
        <f>VLOOKUP( B27, 'EIA-2012-Natutral Gas'!$B$9:$D$60, 3, FALSE )</f>
        <v>0.62239999999999995</v>
      </c>
      <c r="E27" s="12">
        <v>0</v>
      </c>
      <c r="F27" s="12">
        <v>0</v>
      </c>
    </row>
    <row r="28" spans="2:6" x14ac:dyDescent="0.3">
      <c r="B28" t="s">
        <v>25</v>
      </c>
      <c r="C28" s="20">
        <f>VLOOKUP( B28, 'EIA-2012-Electricity'!$B$7:$C$58, 2, FALSE )</f>
        <v>9.3265452</v>
      </c>
      <c r="D28" s="12">
        <f>VLOOKUP( B28, 'EIA-2012-Natutral Gas'!$B$9:$D$60, 3, FALSE )</f>
        <v>0.72</v>
      </c>
      <c r="E28" s="12">
        <v>0</v>
      </c>
      <c r="F28" s="12">
        <v>0</v>
      </c>
    </row>
    <row r="29" spans="2:6" x14ac:dyDescent="0.3">
      <c r="B29" t="s">
        <v>26</v>
      </c>
      <c r="C29" s="20">
        <f>VLOOKUP( B29, 'EIA-2012-Electricity'!$B$7:$C$58, 2, FALSE )</f>
        <v>8.1992969999999996</v>
      </c>
      <c r="D29" s="12">
        <f>VLOOKUP( B29, 'EIA-2012-Natutral Gas'!$B$9:$D$60, 3, FALSE )</f>
        <v>0.93069999999999997</v>
      </c>
      <c r="E29" s="12">
        <v>0</v>
      </c>
      <c r="F29" s="12">
        <v>0</v>
      </c>
    </row>
    <row r="30" spans="2:6" x14ac:dyDescent="0.3">
      <c r="B30" t="s">
        <v>27</v>
      </c>
      <c r="C30" s="20">
        <f>VLOOKUP( B30, 'EIA-2012-Electricity'!$B$7:$C$58, 2, FALSE )</f>
        <v>9.1283290000000008</v>
      </c>
      <c r="D30" s="12">
        <f>VLOOKUP( B30, 'EIA-2012-Natutral Gas'!$B$9:$D$60, 3, FALSE )</f>
        <v>0.77849999999999997</v>
      </c>
      <c r="E30" s="12">
        <v>0</v>
      </c>
      <c r="F30" s="12">
        <v>0</v>
      </c>
    </row>
    <row r="31" spans="2:6" x14ac:dyDescent="0.3">
      <c r="B31" t="s">
        <v>28</v>
      </c>
      <c r="C31" s="20">
        <f>VLOOKUP( B31, 'EIA-2012-Electricity'!$B$7:$C$58, 2, FALSE )</f>
        <v>8.3816398000000003</v>
      </c>
      <c r="D31" s="12">
        <f>VLOOKUP( B31, 'EIA-2012-Natutral Gas'!$B$9:$D$60, 3, FALSE )</f>
        <v>0.60389999999999999</v>
      </c>
      <c r="E31" s="12">
        <v>0</v>
      </c>
      <c r="F31" s="12">
        <v>0</v>
      </c>
    </row>
    <row r="32" spans="2:6" x14ac:dyDescent="0.3">
      <c r="B32" t="s">
        <v>29</v>
      </c>
      <c r="C32" s="20">
        <f>VLOOKUP( B32, 'EIA-2012-Electricity'!$B$7:$C$58, 2, FALSE )</f>
        <v>8.8299038999999997</v>
      </c>
      <c r="D32" s="12">
        <f>VLOOKUP( B32, 'EIA-2012-Natutral Gas'!$B$9:$D$60, 3, FALSE )</f>
        <v>0.72489999999999999</v>
      </c>
      <c r="E32" s="12">
        <v>0</v>
      </c>
      <c r="F32" s="12">
        <v>0</v>
      </c>
    </row>
    <row r="33" spans="2:6" x14ac:dyDescent="0.3">
      <c r="B33" t="s">
        <v>30</v>
      </c>
      <c r="C33" s="20">
        <f>VLOOKUP( B33, 'EIA-2012-Electricity'!$B$7:$C$58, 2, FALSE )</f>
        <v>13.36121</v>
      </c>
      <c r="D33" s="12">
        <f>VLOOKUP( B33, 'EIA-2012-Natutral Gas'!$B$9:$D$60, 3, FALSE )</f>
        <v>1.1658999999999999</v>
      </c>
      <c r="E33" s="12">
        <v>0</v>
      </c>
      <c r="F33" s="12">
        <v>0</v>
      </c>
    </row>
    <row r="34" spans="2:6" x14ac:dyDescent="0.3">
      <c r="B34" t="s">
        <v>31</v>
      </c>
      <c r="C34" s="20">
        <f>VLOOKUP( B34, 'EIA-2012-Electricity'!$B$7:$C$58, 2, FALSE )</f>
        <v>12.777153999999999</v>
      </c>
      <c r="D34" s="12">
        <f>VLOOKUP( B34, 'EIA-2012-Natutral Gas'!$B$9:$D$60, 3, FALSE )</f>
        <v>0.82930000000000004</v>
      </c>
      <c r="E34" s="12">
        <v>0</v>
      </c>
      <c r="F34" s="12">
        <v>0</v>
      </c>
    </row>
    <row r="35" spans="2:6" x14ac:dyDescent="0.3">
      <c r="B35" t="s">
        <v>32</v>
      </c>
      <c r="C35" s="20">
        <f>VLOOKUP( B35, 'EIA-2012-Electricity'!$B$7:$C$58, 2, FALSE )</f>
        <v>9.3245564999999999</v>
      </c>
      <c r="D35" s="12">
        <f>VLOOKUP( B35, 'EIA-2012-Natutral Gas'!$B$9:$D$60, 3, FALSE )</f>
        <v>0.61560000000000004</v>
      </c>
      <c r="E35" s="12">
        <v>0</v>
      </c>
      <c r="F35" s="12">
        <v>0</v>
      </c>
    </row>
    <row r="36" spans="2:6" x14ac:dyDescent="0.3">
      <c r="B36" t="s">
        <v>33</v>
      </c>
      <c r="C36" s="20">
        <f>VLOOKUP( B36, 'EIA-2012-Electricity'!$B$7:$C$58, 2, FALSE )</f>
        <v>15.056343</v>
      </c>
      <c r="D36" s="12">
        <f>VLOOKUP( B36, 'EIA-2012-Natutral Gas'!$B$9:$D$60, 3, FALSE )</f>
        <v>0.76490000000000002</v>
      </c>
      <c r="E36" s="12">
        <v>0</v>
      </c>
      <c r="F36" s="12">
        <v>0</v>
      </c>
    </row>
    <row r="37" spans="2:6" x14ac:dyDescent="0.3">
      <c r="B37" t="s">
        <v>34</v>
      </c>
      <c r="C37" s="20">
        <f>VLOOKUP( B37, 'EIA-2012-Electricity'!$B$7:$C$58, 2, FALSE )</f>
        <v>8.6644334000000001</v>
      </c>
      <c r="D37" s="12">
        <f>VLOOKUP( B37, 'EIA-2012-Natutral Gas'!$B$9:$D$60, 3, FALSE )</f>
        <v>0.84099999999999997</v>
      </c>
      <c r="E37" s="12">
        <v>0</v>
      </c>
      <c r="F37" s="12">
        <v>0</v>
      </c>
    </row>
    <row r="38" spans="2:6" x14ac:dyDescent="0.3">
      <c r="B38" t="s">
        <v>35</v>
      </c>
      <c r="C38" s="20">
        <f>VLOOKUP( B38, 'EIA-2012-Electricity'!$B$7:$C$58, 2, FALSE )</f>
        <v>8.0230595000000005</v>
      </c>
      <c r="D38" s="12">
        <f>VLOOKUP( B38, 'EIA-2012-Natutral Gas'!$B$9:$D$60, 3, FALSE )</f>
        <v>0.58930000000000005</v>
      </c>
      <c r="E38" s="12">
        <v>0</v>
      </c>
      <c r="F38" s="12">
        <v>0</v>
      </c>
    </row>
    <row r="39" spans="2:6" x14ac:dyDescent="0.3">
      <c r="B39" t="s">
        <v>36</v>
      </c>
      <c r="C39" s="20">
        <f>VLOOKUP( B39, 'EIA-2012-Electricity'!$B$7:$C$58, 2, FALSE )</f>
        <v>9.4718426999999998</v>
      </c>
      <c r="D39" s="12">
        <f>VLOOKUP( B39, 'EIA-2012-Natutral Gas'!$B$9:$D$60, 3, FALSE )</f>
        <v>0.69369999999999998</v>
      </c>
      <c r="E39" s="12">
        <v>0</v>
      </c>
      <c r="F39" s="12">
        <v>0</v>
      </c>
    </row>
    <row r="40" spans="2:6" x14ac:dyDescent="0.3">
      <c r="B40" t="s">
        <v>37</v>
      </c>
      <c r="C40" s="20">
        <f>VLOOKUP( B40, 'EIA-2012-Electricity'!$B$7:$C$58, 2, FALSE )</f>
        <v>7.3197942999999999</v>
      </c>
      <c r="D40" s="12">
        <f>VLOOKUP( B40, 'EIA-2012-Natutral Gas'!$B$9:$D$60, 3, FALSE )</f>
        <v>0.87319999999999998</v>
      </c>
      <c r="E40" s="12">
        <v>0</v>
      </c>
      <c r="F40" s="12">
        <v>0</v>
      </c>
    </row>
    <row r="41" spans="2:6" x14ac:dyDescent="0.3">
      <c r="B41" t="s">
        <v>38</v>
      </c>
      <c r="C41" s="20">
        <f>VLOOKUP( B41, 'EIA-2012-Electricity'!$B$7:$C$58, 2, FALSE )</f>
        <v>8.3113607999999992</v>
      </c>
      <c r="D41" s="12">
        <f>VLOOKUP( B41, 'EIA-2012-Natutral Gas'!$B$9:$D$60, 3, FALSE )</f>
        <v>0.86929999999999996</v>
      </c>
      <c r="E41" s="12">
        <v>0</v>
      </c>
      <c r="F41" s="12">
        <v>0</v>
      </c>
    </row>
    <row r="42" spans="2:6" x14ac:dyDescent="0.3">
      <c r="B42" t="s">
        <v>39</v>
      </c>
      <c r="C42" s="20">
        <f>VLOOKUP( B42, 'EIA-2012-Electricity'!$B$7:$C$58, 2, FALSE )</f>
        <v>9.4371375000000004</v>
      </c>
      <c r="D42" s="12">
        <f>VLOOKUP( B42, 'EIA-2012-Natutral Gas'!$B$9:$D$60, 3, FALSE )</f>
        <v>0.999</v>
      </c>
      <c r="E42" s="12">
        <v>0</v>
      </c>
      <c r="F42" s="12">
        <v>0</v>
      </c>
    </row>
    <row r="43" spans="2:6" x14ac:dyDescent="0.3">
      <c r="B43" t="s">
        <v>40</v>
      </c>
      <c r="C43" s="20">
        <f>VLOOKUP( B43, 'EIA-2012-Electricity'!$B$7:$C$58, 2, FALSE )</f>
        <v>11.867247000000001</v>
      </c>
      <c r="D43" s="12">
        <f>VLOOKUP( B43, 'EIA-2012-Natutral Gas'!$B$9:$D$60, 3, FALSE )</f>
        <v>1.2010000000000001</v>
      </c>
      <c r="E43" s="12">
        <v>0</v>
      </c>
      <c r="F43" s="12">
        <v>0</v>
      </c>
    </row>
    <row r="44" spans="2:6" x14ac:dyDescent="0.3">
      <c r="B44" t="s">
        <v>41</v>
      </c>
      <c r="C44" s="20">
        <f>VLOOKUP( B44, 'EIA-2012-Electricity'!$B$7:$C$58, 2, FALSE )</f>
        <v>9.6278810999999997</v>
      </c>
      <c r="D44" s="12">
        <f>VLOOKUP( B44, 'EIA-2012-Natutral Gas'!$B$9:$D$60, 3, FALSE )</f>
        <v>0.84589999999999999</v>
      </c>
      <c r="E44" s="12">
        <v>0</v>
      </c>
      <c r="F44" s="12">
        <v>0</v>
      </c>
    </row>
    <row r="45" spans="2:6" x14ac:dyDescent="0.3">
      <c r="B45" t="s">
        <v>42</v>
      </c>
      <c r="C45" s="20">
        <f>VLOOKUP( B45, 'EIA-2012-Electricity'!$B$7:$C$58, 2, FALSE )</f>
        <v>8.0965094999999998</v>
      </c>
      <c r="D45" s="12">
        <f>VLOOKUP( B45, 'EIA-2012-Natutral Gas'!$B$9:$D$60, 3, FALSE )</f>
        <v>0.62929999999999997</v>
      </c>
      <c r="E45" s="12">
        <v>0</v>
      </c>
      <c r="F45" s="12">
        <v>0</v>
      </c>
    </row>
    <row r="46" spans="2:6" x14ac:dyDescent="0.3">
      <c r="B46" t="s">
        <v>43</v>
      </c>
      <c r="C46" s="20">
        <f>VLOOKUP( B46, 'EIA-2012-Electricity'!$B$7:$C$58, 2, FALSE )</f>
        <v>10.307835000000001</v>
      </c>
      <c r="D46" s="12">
        <f>VLOOKUP( B46, 'EIA-2012-Natutral Gas'!$B$9:$D$60, 3, FALSE )</f>
        <v>0.81559999999999999</v>
      </c>
      <c r="E46" s="12">
        <v>0</v>
      </c>
      <c r="F46" s="12">
        <v>0</v>
      </c>
    </row>
    <row r="47" spans="2:6" x14ac:dyDescent="0.3">
      <c r="B47" t="s">
        <v>44</v>
      </c>
      <c r="C47" s="20">
        <f>VLOOKUP( B47, 'EIA-2012-Electricity'!$B$7:$C$58, 2, FALSE )</f>
        <v>8.1566006000000009</v>
      </c>
      <c r="D47" s="12">
        <f>VLOOKUP( B47, 'EIA-2012-Natutral Gas'!$B$9:$D$60, 3, FALSE )</f>
        <v>0.64680000000000004</v>
      </c>
      <c r="E47" s="12">
        <v>0</v>
      </c>
      <c r="F47" s="12">
        <v>0</v>
      </c>
    </row>
    <row r="48" spans="2:6" x14ac:dyDescent="0.3">
      <c r="B48" t="s">
        <v>45</v>
      </c>
      <c r="C48" s="20">
        <f>VLOOKUP( B48, 'EIA-2012-Electricity'!$B$7:$C$58, 2, FALSE )</f>
        <v>8.0554828000000001</v>
      </c>
      <c r="D48" s="12">
        <f>VLOOKUP( B48, 'EIA-2012-Natutral Gas'!$B$9:$D$60, 3, FALSE )</f>
        <v>0.68289999999999995</v>
      </c>
      <c r="E48" s="12">
        <v>0</v>
      </c>
      <c r="F48" s="12">
        <v>0</v>
      </c>
    </row>
    <row r="49" spans="1:6" x14ac:dyDescent="0.3">
      <c r="B49" t="s">
        <v>46</v>
      </c>
      <c r="C49" s="20">
        <f>VLOOKUP( B49, 'EIA-2012-Electricity'!$B$7:$C$58, 2, FALSE )</f>
        <v>14.316157</v>
      </c>
      <c r="D49" s="12">
        <f>VLOOKUP( B49, 'EIA-2012-Natutral Gas'!$B$9:$D$60, 3, FALSE )</f>
        <v>1.1795</v>
      </c>
      <c r="E49" s="12">
        <v>0</v>
      </c>
      <c r="F49" s="12">
        <v>0</v>
      </c>
    </row>
    <row r="50" spans="1:6" x14ac:dyDescent="0.3">
      <c r="B50" t="s">
        <v>47</v>
      </c>
      <c r="C50" s="20">
        <f>VLOOKUP( B50, 'EIA-2012-Electricity'!$B$7:$C$58, 2, FALSE )</f>
        <v>8.0798792000000006</v>
      </c>
      <c r="D50" s="12">
        <f>VLOOKUP( B50, 'EIA-2012-Natutral Gas'!$B$9:$D$60, 3, FALSE )</f>
        <v>0.85560000000000003</v>
      </c>
      <c r="E50" s="12">
        <v>0</v>
      </c>
      <c r="F50" s="12">
        <v>0</v>
      </c>
    </row>
    <row r="51" spans="1:6" x14ac:dyDescent="0.3">
      <c r="B51" t="s">
        <v>48</v>
      </c>
      <c r="C51" s="20">
        <f>VLOOKUP( B51, 'EIA-2012-Electricity'!$B$7:$C$58, 2, FALSE )</f>
        <v>7.6755402999999998</v>
      </c>
      <c r="D51" s="12">
        <f>VLOOKUP( B51, 'EIA-2012-Natutral Gas'!$B$9:$D$60, 3, FALSE )</f>
        <v>0.95799999999999996</v>
      </c>
      <c r="E51" s="12">
        <v>0</v>
      </c>
      <c r="F51" s="12">
        <v>0</v>
      </c>
    </row>
    <row r="52" spans="1:6" x14ac:dyDescent="0.3">
      <c r="B52" t="s">
        <v>49</v>
      </c>
      <c r="C52" s="20">
        <f>VLOOKUP( B52, 'EIA-2012-Electricity'!$B$7:$C$58, 2, FALSE )</f>
        <v>8.4212430999999999</v>
      </c>
      <c r="D52" s="12">
        <f>VLOOKUP( B52, 'EIA-2012-Natutral Gas'!$B$9:$D$60, 3, FALSE )</f>
        <v>0.91610000000000003</v>
      </c>
      <c r="E52" s="12">
        <v>0</v>
      </c>
      <c r="F52" s="12">
        <v>0</v>
      </c>
    </row>
    <row r="53" spans="1:6" x14ac:dyDescent="0.3">
      <c r="B53" t="s">
        <v>50</v>
      </c>
      <c r="C53" s="20">
        <f>VLOOKUP( B53, 'EIA-2012-Electricity'!$B$7:$C$58, 2, FALSE )</f>
        <v>10.510517999999999</v>
      </c>
      <c r="D53" s="12">
        <f>VLOOKUP( B53, 'EIA-2012-Natutral Gas'!$B$9:$D$60, 3, FALSE )</f>
        <v>0.71609999999999996</v>
      </c>
      <c r="E53" s="12">
        <v>0</v>
      </c>
      <c r="F53" s="12">
        <v>0</v>
      </c>
    </row>
    <row r="54" spans="1:6" x14ac:dyDescent="0.3">
      <c r="B54" t="s">
        <v>51</v>
      </c>
      <c r="C54" s="20">
        <f>VLOOKUP( B54, 'EIA-2012-Electricity'!$B$7:$C$58, 2, FALSE )</f>
        <v>8.2399792999999999</v>
      </c>
      <c r="D54" s="12">
        <f>VLOOKUP( B54, 'EIA-2012-Natutral Gas'!$B$9:$D$60, 3, FALSE )</f>
        <v>0.65559999999999996</v>
      </c>
      <c r="E54" s="12">
        <v>0</v>
      </c>
      <c r="F54" s="12">
        <v>0</v>
      </c>
    </row>
    <row r="55" spans="1:6" x14ac:dyDescent="0.3">
      <c r="B55" t="s">
        <v>0</v>
      </c>
      <c r="C55" s="20">
        <f>VLOOKUP( B55, 'EIA-2012-Electricity'!$B$7:$C$58, 2, FALSE )</f>
        <v>10.089543000000001</v>
      </c>
      <c r="D55" s="12">
        <f>VLOOKUP( B55, 'EIA-2012-Natutral Gas'!$B$9:$D$60, 3, FALSE )</f>
        <v>0.79020000000000001</v>
      </c>
      <c r="E55" s="12">
        <v>0</v>
      </c>
      <c r="F55" s="12">
        <v>0</v>
      </c>
    </row>
    <row r="56" spans="1:6" x14ac:dyDescent="0.3">
      <c r="B56" t="s">
        <v>67</v>
      </c>
      <c r="C56">
        <v>0</v>
      </c>
      <c r="D56">
        <v>0</v>
      </c>
      <c r="E56">
        <v>0</v>
      </c>
      <c r="F56">
        <v>0</v>
      </c>
    </row>
    <row r="57" spans="1:6" x14ac:dyDescent="0.3">
      <c r="A57" s="12" t="s">
        <v>68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60"/>
  <sheetViews>
    <sheetView workbookViewId="0"/>
  </sheetViews>
  <sheetFormatPr defaultRowHeight="14.4" x14ac:dyDescent="0.3"/>
  <cols>
    <col min="1" max="1" width="2.77734375" style="1" customWidth="1"/>
    <col min="2" max="2" width="24.77734375" customWidth="1"/>
    <col min="3" max="3" width="21.88671875" customWidth="1"/>
    <col min="6" max="6" width="64.109375" customWidth="1"/>
    <col min="9" max="9" width="12.77734375" customWidth="1"/>
  </cols>
  <sheetData>
    <row r="1" spans="1:17" ht="15" customHeight="1" x14ac:dyDescent="0.3">
      <c r="B1" s="16" t="s">
        <v>70</v>
      </c>
      <c r="C1" s="16"/>
      <c r="D1" s="16"/>
      <c r="E1" s="16"/>
      <c r="G1" s="16"/>
      <c r="H1" s="16"/>
      <c r="I1" s="16"/>
    </row>
    <row r="2" spans="1:17" x14ac:dyDescent="0.3">
      <c r="B2" s="16" t="s">
        <v>52</v>
      </c>
      <c r="C2" s="16"/>
      <c r="D2" s="16"/>
      <c r="E2" s="16"/>
      <c r="G2" s="16"/>
      <c r="H2" s="16"/>
      <c r="I2" s="16"/>
    </row>
    <row r="3" spans="1:17" x14ac:dyDescent="0.3">
      <c r="B3" s="16" t="s">
        <v>53</v>
      </c>
      <c r="C3" s="16"/>
      <c r="D3" s="16"/>
      <c r="E3" s="16"/>
      <c r="G3" s="16"/>
      <c r="H3" s="16"/>
      <c r="I3" s="16"/>
    </row>
    <row r="4" spans="1:17" s="12" customFormat="1" x14ac:dyDescent="0.3">
      <c r="A4" s="1"/>
      <c r="B4" s="22" t="s">
        <v>54</v>
      </c>
      <c r="C4" s="16"/>
      <c r="D4" s="16"/>
      <c r="E4" s="16"/>
      <c r="F4" s="16"/>
      <c r="G4" s="16"/>
      <c r="H4" s="16"/>
      <c r="I4" s="16"/>
    </row>
    <row r="5" spans="1:17" ht="16.2" x14ac:dyDescent="0.3">
      <c r="A5" s="8"/>
      <c r="B5" s="23" t="s">
        <v>72</v>
      </c>
      <c r="C5" s="16">
        <v>10.25</v>
      </c>
      <c r="D5" t="s">
        <v>73</v>
      </c>
      <c r="K5" s="21"/>
      <c r="L5" s="21"/>
      <c r="M5" s="21"/>
      <c r="N5" s="21"/>
      <c r="O5" s="21"/>
      <c r="P5" s="21"/>
      <c r="Q5" s="21"/>
    </row>
    <row r="6" spans="1:17" s="12" customFormat="1" x14ac:dyDescent="0.3">
      <c r="A6" s="8"/>
      <c r="K6" s="21"/>
      <c r="L6" s="21"/>
      <c r="M6" s="21"/>
      <c r="N6" s="21"/>
      <c r="O6" s="21"/>
      <c r="P6" s="21"/>
      <c r="Q6" s="21"/>
    </row>
    <row r="7" spans="1:17" x14ac:dyDescent="0.3">
      <c r="A7" s="15"/>
      <c r="B7" s="16"/>
      <c r="D7" s="16"/>
      <c r="E7" s="16"/>
      <c r="F7" s="16"/>
      <c r="G7" s="16"/>
      <c r="H7" s="16"/>
      <c r="I7" s="16"/>
    </row>
    <row r="8" spans="1:17" ht="24.6" x14ac:dyDescent="0.3">
      <c r="A8" s="2"/>
      <c r="B8" s="6"/>
      <c r="C8" s="7" t="s">
        <v>71</v>
      </c>
      <c r="D8" t="s">
        <v>59</v>
      </c>
    </row>
    <row r="9" spans="1:17" x14ac:dyDescent="0.3">
      <c r="A9" s="2"/>
      <c r="B9" s="3" t="s">
        <v>0</v>
      </c>
      <c r="C9" s="4">
        <v>8.1</v>
      </c>
      <c r="D9">
        <f>ROUND(C9/$C$5,4)</f>
        <v>0.79020000000000001</v>
      </c>
    </row>
    <row r="10" spans="1:17" x14ac:dyDescent="0.3">
      <c r="A10" s="2">
        <v>1</v>
      </c>
      <c r="B10" s="5" t="s">
        <v>1</v>
      </c>
      <c r="C10" s="4">
        <v>12.55</v>
      </c>
      <c r="D10" s="12">
        <f>ROUND(C10/$C$5,4)</f>
        <v>1.2243999999999999</v>
      </c>
    </row>
    <row r="11" spans="1:17" x14ac:dyDescent="0.3">
      <c r="A11" s="2">
        <v>2</v>
      </c>
      <c r="B11" s="5" t="s">
        <v>2</v>
      </c>
      <c r="C11" s="4">
        <v>8.09</v>
      </c>
      <c r="D11" s="12">
        <f>ROUND(C11/$C$5,4)</f>
        <v>0.7893</v>
      </c>
    </row>
    <row r="12" spans="1:17" x14ac:dyDescent="0.3">
      <c r="A12" s="2">
        <v>3</v>
      </c>
      <c r="B12" s="5" t="s">
        <v>3</v>
      </c>
      <c r="C12" s="4">
        <v>9.35</v>
      </c>
      <c r="D12" s="12">
        <f>ROUND(C12/$C$5,4)</f>
        <v>0.91220000000000001</v>
      </c>
    </row>
    <row r="13" spans="1:17" x14ac:dyDescent="0.3">
      <c r="A13" s="2">
        <v>4</v>
      </c>
      <c r="B13" s="5" t="s">
        <v>4</v>
      </c>
      <c r="C13" s="4">
        <v>7.99</v>
      </c>
      <c r="D13" s="12">
        <f>ROUND(C13/$C$5,4)</f>
        <v>0.77949999999999997</v>
      </c>
    </row>
    <row r="14" spans="1:17" x14ac:dyDescent="0.3">
      <c r="A14" s="2">
        <v>5</v>
      </c>
      <c r="B14" s="5" t="s">
        <v>5</v>
      </c>
      <c r="C14" s="4">
        <v>7.05</v>
      </c>
      <c r="D14" s="12">
        <f>ROUND(C14/$C$5,4)</f>
        <v>0.68779999999999997</v>
      </c>
    </row>
    <row r="15" spans="1:17" x14ac:dyDescent="0.3">
      <c r="A15" s="2">
        <v>6</v>
      </c>
      <c r="B15" s="5" t="s">
        <v>6</v>
      </c>
      <c r="C15" s="4">
        <v>7.58</v>
      </c>
      <c r="D15" s="12">
        <f>ROUND(C15/$C$5,4)</f>
        <v>0.73950000000000005</v>
      </c>
    </row>
    <row r="16" spans="1:17" x14ac:dyDescent="0.3">
      <c r="A16" s="2">
        <v>7</v>
      </c>
      <c r="B16" s="5" t="s">
        <v>7</v>
      </c>
      <c r="C16" s="4">
        <v>8.4</v>
      </c>
      <c r="D16" s="12">
        <f>ROUND(C16/$C$5,4)</f>
        <v>0.81950000000000001</v>
      </c>
    </row>
    <row r="17" spans="1:4" x14ac:dyDescent="0.3">
      <c r="A17" s="2">
        <v>8</v>
      </c>
      <c r="B17" s="5" t="s">
        <v>8</v>
      </c>
      <c r="C17" s="4">
        <v>13.31</v>
      </c>
      <c r="D17" s="12">
        <f>ROUND(C17/$C$5,4)</f>
        <v>1.2985</v>
      </c>
    </row>
    <row r="18" spans="1:4" x14ac:dyDescent="0.3">
      <c r="A18" s="2">
        <v>9</v>
      </c>
      <c r="B18" s="5" t="s">
        <v>9</v>
      </c>
      <c r="C18" s="4">
        <v>11.19</v>
      </c>
      <c r="D18" s="12">
        <f>ROUND(C18/$C$5,4)</f>
        <v>1.0916999999999999</v>
      </c>
    </row>
    <row r="19" spans="1:4" x14ac:dyDescent="0.3">
      <c r="A19" s="2">
        <v>10</v>
      </c>
      <c r="B19" s="5" t="s">
        <v>10</v>
      </c>
      <c r="C19" s="4">
        <v>10.41</v>
      </c>
      <c r="D19" s="12">
        <f>ROUND(C19/$C$5,4)</f>
        <v>1.0156000000000001</v>
      </c>
    </row>
    <row r="20" spans="1:4" x14ac:dyDescent="0.3">
      <c r="A20" s="2">
        <v>11</v>
      </c>
      <c r="B20" s="5" t="s">
        <v>11</v>
      </c>
      <c r="C20" s="4">
        <v>9.74</v>
      </c>
      <c r="D20" s="12">
        <f>ROUND(C20/$C$5,4)</f>
        <v>0.95020000000000004</v>
      </c>
    </row>
    <row r="21" spans="1:4" x14ac:dyDescent="0.3">
      <c r="A21" s="2">
        <v>12</v>
      </c>
      <c r="B21" s="5" t="s">
        <v>12</v>
      </c>
      <c r="C21" s="4">
        <v>47.03</v>
      </c>
      <c r="D21" s="12">
        <f>ROUND(C21/$C$5,4)</f>
        <v>4.5883000000000003</v>
      </c>
    </row>
    <row r="22" spans="1:4" x14ac:dyDescent="0.3">
      <c r="A22" s="2">
        <v>13</v>
      </c>
      <c r="B22" s="5" t="s">
        <v>13</v>
      </c>
      <c r="C22" s="4">
        <v>7.35</v>
      </c>
      <c r="D22" s="12">
        <f>ROUND(C22/$C$5,4)</f>
        <v>0.71709999999999996</v>
      </c>
    </row>
    <row r="23" spans="1:4" x14ac:dyDescent="0.3">
      <c r="A23" s="2">
        <v>14</v>
      </c>
      <c r="B23" s="5" t="s">
        <v>14</v>
      </c>
      <c r="C23" s="4">
        <v>7.77</v>
      </c>
      <c r="D23" s="12">
        <f>ROUND(C23/$C$5,4)</f>
        <v>0.75800000000000001</v>
      </c>
    </row>
    <row r="24" spans="1:4" x14ac:dyDescent="0.3">
      <c r="A24" s="2">
        <v>15</v>
      </c>
      <c r="B24" s="5" t="s">
        <v>15</v>
      </c>
      <c r="C24" s="4">
        <v>7.68</v>
      </c>
      <c r="D24" s="12">
        <f>ROUND(C24/$C$5,4)</f>
        <v>0.74929999999999997</v>
      </c>
    </row>
    <row r="25" spans="1:4" x14ac:dyDescent="0.3">
      <c r="A25" s="2">
        <v>16</v>
      </c>
      <c r="B25" s="5" t="s">
        <v>16</v>
      </c>
      <c r="C25" s="4">
        <v>7.13</v>
      </c>
      <c r="D25" s="12">
        <f>ROUND(C25/$C$5,4)</f>
        <v>0.6956</v>
      </c>
    </row>
    <row r="26" spans="1:4" x14ac:dyDescent="0.3">
      <c r="A26" s="2">
        <v>17</v>
      </c>
      <c r="B26" s="5" t="s">
        <v>17</v>
      </c>
      <c r="C26" s="4">
        <v>8.82</v>
      </c>
      <c r="D26" s="12">
        <f>ROUND(C26/$C$5,4)</f>
        <v>0.86050000000000004</v>
      </c>
    </row>
    <row r="27" spans="1:4" x14ac:dyDescent="0.3">
      <c r="A27" s="2">
        <v>18</v>
      </c>
      <c r="B27" s="5" t="s">
        <v>18</v>
      </c>
      <c r="C27" s="4">
        <v>8.2799999999999994</v>
      </c>
      <c r="D27" s="12">
        <f>ROUND(C27/$C$5,4)</f>
        <v>0.80779999999999996</v>
      </c>
    </row>
    <row r="28" spans="1:4" x14ac:dyDescent="0.3">
      <c r="A28" s="2">
        <v>19</v>
      </c>
      <c r="B28" s="5" t="s">
        <v>19</v>
      </c>
      <c r="C28" s="4">
        <v>8.44</v>
      </c>
      <c r="D28" s="12">
        <f>ROUND(C28/$C$5,4)</f>
        <v>0.82340000000000002</v>
      </c>
    </row>
    <row r="29" spans="1:4" x14ac:dyDescent="0.3">
      <c r="A29" s="2">
        <v>20</v>
      </c>
      <c r="B29" s="5" t="s">
        <v>20</v>
      </c>
      <c r="C29" s="4">
        <v>12.22</v>
      </c>
      <c r="D29" s="12">
        <f>ROUND(C29/$C$5,4)</f>
        <v>1.1921999999999999</v>
      </c>
    </row>
    <row r="30" spans="1:4" x14ac:dyDescent="0.3">
      <c r="A30" s="2">
        <v>21</v>
      </c>
      <c r="B30" s="5" t="s">
        <v>21</v>
      </c>
      <c r="C30" s="4">
        <v>10</v>
      </c>
      <c r="D30" s="12">
        <f>ROUND(C30/$C$5,4)</f>
        <v>0.97560000000000002</v>
      </c>
    </row>
    <row r="31" spans="1:4" x14ac:dyDescent="0.3">
      <c r="A31" s="2">
        <v>22</v>
      </c>
      <c r="B31" s="5" t="s">
        <v>22</v>
      </c>
      <c r="C31" s="4">
        <v>10.68</v>
      </c>
      <c r="D31" s="12">
        <f>ROUND(C31/$C$5,4)</f>
        <v>1.042</v>
      </c>
    </row>
    <row r="32" spans="1:4" x14ac:dyDescent="0.3">
      <c r="A32" s="2">
        <v>23</v>
      </c>
      <c r="B32" s="5" t="s">
        <v>23</v>
      </c>
      <c r="C32" s="4">
        <v>8.35</v>
      </c>
      <c r="D32" s="12">
        <f>ROUND(C32/$C$5,4)</f>
        <v>0.81459999999999999</v>
      </c>
    </row>
    <row r="33" spans="1:4" x14ac:dyDescent="0.3">
      <c r="A33" s="2">
        <v>24</v>
      </c>
      <c r="B33" s="5" t="s">
        <v>24</v>
      </c>
      <c r="C33" s="4">
        <v>6.38</v>
      </c>
      <c r="D33" s="12">
        <f>ROUND(C33/$C$5,4)</f>
        <v>0.62239999999999995</v>
      </c>
    </row>
    <row r="34" spans="1:4" x14ac:dyDescent="0.3">
      <c r="A34" s="2">
        <v>25</v>
      </c>
      <c r="B34" s="5" t="s">
        <v>25</v>
      </c>
      <c r="C34" s="4">
        <v>7.38</v>
      </c>
      <c r="D34" s="12">
        <f>ROUND(C34/$C$5,4)</f>
        <v>0.72</v>
      </c>
    </row>
    <row r="35" spans="1:4" x14ac:dyDescent="0.3">
      <c r="A35" s="2">
        <v>26</v>
      </c>
      <c r="B35" s="5" t="s">
        <v>26</v>
      </c>
      <c r="C35" s="4">
        <v>9.5399999999999991</v>
      </c>
      <c r="D35" s="12">
        <f>ROUND(C35/$C$5,4)</f>
        <v>0.93069999999999997</v>
      </c>
    </row>
    <row r="36" spans="1:4" x14ac:dyDescent="0.3">
      <c r="A36" s="2">
        <v>27</v>
      </c>
      <c r="B36" s="5" t="s">
        <v>27</v>
      </c>
      <c r="C36" s="4">
        <v>7.98</v>
      </c>
      <c r="D36" s="12">
        <f>ROUND(C36/$C$5,4)</f>
        <v>0.77849999999999997</v>
      </c>
    </row>
    <row r="37" spans="1:4" x14ac:dyDescent="0.3">
      <c r="A37" s="2">
        <v>28</v>
      </c>
      <c r="B37" s="5" t="s">
        <v>28</v>
      </c>
      <c r="C37" s="4">
        <v>6.19</v>
      </c>
      <c r="D37" s="12">
        <f>ROUND(C37/$C$5,4)</f>
        <v>0.60389999999999999</v>
      </c>
    </row>
    <row r="38" spans="1:4" x14ac:dyDescent="0.3">
      <c r="A38" s="2">
        <v>29</v>
      </c>
      <c r="B38" s="5" t="s">
        <v>29</v>
      </c>
      <c r="C38" s="4">
        <v>7.43</v>
      </c>
      <c r="D38" s="12">
        <f>ROUND(C38/$C$5,4)</f>
        <v>0.72489999999999999</v>
      </c>
    </row>
    <row r="39" spans="1:4" x14ac:dyDescent="0.3">
      <c r="A39" s="2">
        <v>30</v>
      </c>
      <c r="B39" s="5" t="s">
        <v>30</v>
      </c>
      <c r="C39" s="4">
        <v>11.95</v>
      </c>
      <c r="D39" s="12">
        <f>ROUND(C39/$C$5,4)</f>
        <v>1.1658999999999999</v>
      </c>
    </row>
    <row r="40" spans="1:4" x14ac:dyDescent="0.3">
      <c r="A40" s="2">
        <v>31</v>
      </c>
      <c r="B40" s="5" t="s">
        <v>31</v>
      </c>
      <c r="C40" s="4">
        <v>8.5</v>
      </c>
      <c r="D40" s="12">
        <f>ROUND(C40/$C$5,4)</f>
        <v>0.82930000000000004</v>
      </c>
    </row>
    <row r="41" spans="1:4" x14ac:dyDescent="0.3">
      <c r="A41" s="2">
        <v>32</v>
      </c>
      <c r="B41" s="5" t="s">
        <v>32</v>
      </c>
      <c r="C41" s="4">
        <v>6.31</v>
      </c>
      <c r="D41" s="12">
        <f>ROUND(C41/$C$5,4)</f>
        <v>0.61560000000000004</v>
      </c>
    </row>
    <row r="42" spans="1:4" x14ac:dyDescent="0.3">
      <c r="A42" s="2">
        <v>33</v>
      </c>
      <c r="B42" s="5" t="s">
        <v>33</v>
      </c>
      <c r="C42" s="4">
        <v>7.84</v>
      </c>
      <c r="D42" s="12">
        <f>ROUND(C42/$C$5,4)</f>
        <v>0.76490000000000002</v>
      </c>
    </row>
    <row r="43" spans="1:4" x14ac:dyDescent="0.3">
      <c r="A43" s="2">
        <v>34</v>
      </c>
      <c r="B43" s="5" t="s">
        <v>34</v>
      </c>
      <c r="C43" s="4">
        <v>8.6199999999999992</v>
      </c>
      <c r="D43" s="12">
        <f>ROUND(C43/$C$5,4)</f>
        <v>0.84099999999999997</v>
      </c>
    </row>
    <row r="44" spans="1:4" x14ac:dyDescent="0.3">
      <c r="A44" s="2">
        <v>35</v>
      </c>
      <c r="B44" s="5" t="s">
        <v>35</v>
      </c>
      <c r="C44" s="4">
        <v>6.04</v>
      </c>
      <c r="D44" s="12">
        <f>ROUND(C44/$C$5,4)</f>
        <v>0.58930000000000005</v>
      </c>
    </row>
    <row r="45" spans="1:4" x14ac:dyDescent="0.3">
      <c r="A45" s="2">
        <v>36</v>
      </c>
      <c r="B45" s="5" t="s">
        <v>36</v>
      </c>
      <c r="C45" s="4">
        <v>7.11</v>
      </c>
      <c r="D45" s="12">
        <f>ROUND(C45/$C$5,4)</f>
        <v>0.69369999999999998</v>
      </c>
    </row>
    <row r="46" spans="1:4" x14ac:dyDescent="0.3">
      <c r="A46" s="2">
        <v>37</v>
      </c>
      <c r="B46" s="5" t="s">
        <v>37</v>
      </c>
      <c r="C46" s="4">
        <v>8.9499999999999993</v>
      </c>
      <c r="D46" s="12">
        <f>ROUND(C46/$C$5,4)</f>
        <v>0.87319999999999998</v>
      </c>
    </row>
    <row r="47" spans="1:4" x14ac:dyDescent="0.3">
      <c r="A47" s="2">
        <v>38</v>
      </c>
      <c r="B47" s="5" t="s">
        <v>38</v>
      </c>
      <c r="C47" s="4">
        <v>8.91</v>
      </c>
      <c r="D47" s="12">
        <f>ROUND(C47/$C$5,4)</f>
        <v>0.86929999999999996</v>
      </c>
    </row>
    <row r="48" spans="1:4" x14ac:dyDescent="0.3">
      <c r="A48" s="2">
        <v>39</v>
      </c>
      <c r="B48" s="5" t="s">
        <v>39</v>
      </c>
      <c r="C48" s="4">
        <v>10.24</v>
      </c>
      <c r="D48" s="12">
        <f>ROUND(C48/$C$5,4)</f>
        <v>0.999</v>
      </c>
    </row>
    <row r="49" spans="1:4" x14ac:dyDescent="0.3">
      <c r="A49" s="2">
        <v>40</v>
      </c>
      <c r="B49" s="5" t="s">
        <v>40</v>
      </c>
      <c r="C49" s="4">
        <v>12.31</v>
      </c>
      <c r="D49" s="12">
        <f>ROUND(C49/$C$5,4)</f>
        <v>1.2010000000000001</v>
      </c>
    </row>
    <row r="50" spans="1:4" x14ac:dyDescent="0.3">
      <c r="A50" s="2">
        <v>41</v>
      </c>
      <c r="B50" s="5" t="s">
        <v>41</v>
      </c>
      <c r="C50" s="4">
        <v>8.67</v>
      </c>
      <c r="D50" s="12">
        <f>ROUND(C50/$C$5,4)</f>
        <v>0.84589999999999999</v>
      </c>
    </row>
    <row r="51" spans="1:4" x14ac:dyDescent="0.3">
      <c r="A51" s="2">
        <v>42</v>
      </c>
      <c r="B51" s="5" t="s">
        <v>42</v>
      </c>
      <c r="C51" s="4">
        <v>6.45</v>
      </c>
      <c r="D51" s="12">
        <f>ROUND(C51/$C$5,4)</f>
        <v>0.62929999999999997</v>
      </c>
    </row>
    <row r="52" spans="1:4" x14ac:dyDescent="0.3">
      <c r="A52" s="2">
        <v>43</v>
      </c>
      <c r="B52" s="5" t="s">
        <v>43</v>
      </c>
      <c r="C52" s="4">
        <v>8.36</v>
      </c>
      <c r="D52" s="12">
        <f>ROUND(C52/$C$5,4)</f>
        <v>0.81559999999999999</v>
      </c>
    </row>
    <row r="53" spans="1:4" x14ac:dyDescent="0.3">
      <c r="A53" s="2">
        <v>44</v>
      </c>
      <c r="B53" s="5" t="s">
        <v>44</v>
      </c>
      <c r="C53" s="4">
        <v>6.63</v>
      </c>
      <c r="D53" s="12">
        <f>ROUND(C53/$C$5,4)</f>
        <v>0.64680000000000004</v>
      </c>
    </row>
    <row r="54" spans="1:4" x14ac:dyDescent="0.3">
      <c r="A54" s="2">
        <v>45</v>
      </c>
      <c r="B54" s="5" t="s">
        <v>45</v>
      </c>
      <c r="C54" s="4">
        <v>7</v>
      </c>
      <c r="D54" s="12">
        <f>ROUND(C54/$C$5,4)</f>
        <v>0.68289999999999995</v>
      </c>
    </row>
    <row r="55" spans="1:4" x14ac:dyDescent="0.3">
      <c r="A55" s="2">
        <v>46</v>
      </c>
      <c r="B55" s="5" t="s">
        <v>46</v>
      </c>
      <c r="C55" s="4">
        <v>12.09</v>
      </c>
      <c r="D55" s="12">
        <f>ROUND(C55/$C$5,4)</f>
        <v>1.1795</v>
      </c>
    </row>
    <row r="56" spans="1:4" x14ac:dyDescent="0.3">
      <c r="A56" s="2">
        <v>47</v>
      </c>
      <c r="B56" s="5" t="s">
        <v>47</v>
      </c>
      <c r="C56" s="4">
        <v>8.77</v>
      </c>
      <c r="D56" s="12">
        <f>ROUND(C56/$C$5,4)</f>
        <v>0.85560000000000003</v>
      </c>
    </row>
    <row r="57" spans="1:4" x14ac:dyDescent="0.3">
      <c r="A57" s="2">
        <v>48</v>
      </c>
      <c r="B57" s="5" t="s">
        <v>48</v>
      </c>
      <c r="C57" s="4">
        <v>9.82</v>
      </c>
      <c r="D57" s="12">
        <f>ROUND(C57/$C$5,4)</f>
        <v>0.95799999999999996</v>
      </c>
    </row>
    <row r="58" spans="1:4" x14ac:dyDescent="0.3">
      <c r="A58" s="2">
        <v>49</v>
      </c>
      <c r="B58" s="5" t="s">
        <v>49</v>
      </c>
      <c r="C58" s="4">
        <v>9.39</v>
      </c>
      <c r="D58" s="12">
        <f>ROUND(C58/$C$5,4)</f>
        <v>0.91610000000000003</v>
      </c>
    </row>
    <row r="59" spans="1:4" x14ac:dyDescent="0.3">
      <c r="A59" s="2">
        <v>50</v>
      </c>
      <c r="B59" s="5" t="s">
        <v>50</v>
      </c>
      <c r="C59" s="4">
        <v>7.34</v>
      </c>
      <c r="D59" s="12">
        <f>ROUND(C59/$C$5,4)</f>
        <v>0.71609999999999996</v>
      </c>
    </row>
    <row r="60" spans="1:4" x14ac:dyDescent="0.3">
      <c r="A60" s="2">
        <v>51</v>
      </c>
      <c r="B60" s="5" t="s">
        <v>51</v>
      </c>
      <c r="C60" s="4">
        <v>6.72</v>
      </c>
      <c r="D60" s="12">
        <f>ROUND(C60/$C$5,4)</f>
        <v>0.65559999999999996</v>
      </c>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58"/>
  <sheetViews>
    <sheetView workbookViewId="0"/>
  </sheetViews>
  <sheetFormatPr defaultRowHeight="14.4" x14ac:dyDescent="0.3"/>
  <cols>
    <col min="1" max="1" width="3" style="1" bestFit="1" customWidth="1"/>
    <col min="2" max="2" width="27.5546875" customWidth="1"/>
    <col min="3" max="3" width="25.5546875" customWidth="1"/>
    <col min="4" max="4" width="63.88671875" customWidth="1"/>
  </cols>
  <sheetData>
    <row r="1" spans="1:3" x14ac:dyDescent="0.3">
      <c r="B1" s="12" t="s">
        <v>75</v>
      </c>
    </row>
    <row r="2" spans="1:3" ht="15" customHeight="1" x14ac:dyDescent="0.3">
      <c r="B2" s="12" t="s">
        <v>55</v>
      </c>
    </row>
    <row r="3" spans="1:3" s="12" customFormat="1" ht="15" customHeight="1" x14ac:dyDescent="0.3">
      <c r="B3" s="12" t="s">
        <v>57</v>
      </c>
    </row>
    <row r="4" spans="1:3" s="12" customFormat="1" ht="15" customHeight="1" x14ac:dyDescent="0.3">
      <c r="B4" s="12" t="s">
        <v>58</v>
      </c>
    </row>
    <row r="5" spans="1:3" s="12" customFormat="1" ht="15" customHeight="1" x14ac:dyDescent="0.3"/>
    <row r="6" spans="1:3" ht="39.6" x14ac:dyDescent="0.3">
      <c r="B6" s="9" t="s">
        <v>56</v>
      </c>
      <c r="C6" s="24" t="s">
        <v>74</v>
      </c>
    </row>
    <row r="7" spans="1:3" ht="26.25" customHeight="1" x14ac:dyDescent="0.3">
      <c r="B7" s="10" t="s">
        <v>0</v>
      </c>
      <c r="C7" s="13">
        <v>10.089543000000001</v>
      </c>
    </row>
    <row r="8" spans="1:3" ht="22.5" customHeight="1" x14ac:dyDescent="0.3">
      <c r="A8" s="1">
        <v>1</v>
      </c>
      <c r="B8" s="11" t="s">
        <v>1</v>
      </c>
      <c r="C8" s="14">
        <v>10.634098</v>
      </c>
    </row>
    <row r="9" spans="1:3" ht="22.5" customHeight="1" x14ac:dyDescent="0.3">
      <c r="A9" s="1">
        <v>2</v>
      </c>
      <c r="B9" s="11" t="s">
        <v>2</v>
      </c>
      <c r="C9" s="14">
        <v>14.926831999999999</v>
      </c>
    </row>
    <row r="10" spans="1:3" ht="22.5" customHeight="1" x14ac:dyDescent="0.3">
      <c r="A10" s="1">
        <v>3</v>
      </c>
      <c r="B10" s="11" t="s">
        <v>3</v>
      </c>
      <c r="C10" s="14">
        <v>9.5295924999999997</v>
      </c>
    </row>
    <row r="11" spans="1:3" ht="22.5" customHeight="1" x14ac:dyDescent="0.3">
      <c r="A11" s="1">
        <v>4</v>
      </c>
      <c r="B11" s="11" t="s">
        <v>4</v>
      </c>
      <c r="C11" s="14">
        <v>7.7141257000000003</v>
      </c>
    </row>
    <row r="12" spans="1:3" ht="22.5" customHeight="1" x14ac:dyDescent="0.3">
      <c r="A12" s="1">
        <v>5</v>
      </c>
      <c r="B12" s="11" t="s">
        <v>5</v>
      </c>
      <c r="C12" s="14">
        <v>13.405828</v>
      </c>
    </row>
    <row r="13" spans="1:3" ht="22.5" customHeight="1" x14ac:dyDescent="0.3">
      <c r="A13" s="1">
        <v>6</v>
      </c>
      <c r="B13" s="11" t="s">
        <v>6</v>
      </c>
      <c r="C13" s="14">
        <v>9.3931228000000004</v>
      </c>
    </row>
    <row r="14" spans="1:3" ht="22.5" customHeight="1" x14ac:dyDescent="0.3">
      <c r="A14" s="1">
        <v>7</v>
      </c>
      <c r="B14" s="11" t="s">
        <v>7</v>
      </c>
      <c r="C14" s="14">
        <v>14.652335000000001</v>
      </c>
    </row>
    <row r="15" spans="1:3" ht="22.5" customHeight="1" x14ac:dyDescent="0.3">
      <c r="A15" s="1">
        <v>8</v>
      </c>
      <c r="B15" s="11" t="s">
        <v>8</v>
      </c>
      <c r="C15" s="14">
        <v>10.129536999999999</v>
      </c>
    </row>
    <row r="16" spans="1:3" ht="22.5" customHeight="1" x14ac:dyDescent="0.3">
      <c r="A16" s="1">
        <v>9</v>
      </c>
      <c r="B16" s="11" t="s">
        <v>9</v>
      </c>
      <c r="C16" s="14">
        <v>12.022491</v>
      </c>
    </row>
    <row r="17" spans="1:3" ht="22.5" customHeight="1" x14ac:dyDescent="0.3">
      <c r="A17" s="1">
        <v>10</v>
      </c>
      <c r="B17" s="11" t="s">
        <v>10</v>
      </c>
      <c r="C17" s="14">
        <v>9.6643130999999993</v>
      </c>
    </row>
    <row r="18" spans="1:3" ht="22.5" customHeight="1" x14ac:dyDescent="0.3">
      <c r="A18" s="1">
        <v>11</v>
      </c>
      <c r="B18" s="11" t="s">
        <v>11</v>
      </c>
      <c r="C18" s="14">
        <v>9.5784029000000004</v>
      </c>
    </row>
    <row r="19" spans="1:3" ht="22.5" customHeight="1" x14ac:dyDescent="0.3">
      <c r="A19" s="1">
        <v>12</v>
      </c>
      <c r="B19" s="11" t="s">
        <v>12</v>
      </c>
      <c r="C19" s="14">
        <v>34.882084999999996</v>
      </c>
    </row>
    <row r="20" spans="1:3" ht="22.5" customHeight="1" x14ac:dyDescent="0.3">
      <c r="A20" s="1">
        <v>13</v>
      </c>
      <c r="B20" s="11" t="s">
        <v>13</v>
      </c>
      <c r="C20" s="14">
        <v>6.8638357000000001</v>
      </c>
    </row>
    <row r="21" spans="1:3" ht="22.5" customHeight="1" x14ac:dyDescent="0.3">
      <c r="A21" s="1">
        <v>14</v>
      </c>
      <c r="B21" s="11" t="s">
        <v>14</v>
      </c>
      <c r="C21" s="14">
        <v>7.9878815000000003</v>
      </c>
    </row>
    <row r="22" spans="1:3" ht="22.5" customHeight="1" x14ac:dyDescent="0.3">
      <c r="A22" s="1">
        <v>15</v>
      </c>
      <c r="B22" s="11" t="s">
        <v>15</v>
      </c>
      <c r="C22" s="14">
        <v>9.1406750999999993</v>
      </c>
    </row>
    <row r="23" spans="1:3" ht="22.5" customHeight="1" x14ac:dyDescent="0.3">
      <c r="A23" s="1">
        <v>16</v>
      </c>
      <c r="B23" s="11" t="s">
        <v>16</v>
      </c>
      <c r="C23" s="14">
        <v>8.0074200999999992</v>
      </c>
    </row>
    <row r="24" spans="1:3" ht="22.5" customHeight="1" x14ac:dyDescent="0.3">
      <c r="A24" s="1">
        <v>17</v>
      </c>
      <c r="B24" s="11" t="s">
        <v>17</v>
      </c>
      <c r="C24" s="14">
        <v>9.2355958999999999</v>
      </c>
    </row>
    <row r="25" spans="1:3" ht="22.5" customHeight="1" x14ac:dyDescent="0.3">
      <c r="A25" s="1">
        <v>18</v>
      </c>
      <c r="B25" s="11" t="s">
        <v>18</v>
      </c>
      <c r="C25" s="14">
        <v>8.7291307000000007</v>
      </c>
    </row>
    <row r="26" spans="1:3" ht="22.5" customHeight="1" x14ac:dyDescent="0.3">
      <c r="A26" s="1">
        <v>19</v>
      </c>
      <c r="B26" s="11" t="s">
        <v>19</v>
      </c>
      <c r="C26" s="14">
        <v>7.7536687999999998</v>
      </c>
    </row>
    <row r="27" spans="1:3" ht="22.5" customHeight="1" x14ac:dyDescent="0.3">
      <c r="A27" s="1">
        <v>20</v>
      </c>
      <c r="B27" s="11" t="s">
        <v>20</v>
      </c>
      <c r="C27" s="14">
        <v>11.527419999999999</v>
      </c>
    </row>
    <row r="28" spans="1:3" ht="22.5" customHeight="1" x14ac:dyDescent="0.3">
      <c r="A28" s="1">
        <v>21</v>
      </c>
      <c r="B28" s="11" t="s">
        <v>21</v>
      </c>
      <c r="C28" s="14">
        <v>10.433591</v>
      </c>
    </row>
    <row r="29" spans="1:3" ht="22.5" customHeight="1" x14ac:dyDescent="0.3">
      <c r="A29" s="1">
        <v>22</v>
      </c>
      <c r="B29" s="11" t="s">
        <v>22</v>
      </c>
      <c r="C29" s="14">
        <v>13.841518000000001</v>
      </c>
    </row>
    <row r="30" spans="1:3" ht="22.5" customHeight="1" x14ac:dyDescent="0.3">
      <c r="A30" s="1">
        <v>23</v>
      </c>
      <c r="B30" s="11" t="s">
        <v>23</v>
      </c>
      <c r="C30" s="14">
        <v>10.934533999999999</v>
      </c>
    </row>
    <row r="31" spans="1:3" ht="22.5" customHeight="1" x14ac:dyDescent="0.3">
      <c r="A31" s="1">
        <v>24</v>
      </c>
      <c r="B31" s="11" t="s">
        <v>24</v>
      </c>
      <c r="C31" s="14">
        <v>8.8402236999999992</v>
      </c>
    </row>
    <row r="32" spans="1:3" ht="22.5" customHeight="1" x14ac:dyDescent="0.3">
      <c r="A32" s="1">
        <v>25</v>
      </c>
      <c r="B32" s="11" t="s">
        <v>25</v>
      </c>
      <c r="C32" s="14">
        <v>9.3265452</v>
      </c>
    </row>
    <row r="33" spans="1:3" ht="22.5" customHeight="1" x14ac:dyDescent="0.3">
      <c r="A33" s="1">
        <v>26</v>
      </c>
      <c r="B33" s="11" t="s">
        <v>26</v>
      </c>
      <c r="C33" s="14">
        <v>8.1992969999999996</v>
      </c>
    </row>
    <row r="34" spans="1:3" ht="22.5" customHeight="1" x14ac:dyDescent="0.3">
      <c r="A34" s="1">
        <v>27</v>
      </c>
      <c r="B34" s="11" t="s">
        <v>27</v>
      </c>
      <c r="C34" s="14">
        <v>9.1283290000000008</v>
      </c>
    </row>
    <row r="35" spans="1:3" ht="22.5" customHeight="1" x14ac:dyDescent="0.3">
      <c r="A35" s="1">
        <v>28</v>
      </c>
      <c r="B35" s="11" t="s">
        <v>28</v>
      </c>
      <c r="C35" s="14">
        <v>8.3816398000000003</v>
      </c>
    </row>
    <row r="36" spans="1:3" ht="22.5" customHeight="1" x14ac:dyDescent="0.3">
      <c r="A36" s="1">
        <v>29</v>
      </c>
      <c r="B36" s="11" t="s">
        <v>29</v>
      </c>
      <c r="C36" s="14">
        <v>8.8299038999999997</v>
      </c>
    </row>
    <row r="37" spans="1:3" ht="22.5" customHeight="1" x14ac:dyDescent="0.3">
      <c r="A37" s="1">
        <v>30</v>
      </c>
      <c r="B37" s="11" t="s">
        <v>30</v>
      </c>
      <c r="C37" s="14">
        <v>13.36121</v>
      </c>
    </row>
    <row r="38" spans="1:3" ht="22.5" customHeight="1" x14ac:dyDescent="0.3">
      <c r="A38" s="1">
        <v>31</v>
      </c>
      <c r="B38" s="11" t="s">
        <v>31</v>
      </c>
      <c r="C38" s="14">
        <v>12.777153999999999</v>
      </c>
    </row>
    <row r="39" spans="1:3" ht="22.5" customHeight="1" x14ac:dyDescent="0.3">
      <c r="A39" s="1">
        <v>32</v>
      </c>
      <c r="B39" s="11" t="s">
        <v>32</v>
      </c>
      <c r="C39" s="14">
        <v>9.3245564999999999</v>
      </c>
    </row>
    <row r="40" spans="1:3" ht="22.5" customHeight="1" x14ac:dyDescent="0.3">
      <c r="A40" s="1">
        <v>33</v>
      </c>
      <c r="B40" s="11" t="s">
        <v>33</v>
      </c>
      <c r="C40" s="14">
        <v>15.056343</v>
      </c>
    </row>
    <row r="41" spans="1:3" ht="22.5" customHeight="1" x14ac:dyDescent="0.3">
      <c r="A41" s="1">
        <v>34</v>
      </c>
      <c r="B41" s="11" t="s">
        <v>34</v>
      </c>
      <c r="C41" s="14">
        <v>8.6644334000000001</v>
      </c>
    </row>
    <row r="42" spans="1:3" ht="22.5" customHeight="1" x14ac:dyDescent="0.3">
      <c r="A42" s="1">
        <v>35</v>
      </c>
      <c r="B42" s="11" t="s">
        <v>35</v>
      </c>
      <c r="C42" s="14">
        <v>8.0230595000000005</v>
      </c>
    </row>
    <row r="43" spans="1:3" ht="22.5" customHeight="1" x14ac:dyDescent="0.3">
      <c r="A43" s="1">
        <v>36</v>
      </c>
      <c r="B43" s="11" t="s">
        <v>36</v>
      </c>
      <c r="C43" s="14">
        <v>9.4718426999999998</v>
      </c>
    </row>
    <row r="44" spans="1:3" ht="22.5" customHeight="1" x14ac:dyDescent="0.3">
      <c r="A44" s="1">
        <v>37</v>
      </c>
      <c r="B44" s="11" t="s">
        <v>37</v>
      </c>
      <c r="C44" s="14">
        <v>7.3197942999999999</v>
      </c>
    </row>
    <row r="45" spans="1:3" ht="22.5" customHeight="1" x14ac:dyDescent="0.3">
      <c r="A45" s="1">
        <v>38</v>
      </c>
      <c r="B45" s="11" t="s">
        <v>38</v>
      </c>
      <c r="C45" s="14">
        <v>8.3113607999999992</v>
      </c>
    </row>
    <row r="46" spans="1:3" ht="22.5" customHeight="1" x14ac:dyDescent="0.3">
      <c r="A46" s="1">
        <v>39</v>
      </c>
      <c r="B46" s="11" t="s">
        <v>39</v>
      </c>
      <c r="C46" s="14">
        <v>9.4371375000000004</v>
      </c>
    </row>
    <row r="47" spans="1:3" ht="22.5" customHeight="1" x14ac:dyDescent="0.3">
      <c r="A47" s="1">
        <v>40</v>
      </c>
      <c r="B47" s="11" t="s">
        <v>40</v>
      </c>
      <c r="C47" s="14">
        <v>11.867247000000001</v>
      </c>
    </row>
    <row r="48" spans="1:3" ht="22.5" customHeight="1" x14ac:dyDescent="0.3">
      <c r="A48" s="1">
        <v>41</v>
      </c>
      <c r="B48" s="11" t="s">
        <v>41</v>
      </c>
      <c r="C48" s="14">
        <v>9.6278810999999997</v>
      </c>
    </row>
    <row r="49" spans="1:3" ht="22.5" customHeight="1" x14ac:dyDescent="0.3">
      <c r="A49" s="1">
        <v>42</v>
      </c>
      <c r="B49" s="11" t="s">
        <v>42</v>
      </c>
      <c r="C49" s="14">
        <v>8.0965094999999998</v>
      </c>
    </row>
    <row r="50" spans="1:3" ht="22.5" customHeight="1" x14ac:dyDescent="0.3">
      <c r="A50" s="1">
        <v>43</v>
      </c>
      <c r="B50" s="11" t="s">
        <v>43</v>
      </c>
      <c r="C50" s="14">
        <v>10.307835000000001</v>
      </c>
    </row>
    <row r="51" spans="1:3" ht="22.5" customHeight="1" x14ac:dyDescent="0.3">
      <c r="A51" s="1">
        <v>44</v>
      </c>
      <c r="B51" s="11" t="s">
        <v>44</v>
      </c>
      <c r="C51" s="14">
        <v>8.1566006000000009</v>
      </c>
    </row>
    <row r="52" spans="1:3" ht="22.5" customHeight="1" x14ac:dyDescent="0.3">
      <c r="A52" s="1">
        <v>45</v>
      </c>
      <c r="B52" s="11" t="s">
        <v>45</v>
      </c>
      <c r="C52" s="14">
        <v>8.0554828000000001</v>
      </c>
    </row>
    <row r="53" spans="1:3" ht="22.5" customHeight="1" x14ac:dyDescent="0.3">
      <c r="A53" s="1">
        <v>46</v>
      </c>
      <c r="B53" s="11" t="s">
        <v>46</v>
      </c>
      <c r="C53" s="14">
        <v>14.316157</v>
      </c>
    </row>
    <row r="54" spans="1:3" ht="22.5" customHeight="1" x14ac:dyDescent="0.3">
      <c r="A54" s="1">
        <v>47</v>
      </c>
      <c r="B54" s="11" t="s">
        <v>47</v>
      </c>
      <c r="C54" s="14">
        <v>8.0798792000000006</v>
      </c>
    </row>
    <row r="55" spans="1:3" ht="22.5" customHeight="1" x14ac:dyDescent="0.3">
      <c r="A55" s="1">
        <v>48</v>
      </c>
      <c r="B55" s="11" t="s">
        <v>48</v>
      </c>
      <c r="C55" s="14">
        <v>7.6755402999999998</v>
      </c>
    </row>
    <row r="56" spans="1:3" ht="22.5" customHeight="1" x14ac:dyDescent="0.3">
      <c r="A56" s="1">
        <v>49</v>
      </c>
      <c r="B56" s="11" t="s">
        <v>49</v>
      </c>
      <c r="C56" s="14">
        <v>8.4212430999999999</v>
      </c>
    </row>
    <row r="57" spans="1:3" ht="22.5" customHeight="1" x14ac:dyDescent="0.3">
      <c r="A57" s="1">
        <v>50</v>
      </c>
      <c r="B57" s="11" t="s">
        <v>50</v>
      </c>
      <c r="C57" s="14">
        <v>10.510517999999999</v>
      </c>
    </row>
    <row r="58" spans="1:3" ht="22.5" customHeight="1" x14ac:dyDescent="0.3">
      <c r="A58" s="1">
        <v>51</v>
      </c>
      <c r="B58" s="11" t="s">
        <v>51</v>
      </c>
      <c r="C58" s="14">
        <v>8.2399792999999999</v>
      </c>
    </row>
  </sheetData>
  <sortState xmlns:xlrd2="http://schemas.microsoft.com/office/spreadsheetml/2017/richdata2" ref="B5:C55">
    <sortCondition ref="B5"/>
  </sortState>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1DC9A153AAEEE45BACE06E01F8272AC" ma:contentTypeVersion="10" ma:contentTypeDescription="Create a new document." ma:contentTypeScope="" ma:versionID="a78c73931be58db8075e5705a0120701">
  <xsd:schema xmlns:xsd="http://www.w3.org/2001/XMLSchema" xmlns:xs="http://www.w3.org/2001/XMLSchema" xmlns:p="http://schemas.microsoft.com/office/2006/metadata/properties" xmlns:ns2="785685f2-c2e1-4352-89aa-3faca8eaba52" xmlns:ns3="5067c814-4b34-462c-a21d-c185ff6548d2" targetNamespace="http://schemas.microsoft.com/office/2006/metadata/properties" ma:root="true" ma:fieldsID="81f88d8a1d227be3c3eb8dc821abaa39" ns2:_="" ns3:_="">
    <xsd:import namespace="785685f2-c2e1-4352-89aa-3faca8eaba52"/>
    <xsd:import namespace="5067c814-4b34-462c-a21d-c185ff6548d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3:SharedWithUsers" minOccurs="0"/>
                <xsd:element ref="ns3:SharedWithDetail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5685f2-c2e1-4352-89aa-3faca8eaba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067c814-4b34-462c-a21d-c185ff6548d2"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FC613CB-53CF-461B-825B-CECD942324BB}">
  <ds:schemaRefs>
    <ds:schemaRef ds:uri="http://schemas.openxmlformats.org/package/2006/metadata/core-properties"/>
    <ds:schemaRef ds:uri="http://purl.org/dc/dcmitype/"/>
    <ds:schemaRef ds:uri="http://purl.org/dc/elements/1.1/"/>
    <ds:schemaRef ds:uri="http://www.w3.org/XML/1998/namespace"/>
    <ds:schemaRef ds:uri="5067c814-4b34-462c-a21d-c185ff6548d2"/>
    <ds:schemaRef ds:uri="http://schemas.microsoft.com/office/2006/metadata/properties"/>
    <ds:schemaRef ds:uri="http://schemas.microsoft.com/office/2006/documentManagement/types"/>
    <ds:schemaRef ds:uri="http://schemas.microsoft.com/office/infopath/2007/PartnerControls"/>
    <ds:schemaRef ds:uri="785685f2-c2e1-4352-89aa-3faca8eaba52"/>
    <ds:schemaRef ds:uri="http://purl.org/dc/terms/"/>
  </ds:schemaRefs>
</ds:datastoreItem>
</file>

<file path=customXml/itemProps2.xml><?xml version="1.0" encoding="utf-8"?>
<ds:datastoreItem xmlns:ds="http://schemas.openxmlformats.org/officeDocument/2006/customXml" ds:itemID="{4D95CBD1-56A3-456A-9221-DDB3DD56F5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5685f2-c2e1-4352-89aa-3faca8eaba52"/>
    <ds:schemaRef ds:uri="5067c814-4b34-462c-a21d-c185ff6548d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75AD319-3741-4B13-AD94-C9DACA41918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AverageStateEnergyCosts</vt:lpstr>
      <vt:lpstr>EIA-2012-Natutral Gas</vt:lpstr>
      <vt:lpstr>EIA-2012-Electricity</vt:lpstr>
    </vt:vector>
  </TitlesOfParts>
  <Company>PNNL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Supriya</dc:creator>
  <cp:lastModifiedBy>Wichert, RJ@Energy</cp:lastModifiedBy>
  <dcterms:created xsi:type="dcterms:W3CDTF">2014-09-22T02:52:46Z</dcterms:created>
  <dcterms:modified xsi:type="dcterms:W3CDTF">2020-09-11T16:28:40Z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0x01010061DC9A153AAEEE45BACE06E01F8272AC</vt:lpwstr>
  </property>
</Properties>
</file>