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Vail\Desktop\"/>
    </mc:Choice>
  </mc:AlternateContent>
  <xr:revisionPtr revIDLastSave="0" documentId="13_ncr:1_{526B6B2E-0041-4F39-8AE7-739BBD240988}" xr6:coauthVersionLast="45" xr6:coauthVersionMax="45" xr10:uidLastSave="{00000000-0000-0000-0000-000000000000}"/>
  <bookViews>
    <workbookView xWindow="-120" yWindow="-120" windowWidth="29040" windowHeight="15840" xr2:uid="{E5EDC480-4AF6-4C46-A12C-342B91A02A18}"/>
  </bookViews>
  <sheets>
    <sheet name="WPRS-Data" sheetId="1" r:id="rId1"/>
  </sheets>
  <definedNames>
    <definedName name="_xlnm._FilterDatabase" localSheetId="0" hidden="1">'WPRS-Data'!$A$1:$K$40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5" i="1" l="1"/>
  <c r="K26" i="1"/>
  <c r="K24" i="1"/>
  <c r="K40" i="1" l="1"/>
  <c r="K11" i="1"/>
  <c r="K12" i="1"/>
  <c r="K13" i="1"/>
  <c r="K3" i="1"/>
  <c r="K27" i="1"/>
  <c r="K28" i="1"/>
  <c r="K29" i="1"/>
  <c r="K5" i="1"/>
  <c r="K30" i="1"/>
  <c r="K14" i="1"/>
  <c r="K15" i="1"/>
  <c r="K16" i="1"/>
  <c r="K2" i="1"/>
  <c r="K31" i="1"/>
  <c r="K32" i="1"/>
  <c r="K17" i="1"/>
  <c r="K6" i="1"/>
  <c r="K18" i="1"/>
  <c r="K19" i="1"/>
  <c r="K20" i="1"/>
  <c r="K21" i="1"/>
  <c r="K33" i="1"/>
  <c r="K23" i="1"/>
  <c r="K22" i="1"/>
  <c r="K4" i="1"/>
  <c r="K34" i="1"/>
  <c r="K35" i="1"/>
  <c r="K36" i="1"/>
  <c r="K37" i="1"/>
  <c r="K38" i="1"/>
  <c r="K39" i="1"/>
  <c r="K10" i="1"/>
  <c r="K9" i="1"/>
  <c r="K8" i="1"/>
  <c r="K7" i="1"/>
</calcChain>
</file>

<file path=xl/sharedStrings.xml><?xml version="1.0" encoding="utf-8"?>
<sst xmlns="http://schemas.openxmlformats.org/spreadsheetml/2006/main" count="167" uniqueCount="99">
  <si>
    <t>Year</t>
  </si>
  <si>
    <t>Company Name</t>
  </si>
  <si>
    <t>CEC Plant ID</t>
  </si>
  <si>
    <t>Plant Name</t>
  </si>
  <si>
    <t>State</t>
  </si>
  <si>
    <t>Capacity (MW)</t>
  </si>
  <si>
    <t>Net_Qtr1</t>
  </si>
  <si>
    <t>Net_Qtr2</t>
  </si>
  <si>
    <t>Net_Qtr3</t>
  </si>
  <si>
    <t>Net_Qtr4</t>
  </si>
  <si>
    <t>Net MWh</t>
  </si>
  <si>
    <t>Anheuser-Busch</t>
  </si>
  <si>
    <t>Anheuser-Busch #2</t>
  </si>
  <si>
    <t>CDCR-LAC</t>
  </si>
  <si>
    <t>Cemex BMQ</t>
  </si>
  <si>
    <t>Cemex Madison</t>
  </si>
  <si>
    <t>Cemex River Plant</t>
  </si>
  <si>
    <t>City of Soledad</t>
  </si>
  <si>
    <t>Coram Tehachapi LP</t>
  </si>
  <si>
    <t>Difwind Farms LTD V</t>
  </si>
  <si>
    <t>Dutch Energy Wind Farm</t>
  </si>
  <si>
    <t>East Winds Project</t>
  </si>
  <si>
    <t>EDF Renewable Windfarm V Inc</t>
  </si>
  <si>
    <t>Garnet Wind Energy Center</t>
  </si>
  <si>
    <t>Golden Acorn Casino</t>
  </si>
  <si>
    <t>IEUA</t>
  </si>
  <si>
    <t>Nestle Waters</t>
  </si>
  <si>
    <t>Phoenix Wind</t>
  </si>
  <si>
    <t>Refresh I</t>
  </si>
  <si>
    <t>Refresh II</t>
  </si>
  <si>
    <t>Robertsons Ready-Mix</t>
  </si>
  <si>
    <t>Safeway Tracy</t>
  </si>
  <si>
    <t>Scheid Vineyards</t>
  </si>
  <si>
    <t>Superior Farms</t>
  </si>
  <si>
    <t>Taylor Farms</t>
  </si>
  <si>
    <t>Teichert Vernalis</t>
  </si>
  <si>
    <t>Terra-Gen VG Wind</t>
  </si>
  <si>
    <t>Wagner Wind, LLC</t>
  </si>
  <si>
    <t>Wal-Mart Red Bluff</t>
  </si>
  <si>
    <t>Wind Resource I</t>
  </si>
  <si>
    <t>Wind Stream Operations 6039</t>
  </si>
  <si>
    <t>Wind Stream Operations 6040</t>
  </si>
  <si>
    <t>Wind Stream Operations 6041</t>
  </si>
  <si>
    <t>Wind Stream Operations 6042</t>
  </si>
  <si>
    <t>Wind Stream Operations 6111</t>
  </si>
  <si>
    <t>Wintec Energy #2-A</t>
  </si>
  <si>
    <t xml:space="preserve">Wintec Energy, Ltd. </t>
  </si>
  <si>
    <t>W0398</t>
  </si>
  <si>
    <t>W0456</t>
  </si>
  <si>
    <t>W0466</t>
  </si>
  <si>
    <t>W0403</t>
  </si>
  <si>
    <t>W0399</t>
  </si>
  <si>
    <t>W0404</t>
  </si>
  <si>
    <t>W0455</t>
  </si>
  <si>
    <t>W0445</t>
  </si>
  <si>
    <t>W0386</t>
  </si>
  <si>
    <t>W0439</t>
  </si>
  <si>
    <t>W0278</t>
  </si>
  <si>
    <t>W0380</t>
  </si>
  <si>
    <t>W0440</t>
  </si>
  <si>
    <t>W0390</t>
  </si>
  <si>
    <t>W0397</t>
  </si>
  <si>
    <t>W0402</t>
  </si>
  <si>
    <t>W0277</t>
  </si>
  <si>
    <t>W0262</t>
  </si>
  <si>
    <t>W0301</t>
  </si>
  <si>
    <t>W0401</t>
  </si>
  <si>
    <t>W0396</t>
  </si>
  <si>
    <t>W0465</t>
  </si>
  <si>
    <t>W0405</t>
  </si>
  <si>
    <t>W0457</t>
  </si>
  <si>
    <t>W0395</t>
  </si>
  <si>
    <t>W0449</t>
  </si>
  <si>
    <t>W0413</t>
  </si>
  <si>
    <t>W0400</t>
  </si>
  <si>
    <t>W0284</t>
  </si>
  <si>
    <t>W0271</t>
  </si>
  <si>
    <t>W0272</t>
  </si>
  <si>
    <t>W0273</t>
  </si>
  <si>
    <t>W0274</t>
  </si>
  <si>
    <t>W0310</t>
  </si>
  <si>
    <t>W0437</t>
  </si>
  <si>
    <t>W0318</t>
  </si>
  <si>
    <t>CA</t>
  </si>
  <si>
    <t>Foundation Windpower, LLC</t>
  </si>
  <si>
    <t>Brookfield Renewable Trading and Marketing LP</t>
  </si>
  <si>
    <t>Terra-Gen, LLC</t>
  </si>
  <si>
    <t>EDF Renewable Services</t>
  </si>
  <si>
    <t>Avangrid Renewables LLC</t>
  </si>
  <si>
    <t>Foundation Windpower</t>
  </si>
  <si>
    <t>Greenbacker Group</t>
  </si>
  <si>
    <t>CalWind Resources, Inc.</t>
  </si>
  <si>
    <t>Wind Stream Operations</t>
  </si>
  <si>
    <t>Altech III</t>
  </si>
  <si>
    <t>W0292</t>
  </si>
  <si>
    <t>W0365</t>
  </si>
  <si>
    <t>W0366</t>
  </si>
  <si>
    <t>Difwind Farms LTD I</t>
  </si>
  <si>
    <t>Difwind Farms LTD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</si>
</sst>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3">
    <font>
      <sz val="11"/>
      <color theme="1"/>
      <name val="Calibri"/>
      <family val="2"/>
      <scheme val="minor"/>
    </font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1" applyFont="1"/>
    <xf numFmtId="3" fontId="0" fillId="0" borderId="0" xfId="0" applyNumberFormat="1"/>
    <xf numFmtId="164" fontId="0" fillId="0" borderId="0" xfId="0" applyNumberFormat="1"/>
  </cellXfs>
  <cellStyles count="3">
    <cellStyle name="Comma 2" xfId="2" xr:uid="{7EF54D70-69BF-4EC3-A5B9-08A473ABAF03}"/>
    <cellStyle name="Normal" xfId="0" builtinId="0"/>
    <cellStyle name="Normal 2" xfId="1" xr:uid="{CCBB1BC4-C7BA-40EF-BEB4-B07604985F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C70D-C44E-45DB-8EDD-297B088334AB}">
  <dimension ref="A1:L40"/>
  <sheetViews>
    <sheetView tabSelected="1" workbookViewId="0">
      <selection activeCell="B12" sqref="B12"/>
    </sheetView>
  </sheetViews>
  <sheetFormatPr defaultRowHeight="15"/>
  <cols>
    <col min="1" max="1" width="5" bestFit="1" customWidth="1"/>
    <col min="2" max="2" width="44.42578125" bestFit="1" customWidth="1"/>
    <col min="3" max="3" width="11.5703125" bestFit="1" customWidth="1"/>
    <col min="4" max="4" width="29.28515625" bestFit="1" customWidth="1"/>
    <col min="5" max="5" width="5.5703125" bestFit="1" customWidth="1"/>
    <col min="6" max="6" width="14.28515625" bestFit="1" customWidth="1"/>
    <col min="9" max="9" width="10.140625" bestFit="1" customWidth="1"/>
    <col min="11" max="11" width="9.7109375" bestFit="1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2">
      <c r="A2">
        <v>2019</v>
      </c>
      <c r="B2" t="s">
        <v>88</v>
      </c>
      <c r="C2" t="s">
        <v>63</v>
      </c>
      <c r="D2" t="s">
        <v>27</v>
      </c>
      <c r="E2" t="s">
        <v>83</v>
      </c>
      <c r="F2">
        <v>2.1</v>
      </c>
      <c r="G2" s="2">
        <v>0</v>
      </c>
      <c r="H2" s="2">
        <v>0</v>
      </c>
      <c r="I2" s="2">
        <v>0</v>
      </c>
      <c r="J2" s="2">
        <v>0</v>
      </c>
      <c r="K2" s="2">
        <f t="shared" ref="K2:K7" si="0">(SUM(G2:J2)/1000)</f>
        <v>0</v>
      </c>
      <c r="L2" s="2"/>
    </row>
    <row r="3" spans="1:12">
      <c r="A3">
        <v>2019</v>
      </c>
      <c r="B3" t="s">
        <v>85</v>
      </c>
      <c r="C3" t="s">
        <v>54</v>
      </c>
      <c r="D3" t="s">
        <v>18</v>
      </c>
      <c r="E3" t="s">
        <v>83</v>
      </c>
      <c r="F3">
        <v>6.5250000000000004</v>
      </c>
      <c r="G3" s="2">
        <v>1816210</v>
      </c>
      <c r="H3" s="2">
        <v>4247620</v>
      </c>
      <c r="I3" s="2">
        <v>3644360</v>
      </c>
      <c r="J3" s="2">
        <v>1458540</v>
      </c>
      <c r="K3" s="2">
        <f t="shared" si="0"/>
        <v>11166.73</v>
      </c>
      <c r="L3" s="2"/>
    </row>
    <row r="4" spans="1:12">
      <c r="A4">
        <v>2019</v>
      </c>
      <c r="B4" t="s">
        <v>91</v>
      </c>
      <c r="C4" t="s">
        <v>75</v>
      </c>
      <c r="D4" t="s">
        <v>39</v>
      </c>
      <c r="E4" t="s">
        <v>83</v>
      </c>
      <c r="F4">
        <v>8.7100000000000009</v>
      </c>
      <c r="G4" s="2">
        <v>3066131</v>
      </c>
      <c r="H4" s="2">
        <v>5002497</v>
      </c>
      <c r="I4" s="2">
        <v>3542954</v>
      </c>
      <c r="J4" s="2">
        <v>2426537</v>
      </c>
      <c r="K4" s="2">
        <f t="shared" si="0"/>
        <v>14038.119000000001</v>
      </c>
    </row>
    <row r="5" spans="1:12">
      <c r="A5">
        <v>2019</v>
      </c>
      <c r="B5" t="s">
        <v>87</v>
      </c>
      <c r="C5" t="s">
        <v>58</v>
      </c>
      <c r="D5" t="s">
        <v>22</v>
      </c>
      <c r="E5" t="s">
        <v>83</v>
      </c>
      <c r="F5">
        <v>9</v>
      </c>
      <c r="G5" s="2">
        <v>0</v>
      </c>
      <c r="H5" s="2">
        <v>2552067</v>
      </c>
      <c r="I5" s="2">
        <v>11559095</v>
      </c>
      <c r="J5" s="2">
        <v>2749436</v>
      </c>
      <c r="K5" s="2">
        <f t="shared" si="0"/>
        <v>16860.598000000002</v>
      </c>
    </row>
    <row r="6" spans="1:12">
      <c r="A6">
        <v>2019</v>
      </c>
      <c r="B6" t="s">
        <v>89</v>
      </c>
      <c r="C6" t="s">
        <v>67</v>
      </c>
      <c r="D6" t="s">
        <v>31</v>
      </c>
      <c r="E6" t="s">
        <v>83</v>
      </c>
      <c r="F6">
        <v>2</v>
      </c>
      <c r="G6" s="2">
        <v>452314</v>
      </c>
      <c r="H6" s="2">
        <v>1032133</v>
      </c>
      <c r="I6" s="2">
        <v>925811</v>
      </c>
      <c r="J6" s="2">
        <v>283574</v>
      </c>
      <c r="K6" s="2">
        <f t="shared" si="0"/>
        <v>2693.8319999999999</v>
      </c>
    </row>
    <row r="7" spans="1:12">
      <c r="A7">
        <v>2019</v>
      </c>
      <c r="B7" t="s">
        <v>84</v>
      </c>
      <c r="C7" t="s">
        <v>47</v>
      </c>
      <c r="D7" t="s">
        <v>11</v>
      </c>
      <c r="E7" t="s">
        <v>83</v>
      </c>
      <c r="F7">
        <v>1.5</v>
      </c>
      <c r="G7" s="2">
        <v>271296</v>
      </c>
      <c r="H7" s="2">
        <v>995695</v>
      </c>
      <c r="I7" s="2">
        <v>1222941</v>
      </c>
      <c r="J7" s="2">
        <v>238918</v>
      </c>
      <c r="K7" s="2">
        <f t="shared" si="0"/>
        <v>2728.85</v>
      </c>
    </row>
    <row r="8" spans="1:12">
      <c r="A8">
        <v>2019</v>
      </c>
      <c r="B8" t="s">
        <v>84</v>
      </c>
      <c r="C8" t="s">
        <v>48</v>
      </c>
      <c r="D8" t="s">
        <v>12</v>
      </c>
      <c r="E8" t="s">
        <v>83</v>
      </c>
      <c r="F8" s="3">
        <v>1.6</v>
      </c>
      <c r="G8" s="2">
        <v>411481</v>
      </c>
      <c r="H8" s="2">
        <v>1331531</v>
      </c>
      <c r="I8" s="2">
        <v>1590927</v>
      </c>
      <c r="J8" s="2">
        <v>340805</v>
      </c>
      <c r="K8" s="2">
        <f>SUM(G8:J8)/1000</f>
        <v>3674.7440000000001</v>
      </c>
    </row>
    <row r="9" spans="1:12">
      <c r="A9">
        <v>2019</v>
      </c>
      <c r="B9" t="s">
        <v>84</v>
      </c>
      <c r="C9" t="s">
        <v>49</v>
      </c>
      <c r="D9" t="s">
        <v>13</v>
      </c>
      <c r="E9" t="s">
        <v>83</v>
      </c>
      <c r="F9">
        <v>1.85</v>
      </c>
      <c r="G9" s="2">
        <v>954777</v>
      </c>
      <c r="H9" s="2">
        <v>1717544</v>
      </c>
      <c r="I9" s="2">
        <v>1283139</v>
      </c>
      <c r="J9" s="2">
        <v>576355</v>
      </c>
      <c r="K9" s="2">
        <f>SUM(G9:J9)/1000</f>
        <v>4531.8149999999996</v>
      </c>
    </row>
    <row r="10" spans="1:12">
      <c r="A10">
        <v>2019</v>
      </c>
      <c r="B10" t="s">
        <v>84</v>
      </c>
      <c r="C10" t="s">
        <v>50</v>
      </c>
      <c r="D10" t="s">
        <v>14</v>
      </c>
      <c r="E10" t="s">
        <v>83</v>
      </c>
      <c r="F10">
        <v>3</v>
      </c>
      <c r="G10" s="2">
        <v>1215042</v>
      </c>
      <c r="H10" s="2">
        <v>1182272</v>
      </c>
      <c r="I10" s="2">
        <v>662706</v>
      </c>
      <c r="J10" s="2">
        <v>802262</v>
      </c>
      <c r="K10" s="2">
        <f>(SUM(G10:J10)/1000)</f>
        <v>3862.2820000000002</v>
      </c>
    </row>
    <row r="11" spans="1:12">
      <c r="A11">
        <v>2019</v>
      </c>
      <c r="B11" t="s">
        <v>84</v>
      </c>
      <c r="C11" t="s">
        <v>51</v>
      </c>
      <c r="D11" t="s">
        <v>15</v>
      </c>
      <c r="E11" t="s">
        <v>83</v>
      </c>
      <c r="F11">
        <v>1</v>
      </c>
      <c r="G11" s="2">
        <v>676404</v>
      </c>
      <c r="H11" s="2">
        <v>357908</v>
      </c>
      <c r="I11" s="2">
        <v>178833</v>
      </c>
      <c r="J11" s="2">
        <v>505544</v>
      </c>
      <c r="K11" s="2">
        <f>(SUM(G11:J11)/1000)</f>
        <v>1718.6890000000001</v>
      </c>
    </row>
    <row r="12" spans="1:12">
      <c r="A12">
        <v>2019</v>
      </c>
      <c r="B12" t="s">
        <v>84</v>
      </c>
      <c r="C12" t="s">
        <v>52</v>
      </c>
      <c r="D12" t="s">
        <v>16</v>
      </c>
      <c r="E12" t="s">
        <v>83</v>
      </c>
      <c r="F12">
        <v>3.24</v>
      </c>
      <c r="G12" s="2">
        <v>1022926</v>
      </c>
      <c r="H12" s="2">
        <v>1167039</v>
      </c>
      <c r="I12" s="2">
        <v>507829</v>
      </c>
      <c r="J12" s="2">
        <v>522757</v>
      </c>
      <c r="K12" s="2">
        <f>SUM(G12:J12)/1000</f>
        <v>3220.5509999999999</v>
      </c>
    </row>
    <row r="13" spans="1:12">
      <c r="A13">
        <v>2019</v>
      </c>
      <c r="B13" t="s">
        <v>84</v>
      </c>
      <c r="C13" t="s">
        <v>53</v>
      </c>
      <c r="D13" t="s">
        <v>17</v>
      </c>
      <c r="E13" t="s">
        <v>83</v>
      </c>
      <c r="F13">
        <v>1</v>
      </c>
      <c r="G13" s="2">
        <v>952314</v>
      </c>
      <c r="H13" s="2">
        <v>1212297</v>
      </c>
      <c r="I13" s="2">
        <v>1258689</v>
      </c>
      <c r="J13" s="2">
        <v>890310</v>
      </c>
      <c r="K13" s="2">
        <f>SUM(G13:J13)/1000</f>
        <v>4313.6099999999997</v>
      </c>
    </row>
    <row r="14" spans="1:12">
      <c r="A14">
        <v>2019</v>
      </c>
      <c r="B14" t="s">
        <v>84</v>
      </c>
      <c r="C14" t="s">
        <v>60</v>
      </c>
      <c r="D14" t="s">
        <v>24</v>
      </c>
      <c r="E14" t="s">
        <v>83</v>
      </c>
      <c r="F14">
        <v>1</v>
      </c>
      <c r="G14" s="2">
        <v>1377006</v>
      </c>
      <c r="H14" s="2">
        <v>1116758</v>
      </c>
      <c r="I14" s="2">
        <v>703050</v>
      </c>
      <c r="J14" s="2">
        <v>1106197</v>
      </c>
      <c r="K14" s="2">
        <f>SUM(G14:J14)/1000</f>
        <v>4303.0110000000004</v>
      </c>
    </row>
    <row r="15" spans="1:12">
      <c r="A15">
        <v>2019</v>
      </c>
      <c r="B15" t="s">
        <v>84</v>
      </c>
      <c r="C15" t="s">
        <v>61</v>
      </c>
      <c r="D15" t="s">
        <v>25</v>
      </c>
      <c r="E15" t="s">
        <v>83</v>
      </c>
      <c r="F15">
        <v>1</v>
      </c>
      <c r="G15" s="2">
        <v>0</v>
      </c>
      <c r="H15" s="2">
        <v>0</v>
      </c>
      <c r="I15" s="2">
        <v>0</v>
      </c>
      <c r="J15" s="2">
        <v>43633</v>
      </c>
      <c r="K15" s="2">
        <f>SUM(G15:J15)/1000</f>
        <v>43.633000000000003</v>
      </c>
    </row>
    <row r="16" spans="1:12">
      <c r="A16">
        <v>2019</v>
      </c>
      <c r="B16" t="s">
        <v>84</v>
      </c>
      <c r="C16" t="s">
        <v>62</v>
      </c>
      <c r="D16" t="s">
        <v>26</v>
      </c>
      <c r="E16" t="s">
        <v>83</v>
      </c>
      <c r="F16">
        <v>5.05</v>
      </c>
      <c r="G16" s="2">
        <v>2830060</v>
      </c>
      <c r="H16" s="2">
        <v>6964760</v>
      </c>
      <c r="I16" s="2">
        <v>6238186</v>
      </c>
      <c r="J16" s="2">
        <v>2544082</v>
      </c>
      <c r="K16" s="2">
        <f>(SUM(G16:J16)/1000)</f>
        <v>18577.088</v>
      </c>
    </row>
    <row r="17" spans="1:11">
      <c r="A17">
        <v>2019</v>
      </c>
      <c r="B17" t="s">
        <v>84</v>
      </c>
      <c r="C17" t="s">
        <v>66</v>
      </c>
      <c r="D17" t="s">
        <v>30</v>
      </c>
      <c r="E17" t="s">
        <v>83</v>
      </c>
      <c r="F17">
        <v>2</v>
      </c>
      <c r="G17" s="2">
        <v>1914743</v>
      </c>
      <c r="H17" s="2">
        <v>2920617</v>
      </c>
      <c r="I17" s="2">
        <v>2381873</v>
      </c>
      <c r="J17" s="2">
        <v>1499156</v>
      </c>
      <c r="K17" s="2">
        <f>(SUM(G17:J17)/1000)</f>
        <v>8716.3889999999992</v>
      </c>
    </row>
    <row r="18" spans="1:11">
      <c r="A18">
        <v>2019</v>
      </c>
      <c r="B18" t="s">
        <v>84</v>
      </c>
      <c r="C18" t="s">
        <v>68</v>
      </c>
      <c r="D18" t="s">
        <v>32</v>
      </c>
      <c r="E18" t="s">
        <v>83</v>
      </c>
      <c r="F18">
        <v>1.85</v>
      </c>
      <c r="G18" s="2">
        <v>840973</v>
      </c>
      <c r="H18" s="2">
        <v>1217769</v>
      </c>
      <c r="I18" s="2">
        <v>1256359</v>
      </c>
      <c r="J18" s="2">
        <v>724509</v>
      </c>
      <c r="K18" s="2">
        <f>SUM(G18:J18)/1000</f>
        <v>4039.61</v>
      </c>
    </row>
    <row r="19" spans="1:11">
      <c r="A19">
        <v>2019</v>
      </c>
      <c r="B19" t="s">
        <v>84</v>
      </c>
      <c r="C19" t="s">
        <v>69</v>
      </c>
      <c r="D19" t="s">
        <v>33</v>
      </c>
      <c r="E19" t="s">
        <v>83</v>
      </c>
      <c r="F19">
        <v>1</v>
      </c>
      <c r="G19" s="2">
        <v>382964</v>
      </c>
      <c r="H19" s="2">
        <v>454003</v>
      </c>
      <c r="I19" s="2">
        <v>351482</v>
      </c>
      <c r="J19" s="2">
        <v>295911</v>
      </c>
      <c r="K19" s="2">
        <f>SUM(G19:J19)/1000</f>
        <v>1484.36</v>
      </c>
    </row>
    <row r="20" spans="1:11">
      <c r="A20">
        <v>2019</v>
      </c>
      <c r="B20" t="s">
        <v>84</v>
      </c>
      <c r="C20" t="s">
        <v>70</v>
      </c>
      <c r="D20" t="s">
        <v>34</v>
      </c>
      <c r="E20" t="s">
        <v>83</v>
      </c>
      <c r="F20">
        <v>1</v>
      </c>
      <c r="G20" s="2">
        <v>978050</v>
      </c>
      <c r="H20" s="2">
        <v>1126651</v>
      </c>
      <c r="I20" s="2">
        <v>1018225</v>
      </c>
      <c r="J20" s="2">
        <v>848596</v>
      </c>
      <c r="K20" s="2">
        <f>(SUM(G20:J20)/1000)</f>
        <v>3971.5219999999999</v>
      </c>
    </row>
    <row r="21" spans="1:11">
      <c r="A21">
        <v>2019</v>
      </c>
      <c r="B21" t="s">
        <v>84</v>
      </c>
      <c r="C21" t="s">
        <v>71</v>
      </c>
      <c r="D21" t="s">
        <v>35</v>
      </c>
      <c r="E21" t="s">
        <v>83</v>
      </c>
      <c r="F21">
        <v>1.5</v>
      </c>
      <c r="G21" s="2">
        <v>651575</v>
      </c>
      <c r="H21" s="2">
        <v>500116</v>
      </c>
      <c r="I21" s="2">
        <v>325783</v>
      </c>
      <c r="J21" s="2">
        <v>528636</v>
      </c>
      <c r="K21" s="2">
        <f>(SUM(G21:J21)/1000)</f>
        <v>2006.11</v>
      </c>
    </row>
    <row r="22" spans="1:11">
      <c r="A22">
        <v>2019</v>
      </c>
      <c r="B22" t="s">
        <v>84</v>
      </c>
      <c r="C22" t="s">
        <v>74</v>
      </c>
      <c r="D22" t="s">
        <v>38</v>
      </c>
      <c r="E22" t="s">
        <v>83</v>
      </c>
      <c r="F22">
        <v>1</v>
      </c>
      <c r="G22" s="2">
        <v>453794</v>
      </c>
      <c r="H22" s="2">
        <v>546376</v>
      </c>
      <c r="I22" s="2">
        <v>248036</v>
      </c>
      <c r="J22" s="2">
        <v>372667</v>
      </c>
      <c r="K22" s="2">
        <f>(SUM(G22:J22)/1000)</f>
        <v>1620.873</v>
      </c>
    </row>
    <row r="23" spans="1:11">
      <c r="A23">
        <v>2019</v>
      </c>
      <c r="B23" t="s">
        <v>90</v>
      </c>
      <c r="C23" t="s">
        <v>73</v>
      </c>
      <c r="D23" t="s">
        <v>37</v>
      </c>
      <c r="E23" t="s">
        <v>83</v>
      </c>
      <c r="F23">
        <v>6</v>
      </c>
      <c r="G23" s="2">
        <v>685057</v>
      </c>
      <c r="H23" s="2">
        <v>6437009</v>
      </c>
      <c r="I23" s="2">
        <v>5887024</v>
      </c>
      <c r="J23" s="2">
        <v>1453684</v>
      </c>
      <c r="K23" s="2">
        <f>SUM(G23:J23)/1000</f>
        <v>14462.773999999999</v>
      </c>
    </row>
    <row r="24" spans="1:11">
      <c r="A24">
        <v>2019</v>
      </c>
      <c r="B24" t="s">
        <v>86</v>
      </c>
      <c r="C24" t="s">
        <v>94</v>
      </c>
      <c r="D24" t="s">
        <v>93</v>
      </c>
      <c r="E24" t="s">
        <v>83</v>
      </c>
      <c r="F24">
        <v>3.653</v>
      </c>
      <c r="G24" s="2">
        <v>0</v>
      </c>
      <c r="H24" s="2">
        <v>2490375</v>
      </c>
      <c r="I24" s="2">
        <v>0</v>
      </c>
      <c r="J24" s="2">
        <v>0</v>
      </c>
      <c r="K24" s="2">
        <f>(SUM(G24:J24)/1000)</f>
        <v>2490.375</v>
      </c>
    </row>
    <row r="25" spans="1:11">
      <c r="A25">
        <v>2019</v>
      </c>
      <c r="B25" t="s">
        <v>86</v>
      </c>
      <c r="C25" t="s">
        <v>95</v>
      </c>
      <c r="D25" t="s">
        <v>97</v>
      </c>
      <c r="E25" t="s">
        <v>83</v>
      </c>
      <c r="F25">
        <v>5.4</v>
      </c>
      <c r="G25" s="2">
        <v>203917</v>
      </c>
      <c r="H25" s="2">
        <v>0</v>
      </c>
      <c r="I25" s="2">
        <v>0</v>
      </c>
      <c r="J25" s="2">
        <v>0</v>
      </c>
      <c r="K25" s="2">
        <f>SUM(G25:J25)/1000</f>
        <v>203.917</v>
      </c>
    </row>
    <row r="26" spans="1:11">
      <c r="A26">
        <v>2019</v>
      </c>
      <c r="B26" t="s">
        <v>86</v>
      </c>
      <c r="C26" t="s">
        <v>96</v>
      </c>
      <c r="D26" t="s">
        <v>98</v>
      </c>
      <c r="E26" t="s">
        <v>83</v>
      </c>
      <c r="F26">
        <v>1.8169999999999999</v>
      </c>
      <c r="G26" s="2">
        <v>33123</v>
      </c>
      <c r="H26" s="2">
        <v>0</v>
      </c>
      <c r="I26" s="2">
        <v>0</v>
      </c>
      <c r="J26" s="2">
        <v>0</v>
      </c>
      <c r="K26" s="2">
        <f>SUM(G26:J26)/1000</f>
        <v>33.122999999999998</v>
      </c>
    </row>
    <row r="27" spans="1:11">
      <c r="A27">
        <v>2019</v>
      </c>
      <c r="B27" t="s">
        <v>86</v>
      </c>
      <c r="C27" t="s">
        <v>55</v>
      </c>
      <c r="D27" t="s">
        <v>19</v>
      </c>
      <c r="E27" t="s">
        <v>83</v>
      </c>
      <c r="F27">
        <v>3.1320000000000001</v>
      </c>
      <c r="G27" s="2">
        <v>446597</v>
      </c>
      <c r="H27" s="2">
        <v>3396950</v>
      </c>
      <c r="I27" s="2">
        <v>1695498</v>
      </c>
      <c r="J27" s="2">
        <v>884414</v>
      </c>
      <c r="K27" s="2">
        <f>(SUM(G27:J27)/1000)</f>
        <v>6423.4589999999998</v>
      </c>
    </row>
    <row r="28" spans="1:11">
      <c r="A28">
        <v>2019</v>
      </c>
      <c r="B28" t="s">
        <v>86</v>
      </c>
      <c r="C28" t="s">
        <v>56</v>
      </c>
      <c r="D28" t="s">
        <v>20</v>
      </c>
      <c r="E28" t="s">
        <v>83</v>
      </c>
      <c r="F28">
        <v>9.5</v>
      </c>
      <c r="G28" s="2">
        <v>3358242</v>
      </c>
      <c r="H28" s="2">
        <v>8238000</v>
      </c>
      <c r="I28" s="2">
        <v>7401492</v>
      </c>
      <c r="J28" s="2">
        <v>1238070</v>
      </c>
      <c r="K28" s="2">
        <f>SUM(G28:J28)/1000</f>
        <v>20235.804</v>
      </c>
    </row>
    <row r="29" spans="1:11">
      <c r="A29">
        <v>2019</v>
      </c>
      <c r="B29" t="s">
        <v>86</v>
      </c>
      <c r="C29" t="s">
        <v>57</v>
      </c>
      <c r="D29" t="s">
        <v>21</v>
      </c>
      <c r="E29" t="s">
        <v>83</v>
      </c>
      <c r="F29">
        <v>3</v>
      </c>
      <c r="G29" s="2">
        <v>614313</v>
      </c>
      <c r="H29" s="2">
        <v>2792683</v>
      </c>
      <c r="I29" s="2">
        <v>2471247</v>
      </c>
      <c r="J29" s="2">
        <v>533210</v>
      </c>
      <c r="K29" s="2">
        <f>SUM(G29:J29)/1000</f>
        <v>6411.4530000000004</v>
      </c>
    </row>
    <row r="30" spans="1:11">
      <c r="A30">
        <v>2019</v>
      </c>
      <c r="B30" t="s">
        <v>86</v>
      </c>
      <c r="C30" t="s">
        <v>59</v>
      </c>
      <c r="D30" t="s">
        <v>23</v>
      </c>
      <c r="E30" t="s">
        <v>83</v>
      </c>
      <c r="F30">
        <v>6.5</v>
      </c>
      <c r="G30" s="2">
        <v>1904519</v>
      </c>
      <c r="H30" s="2">
        <v>5592000</v>
      </c>
      <c r="I30" s="2">
        <v>5366718</v>
      </c>
      <c r="J30" s="2">
        <v>1110734</v>
      </c>
      <c r="K30" s="2">
        <f>(SUM(G30:J30)/1000)</f>
        <v>13973.971</v>
      </c>
    </row>
    <row r="31" spans="1:11">
      <c r="A31">
        <v>2019</v>
      </c>
      <c r="B31" t="s">
        <v>86</v>
      </c>
      <c r="C31" t="s">
        <v>64</v>
      </c>
      <c r="D31" t="s">
        <v>28</v>
      </c>
      <c r="E31" t="s">
        <v>83</v>
      </c>
      <c r="F31">
        <v>7.4550000000000001</v>
      </c>
      <c r="G31" s="2">
        <v>3134369</v>
      </c>
      <c r="H31" s="2">
        <v>5071154</v>
      </c>
      <c r="I31" s="2">
        <v>4556502</v>
      </c>
      <c r="J31" s="2">
        <v>2216421</v>
      </c>
      <c r="K31" s="2">
        <f>SUM(G31:J31)/1000</f>
        <v>14978.446</v>
      </c>
    </row>
    <row r="32" spans="1:11">
      <c r="A32">
        <v>2019</v>
      </c>
      <c r="B32" t="s">
        <v>86</v>
      </c>
      <c r="C32" t="s">
        <v>65</v>
      </c>
      <c r="D32" t="s">
        <v>29</v>
      </c>
      <c r="E32" t="s">
        <v>83</v>
      </c>
      <c r="F32">
        <v>7.81</v>
      </c>
      <c r="G32" s="2">
        <v>3404174</v>
      </c>
      <c r="H32" s="2">
        <v>5477242</v>
      </c>
      <c r="I32" s="2">
        <v>4793466</v>
      </c>
      <c r="J32" s="2">
        <v>2863769</v>
      </c>
      <c r="K32" s="2">
        <f>SUM(G32:J32)/1000</f>
        <v>16538.651000000002</v>
      </c>
    </row>
    <row r="33" spans="1:11">
      <c r="A33">
        <v>2019</v>
      </c>
      <c r="B33" t="s">
        <v>86</v>
      </c>
      <c r="C33" t="s">
        <v>72</v>
      </c>
      <c r="D33" t="s">
        <v>36</v>
      </c>
      <c r="E33" t="s">
        <v>83</v>
      </c>
      <c r="F33">
        <v>6.66</v>
      </c>
      <c r="G33" s="2">
        <v>2439006</v>
      </c>
      <c r="H33" s="2">
        <v>3931670</v>
      </c>
      <c r="I33" s="2">
        <v>2894630</v>
      </c>
      <c r="J33" s="2">
        <v>2112960</v>
      </c>
      <c r="K33" s="2">
        <f>SUM(G33:J33)/1000</f>
        <v>11378.266</v>
      </c>
    </row>
    <row r="34" spans="1:11">
      <c r="A34">
        <v>2019</v>
      </c>
      <c r="B34" t="s">
        <v>92</v>
      </c>
      <c r="C34" t="s">
        <v>76</v>
      </c>
      <c r="D34" t="s">
        <v>40</v>
      </c>
      <c r="E34" t="s">
        <v>83</v>
      </c>
      <c r="F34">
        <v>6.335</v>
      </c>
      <c r="G34" s="2">
        <v>2026402</v>
      </c>
      <c r="H34" s="2">
        <v>2802239</v>
      </c>
      <c r="I34" s="2">
        <v>2023877</v>
      </c>
      <c r="J34" s="2">
        <v>1463862</v>
      </c>
      <c r="K34" s="2">
        <f>SUM(G34:J34)/1000</f>
        <v>8316.3799999999992</v>
      </c>
    </row>
    <row r="35" spans="1:11">
      <c r="A35">
        <v>2019</v>
      </c>
      <c r="B35" t="s">
        <v>92</v>
      </c>
      <c r="C35" t="s">
        <v>77</v>
      </c>
      <c r="D35" t="s">
        <v>41</v>
      </c>
      <c r="E35" t="s">
        <v>83</v>
      </c>
      <c r="F35">
        <v>6.66</v>
      </c>
      <c r="G35" s="2">
        <v>1923761</v>
      </c>
      <c r="H35" s="2">
        <v>3378069</v>
      </c>
      <c r="I35" s="2">
        <v>2636555</v>
      </c>
      <c r="J35" s="2">
        <v>1316310</v>
      </c>
      <c r="K35" s="2">
        <f>SUM(G35:J35)/1000</f>
        <v>9254.6949999999997</v>
      </c>
    </row>
    <row r="36" spans="1:11">
      <c r="A36">
        <v>2019</v>
      </c>
      <c r="B36" t="s">
        <v>92</v>
      </c>
      <c r="C36" t="s">
        <v>78</v>
      </c>
      <c r="D36" t="s">
        <v>42</v>
      </c>
      <c r="E36" t="s">
        <v>83</v>
      </c>
      <c r="F36">
        <v>4.5</v>
      </c>
      <c r="G36" s="2">
        <v>1009138</v>
      </c>
      <c r="H36" s="2">
        <v>1936673</v>
      </c>
      <c r="I36" s="2">
        <v>1465510</v>
      </c>
      <c r="J36" s="2">
        <v>972882</v>
      </c>
      <c r="K36" s="2">
        <f>(SUM(G36:J36)/1000)</f>
        <v>5384.2030000000004</v>
      </c>
    </row>
    <row r="37" spans="1:11">
      <c r="A37">
        <v>2019</v>
      </c>
      <c r="B37" t="s">
        <v>92</v>
      </c>
      <c r="C37" t="s">
        <v>79</v>
      </c>
      <c r="D37" t="s">
        <v>43</v>
      </c>
      <c r="E37" t="s">
        <v>83</v>
      </c>
      <c r="F37">
        <v>6.34</v>
      </c>
      <c r="G37" s="2">
        <v>1889129</v>
      </c>
      <c r="H37" s="2">
        <v>2551141</v>
      </c>
      <c r="I37" s="2">
        <v>1530762</v>
      </c>
      <c r="J37" s="2">
        <v>1088321</v>
      </c>
      <c r="K37" s="2">
        <f>(SUM(G37:J37)/1000)</f>
        <v>7059.3530000000001</v>
      </c>
    </row>
    <row r="38" spans="1:11">
      <c r="A38">
        <v>2019</v>
      </c>
      <c r="B38" t="s">
        <v>92</v>
      </c>
      <c r="C38" t="s">
        <v>80</v>
      </c>
      <c r="D38" t="s">
        <v>44</v>
      </c>
      <c r="E38" t="s">
        <v>83</v>
      </c>
      <c r="F38">
        <v>6.3150000000000004</v>
      </c>
      <c r="G38" s="2">
        <v>1207209</v>
      </c>
      <c r="H38" s="2">
        <v>2648461</v>
      </c>
      <c r="I38" s="2">
        <v>1875033</v>
      </c>
      <c r="J38" s="2">
        <v>1019776</v>
      </c>
      <c r="K38" s="2">
        <f>SUM(G38:J38)/1000</f>
        <v>6750.4790000000003</v>
      </c>
    </row>
    <row r="39" spans="1:11">
      <c r="A39">
        <v>2019</v>
      </c>
      <c r="B39" t="s">
        <v>46</v>
      </c>
      <c r="C39" t="s">
        <v>81</v>
      </c>
      <c r="D39" t="s">
        <v>45</v>
      </c>
      <c r="E39" t="s">
        <v>83</v>
      </c>
      <c r="F39">
        <v>1.32</v>
      </c>
      <c r="G39" s="2">
        <v>512134</v>
      </c>
      <c r="H39" s="2">
        <v>1597325</v>
      </c>
      <c r="I39" s="2">
        <v>785082</v>
      </c>
      <c r="J39" s="2">
        <v>182377</v>
      </c>
      <c r="K39" s="2">
        <f>SUM(G39:J39)/1000</f>
        <v>3076.9180000000001</v>
      </c>
    </row>
    <row r="40" spans="1:11">
      <c r="A40">
        <v>2019</v>
      </c>
      <c r="B40" t="s">
        <v>46</v>
      </c>
      <c r="C40" t="s">
        <v>82</v>
      </c>
      <c r="D40" t="s">
        <v>46</v>
      </c>
      <c r="E40" t="s">
        <v>83</v>
      </c>
      <c r="F40">
        <v>2.1779999999999999</v>
      </c>
      <c r="G40" s="2">
        <v>0</v>
      </c>
      <c r="H40" s="2">
        <v>60206</v>
      </c>
      <c r="I40" s="2">
        <v>0</v>
      </c>
      <c r="J40" s="2">
        <v>11200</v>
      </c>
      <c r="K40" s="2">
        <f>(SUM(G40:J40)/1000)</f>
        <v>71.406000000000006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WPRS-Data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Vail, Rebecca@Energy</dc:creator>
  <cp:lastModifiedBy>Vail, Rebecca@Energy</cp:lastModifiedBy>
  <dcterms:created xsi:type="dcterms:W3CDTF">2021-06-16T16:19:34Z</dcterms:created>
  <dcterms:modified xsi:type="dcterms:W3CDTF">2021-06-16T21:08:20Z</dcterms:modified>
</cp:coreProperties>
</file>