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defaultThemeVersion="124226"/>
  <mc:AlternateContent xmlns:mc="http://schemas.openxmlformats.org/markup-compatibility/2006">
    <mc:Choice Requires="x15">
      <x15ac:absPath xmlns:x15ac="http://schemas.microsoft.com/office/spreadsheetml/2010/11/ac" url="https://caenergy.sharepoint.com/sites/ECAMS/Shared Documents/Invoicing/--.1. Roll-out/WIP/ECAMS Budget-Invoice Templates/Working, Blank, &amp; Example Documents/"/>
    </mc:Choice>
  </mc:AlternateContent>
  <xr:revisionPtr revIDLastSave="185" documentId="8_{78A52980-76D5-42EE-891B-C0AD69E4EDAD}" xr6:coauthVersionLast="47" xr6:coauthVersionMax="47" xr10:uidLastSave="{9976246A-A4F4-47BF-9252-9ACBEC7AA23C}"/>
  <workbookProtection workbookAlgorithmName="SHA-512" workbookHashValue="zpOon1nGwKaClG/b4ty/1xz6yxp0UBMelLkCL/5ezQo8Azhy1EtTh0LhPLfIusS6Jmrzrhp+3oKeFCA8AtVOqQ==" workbookSaltValue="k0UfgQQkQ80JVSyadIS8gQ==" workbookSpinCount="100000" lockStructure="1"/>
  <bookViews>
    <workbookView xWindow="-120" yWindow="-120" windowWidth="51840" windowHeight="21120" tabRatio="785" activeTab="8" xr2:uid="{00000000-000D-0000-FFFF-FFFF00000000}"/>
  </bookViews>
  <sheets>
    <sheet name="Instructions" sheetId="92" r:id="rId1"/>
    <sheet name="Invoice Payment Cover Sheet" sheetId="78" r:id="rId2"/>
    <sheet name="Invoice Summary" sheetId="4" r:id="rId3"/>
    <sheet name="DL &amp; FB" sheetId="79" r:id="rId4"/>
    <sheet name="Travel" sheetId="86" r:id="rId5"/>
    <sheet name="Equipment" sheetId="82" r:id="rId6"/>
    <sheet name="Materials &amp; Miscellaneous" sheetId="87" r:id="rId7"/>
    <sheet name="Subs &amp; Vendors" sheetId="84" r:id="rId8"/>
    <sheet name="Indirect Costs &amp; Profit" sheetId="91" r:id="rId9"/>
    <sheet name="Lists" sheetId="89" state="hidden" r:id="rId10"/>
  </sheets>
  <definedNames>
    <definedName name="_xlnm._FilterDatabase" localSheetId="8" hidden="1">'Indirect Costs &amp; Profit'!$A$2:$O$146</definedName>
    <definedName name="Indirect_Rate_Guide" localSheetId="8">#REF!</definedName>
    <definedName name="Indirect_Rate_Guide" localSheetId="0">#REF!</definedName>
    <definedName name="Indirect_Rate_Guide">#REF!</definedName>
    <definedName name="NAME" localSheetId="8">#REF!</definedName>
    <definedName name="NAME" localSheetId="0">#REF!</definedName>
    <definedName name="NAME">#REF!</definedName>
    <definedName name="_xlnm.Print_Area" localSheetId="3">'DL &amp; FB'!$A$1:$O$223</definedName>
    <definedName name="_xlnm.Print_Area" localSheetId="5">Equipment!$A$1:$M$218</definedName>
    <definedName name="_xlnm.Print_Area" localSheetId="8">'Indirect Costs &amp; Profit'!$A$1:$O$164</definedName>
    <definedName name="_xlnm.Print_Area" localSheetId="0">Instructions!$A$1:$A$37</definedName>
    <definedName name="_xlnm.Print_Area" localSheetId="1">'Invoice Payment Cover Sheet'!$A$1:$D$52</definedName>
    <definedName name="_xlnm.Print_Area" localSheetId="2">'Invoice Summary'!$A$1:$F$54</definedName>
    <definedName name="_xlnm.Print_Area" localSheetId="9">Lists!$A$1:$A$23</definedName>
    <definedName name="_xlnm.Print_Area" localSheetId="6">'Materials &amp; Miscellaneous'!$A$1:$M$214</definedName>
    <definedName name="_xlnm.Print_Area" localSheetId="7">'Subs &amp; Vendors'!$A$1:$I$323</definedName>
    <definedName name="_xlnm.Print_Area" localSheetId="4">Travel!$A$1:$I$58</definedName>
    <definedName name="_xlnm.Print_Titles" localSheetId="5">Equipment!$5:$5</definedName>
    <definedName name="_xlnm.Print_Titles" localSheetId="6">'Materials &amp; Miscellaneous'!$4:$5</definedName>
    <definedName name="_xlnm.Print_Titles" localSheetId="4">Travel!$4:$4</definedName>
    <definedName name="WHERE" localSheetId="8">#REF!</definedName>
    <definedName name="WHERE" localSheetId="0">#REF!</definedName>
    <definedName name="WHERE">#REF!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5" i="4" l="1"/>
  <c r="C51" i="4"/>
  <c r="H8" i="79" l="1"/>
  <c r="K8" i="79" s="1"/>
  <c r="H9" i="79"/>
  <c r="K9" i="79" s="1"/>
  <c r="H10" i="79"/>
  <c r="K10" i="79" s="1"/>
  <c r="H11" i="79"/>
  <c r="K11" i="79" s="1"/>
  <c r="H12" i="79"/>
  <c r="K12" i="79" s="1"/>
  <c r="H7" i="79"/>
  <c r="K7" i="79" s="1"/>
  <c r="U109" i="79" l="1"/>
  <c r="A1" i="92"/>
  <c r="L160" i="84"/>
  <c r="H34" i="4" a="1"/>
  <c r="H34" i="4" s="1"/>
  <c r="F33" i="4"/>
  <c r="E33" i="4"/>
  <c r="F32" i="4"/>
  <c r="E32" i="4"/>
  <c r="F30" i="4"/>
  <c r="E30" i="4"/>
  <c r="F29" i="4"/>
  <c r="E29" i="4"/>
  <c r="F28" i="4"/>
  <c r="E28" i="4"/>
  <c r="F27" i="4"/>
  <c r="E27" i="4"/>
  <c r="F26" i="4"/>
  <c r="E26" i="4"/>
  <c r="R148" i="91" l="1"/>
  <c r="R4" i="91"/>
  <c r="U135" i="91"/>
  <c r="S135" i="91"/>
  <c r="Q135" i="91"/>
  <c r="U128" i="91"/>
  <c r="S128" i="91"/>
  <c r="Q128" i="91"/>
  <c r="U121" i="91"/>
  <c r="S121" i="91"/>
  <c r="Q121" i="91"/>
  <c r="U114" i="91"/>
  <c r="S114" i="91"/>
  <c r="Q114" i="91"/>
  <c r="U107" i="91"/>
  <c r="S107" i="91"/>
  <c r="Q107" i="91"/>
  <c r="U100" i="91"/>
  <c r="S100" i="91"/>
  <c r="Q100" i="91"/>
  <c r="U93" i="91"/>
  <c r="S93" i="91"/>
  <c r="Q93" i="91"/>
  <c r="U86" i="91"/>
  <c r="S86" i="91"/>
  <c r="Q86" i="91"/>
  <c r="U79" i="91"/>
  <c r="S79" i="91"/>
  <c r="Q79" i="91"/>
  <c r="U72" i="91"/>
  <c r="S72" i="91"/>
  <c r="Q72" i="91"/>
  <c r="U65" i="91"/>
  <c r="S65" i="91"/>
  <c r="Q65" i="91"/>
  <c r="U58" i="91"/>
  <c r="S58" i="91"/>
  <c r="Q58" i="91"/>
  <c r="U51" i="91"/>
  <c r="S51" i="91"/>
  <c r="Q51" i="91"/>
  <c r="U44" i="91"/>
  <c r="S44" i="91"/>
  <c r="Q44" i="91"/>
  <c r="U37" i="91"/>
  <c r="S37" i="91"/>
  <c r="Q37" i="91"/>
  <c r="U30" i="91"/>
  <c r="S30" i="91"/>
  <c r="Q30" i="91"/>
  <c r="U23" i="91"/>
  <c r="S23" i="91"/>
  <c r="Q23" i="91"/>
  <c r="S16" i="91"/>
  <c r="U9" i="91"/>
  <c r="S9" i="91"/>
  <c r="U142" i="91"/>
  <c r="S142" i="91"/>
  <c r="Q142" i="91"/>
  <c r="S153" i="91"/>
  <c r="S157" i="91" s="1"/>
  <c r="G33" i="4" s="1"/>
  <c r="M149" i="91"/>
  <c r="M5" i="91"/>
  <c r="G149" i="91"/>
  <c r="D149" i="91"/>
  <c r="G5" i="91"/>
  <c r="D5" i="91"/>
  <c r="O168" i="84"/>
  <c r="O171" i="84"/>
  <c r="O174" i="84"/>
  <c r="O177" i="84"/>
  <c r="O180" i="84"/>
  <c r="O183" i="84"/>
  <c r="O186" i="84"/>
  <c r="O189" i="84"/>
  <c r="O192" i="84"/>
  <c r="O195" i="84"/>
  <c r="O198" i="84"/>
  <c r="O201" i="84"/>
  <c r="O204" i="84"/>
  <c r="O207" i="84"/>
  <c r="O210" i="84"/>
  <c r="O213" i="84"/>
  <c r="O216" i="84"/>
  <c r="O219" i="84"/>
  <c r="O222" i="84"/>
  <c r="O225" i="84"/>
  <c r="O228" i="84"/>
  <c r="O231" i="84"/>
  <c r="O234" i="84"/>
  <c r="O237" i="84"/>
  <c r="O240" i="84"/>
  <c r="O243" i="84"/>
  <c r="O246" i="84"/>
  <c r="O249" i="84"/>
  <c r="O252" i="84"/>
  <c r="O255" i="84"/>
  <c r="O258" i="84"/>
  <c r="O261" i="84"/>
  <c r="O264" i="84"/>
  <c r="O267" i="84"/>
  <c r="O270" i="84"/>
  <c r="O273" i="84"/>
  <c r="O276" i="84"/>
  <c r="O279" i="84"/>
  <c r="O282" i="84"/>
  <c r="O285" i="84"/>
  <c r="O288" i="84"/>
  <c r="O291" i="84"/>
  <c r="O294" i="84"/>
  <c r="O297" i="84"/>
  <c r="O300" i="84"/>
  <c r="O303" i="84"/>
  <c r="O306" i="84"/>
  <c r="O309" i="84"/>
  <c r="M171" i="84"/>
  <c r="M174" i="84"/>
  <c r="M177" i="84"/>
  <c r="M180" i="84"/>
  <c r="M183" i="84"/>
  <c r="M186" i="84"/>
  <c r="M189" i="84"/>
  <c r="M192" i="84"/>
  <c r="M195" i="84"/>
  <c r="M198" i="84"/>
  <c r="M201" i="84"/>
  <c r="M204" i="84"/>
  <c r="M207" i="84"/>
  <c r="M210" i="84"/>
  <c r="M213" i="84"/>
  <c r="M216" i="84"/>
  <c r="M219" i="84"/>
  <c r="M222" i="84"/>
  <c r="M225" i="84"/>
  <c r="M228" i="84"/>
  <c r="M231" i="84"/>
  <c r="M234" i="84"/>
  <c r="M237" i="84"/>
  <c r="M240" i="84"/>
  <c r="M243" i="84"/>
  <c r="M246" i="84"/>
  <c r="M249" i="84"/>
  <c r="M252" i="84"/>
  <c r="M255" i="84"/>
  <c r="M258" i="84"/>
  <c r="M261" i="84"/>
  <c r="M264" i="84"/>
  <c r="M267" i="84"/>
  <c r="M270" i="84"/>
  <c r="M273" i="84"/>
  <c r="M276" i="84"/>
  <c r="M279" i="84"/>
  <c r="M282" i="84"/>
  <c r="M285" i="84"/>
  <c r="M288" i="84"/>
  <c r="M291" i="84"/>
  <c r="M294" i="84"/>
  <c r="M297" i="84"/>
  <c r="M300" i="84"/>
  <c r="M303" i="84"/>
  <c r="M306" i="84"/>
  <c r="M309" i="84"/>
  <c r="M168" i="84"/>
  <c r="O165" i="84"/>
  <c r="M165" i="84"/>
  <c r="O162" i="84"/>
  <c r="M162" i="84"/>
  <c r="K165" i="84"/>
  <c r="K168" i="84"/>
  <c r="K171" i="84"/>
  <c r="K174" i="84"/>
  <c r="K177" i="84"/>
  <c r="K180" i="84"/>
  <c r="K183" i="84"/>
  <c r="K186" i="84"/>
  <c r="K189" i="84"/>
  <c r="K192" i="84"/>
  <c r="K195" i="84"/>
  <c r="K198" i="84"/>
  <c r="K201" i="84"/>
  <c r="K204" i="84"/>
  <c r="K207" i="84"/>
  <c r="K210" i="84"/>
  <c r="K213" i="84"/>
  <c r="K216" i="84"/>
  <c r="K219" i="84"/>
  <c r="K222" i="84"/>
  <c r="K225" i="84"/>
  <c r="K228" i="84"/>
  <c r="K231" i="84"/>
  <c r="K234" i="84"/>
  <c r="K237" i="84"/>
  <c r="K240" i="84"/>
  <c r="K243" i="84"/>
  <c r="K246" i="84"/>
  <c r="K249" i="84"/>
  <c r="K252" i="84"/>
  <c r="K255" i="84"/>
  <c r="K258" i="84"/>
  <c r="K261" i="84"/>
  <c r="K264" i="84"/>
  <c r="K267" i="84"/>
  <c r="K270" i="84"/>
  <c r="K273" i="84"/>
  <c r="K276" i="84"/>
  <c r="K279" i="84"/>
  <c r="K282" i="84"/>
  <c r="K285" i="84"/>
  <c r="K288" i="84"/>
  <c r="K291" i="84"/>
  <c r="K294" i="84"/>
  <c r="K297" i="84"/>
  <c r="K300" i="84"/>
  <c r="K303" i="84"/>
  <c r="K306" i="84"/>
  <c r="K309" i="84"/>
  <c r="K162" i="84"/>
  <c r="M9" i="84"/>
  <c r="M12" i="84"/>
  <c r="M15" i="84"/>
  <c r="M18" i="84"/>
  <c r="M21" i="84"/>
  <c r="M24" i="84"/>
  <c r="M27" i="84"/>
  <c r="M30" i="84"/>
  <c r="M33" i="84"/>
  <c r="M36" i="84"/>
  <c r="M39" i="84"/>
  <c r="M42" i="84"/>
  <c r="M45" i="84"/>
  <c r="M48" i="84"/>
  <c r="M51" i="84"/>
  <c r="M54" i="84"/>
  <c r="M57" i="84"/>
  <c r="M60" i="84"/>
  <c r="M63" i="84"/>
  <c r="M66" i="84"/>
  <c r="M69" i="84"/>
  <c r="M72" i="84"/>
  <c r="M75" i="84"/>
  <c r="M78" i="84"/>
  <c r="M81" i="84"/>
  <c r="M84" i="84"/>
  <c r="M87" i="84"/>
  <c r="M90" i="84"/>
  <c r="M93" i="84"/>
  <c r="M96" i="84"/>
  <c r="M99" i="84"/>
  <c r="M102" i="84"/>
  <c r="M105" i="84"/>
  <c r="M108" i="84"/>
  <c r="M111" i="84"/>
  <c r="M114" i="84"/>
  <c r="M117" i="84"/>
  <c r="M120" i="84"/>
  <c r="M123" i="84"/>
  <c r="M126" i="84"/>
  <c r="M129" i="84"/>
  <c r="M132" i="84"/>
  <c r="M135" i="84"/>
  <c r="M138" i="84"/>
  <c r="M141" i="84"/>
  <c r="M144" i="84"/>
  <c r="M147" i="84"/>
  <c r="M150" i="84"/>
  <c r="M153" i="84"/>
  <c r="M6" i="84"/>
  <c r="O147" i="84"/>
  <c r="O150" i="84"/>
  <c r="O153" i="84"/>
  <c r="O12" i="84"/>
  <c r="O15" i="84"/>
  <c r="O18" i="84"/>
  <c r="O21" i="84"/>
  <c r="O24" i="84"/>
  <c r="O27" i="84"/>
  <c r="O30" i="84"/>
  <c r="O33" i="84"/>
  <c r="O36" i="84"/>
  <c r="O39" i="84"/>
  <c r="O42" i="84"/>
  <c r="O45" i="84"/>
  <c r="O48" i="84"/>
  <c r="O51" i="84"/>
  <c r="O54" i="84"/>
  <c r="O57" i="84"/>
  <c r="O60" i="84"/>
  <c r="O63" i="84"/>
  <c r="O66" i="84"/>
  <c r="O69" i="84"/>
  <c r="O72" i="84"/>
  <c r="O75" i="84"/>
  <c r="O78" i="84"/>
  <c r="O81" i="84"/>
  <c r="O84" i="84"/>
  <c r="O87" i="84"/>
  <c r="O90" i="84"/>
  <c r="O93" i="84"/>
  <c r="O96" i="84"/>
  <c r="O99" i="84"/>
  <c r="O102" i="84"/>
  <c r="O105" i="84"/>
  <c r="O108" i="84"/>
  <c r="O111" i="84"/>
  <c r="O114" i="84"/>
  <c r="O117" i="84"/>
  <c r="O120" i="84"/>
  <c r="O123" i="84"/>
  <c r="O126" i="84"/>
  <c r="O129" i="84"/>
  <c r="O132" i="84"/>
  <c r="O135" i="84"/>
  <c r="O138" i="84"/>
  <c r="O141" i="84"/>
  <c r="O144" i="84"/>
  <c r="O9" i="84"/>
  <c r="O6" i="84"/>
  <c r="K111" i="84"/>
  <c r="K114" i="84"/>
  <c r="K117" i="84"/>
  <c r="K120" i="84"/>
  <c r="K123" i="84"/>
  <c r="K126" i="84"/>
  <c r="K129" i="84"/>
  <c r="K132" i="84"/>
  <c r="K135" i="84"/>
  <c r="K138" i="84"/>
  <c r="K141" i="84"/>
  <c r="K144" i="84"/>
  <c r="K147" i="84"/>
  <c r="K150" i="84"/>
  <c r="K153" i="84"/>
  <c r="K36" i="84"/>
  <c r="K39" i="84"/>
  <c r="K42" i="84"/>
  <c r="K45" i="84"/>
  <c r="K48" i="84"/>
  <c r="K51" i="84"/>
  <c r="K54" i="84"/>
  <c r="K57" i="84"/>
  <c r="K60" i="84"/>
  <c r="K63" i="84"/>
  <c r="K66" i="84"/>
  <c r="K69" i="84"/>
  <c r="K72" i="84"/>
  <c r="K75" i="84"/>
  <c r="K78" i="84"/>
  <c r="K81" i="84"/>
  <c r="K84" i="84"/>
  <c r="K87" i="84"/>
  <c r="K90" i="84"/>
  <c r="K93" i="84"/>
  <c r="K96" i="84"/>
  <c r="K99" i="84"/>
  <c r="K102" i="84"/>
  <c r="K105" i="84"/>
  <c r="K108" i="84"/>
  <c r="K12" i="84"/>
  <c r="K15" i="84"/>
  <c r="K18" i="84"/>
  <c r="K21" i="84"/>
  <c r="K24" i="84"/>
  <c r="K27" i="84"/>
  <c r="K30" i="84"/>
  <c r="K33" i="84"/>
  <c r="K9" i="84"/>
  <c r="K6" i="84"/>
  <c r="L4" i="84"/>
  <c r="J319" i="84"/>
  <c r="C319" i="84"/>
  <c r="C313" i="84"/>
  <c r="C166" i="84"/>
  <c r="C169" i="84"/>
  <c r="C172" i="84"/>
  <c r="C175" i="84"/>
  <c r="C178" i="84"/>
  <c r="C181" i="84"/>
  <c r="C184" i="84"/>
  <c r="C187" i="84"/>
  <c r="C190" i="84"/>
  <c r="C193" i="84"/>
  <c r="C196" i="84"/>
  <c r="C199" i="84"/>
  <c r="C202" i="84"/>
  <c r="C205" i="84"/>
  <c r="C208" i="84"/>
  <c r="C211" i="84"/>
  <c r="C214" i="84"/>
  <c r="C217" i="84"/>
  <c r="C220" i="84"/>
  <c r="C223" i="84"/>
  <c r="C226" i="84"/>
  <c r="C229" i="84"/>
  <c r="C232" i="84"/>
  <c r="C235" i="84"/>
  <c r="C238" i="84"/>
  <c r="C241" i="84"/>
  <c r="C244" i="84"/>
  <c r="C247" i="84"/>
  <c r="C250" i="84"/>
  <c r="C253" i="84"/>
  <c r="C256" i="84"/>
  <c r="C259" i="84"/>
  <c r="C262" i="84"/>
  <c r="C265" i="84"/>
  <c r="C268" i="84"/>
  <c r="C271" i="84"/>
  <c r="C274" i="84"/>
  <c r="C277" i="84"/>
  <c r="C280" i="84"/>
  <c r="C283" i="84"/>
  <c r="C286" i="84"/>
  <c r="C289" i="84"/>
  <c r="C292" i="84"/>
  <c r="C295" i="84"/>
  <c r="C298" i="84"/>
  <c r="C301" i="84"/>
  <c r="C304" i="84"/>
  <c r="C307" i="84"/>
  <c r="C310" i="84"/>
  <c r="C163" i="84"/>
  <c r="C157" i="84"/>
  <c r="C40" i="84"/>
  <c r="C43" i="84"/>
  <c r="C46" i="84"/>
  <c r="C49" i="84"/>
  <c r="C52" i="84"/>
  <c r="C55" i="84"/>
  <c r="C58" i="84"/>
  <c r="C61" i="84"/>
  <c r="C64" i="84"/>
  <c r="C67" i="84"/>
  <c r="C70" i="84"/>
  <c r="C73" i="84"/>
  <c r="C76" i="84"/>
  <c r="C79" i="84"/>
  <c r="C82" i="84"/>
  <c r="C85" i="84"/>
  <c r="C88" i="84"/>
  <c r="C91" i="84"/>
  <c r="C94" i="84"/>
  <c r="C97" i="84"/>
  <c r="C100" i="84"/>
  <c r="C103" i="84"/>
  <c r="C106" i="84"/>
  <c r="C109" i="84"/>
  <c r="C112" i="84"/>
  <c r="C115" i="84"/>
  <c r="C118" i="84"/>
  <c r="C121" i="84"/>
  <c r="C124" i="84"/>
  <c r="C127" i="84"/>
  <c r="C130" i="84"/>
  <c r="C133" i="84"/>
  <c r="C136" i="84"/>
  <c r="C139" i="84"/>
  <c r="C142" i="84"/>
  <c r="C145" i="84"/>
  <c r="C148" i="84"/>
  <c r="C151" i="84"/>
  <c r="C154" i="84"/>
  <c r="C13" i="84"/>
  <c r="C16" i="84"/>
  <c r="C19" i="84"/>
  <c r="C22" i="84"/>
  <c r="C25" i="84"/>
  <c r="C28" i="84"/>
  <c r="C31" i="84"/>
  <c r="C34" i="84"/>
  <c r="C37" i="84"/>
  <c r="C7" i="84"/>
  <c r="C10" i="84"/>
  <c r="S8" i="87"/>
  <c r="S9" i="87"/>
  <c r="S10" i="87"/>
  <c r="S11" i="87"/>
  <c r="S12" i="87"/>
  <c r="S13" i="87"/>
  <c r="S14" i="87"/>
  <c r="S15" i="87"/>
  <c r="S16" i="87"/>
  <c r="S17" i="87"/>
  <c r="S18" i="87"/>
  <c r="S19" i="87"/>
  <c r="S20" i="87"/>
  <c r="S21" i="87"/>
  <c r="S22" i="87"/>
  <c r="S23" i="87"/>
  <c r="S24" i="87"/>
  <c r="S25" i="87"/>
  <c r="S26" i="87"/>
  <c r="S27" i="87"/>
  <c r="S28" i="87"/>
  <c r="S29" i="87"/>
  <c r="S30" i="87"/>
  <c r="S31" i="87"/>
  <c r="S32" i="87"/>
  <c r="S33" i="87"/>
  <c r="S34" i="87"/>
  <c r="S35" i="87"/>
  <c r="S36" i="87"/>
  <c r="S37" i="87"/>
  <c r="S38" i="87"/>
  <c r="S39" i="87"/>
  <c r="S40" i="87"/>
  <c r="S41" i="87"/>
  <c r="S42" i="87"/>
  <c r="S43" i="87"/>
  <c r="S44" i="87"/>
  <c r="S45" i="87"/>
  <c r="S46" i="87"/>
  <c r="S47" i="87"/>
  <c r="S48" i="87"/>
  <c r="S49" i="87"/>
  <c r="S50" i="87"/>
  <c r="S51" i="87"/>
  <c r="S52" i="87"/>
  <c r="S53" i="87"/>
  <c r="S54" i="87"/>
  <c r="S55" i="87"/>
  <c r="S56" i="87"/>
  <c r="S57" i="87"/>
  <c r="S58" i="87"/>
  <c r="S59" i="87"/>
  <c r="S60" i="87"/>
  <c r="S61" i="87"/>
  <c r="S62" i="87"/>
  <c r="S63" i="87"/>
  <c r="S64" i="87"/>
  <c r="S65" i="87"/>
  <c r="S66" i="87"/>
  <c r="S67" i="87"/>
  <c r="S68" i="87"/>
  <c r="S69" i="87"/>
  <c r="S70" i="87"/>
  <c r="S71" i="87"/>
  <c r="S72" i="87"/>
  <c r="S73" i="87"/>
  <c r="S74" i="87"/>
  <c r="S75" i="87"/>
  <c r="S76" i="87"/>
  <c r="S77" i="87"/>
  <c r="S78" i="87"/>
  <c r="S79" i="87"/>
  <c r="S80" i="87"/>
  <c r="S81" i="87"/>
  <c r="S82" i="87"/>
  <c r="S83" i="87"/>
  <c r="S84" i="87"/>
  <c r="S85" i="87"/>
  <c r="S86" i="87"/>
  <c r="S87" i="87"/>
  <c r="S88" i="87"/>
  <c r="S89" i="87"/>
  <c r="S90" i="87"/>
  <c r="S91" i="87"/>
  <c r="S92" i="87"/>
  <c r="S93" i="87"/>
  <c r="S94" i="87"/>
  <c r="S95" i="87"/>
  <c r="S96" i="87"/>
  <c r="S97" i="87"/>
  <c r="S98" i="87"/>
  <c r="S99" i="87"/>
  <c r="S100" i="87"/>
  <c r="S101" i="87"/>
  <c r="S102" i="87"/>
  <c r="S103" i="87"/>
  <c r="S104" i="87"/>
  <c r="S105" i="87"/>
  <c r="S106" i="87"/>
  <c r="S107" i="87"/>
  <c r="S108" i="87"/>
  <c r="S109" i="87"/>
  <c r="S110" i="87"/>
  <c r="S111" i="87"/>
  <c r="S112" i="87"/>
  <c r="S113" i="87"/>
  <c r="S114" i="87"/>
  <c r="S115" i="87"/>
  <c r="S116" i="87"/>
  <c r="S117" i="87"/>
  <c r="S118" i="87"/>
  <c r="S119" i="87"/>
  <c r="S120" i="87"/>
  <c r="S121" i="87"/>
  <c r="S122" i="87"/>
  <c r="S123" i="87"/>
  <c r="S124" i="87"/>
  <c r="S125" i="87"/>
  <c r="S126" i="87"/>
  <c r="S127" i="87"/>
  <c r="S128" i="87"/>
  <c r="S129" i="87"/>
  <c r="S130" i="87"/>
  <c r="S131" i="87"/>
  <c r="S132" i="87"/>
  <c r="S133" i="87"/>
  <c r="S134" i="87"/>
  <c r="S135" i="87"/>
  <c r="S136" i="87"/>
  <c r="S137" i="87"/>
  <c r="S138" i="87"/>
  <c r="S139" i="87"/>
  <c r="S140" i="87"/>
  <c r="S141" i="87"/>
  <c r="S142" i="87"/>
  <c r="S143" i="87"/>
  <c r="S144" i="87"/>
  <c r="S145" i="87"/>
  <c r="S146" i="87"/>
  <c r="S147" i="87"/>
  <c r="S148" i="87"/>
  <c r="S149" i="87"/>
  <c r="S150" i="87"/>
  <c r="S151" i="87"/>
  <c r="S152" i="87"/>
  <c r="S153" i="87"/>
  <c r="S154" i="87"/>
  <c r="S155" i="87"/>
  <c r="S156" i="87"/>
  <c r="S157" i="87"/>
  <c r="S158" i="87"/>
  <c r="S159" i="87"/>
  <c r="S160" i="87"/>
  <c r="S161" i="87"/>
  <c r="S162" i="87"/>
  <c r="S163" i="87"/>
  <c r="S164" i="87"/>
  <c r="S165" i="87"/>
  <c r="S166" i="87"/>
  <c r="S167" i="87"/>
  <c r="S168" i="87"/>
  <c r="S169" i="87"/>
  <c r="S170" i="87"/>
  <c r="S171" i="87"/>
  <c r="S172" i="87"/>
  <c r="S173" i="87"/>
  <c r="S174" i="87"/>
  <c r="S175" i="87"/>
  <c r="S176" i="87"/>
  <c r="S177" i="87"/>
  <c r="S178" i="87"/>
  <c r="S179" i="87"/>
  <c r="S180" i="87"/>
  <c r="S181" i="87"/>
  <c r="S182" i="87"/>
  <c r="S183" i="87"/>
  <c r="S184" i="87"/>
  <c r="S185" i="87"/>
  <c r="S186" i="87"/>
  <c r="S187" i="87"/>
  <c r="S188" i="87"/>
  <c r="S189" i="87"/>
  <c r="S190" i="87"/>
  <c r="S191" i="87"/>
  <c r="S192" i="87"/>
  <c r="S193" i="87"/>
  <c r="S194" i="87"/>
  <c r="S195" i="87"/>
  <c r="S196" i="87"/>
  <c r="S197" i="87"/>
  <c r="S198" i="87"/>
  <c r="S199" i="87"/>
  <c r="S200" i="87"/>
  <c r="S201" i="87"/>
  <c r="S202" i="87"/>
  <c r="S203" i="87"/>
  <c r="S204" i="87"/>
  <c r="S205" i="87"/>
  <c r="S206" i="87"/>
  <c r="S207" i="87"/>
  <c r="Q8" i="87"/>
  <c r="Q9" i="87"/>
  <c r="Q10" i="87"/>
  <c r="Q11" i="87"/>
  <c r="Q12" i="87"/>
  <c r="Q13" i="87"/>
  <c r="Q14" i="87"/>
  <c r="Q15" i="87"/>
  <c r="Q16" i="87"/>
  <c r="Q17" i="87"/>
  <c r="Q18" i="87"/>
  <c r="Q19" i="87"/>
  <c r="Q20" i="87"/>
  <c r="Q21" i="87"/>
  <c r="Q22" i="87"/>
  <c r="Q23" i="87"/>
  <c r="Q24" i="87"/>
  <c r="Q25" i="87"/>
  <c r="Q26" i="87"/>
  <c r="Q27" i="87"/>
  <c r="Q28" i="87"/>
  <c r="Q29" i="87"/>
  <c r="Q30" i="87"/>
  <c r="Q31" i="87"/>
  <c r="Q32" i="87"/>
  <c r="Q33" i="87"/>
  <c r="Q34" i="87"/>
  <c r="Q35" i="87"/>
  <c r="Q36" i="87"/>
  <c r="Q37" i="87"/>
  <c r="Q38" i="87"/>
  <c r="Q39" i="87"/>
  <c r="Q40" i="87"/>
  <c r="Q41" i="87"/>
  <c r="Q42" i="87"/>
  <c r="Q43" i="87"/>
  <c r="Q44" i="87"/>
  <c r="Q45" i="87"/>
  <c r="Q46" i="87"/>
  <c r="Q47" i="87"/>
  <c r="Q48" i="87"/>
  <c r="Q49" i="87"/>
  <c r="Q50" i="87"/>
  <c r="Q51" i="87"/>
  <c r="Q52" i="87"/>
  <c r="Q53" i="87"/>
  <c r="Q54" i="87"/>
  <c r="Q55" i="87"/>
  <c r="Q56" i="87"/>
  <c r="Q57" i="87"/>
  <c r="Q58" i="87"/>
  <c r="Q59" i="87"/>
  <c r="Q60" i="87"/>
  <c r="Q61" i="87"/>
  <c r="Q62" i="87"/>
  <c r="Q63" i="87"/>
  <c r="Q64" i="87"/>
  <c r="Q65" i="87"/>
  <c r="Q66" i="87"/>
  <c r="Q67" i="87"/>
  <c r="Q68" i="87"/>
  <c r="Q69" i="87"/>
  <c r="Q70" i="87"/>
  <c r="Q71" i="87"/>
  <c r="Q72" i="87"/>
  <c r="Q73" i="87"/>
  <c r="Q74" i="87"/>
  <c r="Q75" i="87"/>
  <c r="Q76" i="87"/>
  <c r="Q77" i="87"/>
  <c r="Q78" i="87"/>
  <c r="Q79" i="87"/>
  <c r="Q80" i="87"/>
  <c r="Q81" i="87"/>
  <c r="Q82" i="87"/>
  <c r="Q83" i="87"/>
  <c r="Q84" i="87"/>
  <c r="Q85" i="87"/>
  <c r="Q86" i="87"/>
  <c r="Q87" i="87"/>
  <c r="Q88" i="87"/>
  <c r="Q89" i="87"/>
  <c r="Q90" i="87"/>
  <c r="Q91" i="87"/>
  <c r="Q92" i="87"/>
  <c r="Q93" i="87"/>
  <c r="Q94" i="87"/>
  <c r="Q95" i="87"/>
  <c r="Q96" i="87"/>
  <c r="Q97" i="87"/>
  <c r="Q98" i="87"/>
  <c r="Q99" i="87"/>
  <c r="Q100" i="87"/>
  <c r="Q101" i="87"/>
  <c r="Q102" i="87"/>
  <c r="Q103" i="87"/>
  <c r="Q104" i="87"/>
  <c r="Q105" i="87"/>
  <c r="Q106" i="87"/>
  <c r="Q107" i="87"/>
  <c r="Q108" i="87"/>
  <c r="Q109" i="87"/>
  <c r="Q110" i="87"/>
  <c r="Q111" i="87"/>
  <c r="Q112" i="87"/>
  <c r="Q113" i="87"/>
  <c r="Q114" i="87"/>
  <c r="Q115" i="87"/>
  <c r="Q116" i="87"/>
  <c r="Q117" i="87"/>
  <c r="Q118" i="87"/>
  <c r="Q119" i="87"/>
  <c r="Q120" i="87"/>
  <c r="Q121" i="87"/>
  <c r="Q122" i="87"/>
  <c r="Q123" i="87"/>
  <c r="Q124" i="87"/>
  <c r="Q125" i="87"/>
  <c r="Q126" i="87"/>
  <c r="Q127" i="87"/>
  <c r="Q128" i="87"/>
  <c r="Q129" i="87"/>
  <c r="Q130" i="87"/>
  <c r="Q131" i="87"/>
  <c r="Q132" i="87"/>
  <c r="Q133" i="87"/>
  <c r="Q134" i="87"/>
  <c r="Q135" i="87"/>
  <c r="Q136" i="87"/>
  <c r="Q137" i="87"/>
  <c r="Q138" i="87"/>
  <c r="Q139" i="87"/>
  <c r="Q140" i="87"/>
  <c r="Q141" i="87"/>
  <c r="Q142" i="87"/>
  <c r="Q143" i="87"/>
  <c r="Q144" i="87"/>
  <c r="Q145" i="87"/>
  <c r="Q146" i="87"/>
  <c r="Q147" i="87"/>
  <c r="Q148" i="87"/>
  <c r="Q149" i="87"/>
  <c r="Q150" i="87"/>
  <c r="Q151" i="87"/>
  <c r="Q152" i="87"/>
  <c r="Q153" i="87"/>
  <c r="Q154" i="87"/>
  <c r="Q155" i="87"/>
  <c r="Q156" i="87"/>
  <c r="Q157" i="87"/>
  <c r="Q158" i="87"/>
  <c r="Q159" i="87"/>
  <c r="Q160" i="87"/>
  <c r="Q161" i="87"/>
  <c r="Q162" i="87"/>
  <c r="Q163" i="87"/>
  <c r="Q164" i="87"/>
  <c r="Q165" i="87"/>
  <c r="Q166" i="87"/>
  <c r="Q167" i="87"/>
  <c r="Q168" i="87"/>
  <c r="Q169" i="87"/>
  <c r="Q170" i="87"/>
  <c r="Q171" i="87"/>
  <c r="Q172" i="87"/>
  <c r="Q173" i="87"/>
  <c r="Q174" i="87"/>
  <c r="Q175" i="87"/>
  <c r="Q176" i="87"/>
  <c r="Q177" i="87"/>
  <c r="Q178" i="87"/>
  <c r="Q179" i="87"/>
  <c r="Q180" i="87"/>
  <c r="Q181" i="87"/>
  <c r="Q182" i="87"/>
  <c r="Q183" i="87"/>
  <c r="Q184" i="87"/>
  <c r="Q185" i="87"/>
  <c r="Q186" i="87"/>
  <c r="Q187" i="87"/>
  <c r="Q188" i="87"/>
  <c r="Q189" i="87"/>
  <c r="Q190" i="87"/>
  <c r="Q191" i="87"/>
  <c r="Q192" i="87"/>
  <c r="Q193" i="87"/>
  <c r="Q194" i="87"/>
  <c r="Q195" i="87"/>
  <c r="Q196" i="87"/>
  <c r="Q197" i="87"/>
  <c r="Q198" i="87"/>
  <c r="Q199" i="87"/>
  <c r="Q200" i="87"/>
  <c r="Q201" i="87"/>
  <c r="Q202" i="87"/>
  <c r="Q203" i="87"/>
  <c r="Q204" i="87"/>
  <c r="Q205" i="87"/>
  <c r="Q206" i="87"/>
  <c r="Q207" i="87"/>
  <c r="Q7" i="87"/>
  <c r="Q6" i="87"/>
  <c r="O8" i="87"/>
  <c r="O9" i="87"/>
  <c r="O10" i="87"/>
  <c r="O11" i="87"/>
  <c r="O12" i="87"/>
  <c r="O13" i="87"/>
  <c r="O14" i="87"/>
  <c r="O15" i="87"/>
  <c r="O16" i="87"/>
  <c r="O17" i="87"/>
  <c r="O18" i="87"/>
  <c r="O19" i="87"/>
  <c r="O20" i="87"/>
  <c r="O21" i="87"/>
  <c r="O22" i="87"/>
  <c r="O23" i="87"/>
  <c r="O24" i="87"/>
  <c r="O25" i="87"/>
  <c r="O26" i="87"/>
  <c r="O27" i="87"/>
  <c r="O28" i="87"/>
  <c r="O29" i="87"/>
  <c r="O30" i="87"/>
  <c r="O31" i="87"/>
  <c r="O32" i="87"/>
  <c r="O33" i="87"/>
  <c r="O34" i="87"/>
  <c r="O35" i="87"/>
  <c r="O36" i="87"/>
  <c r="O37" i="87"/>
  <c r="O38" i="87"/>
  <c r="O39" i="87"/>
  <c r="O40" i="87"/>
  <c r="O41" i="87"/>
  <c r="O42" i="87"/>
  <c r="O43" i="87"/>
  <c r="O44" i="87"/>
  <c r="O45" i="87"/>
  <c r="O46" i="87"/>
  <c r="O47" i="87"/>
  <c r="O48" i="87"/>
  <c r="O49" i="87"/>
  <c r="O50" i="87"/>
  <c r="O51" i="87"/>
  <c r="O52" i="87"/>
  <c r="O53" i="87"/>
  <c r="O54" i="87"/>
  <c r="O55" i="87"/>
  <c r="O56" i="87"/>
  <c r="O57" i="87"/>
  <c r="O58" i="87"/>
  <c r="O59" i="87"/>
  <c r="O60" i="87"/>
  <c r="O61" i="87"/>
  <c r="O62" i="87"/>
  <c r="O63" i="87"/>
  <c r="O64" i="87"/>
  <c r="O65" i="87"/>
  <c r="O66" i="87"/>
  <c r="O67" i="87"/>
  <c r="O68" i="87"/>
  <c r="O69" i="87"/>
  <c r="O70" i="87"/>
  <c r="O71" i="87"/>
  <c r="O72" i="87"/>
  <c r="O73" i="87"/>
  <c r="O74" i="87"/>
  <c r="O75" i="87"/>
  <c r="O76" i="87"/>
  <c r="O77" i="87"/>
  <c r="O78" i="87"/>
  <c r="O79" i="87"/>
  <c r="O80" i="87"/>
  <c r="O81" i="87"/>
  <c r="O82" i="87"/>
  <c r="O83" i="87"/>
  <c r="O84" i="87"/>
  <c r="O85" i="87"/>
  <c r="O86" i="87"/>
  <c r="O87" i="87"/>
  <c r="O88" i="87"/>
  <c r="O89" i="87"/>
  <c r="O90" i="87"/>
  <c r="O91" i="87"/>
  <c r="O92" i="87"/>
  <c r="O93" i="87"/>
  <c r="O94" i="87"/>
  <c r="O95" i="87"/>
  <c r="O96" i="87"/>
  <c r="O97" i="87"/>
  <c r="O98" i="87"/>
  <c r="O99" i="87"/>
  <c r="O100" i="87"/>
  <c r="O101" i="87"/>
  <c r="O102" i="87"/>
  <c r="O103" i="87"/>
  <c r="O104" i="87"/>
  <c r="O105" i="87"/>
  <c r="O106" i="87"/>
  <c r="O107" i="87"/>
  <c r="O108" i="87"/>
  <c r="O109" i="87"/>
  <c r="O110" i="87"/>
  <c r="O111" i="87"/>
  <c r="O112" i="87"/>
  <c r="O113" i="87"/>
  <c r="O114" i="87"/>
  <c r="O115" i="87"/>
  <c r="O116" i="87"/>
  <c r="O117" i="87"/>
  <c r="O118" i="87"/>
  <c r="O119" i="87"/>
  <c r="O120" i="87"/>
  <c r="O121" i="87"/>
  <c r="O122" i="87"/>
  <c r="O123" i="87"/>
  <c r="O124" i="87"/>
  <c r="O125" i="87"/>
  <c r="O126" i="87"/>
  <c r="O127" i="87"/>
  <c r="O128" i="87"/>
  <c r="O129" i="87"/>
  <c r="O130" i="87"/>
  <c r="O131" i="87"/>
  <c r="O132" i="87"/>
  <c r="O133" i="87"/>
  <c r="O134" i="87"/>
  <c r="O135" i="87"/>
  <c r="O136" i="87"/>
  <c r="O137" i="87"/>
  <c r="O138" i="87"/>
  <c r="O139" i="87"/>
  <c r="O140" i="87"/>
  <c r="O141" i="87"/>
  <c r="O142" i="87"/>
  <c r="O143" i="87"/>
  <c r="O144" i="87"/>
  <c r="O145" i="87"/>
  <c r="O146" i="87"/>
  <c r="O147" i="87"/>
  <c r="O148" i="87"/>
  <c r="O149" i="87"/>
  <c r="O150" i="87"/>
  <c r="O151" i="87"/>
  <c r="O152" i="87"/>
  <c r="O153" i="87"/>
  <c r="O154" i="87"/>
  <c r="O155" i="87"/>
  <c r="O156" i="87"/>
  <c r="O157" i="87"/>
  <c r="O158" i="87"/>
  <c r="O159" i="87"/>
  <c r="O160" i="87"/>
  <c r="O161" i="87"/>
  <c r="O162" i="87"/>
  <c r="O163" i="87"/>
  <c r="O164" i="87"/>
  <c r="O165" i="87"/>
  <c r="O166" i="87"/>
  <c r="O167" i="87"/>
  <c r="O168" i="87"/>
  <c r="O169" i="87"/>
  <c r="O170" i="87"/>
  <c r="O171" i="87"/>
  <c r="O172" i="87"/>
  <c r="O173" i="87"/>
  <c r="O174" i="87"/>
  <c r="O175" i="87"/>
  <c r="O176" i="87"/>
  <c r="O177" i="87"/>
  <c r="O178" i="87"/>
  <c r="O179" i="87"/>
  <c r="O180" i="87"/>
  <c r="O181" i="87"/>
  <c r="O182" i="87"/>
  <c r="O183" i="87"/>
  <c r="O184" i="87"/>
  <c r="O185" i="87"/>
  <c r="O186" i="87"/>
  <c r="O187" i="87"/>
  <c r="O188" i="87"/>
  <c r="O189" i="87"/>
  <c r="O190" i="87"/>
  <c r="O191" i="87"/>
  <c r="O192" i="87"/>
  <c r="O193" i="87"/>
  <c r="O194" i="87"/>
  <c r="O195" i="87"/>
  <c r="O196" i="87"/>
  <c r="O197" i="87"/>
  <c r="O198" i="87"/>
  <c r="O199" i="87"/>
  <c r="O200" i="87"/>
  <c r="O201" i="87"/>
  <c r="O202" i="87"/>
  <c r="O203" i="87"/>
  <c r="O204" i="87"/>
  <c r="O205" i="87"/>
  <c r="O206" i="87"/>
  <c r="O207" i="87"/>
  <c r="O7" i="87"/>
  <c r="O6" i="87"/>
  <c r="P3" i="87"/>
  <c r="I5" i="87"/>
  <c r="Q8" i="82"/>
  <c r="Q9" i="82"/>
  <c r="Q10" i="82"/>
  <c r="Q11" i="82"/>
  <c r="Q12" i="82"/>
  <c r="Q13" i="82"/>
  <c r="Q14" i="82"/>
  <c r="Q15" i="82"/>
  <c r="Q16" i="82"/>
  <c r="Q17" i="82"/>
  <c r="Q18" i="82"/>
  <c r="Q19" i="82"/>
  <c r="Q20" i="82"/>
  <c r="Q21" i="82"/>
  <c r="Q22" i="82"/>
  <c r="Q23" i="82"/>
  <c r="Q24" i="82"/>
  <c r="Q25" i="82"/>
  <c r="Q26" i="82"/>
  <c r="Q27" i="82"/>
  <c r="Q28" i="82"/>
  <c r="Q29" i="82"/>
  <c r="Q30" i="82"/>
  <c r="Q31" i="82"/>
  <c r="Q32" i="82"/>
  <c r="Q33" i="82"/>
  <c r="Q34" i="82"/>
  <c r="Q35" i="82"/>
  <c r="Q36" i="82"/>
  <c r="Q37" i="82"/>
  <c r="Q38" i="82"/>
  <c r="Q39" i="82"/>
  <c r="Q40" i="82"/>
  <c r="Q41" i="82"/>
  <c r="Q42" i="82"/>
  <c r="Q43" i="82"/>
  <c r="Q44" i="82"/>
  <c r="Q45" i="82"/>
  <c r="Q46" i="82"/>
  <c r="Q47" i="82"/>
  <c r="Q48" i="82"/>
  <c r="Q49" i="82"/>
  <c r="Q50" i="82"/>
  <c r="Q51" i="82"/>
  <c r="Q52" i="82"/>
  <c r="Q53" i="82"/>
  <c r="Q54" i="82"/>
  <c r="Q55" i="82"/>
  <c r="Q56" i="82"/>
  <c r="Q57" i="82"/>
  <c r="Q58" i="82"/>
  <c r="Q59" i="82"/>
  <c r="Q60" i="82"/>
  <c r="Q61" i="82"/>
  <c r="Q62" i="82"/>
  <c r="Q63" i="82"/>
  <c r="Q64" i="82"/>
  <c r="Q65" i="82"/>
  <c r="Q66" i="82"/>
  <c r="Q67" i="82"/>
  <c r="Q68" i="82"/>
  <c r="Q69" i="82"/>
  <c r="Q70" i="82"/>
  <c r="Q71" i="82"/>
  <c r="Q72" i="82"/>
  <c r="Q73" i="82"/>
  <c r="Q74" i="82"/>
  <c r="Q75" i="82"/>
  <c r="Q76" i="82"/>
  <c r="Q77" i="82"/>
  <c r="Q78" i="82"/>
  <c r="Q79" i="82"/>
  <c r="Q80" i="82"/>
  <c r="Q81" i="82"/>
  <c r="Q82" i="82"/>
  <c r="Q83" i="82"/>
  <c r="Q84" i="82"/>
  <c r="Q85" i="82"/>
  <c r="Q86" i="82"/>
  <c r="Q87" i="82"/>
  <c r="Q88" i="82"/>
  <c r="Q89" i="82"/>
  <c r="Q90" i="82"/>
  <c r="Q91" i="82"/>
  <c r="Q92" i="82"/>
  <c r="Q93" i="82"/>
  <c r="Q94" i="82"/>
  <c r="Q95" i="82"/>
  <c r="Q96" i="82"/>
  <c r="Q97" i="82"/>
  <c r="Q98" i="82"/>
  <c r="Q99" i="82"/>
  <c r="Q100" i="82"/>
  <c r="Q101" i="82"/>
  <c r="Q102" i="82"/>
  <c r="Q103" i="82"/>
  <c r="Q104" i="82"/>
  <c r="Q105" i="82"/>
  <c r="Q106" i="82"/>
  <c r="Q107" i="82"/>
  <c r="Q108" i="82"/>
  <c r="Q109" i="82"/>
  <c r="Q110" i="82"/>
  <c r="Q111" i="82"/>
  <c r="Q112" i="82"/>
  <c r="Q113" i="82"/>
  <c r="Q114" i="82"/>
  <c r="Q115" i="82"/>
  <c r="Q116" i="82"/>
  <c r="Q117" i="82"/>
  <c r="Q118" i="82"/>
  <c r="Q119" i="82"/>
  <c r="Q120" i="82"/>
  <c r="Q121" i="82"/>
  <c r="Q122" i="82"/>
  <c r="Q123" i="82"/>
  <c r="Q124" i="82"/>
  <c r="Q125" i="82"/>
  <c r="Q126" i="82"/>
  <c r="Q127" i="82"/>
  <c r="Q128" i="82"/>
  <c r="Q129" i="82"/>
  <c r="Q130" i="82"/>
  <c r="Q131" i="82"/>
  <c r="Q132" i="82"/>
  <c r="Q133" i="82"/>
  <c r="Q134" i="82"/>
  <c r="Q135" i="82"/>
  <c r="Q136" i="82"/>
  <c r="Q137" i="82"/>
  <c r="Q138" i="82"/>
  <c r="Q139" i="82"/>
  <c r="Q140" i="82"/>
  <c r="Q141" i="82"/>
  <c r="Q142" i="82"/>
  <c r="Q143" i="82"/>
  <c r="Q144" i="82"/>
  <c r="Q145" i="82"/>
  <c r="Q146" i="82"/>
  <c r="Q147" i="82"/>
  <c r="Q148" i="82"/>
  <c r="Q149" i="82"/>
  <c r="Q150" i="82"/>
  <c r="Q151" i="82"/>
  <c r="Q152" i="82"/>
  <c r="Q153" i="82"/>
  <c r="Q154" i="82"/>
  <c r="Q155" i="82"/>
  <c r="Q156" i="82"/>
  <c r="Q157" i="82"/>
  <c r="Q158" i="82"/>
  <c r="Q159" i="82"/>
  <c r="Q160" i="82"/>
  <c r="Q161" i="82"/>
  <c r="Q162" i="82"/>
  <c r="Q163" i="82"/>
  <c r="Q164" i="82"/>
  <c r="Q165" i="82"/>
  <c r="Q166" i="82"/>
  <c r="Q167" i="82"/>
  <c r="Q168" i="82"/>
  <c r="Q169" i="82"/>
  <c r="Q170" i="82"/>
  <c r="Q171" i="82"/>
  <c r="Q172" i="82"/>
  <c r="Q173" i="82"/>
  <c r="Q174" i="82"/>
  <c r="Q175" i="82"/>
  <c r="Q176" i="82"/>
  <c r="Q177" i="82"/>
  <c r="Q178" i="82"/>
  <c r="Q179" i="82"/>
  <c r="Q180" i="82"/>
  <c r="Q181" i="82"/>
  <c r="Q182" i="82"/>
  <c r="Q183" i="82"/>
  <c r="Q184" i="82"/>
  <c r="Q185" i="82"/>
  <c r="Q186" i="82"/>
  <c r="Q187" i="82"/>
  <c r="Q188" i="82"/>
  <c r="Q189" i="82"/>
  <c r="Q190" i="82"/>
  <c r="Q191" i="82"/>
  <c r="Q192" i="82"/>
  <c r="Q193" i="82"/>
  <c r="Q194" i="82"/>
  <c r="Q195" i="82"/>
  <c r="Q196" i="82"/>
  <c r="Q197" i="82"/>
  <c r="Q198" i="82"/>
  <c r="Q199" i="82"/>
  <c r="Q200" i="82"/>
  <c r="Q201" i="82"/>
  <c r="Q202" i="82"/>
  <c r="Q203" i="82"/>
  <c r="Q204" i="82"/>
  <c r="Q205" i="82"/>
  <c r="Q206" i="82"/>
  <c r="Q207" i="82"/>
  <c r="Q7" i="82"/>
  <c r="Q6" i="82"/>
  <c r="P3" i="82"/>
  <c r="S9" i="82"/>
  <c r="S11" i="82"/>
  <c r="S12" i="82"/>
  <c r="S13" i="82"/>
  <c r="S14" i="82"/>
  <c r="S15" i="82"/>
  <c r="S16" i="82"/>
  <c r="S17" i="82"/>
  <c r="S18" i="82"/>
  <c r="S19" i="82"/>
  <c r="S20" i="82"/>
  <c r="S21" i="82"/>
  <c r="S22" i="82"/>
  <c r="S23" i="82"/>
  <c r="S24" i="82"/>
  <c r="S25" i="82"/>
  <c r="S26" i="82"/>
  <c r="S27" i="82"/>
  <c r="S28" i="82"/>
  <c r="S29" i="82"/>
  <c r="S30" i="82"/>
  <c r="S31" i="82"/>
  <c r="S32" i="82"/>
  <c r="S33" i="82"/>
  <c r="S34" i="82"/>
  <c r="S35" i="82"/>
  <c r="S36" i="82"/>
  <c r="S37" i="82"/>
  <c r="S38" i="82"/>
  <c r="S39" i="82"/>
  <c r="S40" i="82"/>
  <c r="S41" i="82"/>
  <c r="S42" i="82"/>
  <c r="S43" i="82"/>
  <c r="S44" i="82"/>
  <c r="S45" i="82"/>
  <c r="S46" i="82"/>
  <c r="S47" i="82"/>
  <c r="S48" i="82"/>
  <c r="S49" i="82"/>
  <c r="S50" i="82"/>
  <c r="S51" i="82"/>
  <c r="S52" i="82"/>
  <c r="S53" i="82"/>
  <c r="S54" i="82"/>
  <c r="S55" i="82"/>
  <c r="S56" i="82"/>
  <c r="S57" i="82"/>
  <c r="S58" i="82"/>
  <c r="S59" i="82"/>
  <c r="S60" i="82"/>
  <c r="S61" i="82"/>
  <c r="S62" i="82"/>
  <c r="S63" i="82"/>
  <c r="S64" i="82"/>
  <c r="S65" i="82"/>
  <c r="S66" i="82"/>
  <c r="S67" i="82"/>
  <c r="S68" i="82"/>
  <c r="S69" i="82"/>
  <c r="S70" i="82"/>
  <c r="S71" i="82"/>
  <c r="S72" i="82"/>
  <c r="S73" i="82"/>
  <c r="S74" i="82"/>
  <c r="S75" i="82"/>
  <c r="S76" i="82"/>
  <c r="S77" i="82"/>
  <c r="S78" i="82"/>
  <c r="S79" i="82"/>
  <c r="S80" i="82"/>
  <c r="S81" i="82"/>
  <c r="S82" i="82"/>
  <c r="S83" i="82"/>
  <c r="S84" i="82"/>
  <c r="S85" i="82"/>
  <c r="S86" i="82"/>
  <c r="S87" i="82"/>
  <c r="S88" i="82"/>
  <c r="S89" i="82"/>
  <c r="S90" i="82"/>
  <c r="S91" i="82"/>
  <c r="S92" i="82"/>
  <c r="S93" i="82"/>
  <c r="S94" i="82"/>
  <c r="S95" i="82"/>
  <c r="S96" i="82"/>
  <c r="S97" i="82"/>
  <c r="S98" i="82"/>
  <c r="S99" i="82"/>
  <c r="S100" i="82"/>
  <c r="S101" i="82"/>
  <c r="S102" i="82"/>
  <c r="S103" i="82"/>
  <c r="S104" i="82"/>
  <c r="S105" i="82"/>
  <c r="S106" i="82"/>
  <c r="S107" i="82"/>
  <c r="S108" i="82"/>
  <c r="S109" i="82"/>
  <c r="S110" i="82"/>
  <c r="S111" i="82"/>
  <c r="S112" i="82"/>
  <c r="S113" i="82"/>
  <c r="S114" i="82"/>
  <c r="S115" i="82"/>
  <c r="S116" i="82"/>
  <c r="S117" i="82"/>
  <c r="S118" i="82"/>
  <c r="S119" i="82"/>
  <c r="S120" i="82"/>
  <c r="S121" i="82"/>
  <c r="S122" i="82"/>
  <c r="S123" i="82"/>
  <c r="S124" i="82"/>
  <c r="S125" i="82"/>
  <c r="S126" i="82"/>
  <c r="S127" i="82"/>
  <c r="S128" i="82"/>
  <c r="S129" i="82"/>
  <c r="S130" i="82"/>
  <c r="S131" i="82"/>
  <c r="S132" i="82"/>
  <c r="S133" i="82"/>
  <c r="S134" i="82"/>
  <c r="S135" i="82"/>
  <c r="S136" i="82"/>
  <c r="S137" i="82"/>
  <c r="S138" i="82"/>
  <c r="S139" i="82"/>
  <c r="S140" i="82"/>
  <c r="S141" i="82"/>
  <c r="S142" i="82"/>
  <c r="S143" i="82"/>
  <c r="S144" i="82"/>
  <c r="S145" i="82"/>
  <c r="S146" i="82"/>
  <c r="S147" i="82"/>
  <c r="S148" i="82"/>
  <c r="S149" i="82"/>
  <c r="S150" i="82"/>
  <c r="S151" i="82"/>
  <c r="S152" i="82"/>
  <c r="S153" i="82"/>
  <c r="S154" i="82"/>
  <c r="S155" i="82"/>
  <c r="S156" i="82"/>
  <c r="S157" i="82"/>
  <c r="S158" i="82"/>
  <c r="S159" i="82"/>
  <c r="S160" i="82"/>
  <c r="S161" i="82"/>
  <c r="S162" i="82"/>
  <c r="S163" i="82"/>
  <c r="S164" i="82"/>
  <c r="S165" i="82"/>
  <c r="S166" i="82"/>
  <c r="S167" i="82"/>
  <c r="S168" i="82"/>
  <c r="S169" i="82"/>
  <c r="S170" i="82"/>
  <c r="S171" i="82"/>
  <c r="S172" i="82"/>
  <c r="S173" i="82"/>
  <c r="S174" i="82"/>
  <c r="S175" i="82"/>
  <c r="S176" i="82"/>
  <c r="S177" i="82"/>
  <c r="S178" i="82"/>
  <c r="S179" i="82"/>
  <c r="S180" i="82"/>
  <c r="S181" i="82"/>
  <c r="S182" i="82"/>
  <c r="S183" i="82"/>
  <c r="S184" i="82"/>
  <c r="S185" i="82"/>
  <c r="S186" i="82"/>
  <c r="S187" i="82"/>
  <c r="S188" i="82"/>
  <c r="S189" i="82"/>
  <c r="S190" i="82"/>
  <c r="S191" i="82"/>
  <c r="S192" i="82"/>
  <c r="S193" i="82"/>
  <c r="S194" i="82"/>
  <c r="S195" i="82"/>
  <c r="S196" i="82"/>
  <c r="S197" i="82"/>
  <c r="S198" i="82"/>
  <c r="S199" i="82"/>
  <c r="S200" i="82"/>
  <c r="S201" i="82"/>
  <c r="S202" i="82"/>
  <c r="S203" i="82"/>
  <c r="S204" i="82"/>
  <c r="S205" i="82"/>
  <c r="S206" i="82"/>
  <c r="S207" i="82"/>
  <c r="S7" i="82"/>
  <c r="S6" i="82"/>
  <c r="O8" i="82"/>
  <c r="O9" i="82"/>
  <c r="O10" i="82"/>
  <c r="O11" i="82"/>
  <c r="O12" i="82"/>
  <c r="O13" i="82"/>
  <c r="O14" i="82"/>
  <c r="O15" i="82"/>
  <c r="O16" i="82"/>
  <c r="O17" i="82"/>
  <c r="O18" i="82"/>
  <c r="O19" i="82"/>
  <c r="O20" i="82"/>
  <c r="O21" i="82"/>
  <c r="O22" i="82"/>
  <c r="O23" i="82"/>
  <c r="O24" i="82"/>
  <c r="O25" i="82"/>
  <c r="O26" i="82"/>
  <c r="O27" i="82"/>
  <c r="O28" i="82"/>
  <c r="O29" i="82"/>
  <c r="O30" i="82"/>
  <c r="O31" i="82"/>
  <c r="O32" i="82"/>
  <c r="O33" i="82"/>
  <c r="O34" i="82"/>
  <c r="O35" i="82"/>
  <c r="O36" i="82"/>
  <c r="O37" i="82"/>
  <c r="O38" i="82"/>
  <c r="O39" i="82"/>
  <c r="O40" i="82"/>
  <c r="O41" i="82"/>
  <c r="O42" i="82"/>
  <c r="O43" i="82"/>
  <c r="O44" i="82"/>
  <c r="O45" i="82"/>
  <c r="O46" i="82"/>
  <c r="O47" i="82"/>
  <c r="O48" i="82"/>
  <c r="O49" i="82"/>
  <c r="O50" i="82"/>
  <c r="O51" i="82"/>
  <c r="O52" i="82"/>
  <c r="O53" i="82"/>
  <c r="O54" i="82"/>
  <c r="O55" i="82"/>
  <c r="O56" i="82"/>
  <c r="O57" i="82"/>
  <c r="O58" i="82"/>
  <c r="O59" i="82"/>
  <c r="O60" i="82"/>
  <c r="O61" i="82"/>
  <c r="O62" i="82"/>
  <c r="O63" i="82"/>
  <c r="O64" i="82"/>
  <c r="O65" i="82"/>
  <c r="O66" i="82"/>
  <c r="O67" i="82"/>
  <c r="O68" i="82"/>
  <c r="O69" i="82"/>
  <c r="O70" i="82"/>
  <c r="O71" i="82"/>
  <c r="O72" i="82"/>
  <c r="O73" i="82"/>
  <c r="O74" i="82"/>
  <c r="O75" i="82"/>
  <c r="O76" i="82"/>
  <c r="O77" i="82"/>
  <c r="O78" i="82"/>
  <c r="O79" i="82"/>
  <c r="O80" i="82"/>
  <c r="O81" i="82"/>
  <c r="O82" i="82"/>
  <c r="O83" i="82"/>
  <c r="O84" i="82"/>
  <c r="O85" i="82"/>
  <c r="O86" i="82"/>
  <c r="O87" i="82"/>
  <c r="O88" i="82"/>
  <c r="O89" i="82"/>
  <c r="O90" i="82"/>
  <c r="O91" i="82"/>
  <c r="O92" i="82"/>
  <c r="O93" i="82"/>
  <c r="O94" i="82"/>
  <c r="O95" i="82"/>
  <c r="O96" i="82"/>
  <c r="O97" i="82"/>
  <c r="O98" i="82"/>
  <c r="O99" i="82"/>
  <c r="O100" i="82"/>
  <c r="O101" i="82"/>
  <c r="O102" i="82"/>
  <c r="O103" i="82"/>
  <c r="O104" i="82"/>
  <c r="O105" i="82"/>
  <c r="O106" i="82"/>
  <c r="O107" i="82"/>
  <c r="O108" i="82"/>
  <c r="O109" i="82"/>
  <c r="O110" i="82"/>
  <c r="O111" i="82"/>
  <c r="O112" i="82"/>
  <c r="O113" i="82"/>
  <c r="O114" i="82"/>
  <c r="O115" i="82"/>
  <c r="O116" i="82"/>
  <c r="O117" i="82"/>
  <c r="O118" i="82"/>
  <c r="O119" i="82"/>
  <c r="O120" i="82"/>
  <c r="O121" i="82"/>
  <c r="O122" i="82"/>
  <c r="O123" i="82"/>
  <c r="O124" i="82"/>
  <c r="O125" i="82"/>
  <c r="O126" i="82"/>
  <c r="O127" i="82"/>
  <c r="O128" i="82"/>
  <c r="O129" i="82"/>
  <c r="O130" i="82"/>
  <c r="O131" i="82"/>
  <c r="O132" i="82"/>
  <c r="O133" i="82"/>
  <c r="O134" i="82"/>
  <c r="O135" i="82"/>
  <c r="O136" i="82"/>
  <c r="O137" i="82"/>
  <c r="O138" i="82"/>
  <c r="O139" i="82"/>
  <c r="O140" i="82"/>
  <c r="O141" i="82"/>
  <c r="O142" i="82"/>
  <c r="O143" i="82"/>
  <c r="O144" i="82"/>
  <c r="O145" i="82"/>
  <c r="O146" i="82"/>
  <c r="O147" i="82"/>
  <c r="O148" i="82"/>
  <c r="O149" i="82"/>
  <c r="O150" i="82"/>
  <c r="O151" i="82"/>
  <c r="O152" i="82"/>
  <c r="O153" i="82"/>
  <c r="O154" i="82"/>
  <c r="O155" i="82"/>
  <c r="O156" i="82"/>
  <c r="O157" i="82"/>
  <c r="O158" i="82"/>
  <c r="O159" i="82"/>
  <c r="O160" i="82"/>
  <c r="O161" i="82"/>
  <c r="O162" i="82"/>
  <c r="O163" i="82"/>
  <c r="O164" i="82"/>
  <c r="O165" i="82"/>
  <c r="O166" i="82"/>
  <c r="O167" i="82"/>
  <c r="O168" i="82"/>
  <c r="O169" i="82"/>
  <c r="O170" i="82"/>
  <c r="O171" i="82"/>
  <c r="O172" i="82"/>
  <c r="O173" i="82"/>
  <c r="O174" i="82"/>
  <c r="O175" i="82"/>
  <c r="O176" i="82"/>
  <c r="O177" i="82"/>
  <c r="O178" i="82"/>
  <c r="O179" i="82"/>
  <c r="O180" i="82"/>
  <c r="O181" i="82"/>
  <c r="O182" i="82"/>
  <c r="O183" i="82"/>
  <c r="O184" i="82"/>
  <c r="O185" i="82"/>
  <c r="O186" i="82"/>
  <c r="O187" i="82"/>
  <c r="O188" i="82"/>
  <c r="O189" i="82"/>
  <c r="O190" i="82"/>
  <c r="O191" i="82"/>
  <c r="O192" i="82"/>
  <c r="O193" i="82"/>
  <c r="O194" i="82"/>
  <c r="O195" i="82"/>
  <c r="O196" i="82"/>
  <c r="O197" i="82"/>
  <c r="O198" i="82"/>
  <c r="O199" i="82"/>
  <c r="O200" i="82"/>
  <c r="O201" i="82"/>
  <c r="O202" i="82"/>
  <c r="O203" i="82"/>
  <c r="O204" i="82"/>
  <c r="O205" i="82"/>
  <c r="O206" i="82"/>
  <c r="O207" i="82"/>
  <c r="I5" i="82"/>
  <c r="G4" i="86"/>
  <c r="M7" i="86"/>
  <c r="M8" i="86"/>
  <c r="M9" i="86"/>
  <c r="M10" i="86"/>
  <c r="M11" i="86"/>
  <c r="M12" i="86"/>
  <c r="M13" i="86"/>
  <c r="M14" i="86"/>
  <c r="M15" i="86"/>
  <c r="M16" i="86"/>
  <c r="M17" i="86"/>
  <c r="M18" i="86"/>
  <c r="M19" i="86"/>
  <c r="M20" i="86"/>
  <c r="M21" i="86"/>
  <c r="M22" i="86"/>
  <c r="M23" i="86"/>
  <c r="M24" i="86"/>
  <c r="M25" i="86"/>
  <c r="M26" i="86"/>
  <c r="M27" i="86"/>
  <c r="M28" i="86"/>
  <c r="M29" i="86"/>
  <c r="M30" i="86"/>
  <c r="M31" i="86"/>
  <c r="M32" i="86"/>
  <c r="M33" i="86"/>
  <c r="M34" i="86"/>
  <c r="M35" i="86"/>
  <c r="M36" i="86"/>
  <c r="M37" i="86"/>
  <c r="M38" i="86"/>
  <c r="M39" i="86"/>
  <c r="M40" i="86"/>
  <c r="M41" i="86"/>
  <c r="M42" i="86"/>
  <c r="M43" i="86"/>
  <c r="M44" i="86"/>
  <c r="M45" i="86"/>
  <c r="M46" i="86"/>
  <c r="M47" i="86"/>
  <c r="M48" i="86"/>
  <c r="M49" i="86"/>
  <c r="M50" i="86"/>
  <c r="M51" i="86"/>
  <c r="M52" i="86"/>
  <c r="M53" i="86"/>
  <c r="M54" i="86"/>
  <c r="M6" i="86"/>
  <c r="M5" i="86"/>
  <c r="L3" i="86"/>
  <c r="O7" i="86"/>
  <c r="O8" i="86"/>
  <c r="O9" i="86"/>
  <c r="O10" i="86"/>
  <c r="O11" i="86"/>
  <c r="O12" i="86"/>
  <c r="O13" i="86"/>
  <c r="O14" i="86"/>
  <c r="O15" i="86"/>
  <c r="O16" i="86"/>
  <c r="O17" i="86"/>
  <c r="O18" i="86"/>
  <c r="O19" i="86"/>
  <c r="O20" i="86"/>
  <c r="O21" i="86"/>
  <c r="O22" i="86"/>
  <c r="O23" i="86"/>
  <c r="O24" i="86"/>
  <c r="O25" i="86"/>
  <c r="O26" i="86"/>
  <c r="O27" i="86"/>
  <c r="O28" i="86"/>
  <c r="O29" i="86"/>
  <c r="O30" i="86"/>
  <c r="O31" i="86"/>
  <c r="O32" i="86"/>
  <c r="O33" i="86"/>
  <c r="O34" i="86"/>
  <c r="O35" i="86"/>
  <c r="O36" i="86"/>
  <c r="O37" i="86"/>
  <c r="O38" i="86"/>
  <c r="O39" i="86"/>
  <c r="O40" i="86"/>
  <c r="O41" i="86"/>
  <c r="O42" i="86"/>
  <c r="O43" i="86"/>
  <c r="O44" i="86"/>
  <c r="O45" i="86"/>
  <c r="O46" i="86"/>
  <c r="O47" i="86"/>
  <c r="O48" i="86"/>
  <c r="O49" i="86"/>
  <c r="O50" i="86"/>
  <c r="O51" i="86"/>
  <c r="O52" i="86"/>
  <c r="O53" i="86"/>
  <c r="O54" i="86"/>
  <c r="O6" i="86"/>
  <c r="O5" i="86"/>
  <c r="K7" i="86"/>
  <c r="K8" i="86"/>
  <c r="K9" i="86"/>
  <c r="K10" i="86"/>
  <c r="K11" i="86"/>
  <c r="K12" i="86"/>
  <c r="K13" i="86"/>
  <c r="K14" i="86"/>
  <c r="K15" i="86"/>
  <c r="K16" i="86"/>
  <c r="K17" i="86"/>
  <c r="K18" i="86"/>
  <c r="K19" i="86"/>
  <c r="K20" i="86"/>
  <c r="K21" i="86"/>
  <c r="K22" i="86"/>
  <c r="K23" i="86"/>
  <c r="K24" i="86"/>
  <c r="K25" i="86"/>
  <c r="K26" i="86"/>
  <c r="K27" i="86"/>
  <c r="K28" i="86"/>
  <c r="K29" i="86"/>
  <c r="K30" i="86"/>
  <c r="K31" i="86"/>
  <c r="K32" i="86"/>
  <c r="K33" i="86"/>
  <c r="K34" i="86"/>
  <c r="K35" i="86"/>
  <c r="K36" i="86"/>
  <c r="K37" i="86"/>
  <c r="K38" i="86"/>
  <c r="K39" i="86"/>
  <c r="K40" i="86"/>
  <c r="K41" i="86"/>
  <c r="K42" i="86"/>
  <c r="K43" i="86"/>
  <c r="K44" i="86"/>
  <c r="K45" i="86"/>
  <c r="K46" i="86"/>
  <c r="K47" i="86"/>
  <c r="K48" i="86"/>
  <c r="K49" i="86"/>
  <c r="K50" i="86"/>
  <c r="K51" i="86"/>
  <c r="K52" i="86"/>
  <c r="K53" i="86"/>
  <c r="K54" i="86"/>
  <c r="K6" i="86"/>
  <c r="K5" i="86"/>
  <c r="L216" i="79"/>
  <c r="I216" i="79"/>
  <c r="L212" i="79" a="1"/>
  <c r="L212" i="79" s="1"/>
  <c r="I212" i="79" a="1"/>
  <c r="I212" i="79" s="1"/>
  <c r="L111" i="79"/>
  <c r="I111" i="79"/>
  <c r="L107" i="79" a="1"/>
  <c r="L107" i="79" s="1"/>
  <c r="I107" i="79" a="1"/>
  <c r="I107" i="79" s="1"/>
  <c r="L6" i="79"/>
  <c r="I6" i="79"/>
  <c r="U4" i="79"/>
  <c r="U114" i="79"/>
  <c r="W114" i="79"/>
  <c r="U115" i="79"/>
  <c r="W115" i="79"/>
  <c r="U116" i="79"/>
  <c r="W116" i="79"/>
  <c r="U117" i="79"/>
  <c r="W117" i="79"/>
  <c r="U118" i="79"/>
  <c r="W118" i="79"/>
  <c r="U119" i="79"/>
  <c r="W119" i="79"/>
  <c r="U120" i="79"/>
  <c r="W120" i="79"/>
  <c r="U121" i="79"/>
  <c r="W121" i="79"/>
  <c r="U122" i="79"/>
  <c r="W122" i="79"/>
  <c r="U123" i="79"/>
  <c r="W123" i="79"/>
  <c r="U124" i="79"/>
  <c r="W124" i="79"/>
  <c r="U125" i="79"/>
  <c r="W125" i="79"/>
  <c r="U126" i="79"/>
  <c r="W126" i="79"/>
  <c r="U127" i="79"/>
  <c r="W127" i="79"/>
  <c r="U128" i="79"/>
  <c r="W128" i="79"/>
  <c r="U129" i="79"/>
  <c r="W129" i="79"/>
  <c r="U130" i="79"/>
  <c r="W130" i="79"/>
  <c r="U131" i="79"/>
  <c r="W131" i="79"/>
  <c r="U132" i="79"/>
  <c r="W132" i="79"/>
  <c r="U133" i="79"/>
  <c r="W133" i="79"/>
  <c r="U134" i="79"/>
  <c r="W134" i="79"/>
  <c r="U135" i="79"/>
  <c r="W135" i="79"/>
  <c r="U136" i="79"/>
  <c r="W136" i="79"/>
  <c r="U137" i="79"/>
  <c r="W137" i="79"/>
  <c r="U138" i="79"/>
  <c r="W138" i="79"/>
  <c r="U139" i="79"/>
  <c r="W139" i="79"/>
  <c r="U140" i="79"/>
  <c r="W140" i="79"/>
  <c r="U141" i="79"/>
  <c r="W141" i="79"/>
  <c r="U142" i="79"/>
  <c r="W142" i="79"/>
  <c r="U143" i="79"/>
  <c r="W143" i="79"/>
  <c r="U144" i="79"/>
  <c r="W144" i="79"/>
  <c r="U145" i="79"/>
  <c r="W145" i="79"/>
  <c r="U146" i="79"/>
  <c r="W146" i="79"/>
  <c r="U147" i="79"/>
  <c r="W147" i="79"/>
  <c r="U148" i="79"/>
  <c r="W148" i="79"/>
  <c r="U149" i="79"/>
  <c r="W149" i="79"/>
  <c r="U150" i="79"/>
  <c r="W150" i="79"/>
  <c r="U151" i="79"/>
  <c r="W151" i="79"/>
  <c r="U152" i="79"/>
  <c r="W152" i="79"/>
  <c r="U153" i="79"/>
  <c r="W153" i="79"/>
  <c r="U154" i="79"/>
  <c r="W154" i="79"/>
  <c r="U155" i="79"/>
  <c r="W155" i="79"/>
  <c r="U156" i="79"/>
  <c r="W156" i="79"/>
  <c r="U157" i="79"/>
  <c r="W157" i="79"/>
  <c r="U158" i="79"/>
  <c r="W158" i="79"/>
  <c r="U159" i="79"/>
  <c r="W159" i="79"/>
  <c r="U160" i="79"/>
  <c r="W160" i="79"/>
  <c r="U161" i="79"/>
  <c r="W161" i="79"/>
  <c r="U162" i="79"/>
  <c r="W162" i="79"/>
  <c r="U163" i="79"/>
  <c r="W163" i="79"/>
  <c r="U164" i="79"/>
  <c r="W164" i="79"/>
  <c r="U165" i="79"/>
  <c r="W165" i="79"/>
  <c r="U166" i="79"/>
  <c r="W166" i="79"/>
  <c r="U167" i="79"/>
  <c r="W167" i="79"/>
  <c r="U168" i="79"/>
  <c r="W168" i="79"/>
  <c r="U169" i="79"/>
  <c r="W169" i="79"/>
  <c r="U170" i="79"/>
  <c r="W170" i="79"/>
  <c r="U171" i="79"/>
  <c r="W171" i="79"/>
  <c r="U172" i="79"/>
  <c r="W172" i="79"/>
  <c r="U173" i="79"/>
  <c r="W173" i="79"/>
  <c r="U174" i="79"/>
  <c r="W174" i="79"/>
  <c r="U175" i="79"/>
  <c r="W175" i="79"/>
  <c r="U176" i="79"/>
  <c r="W176" i="79"/>
  <c r="U177" i="79"/>
  <c r="W177" i="79"/>
  <c r="U178" i="79"/>
  <c r="W178" i="79"/>
  <c r="U179" i="79"/>
  <c r="W179" i="79"/>
  <c r="U180" i="79"/>
  <c r="W180" i="79"/>
  <c r="U181" i="79"/>
  <c r="W181" i="79"/>
  <c r="U182" i="79"/>
  <c r="W182" i="79"/>
  <c r="U183" i="79"/>
  <c r="W183" i="79"/>
  <c r="U184" i="79"/>
  <c r="W184" i="79"/>
  <c r="U185" i="79"/>
  <c r="W185" i="79"/>
  <c r="U186" i="79"/>
  <c r="W186" i="79"/>
  <c r="U187" i="79"/>
  <c r="W187" i="79"/>
  <c r="U188" i="79"/>
  <c r="W188" i="79"/>
  <c r="U189" i="79"/>
  <c r="W189" i="79"/>
  <c r="U190" i="79"/>
  <c r="W190" i="79"/>
  <c r="U191" i="79"/>
  <c r="W191" i="79"/>
  <c r="U192" i="79"/>
  <c r="W192" i="79"/>
  <c r="U193" i="79"/>
  <c r="W193" i="79"/>
  <c r="U194" i="79"/>
  <c r="W194" i="79"/>
  <c r="U195" i="79"/>
  <c r="W195" i="79"/>
  <c r="U196" i="79"/>
  <c r="W196" i="79"/>
  <c r="U197" i="79"/>
  <c r="W197" i="79"/>
  <c r="U198" i="79"/>
  <c r="W198" i="79"/>
  <c r="U199" i="79"/>
  <c r="W199" i="79"/>
  <c r="U200" i="79"/>
  <c r="W200" i="79"/>
  <c r="U201" i="79"/>
  <c r="W201" i="79"/>
  <c r="U202" i="79"/>
  <c r="W202" i="79"/>
  <c r="U203" i="79"/>
  <c r="W203" i="79"/>
  <c r="U204" i="79"/>
  <c r="W204" i="79"/>
  <c r="U205" i="79"/>
  <c r="W205" i="79"/>
  <c r="U206" i="79"/>
  <c r="W206" i="79"/>
  <c r="U207" i="79"/>
  <c r="W207" i="79"/>
  <c r="U208" i="79"/>
  <c r="W208" i="79"/>
  <c r="U209" i="79"/>
  <c r="W209" i="79"/>
  <c r="U210" i="79"/>
  <c r="W210" i="79"/>
  <c r="U211" i="79"/>
  <c r="W211" i="79"/>
  <c r="W113" i="79"/>
  <c r="U113" i="79"/>
  <c r="W112" i="79"/>
  <c r="U112" i="79"/>
  <c r="W8" i="79"/>
  <c r="W9" i="79"/>
  <c r="W10" i="79"/>
  <c r="W11" i="79"/>
  <c r="W12" i="79"/>
  <c r="W13" i="79"/>
  <c r="W14" i="79"/>
  <c r="W15" i="79"/>
  <c r="W16" i="79"/>
  <c r="W17" i="79"/>
  <c r="W18" i="79"/>
  <c r="W19" i="79"/>
  <c r="W20" i="79"/>
  <c r="W21" i="79"/>
  <c r="W22" i="79"/>
  <c r="W23" i="79"/>
  <c r="W24" i="79"/>
  <c r="W25" i="79"/>
  <c r="W26" i="79"/>
  <c r="W27" i="79"/>
  <c r="W28" i="79"/>
  <c r="W29" i="79"/>
  <c r="W30" i="79"/>
  <c r="W31" i="79"/>
  <c r="W32" i="79"/>
  <c r="W33" i="79"/>
  <c r="W34" i="79"/>
  <c r="W35" i="79"/>
  <c r="W36" i="79"/>
  <c r="W37" i="79"/>
  <c r="W38" i="79"/>
  <c r="W39" i="79"/>
  <c r="W40" i="79"/>
  <c r="W41" i="79"/>
  <c r="W42" i="79"/>
  <c r="W43" i="79"/>
  <c r="W44" i="79"/>
  <c r="W45" i="79"/>
  <c r="W46" i="79"/>
  <c r="W47" i="79"/>
  <c r="W48" i="79"/>
  <c r="W49" i="79"/>
  <c r="W50" i="79"/>
  <c r="W51" i="79"/>
  <c r="W52" i="79"/>
  <c r="W53" i="79"/>
  <c r="W54" i="79"/>
  <c r="W55" i="79"/>
  <c r="W56" i="79"/>
  <c r="W57" i="79"/>
  <c r="W58" i="79"/>
  <c r="W59" i="79"/>
  <c r="W60" i="79"/>
  <c r="W61" i="79"/>
  <c r="W62" i="79"/>
  <c r="W63" i="79"/>
  <c r="W64" i="79"/>
  <c r="W65" i="79"/>
  <c r="W66" i="79"/>
  <c r="W67" i="79"/>
  <c r="W68" i="79"/>
  <c r="W69" i="79"/>
  <c r="W70" i="79"/>
  <c r="W71" i="79"/>
  <c r="W72" i="79"/>
  <c r="W73" i="79"/>
  <c r="W74" i="79"/>
  <c r="W75" i="79"/>
  <c r="W76" i="79"/>
  <c r="W77" i="79"/>
  <c r="W78" i="79"/>
  <c r="W79" i="79"/>
  <c r="W80" i="79"/>
  <c r="W81" i="79"/>
  <c r="W82" i="79"/>
  <c r="W83" i="79"/>
  <c r="W84" i="79"/>
  <c r="W85" i="79"/>
  <c r="W86" i="79"/>
  <c r="W87" i="79"/>
  <c r="W88" i="79"/>
  <c r="W89" i="79"/>
  <c r="W90" i="79"/>
  <c r="W91" i="79"/>
  <c r="W92" i="79"/>
  <c r="W93" i="79"/>
  <c r="W94" i="79"/>
  <c r="W95" i="79"/>
  <c r="W96" i="79"/>
  <c r="W97" i="79"/>
  <c r="W98" i="79"/>
  <c r="W99" i="79"/>
  <c r="W100" i="79"/>
  <c r="W101" i="79"/>
  <c r="W102" i="79"/>
  <c r="W103" i="79"/>
  <c r="W104" i="79"/>
  <c r="W105" i="79"/>
  <c r="W106" i="79"/>
  <c r="W7" i="79"/>
  <c r="U8" i="79"/>
  <c r="U9" i="79"/>
  <c r="U10" i="79"/>
  <c r="U11" i="79"/>
  <c r="U12" i="79"/>
  <c r="U13" i="79"/>
  <c r="U14" i="79"/>
  <c r="U15" i="79"/>
  <c r="U16" i="79"/>
  <c r="U17" i="79"/>
  <c r="U18" i="79"/>
  <c r="U19" i="79"/>
  <c r="U20" i="79"/>
  <c r="U21" i="79"/>
  <c r="U22" i="79"/>
  <c r="U23" i="79"/>
  <c r="U24" i="79"/>
  <c r="U25" i="79"/>
  <c r="U26" i="79"/>
  <c r="U27" i="79"/>
  <c r="U28" i="79"/>
  <c r="U29" i="79"/>
  <c r="U30" i="79"/>
  <c r="U31" i="79"/>
  <c r="U32" i="79"/>
  <c r="U33" i="79"/>
  <c r="U34" i="79"/>
  <c r="U35" i="79"/>
  <c r="U36" i="79"/>
  <c r="U37" i="79"/>
  <c r="U38" i="79"/>
  <c r="U39" i="79"/>
  <c r="U40" i="79"/>
  <c r="U41" i="79"/>
  <c r="U42" i="79"/>
  <c r="U43" i="79"/>
  <c r="U44" i="79"/>
  <c r="U45" i="79"/>
  <c r="U46" i="79"/>
  <c r="U47" i="79"/>
  <c r="U48" i="79"/>
  <c r="U49" i="79"/>
  <c r="U50" i="79"/>
  <c r="U51" i="79"/>
  <c r="U52" i="79"/>
  <c r="U53" i="79"/>
  <c r="U54" i="79"/>
  <c r="U55" i="79"/>
  <c r="U56" i="79"/>
  <c r="U57" i="79"/>
  <c r="U58" i="79"/>
  <c r="U59" i="79"/>
  <c r="U60" i="79"/>
  <c r="U61" i="79"/>
  <c r="U62" i="79"/>
  <c r="U63" i="79"/>
  <c r="U64" i="79"/>
  <c r="U65" i="79"/>
  <c r="U66" i="79"/>
  <c r="U67" i="79"/>
  <c r="U68" i="79"/>
  <c r="U69" i="79"/>
  <c r="U70" i="79"/>
  <c r="U71" i="79"/>
  <c r="U72" i="79"/>
  <c r="U73" i="79"/>
  <c r="U74" i="79"/>
  <c r="U75" i="79"/>
  <c r="U76" i="79"/>
  <c r="U77" i="79"/>
  <c r="U78" i="79"/>
  <c r="U79" i="79"/>
  <c r="U80" i="79"/>
  <c r="U81" i="79"/>
  <c r="U82" i="79"/>
  <c r="U83" i="79"/>
  <c r="U84" i="79"/>
  <c r="U85" i="79"/>
  <c r="U86" i="79"/>
  <c r="U87" i="79"/>
  <c r="U88" i="79"/>
  <c r="U89" i="79"/>
  <c r="U90" i="79"/>
  <c r="U91" i="79"/>
  <c r="U92" i="79"/>
  <c r="U93" i="79"/>
  <c r="U94" i="79"/>
  <c r="U95" i="79"/>
  <c r="U96" i="79"/>
  <c r="U97" i="79"/>
  <c r="U98" i="79"/>
  <c r="U99" i="79"/>
  <c r="U100" i="79"/>
  <c r="U101" i="79"/>
  <c r="U102" i="79"/>
  <c r="U103" i="79"/>
  <c r="U104" i="79"/>
  <c r="U105" i="79"/>
  <c r="U106" i="79"/>
  <c r="U7" i="79"/>
  <c r="Q208" i="87" l="1" a="1"/>
  <c r="Q208" i="87" s="1"/>
  <c r="G30" i="4" s="1"/>
  <c r="Q208" i="82" a="1"/>
  <c r="Q208" i="82" s="1"/>
  <c r="G29" i="4" s="1"/>
  <c r="M55" i="86"/>
  <c r="G28" i="4" s="1"/>
  <c r="S146" i="91"/>
  <c r="G32" i="4" s="1"/>
  <c r="M312" i="84"/>
  <c r="K319" i="84" s="1"/>
  <c r="G31" i="4" s="1"/>
  <c r="L217" i="79"/>
  <c r="C27" i="4" s="1"/>
  <c r="I217" i="79"/>
  <c r="C26" i="4" s="1"/>
  <c r="M156" i="84"/>
  <c r="U212" i="79"/>
  <c r="W212" i="79"/>
  <c r="W107" i="79"/>
  <c r="U107" i="79"/>
  <c r="AA113" i="79"/>
  <c r="AA114" i="79"/>
  <c r="AA115" i="79"/>
  <c r="AA116" i="79"/>
  <c r="AA117" i="79"/>
  <c r="AA118" i="79"/>
  <c r="AA119" i="79"/>
  <c r="AA120" i="79"/>
  <c r="AA121" i="79"/>
  <c r="AA122" i="79"/>
  <c r="AA123" i="79"/>
  <c r="AA124" i="79"/>
  <c r="AA125" i="79"/>
  <c r="AA126" i="79"/>
  <c r="AA127" i="79"/>
  <c r="AA128" i="79"/>
  <c r="AA129" i="79"/>
  <c r="AA130" i="79"/>
  <c r="AA131" i="79"/>
  <c r="AA132" i="79"/>
  <c r="AA133" i="79"/>
  <c r="AA134" i="79"/>
  <c r="AA135" i="79"/>
  <c r="AA136" i="79"/>
  <c r="AA137" i="79"/>
  <c r="AA138" i="79"/>
  <c r="AA139" i="79"/>
  <c r="AA140" i="79"/>
  <c r="AA141" i="79"/>
  <c r="AA142" i="79"/>
  <c r="AA143" i="79"/>
  <c r="AA144" i="79"/>
  <c r="AA145" i="79"/>
  <c r="AA146" i="79"/>
  <c r="AA147" i="79"/>
  <c r="AA148" i="79"/>
  <c r="AA149" i="79"/>
  <c r="AA150" i="79"/>
  <c r="AA151" i="79"/>
  <c r="AA152" i="79"/>
  <c r="AA153" i="79"/>
  <c r="AA154" i="79"/>
  <c r="AA155" i="79"/>
  <c r="AA156" i="79"/>
  <c r="AA157" i="79"/>
  <c r="AA158" i="79"/>
  <c r="AA159" i="79"/>
  <c r="AA160" i="79"/>
  <c r="AA161" i="79"/>
  <c r="AA162" i="79"/>
  <c r="AA163" i="79"/>
  <c r="AA164" i="79"/>
  <c r="AA165" i="79"/>
  <c r="AA166" i="79"/>
  <c r="AA167" i="79"/>
  <c r="AA168" i="79"/>
  <c r="AA169" i="79"/>
  <c r="AA170" i="79"/>
  <c r="AA171" i="79"/>
  <c r="AA172" i="79"/>
  <c r="AA173" i="79"/>
  <c r="AA174" i="79"/>
  <c r="AA175" i="79"/>
  <c r="AA176" i="79"/>
  <c r="AA177" i="79"/>
  <c r="AA178" i="79"/>
  <c r="AA179" i="79"/>
  <c r="AA180" i="79"/>
  <c r="AA181" i="79"/>
  <c r="AA182" i="79"/>
  <c r="AA183" i="79"/>
  <c r="AA184" i="79"/>
  <c r="AA185" i="79"/>
  <c r="AA186" i="79"/>
  <c r="AA187" i="79"/>
  <c r="AA188" i="79"/>
  <c r="AA189" i="79"/>
  <c r="AA190" i="79"/>
  <c r="AA191" i="79"/>
  <c r="AA192" i="79"/>
  <c r="AA193" i="79"/>
  <c r="AA194" i="79"/>
  <c r="AA195" i="79"/>
  <c r="AA196" i="79"/>
  <c r="AA197" i="79"/>
  <c r="AA198" i="79"/>
  <c r="AA199" i="79"/>
  <c r="AA200" i="79"/>
  <c r="AA201" i="79"/>
  <c r="AA202" i="79"/>
  <c r="AA203" i="79"/>
  <c r="AA204" i="79"/>
  <c r="AA205" i="79"/>
  <c r="AA206" i="79"/>
  <c r="AA207" i="79"/>
  <c r="AA208" i="79"/>
  <c r="AA209" i="79"/>
  <c r="AA210" i="79"/>
  <c r="AA211" i="79"/>
  <c r="Y113" i="79"/>
  <c r="Y114" i="79"/>
  <c r="Y115" i="79"/>
  <c r="Y116" i="79"/>
  <c r="Y117" i="79"/>
  <c r="Y118" i="79"/>
  <c r="Y119" i="79"/>
  <c r="Y120" i="79"/>
  <c r="Y121" i="79"/>
  <c r="Y122" i="79"/>
  <c r="Y123" i="79"/>
  <c r="Y124" i="79"/>
  <c r="Y125" i="79"/>
  <c r="Y126" i="79"/>
  <c r="Y127" i="79"/>
  <c r="Y128" i="79"/>
  <c r="Y129" i="79"/>
  <c r="Y130" i="79"/>
  <c r="Y131" i="79"/>
  <c r="Y132" i="79"/>
  <c r="Y133" i="79"/>
  <c r="Y134" i="79"/>
  <c r="Y135" i="79"/>
  <c r="Y136" i="79"/>
  <c r="Y137" i="79"/>
  <c r="Y138" i="79"/>
  <c r="Y139" i="79"/>
  <c r="Y140" i="79"/>
  <c r="Y141" i="79"/>
  <c r="Y142" i="79"/>
  <c r="Y143" i="79"/>
  <c r="Y144" i="79"/>
  <c r="Y145" i="79"/>
  <c r="Y146" i="79"/>
  <c r="Y147" i="79"/>
  <c r="Y148" i="79"/>
  <c r="Y149" i="79"/>
  <c r="Y150" i="79"/>
  <c r="Y151" i="79"/>
  <c r="Y152" i="79"/>
  <c r="Y153" i="79"/>
  <c r="Y154" i="79"/>
  <c r="Y155" i="79"/>
  <c r="Y156" i="79"/>
  <c r="Y157" i="79"/>
  <c r="Y158" i="79"/>
  <c r="Y159" i="79"/>
  <c r="Y160" i="79"/>
  <c r="Y161" i="79"/>
  <c r="Y162" i="79"/>
  <c r="Y163" i="79"/>
  <c r="Y164" i="79"/>
  <c r="Y165" i="79"/>
  <c r="Y166" i="79"/>
  <c r="Y167" i="79"/>
  <c r="Y168" i="79"/>
  <c r="Y169" i="79"/>
  <c r="Y170" i="79"/>
  <c r="Y171" i="79"/>
  <c r="Y172" i="79"/>
  <c r="Y173" i="79"/>
  <c r="Y174" i="79"/>
  <c r="Y175" i="79"/>
  <c r="Y176" i="79"/>
  <c r="Y177" i="79"/>
  <c r="Y178" i="79"/>
  <c r="Y179" i="79"/>
  <c r="Y180" i="79"/>
  <c r="Y181" i="79"/>
  <c r="Y182" i="79"/>
  <c r="Y183" i="79"/>
  <c r="Y184" i="79"/>
  <c r="Y185" i="79"/>
  <c r="Y186" i="79"/>
  <c r="Y187" i="79"/>
  <c r="Y188" i="79"/>
  <c r="Y189" i="79"/>
  <c r="Y190" i="79"/>
  <c r="Y191" i="79"/>
  <c r="Y192" i="79"/>
  <c r="Y193" i="79"/>
  <c r="Y194" i="79"/>
  <c r="Y195" i="79"/>
  <c r="Y196" i="79"/>
  <c r="Y197" i="79"/>
  <c r="Y198" i="79"/>
  <c r="Y199" i="79"/>
  <c r="Y200" i="79"/>
  <c r="Y201" i="79"/>
  <c r="Y202" i="79"/>
  <c r="Y203" i="79"/>
  <c r="Y204" i="79"/>
  <c r="Y205" i="79"/>
  <c r="Y206" i="79"/>
  <c r="Y207" i="79"/>
  <c r="Y208" i="79"/>
  <c r="Y209" i="79"/>
  <c r="Y210" i="79"/>
  <c r="Y211" i="79"/>
  <c r="S113" i="79"/>
  <c r="S114" i="79"/>
  <c r="S115" i="79"/>
  <c r="S116" i="79"/>
  <c r="S117" i="79"/>
  <c r="S118" i="79"/>
  <c r="S119" i="79"/>
  <c r="S120" i="79"/>
  <c r="S121" i="79"/>
  <c r="S122" i="79"/>
  <c r="S123" i="79"/>
  <c r="S124" i="79"/>
  <c r="S125" i="79"/>
  <c r="S126" i="79"/>
  <c r="S127" i="79"/>
  <c r="S128" i="79"/>
  <c r="S129" i="79"/>
  <c r="S130" i="79"/>
  <c r="S131" i="79"/>
  <c r="S132" i="79"/>
  <c r="S133" i="79"/>
  <c r="S134" i="79"/>
  <c r="S135" i="79"/>
  <c r="S136" i="79"/>
  <c r="S137" i="79"/>
  <c r="S138" i="79"/>
  <c r="S139" i="79"/>
  <c r="S140" i="79"/>
  <c r="S141" i="79"/>
  <c r="S142" i="79"/>
  <c r="S143" i="79"/>
  <c r="S144" i="79"/>
  <c r="S145" i="79"/>
  <c r="S146" i="79"/>
  <c r="S147" i="79"/>
  <c r="S148" i="79"/>
  <c r="S149" i="79"/>
  <c r="S150" i="79"/>
  <c r="S151" i="79"/>
  <c r="S152" i="79"/>
  <c r="S153" i="79"/>
  <c r="S154" i="79"/>
  <c r="S155" i="79"/>
  <c r="S156" i="79"/>
  <c r="S157" i="79"/>
  <c r="S158" i="79"/>
  <c r="S159" i="79"/>
  <c r="S160" i="79"/>
  <c r="S161" i="79"/>
  <c r="S162" i="79"/>
  <c r="S163" i="79"/>
  <c r="S164" i="79"/>
  <c r="S165" i="79"/>
  <c r="S166" i="79"/>
  <c r="S167" i="79"/>
  <c r="S168" i="79"/>
  <c r="S169" i="79"/>
  <c r="S170" i="79"/>
  <c r="S171" i="79"/>
  <c r="S172" i="79"/>
  <c r="S173" i="79"/>
  <c r="S174" i="79"/>
  <c r="S175" i="79"/>
  <c r="S176" i="79"/>
  <c r="S177" i="79"/>
  <c r="S178" i="79"/>
  <c r="S179" i="79"/>
  <c r="S180" i="79"/>
  <c r="S181" i="79"/>
  <c r="S182" i="79"/>
  <c r="S183" i="79"/>
  <c r="S184" i="79"/>
  <c r="S185" i="79"/>
  <c r="S186" i="79"/>
  <c r="S187" i="79"/>
  <c r="S188" i="79"/>
  <c r="S189" i="79"/>
  <c r="S190" i="79"/>
  <c r="S191" i="79"/>
  <c r="S192" i="79"/>
  <c r="S193" i="79"/>
  <c r="S194" i="79"/>
  <c r="S195" i="79"/>
  <c r="S196" i="79"/>
  <c r="S197" i="79"/>
  <c r="S198" i="79"/>
  <c r="S199" i="79"/>
  <c r="S200" i="79"/>
  <c r="S201" i="79"/>
  <c r="S202" i="79"/>
  <c r="S203" i="79"/>
  <c r="S204" i="79"/>
  <c r="S205" i="79"/>
  <c r="S206" i="79"/>
  <c r="S207" i="79"/>
  <c r="S208" i="79"/>
  <c r="S209" i="79"/>
  <c r="S210" i="79"/>
  <c r="S211" i="79"/>
  <c r="Q113" i="79"/>
  <c r="Q114" i="79"/>
  <c r="Q115" i="79"/>
  <c r="Q116" i="79"/>
  <c r="Q117" i="79"/>
  <c r="Q118" i="79"/>
  <c r="Q119" i="79"/>
  <c r="Q120" i="79"/>
  <c r="Q121" i="79"/>
  <c r="Q122" i="79"/>
  <c r="Q123" i="79"/>
  <c r="Q124" i="79"/>
  <c r="Q125" i="79"/>
  <c r="Q126" i="79"/>
  <c r="Q127" i="79"/>
  <c r="Q128" i="79"/>
  <c r="Q129" i="79"/>
  <c r="Q130" i="79"/>
  <c r="Q131" i="79"/>
  <c r="Q132" i="79"/>
  <c r="Q133" i="79"/>
  <c r="Q134" i="79"/>
  <c r="Q135" i="79"/>
  <c r="Q136" i="79"/>
  <c r="Q137" i="79"/>
  <c r="Q138" i="79"/>
  <c r="Q139" i="79"/>
  <c r="Q140" i="79"/>
  <c r="Q141" i="79"/>
  <c r="Q142" i="79"/>
  <c r="Q143" i="79"/>
  <c r="Q144" i="79"/>
  <c r="Q145" i="79"/>
  <c r="Q146" i="79"/>
  <c r="Q147" i="79"/>
  <c r="Q148" i="79"/>
  <c r="Q149" i="79"/>
  <c r="Q150" i="79"/>
  <c r="Q151" i="79"/>
  <c r="Q152" i="79"/>
  <c r="Q153" i="79"/>
  <c r="Q154" i="79"/>
  <c r="Q155" i="79"/>
  <c r="Q156" i="79"/>
  <c r="Q157" i="79"/>
  <c r="Q158" i="79"/>
  <c r="Q159" i="79"/>
  <c r="Q160" i="79"/>
  <c r="Q161" i="79"/>
  <c r="Q162" i="79"/>
  <c r="Q163" i="79"/>
  <c r="Q164" i="79"/>
  <c r="Q165" i="79"/>
  <c r="Q166" i="79"/>
  <c r="Q167" i="79"/>
  <c r="Q168" i="79"/>
  <c r="Q169" i="79"/>
  <c r="Q170" i="79"/>
  <c r="Q171" i="79"/>
  <c r="Q172" i="79"/>
  <c r="Q173" i="79"/>
  <c r="Q174" i="79"/>
  <c r="Q175" i="79"/>
  <c r="Q176" i="79"/>
  <c r="Q177" i="79"/>
  <c r="Q178" i="79"/>
  <c r="Q179" i="79"/>
  <c r="Q180" i="79"/>
  <c r="Q181" i="79"/>
  <c r="Q182" i="79"/>
  <c r="Q183" i="79"/>
  <c r="Q184" i="79"/>
  <c r="Q185" i="79"/>
  <c r="Q186" i="79"/>
  <c r="Q187" i="79"/>
  <c r="Q188" i="79"/>
  <c r="Q189" i="79"/>
  <c r="Q190" i="79"/>
  <c r="Q191" i="79"/>
  <c r="Q192" i="79"/>
  <c r="Q193" i="79"/>
  <c r="Q194" i="79"/>
  <c r="Q195" i="79"/>
  <c r="Q196" i="79"/>
  <c r="Q197" i="79"/>
  <c r="Q198" i="79"/>
  <c r="Q199" i="79"/>
  <c r="Q200" i="79"/>
  <c r="Q201" i="79"/>
  <c r="Q202" i="79"/>
  <c r="Q203" i="79"/>
  <c r="Q204" i="79"/>
  <c r="Q205" i="79"/>
  <c r="Q206" i="79"/>
  <c r="Q207" i="79"/>
  <c r="Q208" i="79"/>
  <c r="Q209" i="79"/>
  <c r="Q210" i="79"/>
  <c r="Q211" i="79"/>
  <c r="W217" i="79" l="1"/>
  <c r="G27" i="4" s="1"/>
  <c r="U217" i="79"/>
  <c r="G26" i="4" s="1"/>
  <c r="AA8" i="79"/>
  <c r="AA9" i="79"/>
  <c r="AA10" i="79"/>
  <c r="AA11" i="79"/>
  <c r="AA12" i="79"/>
  <c r="AA13" i="79"/>
  <c r="AA14" i="79"/>
  <c r="AA15" i="79"/>
  <c r="AA16" i="79"/>
  <c r="AA17" i="79"/>
  <c r="AA18" i="79"/>
  <c r="AA19" i="79"/>
  <c r="AA20" i="79"/>
  <c r="AA21" i="79"/>
  <c r="AA22" i="79"/>
  <c r="AA23" i="79"/>
  <c r="AA24" i="79"/>
  <c r="AA25" i="79"/>
  <c r="AA26" i="79"/>
  <c r="AA27" i="79"/>
  <c r="AA28" i="79"/>
  <c r="AA29" i="79"/>
  <c r="AA30" i="79"/>
  <c r="AA31" i="79"/>
  <c r="AA32" i="79"/>
  <c r="AA33" i="79"/>
  <c r="AA34" i="79"/>
  <c r="AA35" i="79"/>
  <c r="AA36" i="79"/>
  <c r="AA37" i="79"/>
  <c r="AA38" i="79"/>
  <c r="AA39" i="79"/>
  <c r="AA40" i="79"/>
  <c r="AA41" i="79"/>
  <c r="AA42" i="79"/>
  <c r="AA43" i="79"/>
  <c r="AA44" i="79"/>
  <c r="AA45" i="79"/>
  <c r="AA46" i="79"/>
  <c r="AA47" i="79"/>
  <c r="AA48" i="79"/>
  <c r="AA49" i="79"/>
  <c r="AA50" i="79"/>
  <c r="AA51" i="79"/>
  <c r="AA52" i="79"/>
  <c r="AA53" i="79"/>
  <c r="AA54" i="79"/>
  <c r="AA55" i="79"/>
  <c r="AA56" i="79"/>
  <c r="AA57" i="79"/>
  <c r="AA58" i="79"/>
  <c r="AA59" i="79"/>
  <c r="AA60" i="79"/>
  <c r="AA61" i="79"/>
  <c r="AA62" i="79"/>
  <c r="AA63" i="79"/>
  <c r="AA64" i="79"/>
  <c r="AA65" i="79"/>
  <c r="AA66" i="79"/>
  <c r="AA67" i="79"/>
  <c r="AA68" i="79"/>
  <c r="AA69" i="79"/>
  <c r="AA70" i="79"/>
  <c r="AA71" i="79"/>
  <c r="AA72" i="79"/>
  <c r="AA73" i="79"/>
  <c r="AA74" i="79"/>
  <c r="AA75" i="79"/>
  <c r="AA76" i="79"/>
  <c r="AA77" i="79"/>
  <c r="AA78" i="79"/>
  <c r="AA79" i="79"/>
  <c r="AA80" i="79"/>
  <c r="AA81" i="79"/>
  <c r="AA82" i="79"/>
  <c r="AA83" i="79"/>
  <c r="AA84" i="79"/>
  <c r="AA85" i="79"/>
  <c r="AA86" i="79"/>
  <c r="AA87" i="79"/>
  <c r="AA88" i="79"/>
  <c r="AA89" i="79"/>
  <c r="AA90" i="79"/>
  <c r="AA91" i="79"/>
  <c r="AA92" i="79"/>
  <c r="AA93" i="79"/>
  <c r="AA94" i="79"/>
  <c r="AA95" i="79"/>
  <c r="AA96" i="79"/>
  <c r="AA97" i="79"/>
  <c r="AA98" i="79"/>
  <c r="AA99" i="79"/>
  <c r="AA100" i="79"/>
  <c r="AA101" i="79"/>
  <c r="AA102" i="79"/>
  <c r="AA103" i="79"/>
  <c r="AA104" i="79"/>
  <c r="AA105" i="79"/>
  <c r="AA106" i="79"/>
  <c r="AA7" i="79"/>
  <c r="Y8" i="79"/>
  <c r="Y9" i="79"/>
  <c r="Y10" i="79"/>
  <c r="Y11" i="79"/>
  <c r="Y12" i="79"/>
  <c r="Y13" i="79"/>
  <c r="Y14" i="79"/>
  <c r="Y15" i="79"/>
  <c r="Y16" i="79"/>
  <c r="Y17" i="79"/>
  <c r="Y18" i="79"/>
  <c r="Y19" i="79"/>
  <c r="Y20" i="79"/>
  <c r="Y21" i="79"/>
  <c r="Y22" i="79"/>
  <c r="Y23" i="79"/>
  <c r="Y24" i="79"/>
  <c r="Y25" i="79"/>
  <c r="Y26" i="79"/>
  <c r="Y27" i="79"/>
  <c r="Y28" i="79"/>
  <c r="Y29" i="79"/>
  <c r="Y30" i="79"/>
  <c r="Y31" i="79"/>
  <c r="Y32" i="79"/>
  <c r="Y33" i="79"/>
  <c r="Y34" i="79"/>
  <c r="Y35" i="79"/>
  <c r="Y36" i="79"/>
  <c r="Y37" i="79"/>
  <c r="Y38" i="79"/>
  <c r="Y39" i="79"/>
  <c r="Y40" i="79"/>
  <c r="Y41" i="79"/>
  <c r="Y42" i="79"/>
  <c r="Y43" i="79"/>
  <c r="Y44" i="79"/>
  <c r="Y45" i="79"/>
  <c r="Y46" i="79"/>
  <c r="Y47" i="79"/>
  <c r="Y48" i="79"/>
  <c r="Y49" i="79"/>
  <c r="Y50" i="79"/>
  <c r="Y51" i="79"/>
  <c r="Y52" i="79"/>
  <c r="Y53" i="79"/>
  <c r="Y54" i="79"/>
  <c r="Y55" i="79"/>
  <c r="Y56" i="79"/>
  <c r="Y57" i="79"/>
  <c r="Y58" i="79"/>
  <c r="Y59" i="79"/>
  <c r="Y60" i="79"/>
  <c r="Y61" i="79"/>
  <c r="Y62" i="79"/>
  <c r="Y63" i="79"/>
  <c r="Y64" i="79"/>
  <c r="Y65" i="79"/>
  <c r="Y66" i="79"/>
  <c r="Y67" i="79"/>
  <c r="Y68" i="79"/>
  <c r="Y69" i="79"/>
  <c r="Y70" i="79"/>
  <c r="Y71" i="79"/>
  <c r="Y72" i="79"/>
  <c r="Y73" i="79"/>
  <c r="Y74" i="79"/>
  <c r="Y75" i="79"/>
  <c r="Y76" i="79"/>
  <c r="Y77" i="79"/>
  <c r="Y78" i="79"/>
  <c r="Y79" i="79"/>
  <c r="Y80" i="79"/>
  <c r="Y81" i="79"/>
  <c r="Y82" i="79"/>
  <c r="Y83" i="79"/>
  <c r="Y84" i="79"/>
  <c r="Y85" i="79"/>
  <c r="Y86" i="79"/>
  <c r="Y87" i="79"/>
  <c r="Y88" i="79"/>
  <c r="Y89" i="79"/>
  <c r="Y90" i="79"/>
  <c r="Y91" i="79"/>
  <c r="Y92" i="79"/>
  <c r="Y93" i="79"/>
  <c r="Y94" i="79"/>
  <c r="Y95" i="79"/>
  <c r="Y96" i="79"/>
  <c r="Y97" i="79"/>
  <c r="Y98" i="79"/>
  <c r="Y99" i="79"/>
  <c r="Y100" i="79"/>
  <c r="Y101" i="79"/>
  <c r="Y102" i="79"/>
  <c r="Y103" i="79"/>
  <c r="Y104" i="79"/>
  <c r="Y105" i="79"/>
  <c r="Y106" i="79"/>
  <c r="Y7" i="79"/>
  <c r="S13" i="79"/>
  <c r="S14" i="79"/>
  <c r="S15" i="79"/>
  <c r="S16" i="79"/>
  <c r="S17" i="79"/>
  <c r="S18" i="79"/>
  <c r="S19" i="79"/>
  <c r="S20" i="79"/>
  <c r="S21" i="79"/>
  <c r="S22" i="79"/>
  <c r="S23" i="79"/>
  <c r="S24" i="79"/>
  <c r="S25" i="79"/>
  <c r="S26" i="79"/>
  <c r="S27" i="79"/>
  <c r="S28" i="79"/>
  <c r="S29" i="79"/>
  <c r="S30" i="79"/>
  <c r="S31" i="79"/>
  <c r="S32" i="79"/>
  <c r="S33" i="79"/>
  <c r="S34" i="79"/>
  <c r="S35" i="79"/>
  <c r="S36" i="79"/>
  <c r="S37" i="79"/>
  <c r="S38" i="79"/>
  <c r="S39" i="79"/>
  <c r="S40" i="79"/>
  <c r="S41" i="79"/>
  <c r="S42" i="79"/>
  <c r="S43" i="79"/>
  <c r="S44" i="79"/>
  <c r="S45" i="79"/>
  <c r="S46" i="79"/>
  <c r="S47" i="79"/>
  <c r="S48" i="79"/>
  <c r="S49" i="79"/>
  <c r="S50" i="79"/>
  <c r="S51" i="79"/>
  <c r="S52" i="79"/>
  <c r="S53" i="79"/>
  <c r="S54" i="79"/>
  <c r="S55" i="79"/>
  <c r="S56" i="79"/>
  <c r="S57" i="79"/>
  <c r="S58" i="79"/>
  <c r="S59" i="79"/>
  <c r="S60" i="79"/>
  <c r="S61" i="79"/>
  <c r="S62" i="79"/>
  <c r="S63" i="79"/>
  <c r="S64" i="79"/>
  <c r="S65" i="79"/>
  <c r="S66" i="79"/>
  <c r="S67" i="79"/>
  <c r="S68" i="79"/>
  <c r="S69" i="79"/>
  <c r="S70" i="79"/>
  <c r="S71" i="79"/>
  <c r="S72" i="79"/>
  <c r="S73" i="79"/>
  <c r="S74" i="79"/>
  <c r="S75" i="79"/>
  <c r="S76" i="79"/>
  <c r="S77" i="79"/>
  <c r="S78" i="79"/>
  <c r="S79" i="79"/>
  <c r="S80" i="79"/>
  <c r="S81" i="79"/>
  <c r="S82" i="79"/>
  <c r="S83" i="79"/>
  <c r="S84" i="79"/>
  <c r="S85" i="79"/>
  <c r="S86" i="79"/>
  <c r="S87" i="79"/>
  <c r="S88" i="79"/>
  <c r="S89" i="79"/>
  <c r="S90" i="79"/>
  <c r="S91" i="79"/>
  <c r="S92" i="79"/>
  <c r="S93" i="79"/>
  <c r="S94" i="79"/>
  <c r="S95" i="79"/>
  <c r="S96" i="79"/>
  <c r="S97" i="79"/>
  <c r="S98" i="79"/>
  <c r="S99" i="79"/>
  <c r="S100" i="79"/>
  <c r="S101" i="79"/>
  <c r="S102" i="79"/>
  <c r="S103" i="79"/>
  <c r="S104" i="79"/>
  <c r="S105" i="79"/>
  <c r="S106" i="79"/>
  <c r="Q8" i="79"/>
  <c r="Q9" i="79"/>
  <c r="Q10" i="79"/>
  <c r="Q11" i="79"/>
  <c r="Q12" i="79"/>
  <c r="Q13" i="79"/>
  <c r="Q14" i="79"/>
  <c r="Q15" i="79"/>
  <c r="Q16" i="79"/>
  <c r="Q17" i="79"/>
  <c r="Q18" i="79"/>
  <c r="Q19" i="79"/>
  <c r="Q20" i="79"/>
  <c r="Q21" i="79"/>
  <c r="Q22" i="79"/>
  <c r="Q23" i="79"/>
  <c r="Q24" i="79"/>
  <c r="Q25" i="79"/>
  <c r="Q26" i="79"/>
  <c r="Q27" i="79"/>
  <c r="Q28" i="79"/>
  <c r="Q29" i="79"/>
  <c r="Q30" i="79"/>
  <c r="Q31" i="79"/>
  <c r="Q32" i="79"/>
  <c r="Q33" i="79"/>
  <c r="Q34" i="79"/>
  <c r="Q35" i="79"/>
  <c r="Q36" i="79"/>
  <c r="Q37" i="79"/>
  <c r="Q38" i="79"/>
  <c r="Q39" i="79"/>
  <c r="Q40" i="79"/>
  <c r="Q41" i="79"/>
  <c r="Q42" i="79"/>
  <c r="Q43" i="79"/>
  <c r="Q44" i="79"/>
  <c r="Q45" i="79"/>
  <c r="Q46" i="79"/>
  <c r="Q47" i="79"/>
  <c r="Q48" i="79"/>
  <c r="Q49" i="79"/>
  <c r="Q50" i="79"/>
  <c r="Q51" i="79"/>
  <c r="Q52" i="79"/>
  <c r="Q53" i="79"/>
  <c r="Q54" i="79"/>
  <c r="Q55" i="79"/>
  <c r="Q56" i="79"/>
  <c r="Q57" i="79"/>
  <c r="Q58" i="79"/>
  <c r="Q59" i="79"/>
  <c r="Q60" i="79"/>
  <c r="Q61" i="79"/>
  <c r="Q62" i="79"/>
  <c r="Q63" i="79"/>
  <c r="Q64" i="79"/>
  <c r="Q65" i="79"/>
  <c r="Q66" i="79"/>
  <c r="Q67" i="79"/>
  <c r="Q68" i="79"/>
  <c r="Q69" i="79"/>
  <c r="Q70" i="79"/>
  <c r="Q71" i="79"/>
  <c r="Q72" i="79"/>
  <c r="Q73" i="79"/>
  <c r="Q74" i="79"/>
  <c r="Q75" i="79"/>
  <c r="Q76" i="79"/>
  <c r="Q77" i="79"/>
  <c r="Q78" i="79"/>
  <c r="Q79" i="79"/>
  <c r="Q80" i="79"/>
  <c r="Q81" i="79"/>
  <c r="Q82" i="79"/>
  <c r="Q83" i="79"/>
  <c r="Q84" i="79"/>
  <c r="Q85" i="79"/>
  <c r="Q86" i="79"/>
  <c r="Q87" i="79"/>
  <c r="Q88" i="79"/>
  <c r="Q89" i="79"/>
  <c r="Q90" i="79"/>
  <c r="Q91" i="79"/>
  <c r="Q92" i="79"/>
  <c r="Q93" i="79"/>
  <c r="Q94" i="79"/>
  <c r="Q95" i="79"/>
  <c r="Q96" i="79"/>
  <c r="Q97" i="79"/>
  <c r="Q98" i="79"/>
  <c r="Q99" i="79"/>
  <c r="Q100" i="79"/>
  <c r="Q101" i="79"/>
  <c r="Q102" i="79"/>
  <c r="Q103" i="79"/>
  <c r="Q104" i="79"/>
  <c r="Q105" i="79"/>
  <c r="Q106" i="79"/>
  <c r="H46" i="4" a="1"/>
  <c r="H46" i="4" s="1"/>
  <c r="H22" i="4" a="1"/>
  <c r="H22" i="4" s="1"/>
  <c r="O208" i="87" a="1"/>
  <c r="E312" i="84"/>
  <c r="G9" i="84"/>
  <c r="I12" i="84"/>
  <c r="G34" i="4" l="1" a="1"/>
  <c r="G34" i="4" s="1"/>
  <c r="Y107" i="79"/>
  <c r="AA107" i="79"/>
  <c r="O312" i="84"/>
  <c r="K156" i="84"/>
  <c r="K312" i="84"/>
  <c r="O156" i="84"/>
  <c r="O55" i="86"/>
  <c r="G40" i="4" s="1"/>
  <c r="O208" i="87"/>
  <c r="G18" i="4" s="1"/>
  <c r="K320" i="84" l="1"/>
  <c r="G43" i="4" s="1"/>
  <c r="K318" i="84"/>
  <c r="G19" i="4" s="1"/>
  <c r="I168" i="84"/>
  <c r="I171" i="84"/>
  <c r="I174" i="84"/>
  <c r="I177" i="84"/>
  <c r="I180" i="84"/>
  <c r="I183" i="84"/>
  <c r="I186" i="84"/>
  <c r="I189" i="84"/>
  <c r="I192" i="84"/>
  <c r="I195" i="84"/>
  <c r="I198" i="84"/>
  <c r="I201" i="84"/>
  <c r="I204" i="84"/>
  <c r="I207" i="84"/>
  <c r="I210" i="84"/>
  <c r="I213" i="84"/>
  <c r="I216" i="84"/>
  <c r="I219" i="84"/>
  <c r="I222" i="84"/>
  <c r="I225" i="84"/>
  <c r="I228" i="84"/>
  <c r="I231" i="84"/>
  <c r="I234" i="84"/>
  <c r="I237" i="84"/>
  <c r="I240" i="84"/>
  <c r="I243" i="84"/>
  <c r="I246" i="84"/>
  <c r="I249" i="84"/>
  <c r="I252" i="84"/>
  <c r="I255" i="84"/>
  <c r="I258" i="84"/>
  <c r="I261" i="84"/>
  <c r="I264" i="84"/>
  <c r="I267" i="84"/>
  <c r="I270" i="84"/>
  <c r="I273" i="84"/>
  <c r="I276" i="84"/>
  <c r="I279" i="84"/>
  <c r="I282" i="84"/>
  <c r="I285" i="84"/>
  <c r="I288" i="84"/>
  <c r="I291" i="84"/>
  <c r="I294" i="84"/>
  <c r="I297" i="84"/>
  <c r="I300" i="84"/>
  <c r="I303" i="84"/>
  <c r="I306" i="84"/>
  <c r="I309" i="84"/>
  <c r="I165" i="84"/>
  <c r="I162" i="84"/>
  <c r="I312" i="84" l="1"/>
  <c r="O142" i="91" l="1"/>
  <c r="O135" i="91"/>
  <c r="O128" i="91"/>
  <c r="O121" i="91"/>
  <c r="O114" i="91"/>
  <c r="O107" i="91"/>
  <c r="O100" i="91"/>
  <c r="O93" i="91"/>
  <c r="O86" i="91"/>
  <c r="O79" i="91"/>
  <c r="O72" i="91"/>
  <c r="O65" i="91"/>
  <c r="O58" i="91"/>
  <c r="O51" i="91"/>
  <c r="O44" i="91"/>
  <c r="O37" i="91"/>
  <c r="O30" i="91"/>
  <c r="O23" i="91"/>
  <c r="M157" i="91" l="1" a="1"/>
  <c r="G153" i="91"/>
  <c r="M146" i="91" a="1"/>
  <c r="M146" i="91" s="1"/>
  <c r="C32" i="4" s="1"/>
  <c r="G16" i="91"/>
  <c r="G23" i="91"/>
  <c r="G30" i="91"/>
  <c r="G37" i="91"/>
  <c r="G44" i="91"/>
  <c r="G51" i="91"/>
  <c r="G58" i="91"/>
  <c r="G65" i="91"/>
  <c r="G72" i="91"/>
  <c r="G79" i="91"/>
  <c r="G86" i="91"/>
  <c r="G93" i="91"/>
  <c r="G100" i="91"/>
  <c r="G107" i="91"/>
  <c r="G114" i="91"/>
  <c r="G121" i="91"/>
  <c r="G128" i="91"/>
  <c r="G135" i="91"/>
  <c r="G142" i="91"/>
  <c r="G9" i="91"/>
  <c r="F157" i="84" l="1"/>
  <c r="E157" i="84"/>
  <c r="D157" i="84"/>
  <c r="G310" i="84"/>
  <c r="G307" i="84"/>
  <c r="G304" i="84"/>
  <c r="G301" i="84"/>
  <c r="G298" i="84"/>
  <c r="G295" i="84"/>
  <c r="G292" i="84"/>
  <c r="G289" i="84"/>
  <c r="G286" i="84"/>
  <c r="G283" i="84"/>
  <c r="G280" i="84"/>
  <c r="G277" i="84"/>
  <c r="G274" i="84"/>
  <c r="G271" i="84"/>
  <c r="G268" i="84"/>
  <c r="G265" i="84"/>
  <c r="G262" i="84"/>
  <c r="G259" i="84"/>
  <c r="G256" i="84"/>
  <c r="G253" i="84"/>
  <c r="G250" i="84"/>
  <c r="G247" i="84"/>
  <c r="G244" i="84"/>
  <c r="G241" i="84"/>
  <c r="G238" i="84"/>
  <c r="G235" i="84"/>
  <c r="G232" i="84"/>
  <c r="G229" i="84"/>
  <c r="G226" i="84"/>
  <c r="G223" i="84"/>
  <c r="G220" i="84"/>
  <c r="G217" i="84"/>
  <c r="G214" i="84"/>
  <c r="G211" i="84"/>
  <c r="G208" i="84"/>
  <c r="G205" i="84"/>
  <c r="G202" i="84"/>
  <c r="G199" i="84"/>
  <c r="G196" i="84"/>
  <c r="G193" i="84"/>
  <c r="G190" i="84"/>
  <c r="G187" i="84"/>
  <c r="G184" i="84"/>
  <c r="G181" i="84"/>
  <c r="G178" i="84"/>
  <c r="G175" i="84"/>
  <c r="G172" i="84"/>
  <c r="G169" i="84"/>
  <c r="G166" i="84"/>
  <c r="F313" i="84"/>
  <c r="E313" i="84"/>
  <c r="D313" i="84"/>
  <c r="G163" i="84"/>
  <c r="G154" i="84"/>
  <c r="G151" i="84"/>
  <c r="G148" i="84"/>
  <c r="G145" i="84"/>
  <c r="G142" i="84"/>
  <c r="G139" i="84"/>
  <c r="G136" i="84"/>
  <c r="G133" i="84"/>
  <c r="G130" i="84"/>
  <c r="G127" i="84"/>
  <c r="G124" i="84"/>
  <c r="G121" i="84"/>
  <c r="G118" i="84"/>
  <c r="G115" i="84"/>
  <c r="G112" i="84"/>
  <c r="G109" i="84"/>
  <c r="G106" i="84"/>
  <c r="G103" i="84"/>
  <c r="G100" i="84"/>
  <c r="G97" i="84"/>
  <c r="G94" i="84"/>
  <c r="G91" i="84"/>
  <c r="G88" i="84"/>
  <c r="G85" i="84"/>
  <c r="G82" i="84"/>
  <c r="G79" i="84"/>
  <c r="G76" i="84"/>
  <c r="G73" i="84"/>
  <c r="G70" i="84"/>
  <c r="G67" i="84"/>
  <c r="G68" i="84"/>
  <c r="G64" i="84"/>
  <c r="G61" i="84"/>
  <c r="G58" i="84"/>
  <c r="G55" i="84"/>
  <c r="G52" i="84"/>
  <c r="G49" i="84"/>
  <c r="G46" i="84"/>
  <c r="G43" i="84"/>
  <c r="G40" i="84"/>
  <c r="G37" i="84"/>
  <c r="G34" i="84"/>
  <c r="G31" i="84"/>
  <c r="G28" i="84"/>
  <c r="G25" i="84"/>
  <c r="G22" i="84"/>
  <c r="G19" i="84"/>
  <c r="G16" i="84"/>
  <c r="G13" i="84"/>
  <c r="G10" i="84"/>
  <c r="G7" i="84"/>
  <c r="I208" i="87" a="1"/>
  <c r="I208" i="87" s="1"/>
  <c r="C30" i="4" s="1"/>
  <c r="I208" i="82" a="1"/>
  <c r="I208" i="82" s="1"/>
  <c r="C29" i="4" s="1"/>
  <c r="G55" i="86" a="1"/>
  <c r="G55" i="86" s="1"/>
  <c r="C28" i="4" s="1"/>
  <c r="G157" i="84" l="1"/>
  <c r="G313" i="84"/>
  <c r="E319" i="84"/>
  <c r="C31" i="4" s="1"/>
  <c r="F319" i="84"/>
  <c r="D31" i="4" s="1"/>
  <c r="D319" i="84"/>
  <c r="F45" i="4"/>
  <c r="F42" i="4"/>
  <c r="F41" i="4"/>
  <c r="F39" i="4"/>
  <c r="F38" i="4"/>
  <c r="F18" i="4"/>
  <c r="F17" i="4"/>
  <c r="G164" i="84"/>
  <c r="G311" i="84"/>
  <c r="G309" i="84"/>
  <c r="G308" i="84"/>
  <c r="G306" i="84"/>
  <c r="G305" i="84"/>
  <c r="G303" i="84"/>
  <c r="G302" i="84"/>
  <c r="G300" i="84"/>
  <c r="G299" i="84"/>
  <c r="G297" i="84"/>
  <c r="G296" i="84"/>
  <c r="G294" i="84"/>
  <c r="G293" i="84"/>
  <c r="G291" i="84"/>
  <c r="G290" i="84"/>
  <c r="G288" i="84"/>
  <c r="G287" i="84"/>
  <c r="G285" i="84"/>
  <c r="G284" i="84"/>
  <c r="G282" i="84"/>
  <c r="G281" i="84"/>
  <c r="G279" i="84"/>
  <c r="G278" i="84"/>
  <c r="G276" i="84"/>
  <c r="G275" i="84"/>
  <c r="G273" i="84"/>
  <c r="G272" i="84"/>
  <c r="G270" i="84"/>
  <c r="G269" i="84"/>
  <c r="G267" i="84"/>
  <c r="G266" i="84"/>
  <c r="G264" i="84"/>
  <c r="G263" i="84"/>
  <c r="G261" i="84"/>
  <c r="G260" i="84"/>
  <c r="G258" i="84"/>
  <c r="G257" i="84"/>
  <c r="G255" i="84"/>
  <c r="G254" i="84"/>
  <c r="G252" i="84"/>
  <c r="G251" i="84"/>
  <c r="G249" i="84"/>
  <c r="G248" i="84"/>
  <c r="G246" i="84"/>
  <c r="G245" i="84"/>
  <c r="G243" i="84"/>
  <c r="G242" i="84"/>
  <c r="G240" i="84"/>
  <c r="G239" i="84"/>
  <c r="G237" i="84"/>
  <c r="G236" i="84"/>
  <c r="G234" i="84"/>
  <c r="G233" i="84"/>
  <c r="G231" i="84"/>
  <c r="G230" i="84"/>
  <c r="G228" i="84"/>
  <c r="G227" i="84"/>
  <c r="G225" i="84"/>
  <c r="G224" i="84"/>
  <c r="G222" i="84"/>
  <c r="G221" i="84"/>
  <c r="G219" i="84"/>
  <c r="G218" i="84"/>
  <c r="G216" i="84"/>
  <c r="G215" i="84"/>
  <c r="G213" i="84"/>
  <c r="G212" i="84"/>
  <c r="G210" i="84"/>
  <c r="G209" i="84"/>
  <c r="G207" i="84"/>
  <c r="G206" i="84"/>
  <c r="G204" i="84"/>
  <c r="G203" i="84"/>
  <c r="G201" i="84"/>
  <c r="G200" i="84"/>
  <c r="G198" i="84"/>
  <c r="G197" i="84"/>
  <c r="G195" i="84"/>
  <c r="G194" i="84"/>
  <c r="G192" i="84"/>
  <c r="G191" i="84"/>
  <c r="G189" i="84"/>
  <c r="G188" i="84"/>
  <c r="G186" i="84"/>
  <c r="G185" i="84"/>
  <c r="G183" i="84"/>
  <c r="G182" i="84"/>
  <c r="G180" i="84"/>
  <c r="G179" i="84"/>
  <c r="G177" i="84"/>
  <c r="G176" i="84"/>
  <c r="G174" i="84"/>
  <c r="G173" i="84"/>
  <c r="G171" i="84"/>
  <c r="G170" i="84"/>
  <c r="G168" i="84"/>
  <c r="G167" i="84"/>
  <c r="G165" i="84"/>
  <c r="G162" i="84"/>
  <c r="G155" i="84"/>
  <c r="G153" i="84"/>
  <c r="G152" i="84"/>
  <c r="G150" i="84"/>
  <c r="G149" i="84"/>
  <c r="G147" i="84"/>
  <c r="G146" i="84"/>
  <c r="G144" i="84"/>
  <c r="G143" i="84"/>
  <c r="G141" i="84"/>
  <c r="G140" i="84"/>
  <c r="G138" i="84"/>
  <c r="G137" i="84"/>
  <c r="G135" i="84"/>
  <c r="G134" i="84"/>
  <c r="G132" i="84"/>
  <c r="G131" i="84"/>
  <c r="G129" i="84"/>
  <c r="G128" i="84"/>
  <c r="G126" i="84"/>
  <c r="G125" i="84"/>
  <c r="G123" i="84"/>
  <c r="G122" i="84"/>
  <c r="G120" i="84"/>
  <c r="G119" i="84"/>
  <c r="G117" i="84"/>
  <c r="G116" i="84"/>
  <c r="G114" i="84"/>
  <c r="G113" i="84"/>
  <c r="G111" i="84"/>
  <c r="G110" i="84"/>
  <c r="G108" i="84"/>
  <c r="G107" i="84"/>
  <c r="G105" i="84"/>
  <c r="G104" i="84"/>
  <c r="G102" i="84"/>
  <c r="G101" i="84"/>
  <c r="G99" i="84"/>
  <c r="G98" i="84"/>
  <c r="G96" i="84"/>
  <c r="G95" i="84"/>
  <c r="G93" i="84"/>
  <c r="G92" i="84"/>
  <c r="G90" i="84"/>
  <c r="G89" i="84"/>
  <c r="G87" i="84"/>
  <c r="G86" i="84"/>
  <c r="G84" i="84"/>
  <c r="G83" i="84"/>
  <c r="G81" i="84"/>
  <c r="G80" i="84"/>
  <c r="G78" i="84"/>
  <c r="G77" i="84"/>
  <c r="G75" i="84"/>
  <c r="G74" i="84"/>
  <c r="G72" i="84"/>
  <c r="G71" i="84"/>
  <c r="G69" i="84"/>
  <c r="G66" i="84"/>
  <c r="G65" i="84"/>
  <c r="G63" i="84"/>
  <c r="G62" i="84"/>
  <c r="G60" i="84"/>
  <c r="G59" i="84"/>
  <c r="G57" i="84"/>
  <c r="G56" i="84"/>
  <c r="G54" i="84"/>
  <c r="G53" i="84"/>
  <c r="G51" i="84"/>
  <c r="G50" i="84"/>
  <c r="G48" i="84"/>
  <c r="G47" i="84"/>
  <c r="G45" i="84"/>
  <c r="G44" i="84"/>
  <c r="G42" i="84"/>
  <c r="G41" i="84"/>
  <c r="G39" i="84"/>
  <c r="G38" i="84"/>
  <c r="G36" i="84"/>
  <c r="G35" i="84"/>
  <c r="G33" i="84"/>
  <c r="G32" i="84"/>
  <c r="G30" i="84"/>
  <c r="G29" i="84"/>
  <c r="G27" i="84"/>
  <c r="G26" i="84"/>
  <c r="G24" i="84"/>
  <c r="G23" i="84"/>
  <c r="G21" i="84"/>
  <c r="G20" i="84"/>
  <c r="G18" i="84"/>
  <c r="G17" i="84"/>
  <c r="G15" i="84"/>
  <c r="G14" i="84"/>
  <c r="G12" i="84"/>
  <c r="G11" i="84"/>
  <c r="G8" i="84"/>
  <c r="G6" i="84"/>
  <c r="D34" i="4" l="1" a="1"/>
  <c r="D34" i="4" s="1"/>
  <c r="G319" i="84"/>
  <c r="B31" i="4"/>
  <c r="B34" i="4" s="1" a="1"/>
  <c r="A2" i="92"/>
  <c r="F31" i="4" l="1"/>
  <c r="E31" i="4"/>
  <c r="B34" i="4"/>
  <c r="G207" i="87"/>
  <c r="F34" i="4" l="1"/>
  <c r="E34" i="4"/>
  <c r="G206" i="87"/>
  <c r="G205" i="87"/>
  <c r="G204" i="87"/>
  <c r="G203" i="87"/>
  <c r="G202" i="87"/>
  <c r="G201" i="87"/>
  <c r="G200" i="87"/>
  <c r="G199" i="87"/>
  <c r="G198" i="87"/>
  <c r="G197" i="87"/>
  <c r="G196" i="87"/>
  <c r="G195" i="87"/>
  <c r="G194" i="87"/>
  <c r="G193" i="87"/>
  <c r="G192" i="87"/>
  <c r="G191" i="87"/>
  <c r="G190" i="87"/>
  <c r="G189" i="87"/>
  <c r="G188" i="87"/>
  <c r="G187" i="87"/>
  <c r="G186" i="87"/>
  <c r="G185" i="87"/>
  <c r="G184" i="87"/>
  <c r="G183" i="87"/>
  <c r="G182" i="87"/>
  <c r="G181" i="87"/>
  <c r="G180" i="87"/>
  <c r="G179" i="87"/>
  <c r="G178" i="87"/>
  <c r="G177" i="87"/>
  <c r="G176" i="87"/>
  <c r="G175" i="87"/>
  <c r="G174" i="87"/>
  <c r="G173" i="87"/>
  <c r="G172" i="87"/>
  <c r="G171" i="87"/>
  <c r="G170" i="87"/>
  <c r="G169" i="87"/>
  <c r="G168" i="87"/>
  <c r="G167" i="87"/>
  <c r="G166" i="87"/>
  <c r="G165" i="87"/>
  <c r="G164" i="87"/>
  <c r="G163" i="87"/>
  <c r="G162" i="87"/>
  <c r="G161" i="87"/>
  <c r="G160" i="87"/>
  <c r="G159" i="87"/>
  <c r="G158" i="87"/>
  <c r="G157" i="87"/>
  <c r="G156" i="87"/>
  <c r="G155" i="87"/>
  <c r="G154" i="87"/>
  <c r="G153" i="87"/>
  <c r="G152" i="87"/>
  <c r="G151" i="87"/>
  <c r="G150" i="87"/>
  <c r="G149" i="87"/>
  <c r="G148" i="87"/>
  <c r="G147" i="87"/>
  <c r="G146" i="87"/>
  <c r="G145" i="87"/>
  <c r="G144" i="87"/>
  <c r="G143" i="87"/>
  <c r="G142" i="87"/>
  <c r="G141" i="87"/>
  <c r="G140" i="87"/>
  <c r="G139" i="87"/>
  <c r="G138" i="87"/>
  <c r="G137" i="87"/>
  <c r="G136" i="87"/>
  <c r="G135" i="87"/>
  <c r="G134" i="87"/>
  <c r="G133" i="87"/>
  <c r="G132" i="87"/>
  <c r="G131" i="87"/>
  <c r="G130" i="87"/>
  <c r="G129" i="87"/>
  <c r="G128" i="87"/>
  <c r="G127" i="87"/>
  <c r="G126" i="87"/>
  <c r="G125" i="87"/>
  <c r="G124" i="87"/>
  <c r="G123" i="87"/>
  <c r="G122" i="87"/>
  <c r="G121" i="87"/>
  <c r="G120" i="87"/>
  <c r="G119" i="87"/>
  <c r="G118" i="87"/>
  <c r="G117" i="87"/>
  <c r="G116" i="87"/>
  <c r="G115" i="87"/>
  <c r="G114" i="87"/>
  <c r="G113" i="87"/>
  <c r="G112" i="87"/>
  <c r="G111" i="87"/>
  <c r="G110" i="87"/>
  <c r="G109" i="87"/>
  <c r="G108" i="87"/>
  <c r="G107" i="87"/>
  <c r="G106" i="87"/>
  <c r="G105" i="87"/>
  <c r="G104" i="87"/>
  <c r="G103" i="87"/>
  <c r="G102" i="87"/>
  <c r="G101" i="87"/>
  <c r="G100" i="87"/>
  <c r="G99" i="87"/>
  <c r="G98" i="87"/>
  <c r="G97" i="87"/>
  <c r="G96" i="87"/>
  <c r="G95" i="87"/>
  <c r="G94" i="87"/>
  <c r="G93" i="87"/>
  <c r="G92" i="87"/>
  <c r="G91" i="87"/>
  <c r="G90" i="87"/>
  <c r="G89" i="87"/>
  <c r="G88" i="87"/>
  <c r="G87" i="87"/>
  <c r="G86" i="87"/>
  <c r="G85" i="87"/>
  <c r="G84" i="87"/>
  <c r="G83" i="87"/>
  <c r="G82" i="87"/>
  <c r="G81" i="87"/>
  <c r="G80" i="87"/>
  <c r="G79" i="87"/>
  <c r="G78" i="87"/>
  <c r="G77" i="87"/>
  <c r="G76" i="87"/>
  <c r="G75" i="87"/>
  <c r="G74" i="87"/>
  <c r="G73" i="87"/>
  <c r="G72" i="87"/>
  <c r="G71" i="87"/>
  <c r="G70" i="87"/>
  <c r="G69" i="87"/>
  <c r="G68" i="87"/>
  <c r="G67" i="87"/>
  <c r="G66" i="87"/>
  <c r="G65" i="87"/>
  <c r="G64" i="87"/>
  <c r="G63" i="87"/>
  <c r="G62" i="87"/>
  <c r="G61" i="87"/>
  <c r="G60" i="87"/>
  <c r="G59" i="87"/>
  <c r="G58" i="87"/>
  <c r="G57" i="87"/>
  <c r="G56" i="87"/>
  <c r="G55" i="87"/>
  <c r="G54" i="87"/>
  <c r="G53" i="87"/>
  <c r="G52" i="87"/>
  <c r="G51" i="87"/>
  <c r="G50" i="87"/>
  <c r="G49" i="87"/>
  <c r="G48" i="87"/>
  <c r="G47" i="87"/>
  <c r="G46" i="87"/>
  <c r="G45" i="87"/>
  <c r="G44" i="87"/>
  <c r="G43" i="87"/>
  <c r="G42" i="87"/>
  <c r="G41" i="87"/>
  <c r="G40" i="87"/>
  <c r="G39" i="87"/>
  <c r="G38" i="87"/>
  <c r="G37" i="87"/>
  <c r="G36" i="87"/>
  <c r="G35" i="87"/>
  <c r="G34" i="87"/>
  <c r="G33" i="87"/>
  <c r="G32" i="87"/>
  <c r="G31" i="87"/>
  <c r="G30" i="87"/>
  <c r="G29" i="87"/>
  <c r="G28" i="87"/>
  <c r="G27" i="87"/>
  <c r="G26" i="87"/>
  <c r="G25" i="87"/>
  <c r="G24" i="87"/>
  <c r="G23" i="87"/>
  <c r="G22" i="87"/>
  <c r="G21" i="87"/>
  <c r="G20" i="87"/>
  <c r="G19" i="87"/>
  <c r="G18" i="87"/>
  <c r="G17" i="87"/>
  <c r="G16" i="87"/>
  <c r="G15" i="87"/>
  <c r="G14" i="87"/>
  <c r="G13" i="87"/>
  <c r="G12" i="87"/>
  <c r="G11" i="87"/>
  <c r="G10" i="87"/>
  <c r="G9" i="87"/>
  <c r="G8" i="87"/>
  <c r="G7" i="87"/>
  <c r="G6" i="87"/>
  <c r="G207" i="82"/>
  <c r="G206" i="82"/>
  <c r="G205" i="82"/>
  <c r="G204" i="82"/>
  <c r="G203" i="82"/>
  <c r="G202" i="82"/>
  <c r="G201" i="82"/>
  <c r="G200" i="82"/>
  <c r="G199" i="82"/>
  <c r="G198" i="82"/>
  <c r="G197" i="82"/>
  <c r="G196" i="82"/>
  <c r="G195" i="82"/>
  <c r="G194" i="82"/>
  <c r="G193" i="82"/>
  <c r="G192" i="82"/>
  <c r="G191" i="82"/>
  <c r="G190" i="82"/>
  <c r="G189" i="82"/>
  <c r="G188" i="82"/>
  <c r="G187" i="82"/>
  <c r="G186" i="82"/>
  <c r="G185" i="82"/>
  <c r="G184" i="82"/>
  <c r="G183" i="82"/>
  <c r="G182" i="82"/>
  <c r="G181" i="82"/>
  <c r="G180" i="82"/>
  <c r="G179" i="82"/>
  <c r="G178" i="82"/>
  <c r="G177" i="82"/>
  <c r="G176" i="82"/>
  <c r="G175" i="82"/>
  <c r="G174" i="82"/>
  <c r="G173" i="82"/>
  <c r="G172" i="82"/>
  <c r="G171" i="82"/>
  <c r="G170" i="82"/>
  <c r="G169" i="82"/>
  <c r="G168" i="82"/>
  <c r="G167" i="82"/>
  <c r="G166" i="82"/>
  <c r="G165" i="82"/>
  <c r="G164" i="82"/>
  <c r="G163" i="82"/>
  <c r="G162" i="82"/>
  <c r="G161" i="82"/>
  <c r="G160" i="82"/>
  <c r="G159" i="82"/>
  <c r="G158" i="82"/>
  <c r="G157" i="82"/>
  <c r="G156" i="82"/>
  <c r="G155" i="82"/>
  <c r="G154" i="82"/>
  <c r="G153" i="82"/>
  <c r="G152" i="82"/>
  <c r="G151" i="82"/>
  <c r="G150" i="82"/>
  <c r="G149" i="82"/>
  <c r="G148" i="82"/>
  <c r="G147" i="82"/>
  <c r="G146" i="82"/>
  <c r="G145" i="82"/>
  <c r="G144" i="82"/>
  <c r="G143" i="82"/>
  <c r="G142" i="82"/>
  <c r="G141" i="82"/>
  <c r="G140" i="82"/>
  <c r="G139" i="82"/>
  <c r="G138" i="82"/>
  <c r="G137" i="82"/>
  <c r="G136" i="82"/>
  <c r="G135" i="82"/>
  <c r="G134" i="82"/>
  <c r="G133" i="82"/>
  <c r="G132" i="82"/>
  <c r="G131" i="82"/>
  <c r="G130" i="82"/>
  <c r="G129" i="82"/>
  <c r="G128" i="82"/>
  <c r="G127" i="82"/>
  <c r="G126" i="82"/>
  <c r="G125" i="82"/>
  <c r="G124" i="82"/>
  <c r="G123" i="82"/>
  <c r="G122" i="82"/>
  <c r="G121" i="82"/>
  <c r="G120" i="82"/>
  <c r="G119" i="82"/>
  <c r="G118" i="82"/>
  <c r="G117" i="82"/>
  <c r="G116" i="82"/>
  <c r="G115" i="82"/>
  <c r="G114" i="82"/>
  <c r="G113" i="82"/>
  <c r="G112" i="82"/>
  <c r="G111" i="82"/>
  <c r="G110" i="82"/>
  <c r="G109" i="82"/>
  <c r="G108" i="82"/>
  <c r="G107" i="82"/>
  <c r="G106" i="82"/>
  <c r="G105" i="82"/>
  <c r="G104" i="82"/>
  <c r="G103" i="82"/>
  <c r="G102" i="82"/>
  <c r="G101" i="82"/>
  <c r="G100" i="82"/>
  <c r="G99" i="82"/>
  <c r="G98" i="82"/>
  <c r="G97" i="82"/>
  <c r="G96" i="82"/>
  <c r="G95" i="82"/>
  <c r="G94" i="82"/>
  <c r="G93" i="82"/>
  <c r="G92" i="82"/>
  <c r="G91" i="82"/>
  <c r="G90" i="82"/>
  <c r="G89" i="82"/>
  <c r="G88" i="82"/>
  <c r="G87" i="82"/>
  <c r="G86" i="82"/>
  <c r="G85" i="82"/>
  <c r="G84" i="82"/>
  <c r="G83" i="82"/>
  <c r="G82" i="82"/>
  <c r="G81" i="82"/>
  <c r="G80" i="82"/>
  <c r="G79" i="82"/>
  <c r="G78" i="82"/>
  <c r="G77" i="82"/>
  <c r="G76" i="82"/>
  <c r="G75" i="82"/>
  <c r="G74" i="82"/>
  <c r="G73" i="82"/>
  <c r="G72" i="82"/>
  <c r="G71" i="82"/>
  <c r="G70" i="82"/>
  <c r="G69" i="82"/>
  <c r="G68" i="82"/>
  <c r="G67" i="82"/>
  <c r="G66" i="82"/>
  <c r="G65" i="82"/>
  <c r="G64" i="82"/>
  <c r="G63" i="82"/>
  <c r="G62" i="82"/>
  <c r="G61" i="82"/>
  <c r="G60" i="82"/>
  <c r="G59" i="82"/>
  <c r="G58" i="82"/>
  <c r="G57" i="82"/>
  <c r="G56" i="82"/>
  <c r="G55" i="82"/>
  <c r="G54" i="82"/>
  <c r="G53" i="82"/>
  <c r="G52" i="82"/>
  <c r="G51" i="82"/>
  <c r="G50" i="82"/>
  <c r="G49" i="82"/>
  <c r="G48" i="82"/>
  <c r="G47" i="82"/>
  <c r="G46" i="82"/>
  <c r="G45" i="82"/>
  <c r="G44" i="82"/>
  <c r="G43" i="82"/>
  <c r="G42" i="82"/>
  <c r="G41" i="82"/>
  <c r="G40" i="82"/>
  <c r="G39" i="82"/>
  <c r="G38" i="82"/>
  <c r="G37" i="82"/>
  <c r="G36" i="82"/>
  <c r="G35" i="82"/>
  <c r="G34" i="82"/>
  <c r="G33" i="82"/>
  <c r="G32" i="82"/>
  <c r="G31" i="82"/>
  <c r="G30" i="82"/>
  <c r="G29" i="82"/>
  <c r="G28" i="82"/>
  <c r="G27" i="82"/>
  <c r="G26" i="82"/>
  <c r="G25" i="82"/>
  <c r="G24" i="82"/>
  <c r="G23" i="82"/>
  <c r="G22" i="82"/>
  <c r="G21" i="82"/>
  <c r="G20" i="82"/>
  <c r="G19" i="82"/>
  <c r="G18" i="82"/>
  <c r="G17" i="82"/>
  <c r="G16" i="82"/>
  <c r="G15" i="82"/>
  <c r="G14" i="82"/>
  <c r="G13" i="82"/>
  <c r="G12" i="82"/>
  <c r="G11" i="82"/>
  <c r="G10" i="82"/>
  <c r="S10" i="82" s="1"/>
  <c r="G9" i="82"/>
  <c r="G8" i="82"/>
  <c r="G7" i="82"/>
  <c r="G6" i="82"/>
  <c r="S6" i="87" l="1"/>
  <c r="G1" i="84"/>
  <c r="A1" i="89" l="1"/>
  <c r="O1" i="91"/>
  <c r="A1" i="91"/>
  <c r="A1" i="84"/>
  <c r="M1" i="87"/>
  <c r="A1" i="87"/>
  <c r="M1" i="82"/>
  <c r="A1" i="82"/>
  <c r="I1" i="86"/>
  <c r="A1" i="86"/>
  <c r="O1" i="79"/>
  <c r="A1" i="79"/>
  <c r="A1" i="4"/>
  <c r="C8" i="4" l="1"/>
  <c r="I153" i="84" l="1"/>
  <c r="I150" i="84"/>
  <c r="I147" i="84"/>
  <c r="I144" i="84"/>
  <c r="I141" i="84"/>
  <c r="I138" i="84"/>
  <c r="I135" i="84"/>
  <c r="I132" i="84"/>
  <c r="I129" i="84"/>
  <c r="I126" i="84"/>
  <c r="I123" i="84"/>
  <c r="I120" i="84"/>
  <c r="I117" i="84"/>
  <c r="I114" i="84"/>
  <c r="I111" i="84"/>
  <c r="I108" i="84"/>
  <c r="I105" i="84"/>
  <c r="I102" i="84"/>
  <c r="I99" i="84"/>
  <c r="I96" i="84"/>
  <c r="I93" i="84"/>
  <c r="I90" i="84"/>
  <c r="I87" i="84"/>
  <c r="I84" i="84"/>
  <c r="I81" i="84"/>
  <c r="I78" i="84"/>
  <c r="I75" i="84"/>
  <c r="I72" i="84"/>
  <c r="I69" i="84"/>
  <c r="I66" i="84"/>
  <c r="I63" i="84"/>
  <c r="I60" i="84"/>
  <c r="I57" i="84"/>
  <c r="I54" i="84"/>
  <c r="I51" i="84"/>
  <c r="I48" i="84"/>
  <c r="I45" i="84"/>
  <c r="I42" i="84"/>
  <c r="I39" i="84"/>
  <c r="I36" i="84"/>
  <c r="I33" i="84"/>
  <c r="I30" i="84"/>
  <c r="I27" i="84"/>
  <c r="I24" i="84"/>
  <c r="I21" i="84"/>
  <c r="I18" i="84"/>
  <c r="I15" i="84"/>
  <c r="I9" i="84"/>
  <c r="I6" i="84"/>
  <c r="I156" i="84" l="1"/>
  <c r="I318" i="84" s="1"/>
  <c r="S7" i="79"/>
  <c r="Q7" i="79"/>
  <c r="Q107" i="79" s="1"/>
  <c r="K205" i="82" a="1"/>
  <c r="K205" i="82" s="1"/>
  <c r="K204" i="82" a="1"/>
  <c r="K204" i="82" s="1"/>
  <c r="K203" i="82" a="1"/>
  <c r="K203" i="82" s="1"/>
  <c r="K202" i="82" a="1"/>
  <c r="K202" i="82" s="1"/>
  <c r="K201" i="82" a="1"/>
  <c r="K201" i="82" s="1"/>
  <c r="K200" i="82" a="1"/>
  <c r="K200" i="82" s="1"/>
  <c r="K199" i="82" a="1"/>
  <c r="K199" i="82" s="1"/>
  <c r="K198" i="82" a="1"/>
  <c r="K198" i="82" s="1"/>
  <c r="K197" i="82" a="1"/>
  <c r="K197" i="82" s="1"/>
  <c r="K196" i="82" a="1"/>
  <c r="K196" i="82" s="1"/>
  <c r="K195" i="82" a="1"/>
  <c r="K195" i="82" s="1"/>
  <c r="K194" i="82" a="1"/>
  <c r="K194" i="82" s="1"/>
  <c r="K193" i="82" a="1"/>
  <c r="K193" i="82" s="1"/>
  <c r="K192" i="82" a="1"/>
  <c r="K192" i="82" s="1"/>
  <c r="K191" i="82" a="1"/>
  <c r="K191" i="82" s="1"/>
  <c r="K190" i="82" a="1"/>
  <c r="K190" i="82" s="1"/>
  <c r="K189" i="82" a="1"/>
  <c r="K189" i="82" s="1"/>
  <c r="K188" i="82" a="1"/>
  <c r="K188" i="82" s="1"/>
  <c r="K187" i="82" a="1"/>
  <c r="K187" i="82" s="1"/>
  <c r="K186" i="82" a="1"/>
  <c r="K186" i="82" s="1"/>
  <c r="K185" i="82" a="1"/>
  <c r="K185" i="82" s="1"/>
  <c r="K184" i="82" a="1"/>
  <c r="K184" i="82" s="1"/>
  <c r="K183" i="82" a="1"/>
  <c r="K183" i="82" s="1"/>
  <c r="K182" i="82" a="1"/>
  <c r="K182" i="82" s="1"/>
  <c r="K181" i="82" a="1"/>
  <c r="K181" i="82" s="1"/>
  <c r="K180" i="82" a="1"/>
  <c r="K180" i="82" s="1"/>
  <c r="K179" i="82" a="1"/>
  <c r="K179" i="82" s="1"/>
  <c r="K178" i="82" a="1"/>
  <c r="K178" i="82" s="1"/>
  <c r="K177" i="82" a="1"/>
  <c r="K177" i="82" s="1"/>
  <c r="K176" i="82" a="1"/>
  <c r="K176" i="82" s="1"/>
  <c r="K175" i="82" a="1"/>
  <c r="K175" i="82" s="1"/>
  <c r="K174" i="82" a="1"/>
  <c r="K174" i="82" s="1"/>
  <c r="K173" i="82" a="1"/>
  <c r="K173" i="82" s="1"/>
  <c r="K172" i="82" a="1"/>
  <c r="K172" i="82" s="1"/>
  <c r="K171" i="82" a="1"/>
  <c r="K171" i="82" s="1"/>
  <c r="K170" i="82" a="1"/>
  <c r="K170" i="82" s="1"/>
  <c r="K169" i="82" a="1"/>
  <c r="K169" i="82" s="1"/>
  <c r="K168" i="82" a="1"/>
  <c r="K168" i="82" s="1"/>
  <c r="K167" i="82" a="1"/>
  <c r="K167" i="82" s="1"/>
  <c r="K166" i="82" a="1"/>
  <c r="K166" i="82" s="1"/>
  <c r="K165" i="82" a="1"/>
  <c r="K165" i="82" s="1"/>
  <c r="K164" i="82" a="1"/>
  <c r="K164" i="82" s="1"/>
  <c r="K163" i="82" a="1"/>
  <c r="K163" i="82" s="1"/>
  <c r="K162" i="82" a="1"/>
  <c r="K162" i="82" s="1"/>
  <c r="K161" i="82" a="1"/>
  <c r="K161" i="82" s="1"/>
  <c r="K160" i="82" a="1"/>
  <c r="K160" i="82" s="1"/>
  <c r="K159" i="82" a="1"/>
  <c r="K159" i="82" s="1"/>
  <c r="K158" i="82" a="1"/>
  <c r="K158" i="82" s="1"/>
  <c r="K157" i="82" a="1"/>
  <c r="K157" i="82" s="1"/>
  <c r="K156" i="82" a="1"/>
  <c r="K156" i="82" s="1"/>
  <c r="K155" i="82" a="1"/>
  <c r="K155" i="82" s="1"/>
  <c r="K154" i="82" a="1"/>
  <c r="K154" i="82" s="1"/>
  <c r="K153" i="82" a="1"/>
  <c r="K153" i="82" s="1"/>
  <c r="K152" i="82" a="1"/>
  <c r="K152" i="82" s="1"/>
  <c r="K151" i="82" a="1"/>
  <c r="K151" i="82" s="1"/>
  <c r="K150" i="82" a="1"/>
  <c r="K150" i="82" s="1"/>
  <c r="K149" i="82" a="1"/>
  <c r="K149" i="82" s="1"/>
  <c r="K148" i="82" a="1"/>
  <c r="K148" i="82" s="1"/>
  <c r="K147" i="82" a="1"/>
  <c r="K147" i="82" s="1"/>
  <c r="K146" i="82" a="1"/>
  <c r="K146" i="82" s="1"/>
  <c r="K145" i="82" a="1"/>
  <c r="K145" i="82" s="1"/>
  <c r="K144" i="82" a="1"/>
  <c r="K144" i="82" s="1"/>
  <c r="K143" i="82" a="1"/>
  <c r="K143" i="82" s="1"/>
  <c r="K142" i="82" a="1"/>
  <c r="K142" i="82" s="1"/>
  <c r="K141" i="82" a="1"/>
  <c r="K141" i="82" s="1"/>
  <c r="K140" i="82" a="1"/>
  <c r="K140" i="82" s="1"/>
  <c r="K139" i="82" a="1"/>
  <c r="K139" i="82" s="1"/>
  <c r="K138" i="82" a="1"/>
  <c r="K138" i="82" s="1"/>
  <c r="K137" i="82" a="1"/>
  <c r="K137" i="82" s="1"/>
  <c r="K136" i="82" a="1"/>
  <c r="K136" i="82" s="1"/>
  <c r="K135" i="82" a="1"/>
  <c r="K135" i="82" s="1"/>
  <c r="K134" i="82" a="1"/>
  <c r="K134" i="82" s="1"/>
  <c r="K133" i="82" a="1"/>
  <c r="K133" i="82" s="1"/>
  <c r="K132" i="82" a="1"/>
  <c r="K132" i="82" s="1"/>
  <c r="K131" i="82" a="1"/>
  <c r="K131" i="82" s="1"/>
  <c r="K130" i="82" a="1"/>
  <c r="K130" i="82" s="1"/>
  <c r="K129" i="82" a="1"/>
  <c r="K129" i="82" s="1"/>
  <c r="K128" i="82" a="1"/>
  <c r="K128" i="82" s="1"/>
  <c r="K127" i="82" a="1"/>
  <c r="K127" i="82" s="1"/>
  <c r="K126" i="82" a="1"/>
  <c r="K126" i="82" s="1"/>
  <c r="K125" i="82" a="1"/>
  <c r="K125" i="82" s="1"/>
  <c r="K124" i="82" a="1"/>
  <c r="K124" i="82" s="1"/>
  <c r="K123" i="82" a="1"/>
  <c r="K123" i="82" s="1"/>
  <c r="K122" i="82" a="1"/>
  <c r="K122" i="82" s="1"/>
  <c r="K121" i="82" a="1"/>
  <c r="K121" i="82" s="1"/>
  <c r="K120" i="82" a="1"/>
  <c r="K120" i="82" s="1"/>
  <c r="K119" i="82" a="1"/>
  <c r="K119" i="82" s="1"/>
  <c r="K118" i="82" a="1"/>
  <c r="K118" i="82" s="1"/>
  <c r="K117" i="82" a="1"/>
  <c r="K117" i="82" s="1"/>
  <c r="K116" i="82" a="1"/>
  <c r="K116" i="82" s="1"/>
  <c r="K115" i="82" a="1"/>
  <c r="K115" i="82" s="1"/>
  <c r="K114" i="82" a="1"/>
  <c r="K114" i="82" s="1"/>
  <c r="K113" i="82" a="1"/>
  <c r="K113" i="82" s="1"/>
  <c r="K112" i="82" a="1"/>
  <c r="K112" i="82" s="1"/>
  <c r="K111" i="82" a="1"/>
  <c r="K111" i="82" s="1"/>
  <c r="K110" i="82" a="1"/>
  <c r="K110" i="82" s="1"/>
  <c r="K109" i="82" a="1"/>
  <c r="K109" i="82" s="1"/>
  <c r="K108" i="82" a="1"/>
  <c r="K108" i="82" s="1"/>
  <c r="K107" i="82" a="1"/>
  <c r="K107" i="82" s="1"/>
  <c r="K106" i="82" a="1"/>
  <c r="K106" i="82" s="1"/>
  <c r="K105" i="82" a="1"/>
  <c r="K105" i="82" s="1"/>
  <c r="K104" i="82" a="1"/>
  <c r="K104" i="82" s="1"/>
  <c r="K103" i="82" a="1"/>
  <c r="K103" i="82" s="1"/>
  <c r="K102" i="82" a="1"/>
  <c r="K102" i="82" s="1"/>
  <c r="K101" i="82" a="1"/>
  <c r="K101" i="82" s="1"/>
  <c r="K100" i="82" a="1"/>
  <c r="K100" i="82" s="1"/>
  <c r="K99" i="82" a="1"/>
  <c r="K99" i="82" s="1"/>
  <c r="K98" i="82" a="1"/>
  <c r="K98" i="82" s="1"/>
  <c r="K97" i="82" a="1"/>
  <c r="K97" i="82" s="1"/>
  <c r="K96" i="82" a="1"/>
  <c r="K96" i="82" s="1"/>
  <c r="K95" i="82" a="1"/>
  <c r="K95" i="82" s="1"/>
  <c r="K94" i="82" a="1"/>
  <c r="K94" i="82" s="1"/>
  <c r="K93" i="82" a="1"/>
  <c r="K93" i="82" s="1"/>
  <c r="K92" i="82" a="1"/>
  <c r="K92" i="82" s="1"/>
  <c r="K91" i="82" a="1"/>
  <c r="K91" i="82" s="1"/>
  <c r="K90" i="82" a="1"/>
  <c r="K90" i="82" s="1"/>
  <c r="K89" i="82" a="1"/>
  <c r="K89" i="82" s="1"/>
  <c r="K88" i="82" a="1"/>
  <c r="K88" i="82" s="1"/>
  <c r="K87" i="82" a="1"/>
  <c r="K87" i="82" s="1"/>
  <c r="K86" i="82" a="1"/>
  <c r="K86" i="82" s="1"/>
  <c r="K85" i="82" a="1"/>
  <c r="K85" i="82" s="1"/>
  <c r="K84" i="82" a="1"/>
  <c r="K84" i="82" s="1"/>
  <c r="K83" i="82" a="1"/>
  <c r="K83" i="82" s="1"/>
  <c r="K82" i="82" a="1"/>
  <c r="K82" i="82" s="1"/>
  <c r="K81" i="82" a="1"/>
  <c r="K81" i="82" s="1"/>
  <c r="K80" i="82" a="1"/>
  <c r="K80" i="82" s="1"/>
  <c r="K79" i="82" a="1"/>
  <c r="K79" i="82" s="1"/>
  <c r="K78" i="82" a="1"/>
  <c r="K78" i="82" s="1"/>
  <c r="K77" i="82" a="1"/>
  <c r="K77" i="82" s="1"/>
  <c r="K76" i="82" a="1"/>
  <c r="K76" i="82" s="1"/>
  <c r="K75" i="82" a="1"/>
  <c r="K75" i="82" s="1"/>
  <c r="K74" i="82" a="1"/>
  <c r="K74" i="82" s="1"/>
  <c r="K73" i="82" a="1"/>
  <c r="K73" i="82" s="1"/>
  <c r="K72" i="82" a="1"/>
  <c r="K72" i="82" s="1"/>
  <c r="K71" i="82" a="1"/>
  <c r="K71" i="82" s="1"/>
  <c r="K70" i="82" a="1"/>
  <c r="K70" i="82" s="1"/>
  <c r="K69" i="82" a="1"/>
  <c r="K69" i="82" s="1"/>
  <c r="K68" i="82" a="1"/>
  <c r="K68" i="82" s="1"/>
  <c r="K67" i="82" a="1"/>
  <c r="K67" i="82" s="1"/>
  <c r="K66" i="82" a="1"/>
  <c r="K66" i="82" s="1"/>
  <c r="K65" i="82" a="1"/>
  <c r="K65" i="82" s="1"/>
  <c r="K64" i="82" a="1"/>
  <c r="K64" i="82" s="1"/>
  <c r="K63" i="82" a="1"/>
  <c r="K63" i="82" s="1"/>
  <c r="K62" i="82" a="1"/>
  <c r="K62" i="82" s="1"/>
  <c r="K61" i="82" a="1"/>
  <c r="K61" i="82" s="1"/>
  <c r="K60" i="82" a="1"/>
  <c r="K60" i="82" s="1"/>
  <c r="K59" i="82" a="1"/>
  <c r="K59" i="82" s="1"/>
  <c r="K58" i="82" a="1"/>
  <c r="K58" i="82" s="1"/>
  <c r="K57" i="82" a="1"/>
  <c r="K57" i="82" s="1"/>
  <c r="K56" i="82" a="1"/>
  <c r="K56" i="82" s="1"/>
  <c r="K55" i="82" a="1"/>
  <c r="K55" i="82" s="1"/>
  <c r="K54" i="82" a="1"/>
  <c r="K54" i="82" s="1"/>
  <c r="K205" i="87" a="1"/>
  <c r="K205" i="87" s="1"/>
  <c r="K204" i="87" a="1"/>
  <c r="K204" i="87" s="1"/>
  <c r="K203" i="87" a="1"/>
  <c r="K203" i="87" s="1"/>
  <c r="K202" i="87" a="1"/>
  <c r="K202" i="87" s="1"/>
  <c r="K201" i="87" a="1"/>
  <c r="K201" i="87" s="1"/>
  <c r="K200" i="87" a="1"/>
  <c r="K200" i="87" s="1"/>
  <c r="K199" i="87" a="1"/>
  <c r="K199" i="87" s="1"/>
  <c r="K198" i="87" a="1"/>
  <c r="K198" i="87" s="1"/>
  <c r="K197" i="87" a="1"/>
  <c r="K197" i="87" s="1"/>
  <c r="K196" i="87" a="1"/>
  <c r="K196" i="87" s="1"/>
  <c r="K195" i="87" a="1"/>
  <c r="K195" i="87" s="1"/>
  <c r="K194" i="87" a="1"/>
  <c r="K194" i="87" s="1"/>
  <c r="K193" i="87" a="1"/>
  <c r="K193" i="87" s="1"/>
  <c r="K192" i="87" a="1"/>
  <c r="K192" i="87" s="1"/>
  <c r="K191" i="87" a="1"/>
  <c r="K191" i="87" s="1"/>
  <c r="K190" i="87" a="1"/>
  <c r="K190" i="87" s="1"/>
  <c r="K189" i="87" a="1"/>
  <c r="K189" i="87" s="1"/>
  <c r="K188" i="87" a="1"/>
  <c r="K188" i="87" s="1"/>
  <c r="K187" i="87" a="1"/>
  <c r="K187" i="87" s="1"/>
  <c r="K186" i="87" a="1"/>
  <c r="K186" i="87" s="1"/>
  <c r="K185" i="87" a="1"/>
  <c r="K185" i="87" s="1"/>
  <c r="K184" i="87" a="1"/>
  <c r="K184" i="87" s="1"/>
  <c r="K183" i="87" a="1"/>
  <c r="K183" i="87" s="1"/>
  <c r="K182" i="87" a="1"/>
  <c r="K182" i="87" s="1"/>
  <c r="K181" i="87" a="1"/>
  <c r="K181" i="87" s="1"/>
  <c r="K180" i="87" a="1"/>
  <c r="K180" i="87" s="1"/>
  <c r="K179" i="87" a="1"/>
  <c r="K179" i="87" s="1"/>
  <c r="K178" i="87" a="1"/>
  <c r="K178" i="87" s="1"/>
  <c r="K177" i="87" a="1"/>
  <c r="K177" i="87" s="1"/>
  <c r="K176" i="87" a="1"/>
  <c r="K176" i="87" s="1"/>
  <c r="K175" i="87" a="1"/>
  <c r="K175" i="87" s="1"/>
  <c r="K174" i="87" a="1"/>
  <c r="K174" i="87" s="1"/>
  <c r="K173" i="87" a="1"/>
  <c r="K173" i="87" s="1"/>
  <c r="K172" i="87" a="1"/>
  <c r="K172" i="87" s="1"/>
  <c r="K171" i="87" a="1"/>
  <c r="K171" i="87" s="1"/>
  <c r="K170" i="87" a="1"/>
  <c r="K170" i="87" s="1"/>
  <c r="K169" i="87" a="1"/>
  <c r="K169" i="87" s="1"/>
  <c r="K168" i="87" a="1"/>
  <c r="K168" i="87" s="1"/>
  <c r="K167" i="87" a="1"/>
  <c r="K167" i="87" s="1"/>
  <c r="K166" i="87" a="1"/>
  <c r="K166" i="87" s="1"/>
  <c r="K165" i="87" a="1"/>
  <c r="K165" i="87" s="1"/>
  <c r="K164" i="87" a="1"/>
  <c r="K164" i="87" s="1"/>
  <c r="K163" i="87" a="1"/>
  <c r="K163" i="87" s="1"/>
  <c r="K162" i="87" a="1"/>
  <c r="K162" i="87" s="1"/>
  <c r="K161" i="87" a="1"/>
  <c r="K161" i="87" s="1"/>
  <c r="K160" i="87" a="1"/>
  <c r="K160" i="87" s="1"/>
  <c r="K159" i="87" a="1"/>
  <c r="K159" i="87" s="1"/>
  <c r="K158" i="87" a="1"/>
  <c r="K158" i="87" s="1"/>
  <c r="K157" i="87" a="1"/>
  <c r="K157" i="87" s="1"/>
  <c r="K156" i="87" a="1"/>
  <c r="K156" i="87" s="1"/>
  <c r="K155" i="87" a="1"/>
  <c r="K155" i="87" s="1"/>
  <c r="K154" i="87" a="1"/>
  <c r="K154" i="87" s="1"/>
  <c r="K153" i="87" a="1"/>
  <c r="K153" i="87" s="1"/>
  <c r="K152" i="87" a="1"/>
  <c r="K152" i="87" s="1"/>
  <c r="K151" i="87" a="1"/>
  <c r="K151" i="87" s="1"/>
  <c r="K150" i="87" a="1"/>
  <c r="K150" i="87" s="1"/>
  <c r="K149" i="87" a="1"/>
  <c r="K149" i="87" s="1"/>
  <c r="K148" i="87" a="1"/>
  <c r="K148" i="87" s="1"/>
  <c r="K147" i="87" a="1"/>
  <c r="K147" i="87" s="1"/>
  <c r="K146" i="87" a="1"/>
  <c r="K146" i="87" s="1"/>
  <c r="K145" i="87" a="1"/>
  <c r="K145" i="87" s="1"/>
  <c r="K144" i="87" a="1"/>
  <c r="K144" i="87" s="1"/>
  <c r="K143" i="87" a="1"/>
  <c r="K143" i="87" s="1"/>
  <c r="K142" i="87" a="1"/>
  <c r="K142" i="87" s="1"/>
  <c r="K141" i="87" a="1"/>
  <c r="K141" i="87" s="1"/>
  <c r="K140" i="87" a="1"/>
  <c r="K140" i="87" s="1"/>
  <c r="K139" i="87" a="1"/>
  <c r="K139" i="87" s="1"/>
  <c r="K138" i="87" a="1"/>
  <c r="K138" i="87" s="1"/>
  <c r="K137" i="87" a="1"/>
  <c r="K137" i="87" s="1"/>
  <c r="K136" i="87" a="1"/>
  <c r="K136" i="87" s="1"/>
  <c r="K135" i="87" a="1"/>
  <c r="K135" i="87" s="1"/>
  <c r="K134" i="87" a="1"/>
  <c r="K134" i="87" s="1"/>
  <c r="K133" i="87" a="1"/>
  <c r="K133" i="87" s="1"/>
  <c r="K132" i="87" a="1"/>
  <c r="K132" i="87" s="1"/>
  <c r="K131" i="87" a="1"/>
  <c r="K131" i="87" s="1"/>
  <c r="K130" i="87" a="1"/>
  <c r="K130" i="87" s="1"/>
  <c r="K129" i="87" a="1"/>
  <c r="K129" i="87" s="1"/>
  <c r="K128" i="87" a="1"/>
  <c r="K128" i="87" s="1"/>
  <c r="K127" i="87" a="1"/>
  <c r="K127" i="87" s="1"/>
  <c r="K126" i="87" a="1"/>
  <c r="K126" i="87" s="1"/>
  <c r="K125" i="87" a="1"/>
  <c r="K125" i="87" s="1"/>
  <c r="K124" i="87" a="1"/>
  <c r="K124" i="87" s="1"/>
  <c r="K123" i="87" a="1"/>
  <c r="K123" i="87" s="1"/>
  <c r="K122" i="87" a="1"/>
  <c r="K122" i="87" s="1"/>
  <c r="K121" i="87" a="1"/>
  <c r="K121" i="87" s="1"/>
  <c r="K120" i="87" a="1"/>
  <c r="K120" i="87" s="1"/>
  <c r="K119" i="87" a="1"/>
  <c r="K119" i="87" s="1"/>
  <c r="K118" i="87" a="1"/>
  <c r="K118" i="87" s="1"/>
  <c r="K117" i="87" a="1"/>
  <c r="K117" i="87" s="1"/>
  <c r="K116" i="87" a="1"/>
  <c r="K116" i="87" s="1"/>
  <c r="K115" i="87" a="1"/>
  <c r="K115" i="87" s="1"/>
  <c r="K114" i="87" a="1"/>
  <c r="K114" i="87" s="1"/>
  <c r="K113" i="87" a="1"/>
  <c r="K113" i="87" s="1"/>
  <c r="K112" i="87" a="1"/>
  <c r="K112" i="87" s="1"/>
  <c r="K111" i="87" a="1"/>
  <c r="K111" i="87" s="1"/>
  <c r="K110" i="87" a="1"/>
  <c r="K110" i="87" s="1"/>
  <c r="K109" i="87" a="1"/>
  <c r="K109" i="87" s="1"/>
  <c r="K108" i="87" a="1"/>
  <c r="K108" i="87" s="1"/>
  <c r="K107" i="87" a="1"/>
  <c r="K107" i="87" s="1"/>
  <c r="K106" i="87" a="1"/>
  <c r="K106" i="87" s="1"/>
  <c r="K105" i="87" a="1"/>
  <c r="K105" i="87" s="1"/>
  <c r="K104" i="87" a="1"/>
  <c r="K104" i="87" s="1"/>
  <c r="K103" i="87" a="1"/>
  <c r="K103" i="87" s="1"/>
  <c r="K102" i="87" a="1"/>
  <c r="K102" i="87" s="1"/>
  <c r="K101" i="87" a="1"/>
  <c r="K101" i="87" s="1"/>
  <c r="K100" i="87" a="1"/>
  <c r="K100" i="87" s="1"/>
  <c r="K99" i="87" a="1"/>
  <c r="K99" i="87" s="1"/>
  <c r="K98" i="87" a="1"/>
  <c r="K98" i="87" s="1"/>
  <c r="K97" i="87" a="1"/>
  <c r="K97" i="87" s="1"/>
  <c r="K96" i="87" a="1"/>
  <c r="K96" i="87" s="1"/>
  <c r="K95" i="87" a="1"/>
  <c r="K95" i="87" s="1"/>
  <c r="K94" i="87" a="1"/>
  <c r="K94" i="87" s="1"/>
  <c r="K93" i="87" a="1"/>
  <c r="K93" i="87" s="1"/>
  <c r="K92" i="87" a="1"/>
  <c r="K92" i="87" s="1"/>
  <c r="K91" i="87" a="1"/>
  <c r="K91" i="87" s="1"/>
  <c r="K90" i="87" a="1"/>
  <c r="K90" i="87" s="1"/>
  <c r="K89" i="87" a="1"/>
  <c r="K89" i="87" s="1"/>
  <c r="K88" i="87" a="1"/>
  <c r="K88" i="87" s="1"/>
  <c r="K87" i="87" a="1"/>
  <c r="K87" i="87" s="1"/>
  <c r="K86" i="87" a="1"/>
  <c r="K86" i="87" s="1"/>
  <c r="K85" i="87" a="1"/>
  <c r="K85" i="87" s="1"/>
  <c r="K84" i="87" a="1"/>
  <c r="K84" i="87" s="1"/>
  <c r="K83" i="87" a="1"/>
  <c r="K83" i="87" s="1"/>
  <c r="K82" i="87" a="1"/>
  <c r="K82" i="87" s="1"/>
  <c r="K81" i="87" a="1"/>
  <c r="K81" i="87" s="1"/>
  <c r="K80" i="87" a="1"/>
  <c r="K80" i="87" s="1"/>
  <c r="K79" i="87" a="1"/>
  <c r="K79" i="87" s="1"/>
  <c r="K78" i="87" a="1"/>
  <c r="K78" i="87" s="1"/>
  <c r="K77" i="87" a="1"/>
  <c r="K77" i="87" s="1"/>
  <c r="K76" i="87" a="1"/>
  <c r="K76" i="87" s="1"/>
  <c r="K75" i="87" a="1"/>
  <c r="K75" i="87" s="1"/>
  <c r="K74" i="87" a="1"/>
  <c r="K74" i="87" s="1"/>
  <c r="K73" i="87" a="1"/>
  <c r="K73" i="87" s="1"/>
  <c r="K72" i="87" a="1"/>
  <c r="K72" i="87" s="1"/>
  <c r="K71" i="87" a="1"/>
  <c r="K71" i="87" s="1"/>
  <c r="K70" i="87" a="1"/>
  <c r="K70" i="87" s="1"/>
  <c r="K69" i="87" a="1"/>
  <c r="K69" i="87" s="1"/>
  <c r="K68" i="87" a="1"/>
  <c r="K68" i="87" s="1"/>
  <c r="K67" i="87" a="1"/>
  <c r="K67" i="87" s="1"/>
  <c r="K66" i="87" a="1"/>
  <c r="K66" i="87" s="1"/>
  <c r="K65" i="87" a="1"/>
  <c r="K65" i="87" s="1"/>
  <c r="K64" i="87" a="1"/>
  <c r="K64" i="87" s="1"/>
  <c r="K63" i="87" a="1"/>
  <c r="K63" i="87" s="1"/>
  <c r="K62" i="87" a="1"/>
  <c r="K62" i="87" s="1"/>
  <c r="K61" i="87" a="1"/>
  <c r="K61" i="87" s="1"/>
  <c r="K60" i="87" a="1"/>
  <c r="K60" i="87" s="1"/>
  <c r="K59" i="87" a="1"/>
  <c r="K59" i="87" s="1"/>
  <c r="K58" i="87" a="1"/>
  <c r="K58" i="87" s="1"/>
  <c r="K57" i="87" a="1"/>
  <c r="K57" i="87" s="1"/>
  <c r="K56" i="87" a="1"/>
  <c r="K56" i="87" s="1"/>
  <c r="K55" i="87" a="1"/>
  <c r="K55" i="87" s="1"/>
  <c r="K54" i="87" a="1"/>
  <c r="K54" i="87" s="1"/>
  <c r="F44" i="4"/>
  <c r="F40" i="4"/>
  <c r="F21" i="4"/>
  <c r="F20" i="4"/>
  <c r="F16" i="4"/>
  <c r="F15" i="4"/>
  <c r="F14" i="4"/>
  <c r="S7" i="87"/>
  <c r="S208" i="87" s="1" a="1"/>
  <c r="S208" i="87" s="1"/>
  <c r="G42" i="4" s="1"/>
  <c r="O6" i="82"/>
  <c r="F312" i="84"/>
  <c r="F314" i="84"/>
  <c r="D314" i="84"/>
  <c r="D312" i="84"/>
  <c r="E314" i="84"/>
  <c r="F158" i="84"/>
  <c r="E158" i="84"/>
  <c r="F156" i="84"/>
  <c r="D156" i="84"/>
  <c r="E156" i="84"/>
  <c r="E318" i="84" s="1"/>
  <c r="D158" i="84"/>
  <c r="K206" i="87" a="1"/>
  <c r="K206" i="87" s="1"/>
  <c r="K53" i="87" a="1"/>
  <c r="K53" i="87" s="1"/>
  <c r="K52" i="87" a="1"/>
  <c r="K52" i="87" s="1"/>
  <c r="K51" i="87" a="1"/>
  <c r="K51" i="87" s="1"/>
  <c r="K50" i="87" a="1"/>
  <c r="K50" i="87" s="1"/>
  <c r="K49" i="87" a="1"/>
  <c r="K49" i="87" s="1"/>
  <c r="K48" i="87" a="1"/>
  <c r="K48" i="87" s="1"/>
  <c r="K47" i="87" a="1"/>
  <c r="K47" i="87" s="1"/>
  <c r="K46" i="87" a="1"/>
  <c r="K46" i="87" s="1"/>
  <c r="K45" i="87" a="1"/>
  <c r="K45" i="87" s="1"/>
  <c r="K44" i="87" a="1"/>
  <c r="K44" i="87" s="1"/>
  <c r="K43" i="87" a="1"/>
  <c r="K43" i="87" s="1"/>
  <c r="K42" i="87" a="1"/>
  <c r="K42" i="87" s="1"/>
  <c r="K41" i="87" a="1"/>
  <c r="K41" i="87" s="1"/>
  <c r="K40" i="87" a="1"/>
  <c r="K40" i="87" s="1"/>
  <c r="K39" i="87" a="1"/>
  <c r="K39" i="87" s="1"/>
  <c r="K38" i="87" a="1"/>
  <c r="K38" i="87" s="1"/>
  <c r="K37" i="87" a="1"/>
  <c r="K37" i="87" s="1"/>
  <c r="K36" i="87" a="1"/>
  <c r="K36" i="87" s="1"/>
  <c r="K35" i="87" a="1"/>
  <c r="K35" i="87" s="1"/>
  <c r="K34" i="87" a="1"/>
  <c r="K34" i="87" s="1"/>
  <c r="K33" i="87" a="1"/>
  <c r="K33" i="87" s="1"/>
  <c r="K32" i="87" a="1"/>
  <c r="K32" i="87" s="1"/>
  <c r="K31" i="87" a="1"/>
  <c r="K31" i="87" s="1"/>
  <c r="K30" i="87" a="1"/>
  <c r="K30" i="87" s="1"/>
  <c r="K29" i="87" a="1"/>
  <c r="K29" i="87" s="1"/>
  <c r="K28" i="87" a="1"/>
  <c r="K28" i="87" s="1"/>
  <c r="K27" i="87" a="1"/>
  <c r="K27" i="87" s="1"/>
  <c r="K26" i="87" a="1"/>
  <c r="K26" i="87" s="1"/>
  <c r="K25" i="87" a="1"/>
  <c r="K25" i="87" s="1"/>
  <c r="K206" i="82" a="1"/>
  <c r="K206" i="82" s="1"/>
  <c r="K53" i="82" a="1"/>
  <c r="K53" i="82" s="1"/>
  <c r="K52" i="82" a="1"/>
  <c r="K52" i="82" s="1"/>
  <c r="K51" i="82" a="1"/>
  <c r="K51" i="82" s="1"/>
  <c r="K50" i="82" a="1"/>
  <c r="K50" i="82" s="1"/>
  <c r="K49" i="82" a="1"/>
  <c r="K49" i="82" s="1"/>
  <c r="K48" i="82" a="1"/>
  <c r="K48" i="82" s="1"/>
  <c r="K47" i="82" a="1"/>
  <c r="K47" i="82" s="1"/>
  <c r="K46" i="82" a="1"/>
  <c r="K46" i="82" s="1"/>
  <c r="K45" i="82" a="1"/>
  <c r="K45" i="82" s="1"/>
  <c r="K44" i="82" a="1"/>
  <c r="K44" i="82" s="1"/>
  <c r="K43" i="82" a="1"/>
  <c r="K43" i="82" s="1"/>
  <c r="K42" i="82" a="1"/>
  <c r="K42" i="82" s="1"/>
  <c r="K41" i="82" a="1"/>
  <c r="K41" i="82" s="1"/>
  <c r="K40" i="82" a="1"/>
  <c r="K40" i="82" s="1"/>
  <c r="K39" i="82" a="1"/>
  <c r="K39" i="82" s="1"/>
  <c r="K38" i="82" a="1"/>
  <c r="K38" i="82" s="1"/>
  <c r="K37" i="82" a="1"/>
  <c r="K37" i="82" s="1"/>
  <c r="K36" i="82" a="1"/>
  <c r="K36" i="82" s="1"/>
  <c r="K35" i="82" a="1"/>
  <c r="K35" i="82" s="1"/>
  <c r="K34" i="82" a="1"/>
  <c r="K34" i="82" s="1"/>
  <c r="K33" i="82" a="1"/>
  <c r="K33" i="82" s="1"/>
  <c r="K32" i="82" a="1"/>
  <c r="K32" i="82" s="1"/>
  <c r="K31" i="82" a="1"/>
  <c r="K31" i="82" s="1"/>
  <c r="K30" i="82" a="1"/>
  <c r="K30" i="82" s="1"/>
  <c r="K29" i="82" a="1"/>
  <c r="K29" i="82" s="1"/>
  <c r="K28" i="82" a="1"/>
  <c r="K28" i="82" s="1"/>
  <c r="K27" i="82" a="1"/>
  <c r="K27" i="82" s="1"/>
  <c r="K26" i="82" a="1"/>
  <c r="K26" i="82" s="1"/>
  <c r="K25" i="82" a="1"/>
  <c r="K25" i="82" s="1"/>
  <c r="I53" i="86" a="1"/>
  <c r="I53" i="86" s="1"/>
  <c r="I52" i="86" a="1"/>
  <c r="I52" i="86" s="1"/>
  <c r="I51" i="86" a="1"/>
  <c r="I51" i="86" s="1"/>
  <c r="I50" i="86" a="1"/>
  <c r="I50" i="86" s="1"/>
  <c r="I49" i="86" a="1"/>
  <c r="I49" i="86" s="1"/>
  <c r="I48" i="86" a="1"/>
  <c r="I48" i="86" s="1"/>
  <c r="I47" i="86" a="1"/>
  <c r="I47" i="86" s="1"/>
  <c r="I46" i="86" a="1"/>
  <c r="I46" i="86" s="1"/>
  <c r="I45" i="86" a="1"/>
  <c r="I45" i="86" s="1"/>
  <c r="I44" i="86" a="1"/>
  <c r="I44" i="86" s="1"/>
  <c r="I43" i="86" a="1"/>
  <c r="I43" i="86" s="1"/>
  <c r="I42" i="86" a="1"/>
  <c r="I42" i="86" s="1"/>
  <c r="I41" i="86" a="1"/>
  <c r="I41" i="86" s="1"/>
  <c r="I40" i="86" a="1"/>
  <c r="I40" i="86" s="1"/>
  <c r="I39" i="86" a="1"/>
  <c r="I39" i="86" s="1"/>
  <c r="I38" i="86" a="1"/>
  <c r="I38" i="86" s="1"/>
  <c r="I37" i="86" a="1"/>
  <c r="I37" i="86" s="1"/>
  <c r="I36" i="86" a="1"/>
  <c r="I36" i="86" s="1"/>
  <c r="I35" i="86" a="1"/>
  <c r="I35" i="86" s="1"/>
  <c r="I34" i="86" a="1"/>
  <c r="I34" i="86" s="1"/>
  <c r="I33" i="86" a="1"/>
  <c r="I33" i="86" s="1"/>
  <c r="I32" i="86" a="1"/>
  <c r="I32" i="86" s="1"/>
  <c r="I31" i="86" a="1"/>
  <c r="I31" i="86" s="1"/>
  <c r="I30" i="86" a="1"/>
  <c r="I30" i="86" s="1"/>
  <c r="I29" i="86" a="1"/>
  <c r="I29" i="86" s="1"/>
  <c r="I28" i="86" a="1"/>
  <c r="I28" i="86" s="1"/>
  <c r="I27" i="86" a="1"/>
  <c r="I27" i="86" s="1"/>
  <c r="I26" i="86" a="1"/>
  <c r="I26" i="86" s="1"/>
  <c r="I25" i="86" a="1"/>
  <c r="I25" i="86" s="1"/>
  <c r="I24" i="86" a="1"/>
  <c r="I24" i="86" s="1"/>
  <c r="O210" i="79" a="1"/>
  <c r="O210" i="79" s="1"/>
  <c r="N210" i="79" a="1"/>
  <c r="N210" i="79" s="1"/>
  <c r="F210" i="79"/>
  <c r="G210" i="79" s="1"/>
  <c r="O209" i="79" a="1"/>
  <c r="O209" i="79" s="1"/>
  <c r="N209" i="79" a="1"/>
  <c r="N209" i="79" s="1"/>
  <c r="F209" i="79"/>
  <c r="G209" i="79" s="1"/>
  <c r="O208" i="79" a="1"/>
  <c r="O208" i="79" s="1"/>
  <c r="N208" i="79" a="1"/>
  <c r="N208" i="79" s="1"/>
  <c r="F208" i="79"/>
  <c r="G208" i="79" s="1"/>
  <c r="O207" i="79" a="1"/>
  <c r="O207" i="79" s="1"/>
  <c r="N207" i="79" a="1"/>
  <c r="N207" i="79" s="1"/>
  <c r="F207" i="79"/>
  <c r="G207" i="79" s="1"/>
  <c r="O206" i="79" a="1"/>
  <c r="O206" i="79" s="1"/>
  <c r="N206" i="79" a="1"/>
  <c r="N206" i="79" s="1"/>
  <c r="F206" i="79"/>
  <c r="G206" i="79" s="1"/>
  <c r="O205" i="79" a="1"/>
  <c r="O205" i="79" s="1"/>
  <c r="N205" i="79" a="1"/>
  <c r="N205" i="79" s="1"/>
  <c r="F205" i="79"/>
  <c r="G205" i="79" s="1"/>
  <c r="O204" i="79" a="1"/>
  <c r="O204" i="79" s="1"/>
  <c r="N204" i="79" a="1"/>
  <c r="N204" i="79" s="1"/>
  <c r="F204" i="79"/>
  <c r="G204" i="79" s="1"/>
  <c r="O203" i="79" a="1"/>
  <c r="O203" i="79" s="1"/>
  <c r="N203" i="79" a="1"/>
  <c r="N203" i="79" s="1"/>
  <c r="F203" i="79"/>
  <c r="G203" i="79" s="1"/>
  <c r="O202" i="79" a="1"/>
  <c r="O202" i="79" s="1"/>
  <c r="N202" i="79" a="1"/>
  <c r="N202" i="79" s="1"/>
  <c r="F202" i="79"/>
  <c r="G202" i="79" s="1"/>
  <c r="O201" i="79" a="1"/>
  <c r="O201" i="79" s="1"/>
  <c r="N201" i="79" a="1"/>
  <c r="N201" i="79" s="1"/>
  <c r="F201" i="79"/>
  <c r="G201" i="79" s="1"/>
  <c r="O200" i="79" a="1"/>
  <c r="O200" i="79" s="1"/>
  <c r="N200" i="79" a="1"/>
  <c r="N200" i="79" s="1"/>
  <c r="F200" i="79"/>
  <c r="G200" i="79" s="1"/>
  <c r="O199" i="79" a="1"/>
  <c r="O199" i="79" s="1"/>
  <c r="N199" i="79" a="1"/>
  <c r="N199" i="79" s="1"/>
  <c r="F199" i="79"/>
  <c r="G199" i="79" s="1"/>
  <c r="O198" i="79" a="1"/>
  <c r="O198" i="79" s="1"/>
  <c r="N198" i="79" a="1"/>
  <c r="N198" i="79" s="1"/>
  <c r="F198" i="79"/>
  <c r="G198" i="79" s="1"/>
  <c r="O197" i="79" a="1"/>
  <c r="O197" i="79" s="1"/>
  <c r="N197" i="79" a="1"/>
  <c r="N197" i="79" s="1"/>
  <c r="F197" i="79"/>
  <c r="G197" i="79" s="1"/>
  <c r="O196" i="79" a="1"/>
  <c r="O196" i="79" s="1"/>
  <c r="N196" i="79" a="1"/>
  <c r="N196" i="79" s="1"/>
  <c r="F196" i="79"/>
  <c r="G196" i="79" s="1"/>
  <c r="O195" i="79" a="1"/>
  <c r="O195" i="79" s="1"/>
  <c r="N195" i="79" a="1"/>
  <c r="N195" i="79" s="1"/>
  <c r="F195" i="79"/>
  <c r="G195" i="79" s="1"/>
  <c r="O194" i="79" a="1"/>
  <c r="O194" i="79" s="1"/>
  <c r="N194" i="79" a="1"/>
  <c r="N194" i="79" s="1"/>
  <c r="F194" i="79"/>
  <c r="G194" i="79" s="1"/>
  <c r="O193" i="79" a="1"/>
  <c r="O193" i="79" s="1"/>
  <c r="N193" i="79" a="1"/>
  <c r="N193" i="79" s="1"/>
  <c r="F193" i="79"/>
  <c r="G193" i="79" s="1"/>
  <c r="O192" i="79" a="1"/>
  <c r="O192" i="79" s="1"/>
  <c r="N192" i="79" a="1"/>
  <c r="N192" i="79" s="1"/>
  <c r="F192" i="79"/>
  <c r="G192" i="79" s="1"/>
  <c r="O191" i="79" a="1"/>
  <c r="O191" i="79" s="1"/>
  <c r="N191" i="79" a="1"/>
  <c r="N191" i="79" s="1"/>
  <c r="F191" i="79"/>
  <c r="G191" i="79" s="1"/>
  <c r="O190" i="79" a="1"/>
  <c r="O190" i="79" s="1"/>
  <c r="N190" i="79" a="1"/>
  <c r="N190" i="79" s="1"/>
  <c r="F190" i="79"/>
  <c r="G190" i="79" s="1"/>
  <c r="O189" i="79" a="1"/>
  <c r="O189" i="79" s="1"/>
  <c r="N189" i="79" a="1"/>
  <c r="N189" i="79" s="1"/>
  <c r="F189" i="79"/>
  <c r="G189" i="79" s="1"/>
  <c r="O188" i="79" a="1"/>
  <c r="O188" i="79" s="1"/>
  <c r="N188" i="79" a="1"/>
  <c r="N188" i="79" s="1"/>
  <c r="F188" i="79"/>
  <c r="G188" i="79" s="1"/>
  <c r="O187" i="79" a="1"/>
  <c r="O187" i="79" s="1"/>
  <c r="N187" i="79" a="1"/>
  <c r="N187" i="79" s="1"/>
  <c r="F187" i="79"/>
  <c r="G187" i="79" s="1"/>
  <c r="O186" i="79" a="1"/>
  <c r="O186" i="79" s="1"/>
  <c r="N186" i="79" a="1"/>
  <c r="N186" i="79" s="1"/>
  <c r="F186" i="79"/>
  <c r="G186" i="79" s="1"/>
  <c r="O185" i="79" a="1"/>
  <c r="O185" i="79" s="1"/>
  <c r="N185" i="79" a="1"/>
  <c r="N185" i="79" s="1"/>
  <c r="F185" i="79"/>
  <c r="G185" i="79" s="1"/>
  <c r="O184" i="79" a="1"/>
  <c r="O184" i="79" s="1"/>
  <c r="N184" i="79" a="1"/>
  <c r="N184" i="79" s="1"/>
  <c r="F184" i="79"/>
  <c r="G184" i="79" s="1"/>
  <c r="O183" i="79" a="1"/>
  <c r="O183" i="79" s="1"/>
  <c r="N183" i="79" a="1"/>
  <c r="N183" i="79" s="1"/>
  <c r="F183" i="79"/>
  <c r="G183" i="79" s="1"/>
  <c r="O182" i="79" a="1"/>
  <c r="O182" i="79" s="1"/>
  <c r="N182" i="79" a="1"/>
  <c r="N182" i="79" s="1"/>
  <c r="F182" i="79"/>
  <c r="G182" i="79" s="1"/>
  <c r="O181" i="79" a="1"/>
  <c r="O181" i="79" s="1"/>
  <c r="N181" i="79" a="1"/>
  <c r="N181" i="79" s="1"/>
  <c r="F181" i="79"/>
  <c r="G181" i="79" s="1"/>
  <c r="O180" i="79" a="1"/>
  <c r="O180" i="79" s="1"/>
  <c r="N180" i="79" a="1"/>
  <c r="N180" i="79" s="1"/>
  <c r="F180" i="79"/>
  <c r="G180" i="79" s="1"/>
  <c r="O179" i="79" a="1"/>
  <c r="O179" i="79" s="1"/>
  <c r="N179" i="79" a="1"/>
  <c r="N179" i="79" s="1"/>
  <c r="F179" i="79"/>
  <c r="G179" i="79" s="1"/>
  <c r="O178" i="79" a="1"/>
  <c r="O178" i="79" s="1"/>
  <c r="N178" i="79" a="1"/>
  <c r="N178" i="79" s="1"/>
  <c r="F178" i="79"/>
  <c r="G178" i="79" s="1"/>
  <c r="O177" i="79" a="1"/>
  <c r="O177" i="79" s="1"/>
  <c r="N177" i="79" a="1"/>
  <c r="N177" i="79" s="1"/>
  <c r="F177" i="79"/>
  <c r="G177" i="79" s="1"/>
  <c r="O176" i="79" a="1"/>
  <c r="O176" i="79" s="1"/>
  <c r="N176" i="79" a="1"/>
  <c r="N176" i="79" s="1"/>
  <c r="F176" i="79"/>
  <c r="G176" i="79" s="1"/>
  <c r="O175" i="79" a="1"/>
  <c r="O175" i="79" s="1"/>
  <c r="N175" i="79" a="1"/>
  <c r="N175" i="79" s="1"/>
  <c r="F175" i="79"/>
  <c r="G175" i="79" s="1"/>
  <c r="O174" i="79" a="1"/>
  <c r="O174" i="79" s="1"/>
  <c r="N174" i="79" a="1"/>
  <c r="N174" i="79" s="1"/>
  <c r="F174" i="79"/>
  <c r="G174" i="79" s="1"/>
  <c r="O173" i="79" a="1"/>
  <c r="O173" i="79" s="1"/>
  <c r="N173" i="79" a="1"/>
  <c r="N173" i="79" s="1"/>
  <c r="F173" i="79"/>
  <c r="G173" i="79" s="1"/>
  <c r="O172" i="79" a="1"/>
  <c r="O172" i="79" s="1"/>
  <c r="N172" i="79" a="1"/>
  <c r="N172" i="79" s="1"/>
  <c r="F172" i="79"/>
  <c r="G172" i="79" s="1"/>
  <c r="O171" i="79" a="1"/>
  <c r="O171" i="79" s="1"/>
  <c r="N171" i="79" a="1"/>
  <c r="N171" i="79" s="1"/>
  <c r="F171" i="79"/>
  <c r="G171" i="79" s="1"/>
  <c r="O170" i="79" a="1"/>
  <c r="O170" i="79" s="1"/>
  <c r="N170" i="79" a="1"/>
  <c r="N170" i="79" s="1"/>
  <c r="F170" i="79"/>
  <c r="G170" i="79" s="1"/>
  <c r="O169" i="79" a="1"/>
  <c r="O169" i="79" s="1"/>
  <c r="N169" i="79" a="1"/>
  <c r="N169" i="79" s="1"/>
  <c r="F169" i="79"/>
  <c r="G169" i="79" s="1"/>
  <c r="O168" i="79" a="1"/>
  <c r="O168" i="79" s="1"/>
  <c r="N168" i="79" a="1"/>
  <c r="N168" i="79" s="1"/>
  <c r="F168" i="79"/>
  <c r="G168" i="79" s="1"/>
  <c r="O167" i="79" a="1"/>
  <c r="O167" i="79" s="1"/>
  <c r="N167" i="79" a="1"/>
  <c r="N167" i="79" s="1"/>
  <c r="F167" i="79"/>
  <c r="G167" i="79" s="1"/>
  <c r="O166" i="79" a="1"/>
  <c r="O166" i="79" s="1"/>
  <c r="N166" i="79" a="1"/>
  <c r="N166" i="79" s="1"/>
  <c r="F166" i="79"/>
  <c r="G166" i="79" s="1"/>
  <c r="O165" i="79" a="1"/>
  <c r="O165" i="79" s="1"/>
  <c r="N165" i="79" a="1"/>
  <c r="N165" i="79" s="1"/>
  <c r="F165" i="79"/>
  <c r="G165" i="79" s="1"/>
  <c r="O164" i="79" a="1"/>
  <c r="O164" i="79" s="1"/>
  <c r="N164" i="79" a="1"/>
  <c r="N164" i="79" s="1"/>
  <c r="F164" i="79"/>
  <c r="G164" i="79" s="1"/>
  <c r="O163" i="79" a="1"/>
  <c r="O163" i="79" s="1"/>
  <c r="N163" i="79" a="1"/>
  <c r="N163" i="79" s="1"/>
  <c r="F163" i="79"/>
  <c r="G163" i="79" s="1"/>
  <c r="O162" i="79" a="1"/>
  <c r="O162" i="79" s="1"/>
  <c r="N162" i="79" a="1"/>
  <c r="N162" i="79" s="1"/>
  <c r="F162" i="79"/>
  <c r="G162" i="79" s="1"/>
  <c r="O161" i="79" a="1"/>
  <c r="O161" i="79" s="1"/>
  <c r="N161" i="79" a="1"/>
  <c r="N161" i="79" s="1"/>
  <c r="F161" i="79"/>
  <c r="G161" i="79" s="1"/>
  <c r="O160" i="79" a="1"/>
  <c r="O160" i="79" s="1"/>
  <c r="N160" i="79" a="1"/>
  <c r="N160" i="79" s="1"/>
  <c r="F160" i="79"/>
  <c r="G160" i="79" s="1"/>
  <c r="O159" i="79" a="1"/>
  <c r="O159" i="79" s="1"/>
  <c r="N159" i="79" a="1"/>
  <c r="N159" i="79" s="1"/>
  <c r="F159" i="79"/>
  <c r="G159" i="79" s="1"/>
  <c r="O158" i="79" a="1"/>
  <c r="O158" i="79" s="1"/>
  <c r="N158" i="79" a="1"/>
  <c r="N158" i="79" s="1"/>
  <c r="F158" i="79"/>
  <c r="G158" i="79" s="1"/>
  <c r="O157" i="79" a="1"/>
  <c r="O157" i="79" s="1"/>
  <c r="N157" i="79" a="1"/>
  <c r="N157" i="79" s="1"/>
  <c r="F157" i="79"/>
  <c r="G157" i="79" s="1"/>
  <c r="O156" i="79" a="1"/>
  <c r="O156" i="79" s="1"/>
  <c r="N156" i="79" a="1"/>
  <c r="N156" i="79" s="1"/>
  <c r="F156" i="79"/>
  <c r="G156" i="79" s="1"/>
  <c r="O155" i="79" a="1"/>
  <c r="O155" i="79" s="1"/>
  <c r="N155" i="79" a="1"/>
  <c r="N155" i="79" s="1"/>
  <c r="F155" i="79"/>
  <c r="G155" i="79" s="1"/>
  <c r="O154" i="79" a="1"/>
  <c r="O154" i="79" s="1"/>
  <c r="N154" i="79" a="1"/>
  <c r="N154" i="79" s="1"/>
  <c r="F154" i="79"/>
  <c r="G154" i="79" s="1"/>
  <c r="O153" i="79" a="1"/>
  <c r="O153" i="79" s="1"/>
  <c r="N153" i="79" a="1"/>
  <c r="N153" i="79" s="1"/>
  <c r="F153" i="79"/>
  <c r="G153" i="79" s="1"/>
  <c r="O152" i="79" a="1"/>
  <c r="O152" i="79" s="1"/>
  <c r="N152" i="79" a="1"/>
  <c r="N152" i="79" s="1"/>
  <c r="F152" i="79"/>
  <c r="G152" i="79" s="1"/>
  <c r="O151" i="79" a="1"/>
  <c r="O151" i="79" s="1"/>
  <c r="N151" i="79" a="1"/>
  <c r="N151" i="79" s="1"/>
  <c r="F151" i="79"/>
  <c r="G151" i="79" s="1"/>
  <c r="O150" i="79" a="1"/>
  <c r="O150" i="79" s="1"/>
  <c r="N150" i="79" a="1"/>
  <c r="N150" i="79" s="1"/>
  <c r="F150" i="79"/>
  <c r="G150" i="79" s="1"/>
  <c r="O149" i="79" a="1"/>
  <c r="O149" i="79" s="1"/>
  <c r="N149" i="79" a="1"/>
  <c r="N149" i="79" s="1"/>
  <c r="F149" i="79"/>
  <c r="G149" i="79" s="1"/>
  <c r="O148" i="79" a="1"/>
  <c r="O148" i="79" s="1"/>
  <c r="N148" i="79" a="1"/>
  <c r="N148" i="79" s="1"/>
  <c r="F148" i="79"/>
  <c r="G148" i="79" s="1"/>
  <c r="O147" i="79" a="1"/>
  <c r="O147" i="79" s="1"/>
  <c r="N147" i="79" a="1"/>
  <c r="N147" i="79" s="1"/>
  <c r="F147" i="79"/>
  <c r="G147" i="79" s="1"/>
  <c r="O146" i="79" a="1"/>
  <c r="O146" i="79" s="1"/>
  <c r="N146" i="79" a="1"/>
  <c r="N146" i="79" s="1"/>
  <c r="F146" i="79"/>
  <c r="G146" i="79" s="1"/>
  <c r="O145" i="79" a="1"/>
  <c r="O145" i="79" s="1"/>
  <c r="N145" i="79" a="1"/>
  <c r="N145" i="79" s="1"/>
  <c r="F145" i="79"/>
  <c r="G145" i="79" s="1"/>
  <c r="O144" i="79" a="1"/>
  <c r="O144" i="79" s="1"/>
  <c r="N144" i="79" a="1"/>
  <c r="N144" i="79" s="1"/>
  <c r="F144" i="79"/>
  <c r="G144" i="79" s="1"/>
  <c r="O143" i="79" a="1"/>
  <c r="O143" i="79" s="1"/>
  <c r="N143" i="79" a="1"/>
  <c r="N143" i="79" s="1"/>
  <c r="F143" i="79"/>
  <c r="G143" i="79" s="1"/>
  <c r="O142" i="79" a="1"/>
  <c r="O142" i="79" s="1"/>
  <c r="N142" i="79" a="1"/>
  <c r="N142" i="79" s="1"/>
  <c r="F142" i="79"/>
  <c r="G142" i="79" s="1"/>
  <c r="O141" i="79" a="1"/>
  <c r="O141" i="79" s="1"/>
  <c r="N141" i="79" a="1"/>
  <c r="N141" i="79" s="1"/>
  <c r="F141" i="79"/>
  <c r="G141" i="79" s="1"/>
  <c r="O140" i="79" a="1"/>
  <c r="O140" i="79" s="1"/>
  <c r="N140" i="79" a="1"/>
  <c r="N140" i="79" s="1"/>
  <c r="F140" i="79"/>
  <c r="G140" i="79" s="1"/>
  <c r="O139" i="79" a="1"/>
  <c r="O139" i="79" s="1"/>
  <c r="N139" i="79" a="1"/>
  <c r="N139" i="79" s="1"/>
  <c r="F139" i="79"/>
  <c r="G139" i="79" s="1"/>
  <c r="O138" i="79" a="1"/>
  <c r="O138" i="79" s="1"/>
  <c r="N138" i="79" a="1"/>
  <c r="N138" i="79" s="1"/>
  <c r="F138" i="79"/>
  <c r="G138" i="79" s="1"/>
  <c r="O137" i="79" a="1"/>
  <c r="O137" i="79" s="1"/>
  <c r="N137" i="79" a="1"/>
  <c r="N137" i="79" s="1"/>
  <c r="F137" i="79"/>
  <c r="G137" i="79" s="1"/>
  <c r="O136" i="79" a="1"/>
  <c r="O136" i="79" s="1"/>
  <c r="N136" i="79" a="1"/>
  <c r="N136" i="79" s="1"/>
  <c r="F136" i="79"/>
  <c r="G136" i="79" s="1"/>
  <c r="O135" i="79" a="1"/>
  <c r="O135" i="79" s="1"/>
  <c r="N135" i="79" a="1"/>
  <c r="N135" i="79" s="1"/>
  <c r="F135" i="79"/>
  <c r="G135" i="79" s="1"/>
  <c r="O134" i="79" a="1"/>
  <c r="O134" i="79" s="1"/>
  <c r="N134" i="79" a="1"/>
  <c r="N134" i="79" s="1"/>
  <c r="F134" i="79"/>
  <c r="G134" i="79" s="1"/>
  <c r="O133" i="79" a="1"/>
  <c r="O133" i="79" s="1"/>
  <c r="N133" i="79" a="1"/>
  <c r="N133" i="79" s="1"/>
  <c r="F133" i="79"/>
  <c r="G133" i="79" s="1"/>
  <c r="O132" i="79" a="1"/>
  <c r="O132" i="79" s="1"/>
  <c r="N132" i="79" a="1"/>
  <c r="N132" i="79" s="1"/>
  <c r="F132" i="79"/>
  <c r="G132" i="79" s="1"/>
  <c r="O131" i="79" a="1"/>
  <c r="O131" i="79" s="1"/>
  <c r="N131" i="79" a="1"/>
  <c r="N131" i="79" s="1"/>
  <c r="F131" i="79"/>
  <c r="G131" i="79" s="1"/>
  <c r="O105" i="79" a="1"/>
  <c r="O105" i="79" s="1"/>
  <c r="N105" i="79" a="1"/>
  <c r="N105" i="79" s="1"/>
  <c r="F105" i="79"/>
  <c r="G105" i="79" s="1"/>
  <c r="O104" i="79" a="1"/>
  <c r="O104" i="79" s="1"/>
  <c r="N104" i="79" a="1"/>
  <c r="N104" i="79" s="1"/>
  <c r="F104" i="79"/>
  <c r="G104" i="79" s="1"/>
  <c r="O103" i="79" a="1"/>
  <c r="O103" i="79" s="1"/>
  <c r="N103" i="79" a="1"/>
  <c r="N103" i="79" s="1"/>
  <c r="F103" i="79"/>
  <c r="G103" i="79" s="1"/>
  <c r="O102" i="79" a="1"/>
  <c r="O102" i="79" s="1"/>
  <c r="N102" i="79" a="1"/>
  <c r="N102" i="79" s="1"/>
  <c r="F102" i="79"/>
  <c r="G102" i="79" s="1"/>
  <c r="O101" i="79" a="1"/>
  <c r="O101" i="79" s="1"/>
  <c r="N101" i="79" a="1"/>
  <c r="N101" i="79" s="1"/>
  <c r="F101" i="79"/>
  <c r="G101" i="79" s="1"/>
  <c r="O100" i="79" a="1"/>
  <c r="O100" i="79" s="1"/>
  <c r="N100" i="79" a="1"/>
  <c r="N100" i="79" s="1"/>
  <c r="F100" i="79"/>
  <c r="G100" i="79" s="1"/>
  <c r="O99" i="79" a="1"/>
  <c r="O99" i="79" s="1"/>
  <c r="N99" i="79" a="1"/>
  <c r="N99" i="79" s="1"/>
  <c r="F99" i="79"/>
  <c r="G99" i="79" s="1"/>
  <c r="O98" i="79" a="1"/>
  <c r="O98" i="79" s="1"/>
  <c r="N98" i="79" a="1"/>
  <c r="N98" i="79" s="1"/>
  <c r="F98" i="79"/>
  <c r="G98" i="79" s="1"/>
  <c r="O97" i="79" a="1"/>
  <c r="O97" i="79" s="1"/>
  <c r="N97" i="79" a="1"/>
  <c r="N97" i="79" s="1"/>
  <c r="F97" i="79"/>
  <c r="G97" i="79" s="1"/>
  <c r="O96" i="79" a="1"/>
  <c r="O96" i="79" s="1"/>
  <c r="N96" i="79" a="1"/>
  <c r="N96" i="79" s="1"/>
  <c r="F96" i="79"/>
  <c r="G96" i="79" s="1"/>
  <c r="O95" i="79" a="1"/>
  <c r="O95" i="79" s="1"/>
  <c r="N95" i="79" a="1"/>
  <c r="N95" i="79" s="1"/>
  <c r="F95" i="79"/>
  <c r="G95" i="79" s="1"/>
  <c r="O94" i="79" a="1"/>
  <c r="O94" i="79" s="1"/>
  <c r="N94" i="79" a="1"/>
  <c r="N94" i="79" s="1"/>
  <c r="F94" i="79"/>
  <c r="G94" i="79" s="1"/>
  <c r="O93" i="79" a="1"/>
  <c r="O93" i="79" s="1"/>
  <c r="N93" i="79" a="1"/>
  <c r="N93" i="79" s="1"/>
  <c r="F93" i="79"/>
  <c r="G93" i="79" s="1"/>
  <c r="O92" i="79" a="1"/>
  <c r="O92" i="79" s="1"/>
  <c r="N92" i="79" a="1"/>
  <c r="N92" i="79" s="1"/>
  <c r="F92" i="79"/>
  <c r="G92" i="79" s="1"/>
  <c r="O91" i="79" a="1"/>
  <c r="O91" i="79" s="1"/>
  <c r="N91" i="79" a="1"/>
  <c r="N91" i="79" s="1"/>
  <c r="F91" i="79"/>
  <c r="G91" i="79" s="1"/>
  <c r="O90" i="79" a="1"/>
  <c r="O90" i="79" s="1"/>
  <c r="N90" i="79" a="1"/>
  <c r="N90" i="79" s="1"/>
  <c r="F90" i="79"/>
  <c r="G90" i="79" s="1"/>
  <c r="O89" i="79" a="1"/>
  <c r="O89" i="79" s="1"/>
  <c r="N89" i="79" a="1"/>
  <c r="N89" i="79" s="1"/>
  <c r="F89" i="79"/>
  <c r="G89" i="79" s="1"/>
  <c r="O88" i="79" a="1"/>
  <c r="O88" i="79" s="1"/>
  <c r="N88" i="79" a="1"/>
  <c r="N88" i="79" s="1"/>
  <c r="F88" i="79"/>
  <c r="G88" i="79" s="1"/>
  <c r="O87" i="79" a="1"/>
  <c r="O87" i="79" s="1"/>
  <c r="N87" i="79" a="1"/>
  <c r="N87" i="79" s="1"/>
  <c r="F87" i="79"/>
  <c r="G87" i="79" s="1"/>
  <c r="O86" i="79" a="1"/>
  <c r="O86" i="79" s="1"/>
  <c r="N86" i="79" a="1"/>
  <c r="N86" i="79" s="1"/>
  <c r="F86" i="79"/>
  <c r="G86" i="79" s="1"/>
  <c r="O85" i="79" a="1"/>
  <c r="O85" i="79" s="1"/>
  <c r="N85" i="79" a="1"/>
  <c r="N85" i="79" s="1"/>
  <c r="F85" i="79"/>
  <c r="G85" i="79" s="1"/>
  <c r="O84" i="79" a="1"/>
  <c r="O84" i="79" s="1"/>
  <c r="N84" i="79" a="1"/>
  <c r="N84" i="79" s="1"/>
  <c r="F84" i="79"/>
  <c r="G84" i="79" s="1"/>
  <c r="O83" i="79" a="1"/>
  <c r="O83" i="79" s="1"/>
  <c r="N83" i="79" a="1"/>
  <c r="N83" i="79" s="1"/>
  <c r="F83" i="79"/>
  <c r="G83" i="79" s="1"/>
  <c r="O82" i="79" a="1"/>
  <c r="O82" i="79" s="1"/>
  <c r="N82" i="79" a="1"/>
  <c r="N82" i="79" s="1"/>
  <c r="F82" i="79"/>
  <c r="G82" i="79" s="1"/>
  <c r="O81" i="79" a="1"/>
  <c r="O81" i="79" s="1"/>
  <c r="N81" i="79" a="1"/>
  <c r="N81" i="79" s="1"/>
  <c r="F81" i="79"/>
  <c r="G81" i="79" s="1"/>
  <c r="O80" i="79" a="1"/>
  <c r="O80" i="79" s="1"/>
  <c r="N80" i="79" a="1"/>
  <c r="N80" i="79" s="1"/>
  <c r="F80" i="79"/>
  <c r="G80" i="79" s="1"/>
  <c r="O79" i="79" a="1"/>
  <c r="O79" i="79" s="1"/>
  <c r="N79" i="79" a="1"/>
  <c r="N79" i="79" s="1"/>
  <c r="F79" i="79"/>
  <c r="G79" i="79" s="1"/>
  <c r="O78" i="79" a="1"/>
  <c r="O78" i="79" s="1"/>
  <c r="N78" i="79" a="1"/>
  <c r="N78" i="79" s="1"/>
  <c r="F78" i="79"/>
  <c r="G78" i="79" s="1"/>
  <c r="O77" i="79" a="1"/>
  <c r="O77" i="79" s="1"/>
  <c r="N77" i="79" a="1"/>
  <c r="N77" i="79" s="1"/>
  <c r="F77" i="79"/>
  <c r="G77" i="79" s="1"/>
  <c r="O76" i="79" a="1"/>
  <c r="O76" i="79" s="1"/>
  <c r="N76" i="79" a="1"/>
  <c r="N76" i="79" s="1"/>
  <c r="F76" i="79"/>
  <c r="G76" i="79" s="1"/>
  <c r="O75" i="79" a="1"/>
  <c r="O75" i="79" s="1"/>
  <c r="N75" i="79" a="1"/>
  <c r="N75" i="79" s="1"/>
  <c r="F75" i="79"/>
  <c r="G75" i="79" s="1"/>
  <c r="O74" i="79" a="1"/>
  <c r="O74" i="79" s="1"/>
  <c r="N74" i="79" a="1"/>
  <c r="N74" i="79" s="1"/>
  <c r="F74" i="79"/>
  <c r="G74" i="79" s="1"/>
  <c r="O73" i="79" a="1"/>
  <c r="O73" i="79" s="1"/>
  <c r="N73" i="79" a="1"/>
  <c r="N73" i="79" s="1"/>
  <c r="F73" i="79"/>
  <c r="G73" i="79" s="1"/>
  <c r="O72" i="79" a="1"/>
  <c r="O72" i="79" s="1"/>
  <c r="N72" i="79" a="1"/>
  <c r="N72" i="79" s="1"/>
  <c r="F72" i="79"/>
  <c r="G72" i="79" s="1"/>
  <c r="O71" i="79" a="1"/>
  <c r="O71" i="79" s="1"/>
  <c r="N71" i="79" a="1"/>
  <c r="N71" i="79" s="1"/>
  <c r="F71" i="79"/>
  <c r="G71" i="79" s="1"/>
  <c r="O70" i="79" a="1"/>
  <c r="O70" i="79" s="1"/>
  <c r="N70" i="79" a="1"/>
  <c r="N70" i="79" s="1"/>
  <c r="F70" i="79"/>
  <c r="G70" i="79" s="1"/>
  <c r="O69" i="79" a="1"/>
  <c r="O69" i="79" s="1"/>
  <c r="N69" i="79" a="1"/>
  <c r="N69" i="79" s="1"/>
  <c r="F69" i="79"/>
  <c r="G69" i="79" s="1"/>
  <c r="O68" i="79" a="1"/>
  <c r="O68" i="79" s="1"/>
  <c r="N68" i="79" a="1"/>
  <c r="N68" i="79" s="1"/>
  <c r="F68" i="79"/>
  <c r="G68" i="79" s="1"/>
  <c r="O67" i="79" a="1"/>
  <c r="O67" i="79" s="1"/>
  <c r="N67" i="79" a="1"/>
  <c r="N67" i="79" s="1"/>
  <c r="F67" i="79"/>
  <c r="G67" i="79" s="1"/>
  <c r="O66" i="79" a="1"/>
  <c r="O66" i="79" s="1"/>
  <c r="N66" i="79" a="1"/>
  <c r="N66" i="79" s="1"/>
  <c r="F66" i="79"/>
  <c r="G66" i="79" s="1"/>
  <c r="O65" i="79" a="1"/>
  <c r="O65" i="79" s="1"/>
  <c r="N65" i="79" a="1"/>
  <c r="N65" i="79" s="1"/>
  <c r="F65" i="79"/>
  <c r="G65" i="79" s="1"/>
  <c r="O64" i="79" a="1"/>
  <c r="O64" i="79" s="1"/>
  <c r="N64" i="79" a="1"/>
  <c r="N64" i="79" s="1"/>
  <c r="F64" i="79"/>
  <c r="G64" i="79" s="1"/>
  <c r="O63" i="79" a="1"/>
  <c r="O63" i="79" s="1"/>
  <c r="N63" i="79" a="1"/>
  <c r="N63" i="79" s="1"/>
  <c r="F63" i="79"/>
  <c r="G63" i="79" s="1"/>
  <c r="O62" i="79" a="1"/>
  <c r="O62" i="79" s="1"/>
  <c r="N62" i="79" a="1"/>
  <c r="N62" i="79" s="1"/>
  <c r="F62" i="79"/>
  <c r="G62" i="79" s="1"/>
  <c r="O61" i="79" a="1"/>
  <c r="O61" i="79" s="1"/>
  <c r="N61" i="79" a="1"/>
  <c r="N61" i="79" s="1"/>
  <c r="F61" i="79"/>
  <c r="G61" i="79" s="1"/>
  <c r="O60" i="79" a="1"/>
  <c r="O60" i="79" s="1"/>
  <c r="N60" i="79" a="1"/>
  <c r="N60" i="79" s="1"/>
  <c r="F60" i="79"/>
  <c r="G60" i="79" s="1"/>
  <c r="O59" i="79" a="1"/>
  <c r="O59" i="79" s="1"/>
  <c r="N59" i="79" a="1"/>
  <c r="N59" i="79" s="1"/>
  <c r="F59" i="79"/>
  <c r="G59" i="79" s="1"/>
  <c r="O58" i="79" a="1"/>
  <c r="O58" i="79" s="1"/>
  <c r="N58" i="79" a="1"/>
  <c r="N58" i="79" s="1"/>
  <c r="F58" i="79"/>
  <c r="G58" i="79" s="1"/>
  <c r="O57" i="79" a="1"/>
  <c r="O57" i="79" s="1"/>
  <c r="N57" i="79" a="1"/>
  <c r="N57" i="79" s="1"/>
  <c r="F57" i="79"/>
  <c r="G57" i="79" s="1"/>
  <c r="O56" i="79" a="1"/>
  <c r="O56" i="79" s="1"/>
  <c r="N56" i="79" a="1"/>
  <c r="N56" i="79" s="1"/>
  <c r="F56" i="79"/>
  <c r="G56" i="79" s="1"/>
  <c r="O55" i="79" a="1"/>
  <c r="O55" i="79" s="1"/>
  <c r="N55" i="79" a="1"/>
  <c r="N55" i="79" s="1"/>
  <c r="F55" i="79"/>
  <c r="G55" i="79" s="1"/>
  <c r="O54" i="79" a="1"/>
  <c r="O54" i="79" s="1"/>
  <c r="N54" i="79" a="1"/>
  <c r="N54" i="79" s="1"/>
  <c r="F54" i="79"/>
  <c r="G54" i="79" s="1"/>
  <c r="O53" i="79" a="1"/>
  <c r="O53" i="79" s="1"/>
  <c r="N53" i="79" a="1"/>
  <c r="N53" i="79" s="1"/>
  <c r="F53" i="79"/>
  <c r="G53" i="79" s="1"/>
  <c r="O52" i="79" a="1"/>
  <c r="O52" i="79" s="1"/>
  <c r="N52" i="79" a="1"/>
  <c r="N52" i="79" s="1"/>
  <c r="F52" i="79"/>
  <c r="G52" i="79" s="1"/>
  <c r="O51" i="79" a="1"/>
  <c r="O51" i="79" s="1"/>
  <c r="N51" i="79" a="1"/>
  <c r="N51" i="79" s="1"/>
  <c r="F51" i="79"/>
  <c r="G51" i="79" s="1"/>
  <c r="O50" i="79" a="1"/>
  <c r="O50" i="79" s="1"/>
  <c r="N50" i="79" a="1"/>
  <c r="N50" i="79" s="1"/>
  <c r="F50" i="79"/>
  <c r="G50" i="79" s="1"/>
  <c r="O49" i="79" a="1"/>
  <c r="O49" i="79" s="1"/>
  <c r="N49" i="79" a="1"/>
  <c r="N49" i="79" s="1"/>
  <c r="F49" i="79"/>
  <c r="G49" i="79" s="1"/>
  <c r="O48" i="79" a="1"/>
  <c r="O48" i="79" s="1"/>
  <c r="N48" i="79" a="1"/>
  <c r="N48" i="79" s="1"/>
  <c r="F48" i="79"/>
  <c r="G48" i="79" s="1"/>
  <c r="O47" i="79" a="1"/>
  <c r="O47" i="79" s="1"/>
  <c r="N47" i="79" a="1"/>
  <c r="N47" i="79" s="1"/>
  <c r="F47" i="79"/>
  <c r="G47" i="79" s="1"/>
  <c r="O46" i="79" a="1"/>
  <c r="O46" i="79" s="1"/>
  <c r="N46" i="79" a="1"/>
  <c r="N46" i="79" s="1"/>
  <c r="F46" i="79"/>
  <c r="G46" i="79" s="1"/>
  <c r="O45" i="79" a="1"/>
  <c r="O45" i="79" s="1"/>
  <c r="N45" i="79" a="1"/>
  <c r="N45" i="79" s="1"/>
  <c r="F45" i="79"/>
  <c r="G45" i="79" s="1"/>
  <c r="O44" i="79" a="1"/>
  <c r="O44" i="79" s="1"/>
  <c r="N44" i="79" a="1"/>
  <c r="N44" i="79" s="1"/>
  <c r="F44" i="79"/>
  <c r="G44" i="79" s="1"/>
  <c r="O43" i="79" a="1"/>
  <c r="O43" i="79" s="1"/>
  <c r="N43" i="79" a="1"/>
  <c r="N43" i="79" s="1"/>
  <c r="F43" i="79"/>
  <c r="G43" i="79" s="1"/>
  <c r="O42" i="79" a="1"/>
  <c r="O42" i="79" s="1"/>
  <c r="N42" i="79" a="1"/>
  <c r="N42" i="79" s="1"/>
  <c r="F42" i="79"/>
  <c r="G42" i="79" s="1"/>
  <c r="O41" i="79" a="1"/>
  <c r="O41" i="79" s="1"/>
  <c r="N41" i="79" a="1"/>
  <c r="N41" i="79" s="1"/>
  <c r="F41" i="79"/>
  <c r="G41" i="79" s="1"/>
  <c r="O40" i="79" a="1"/>
  <c r="O40" i="79" s="1"/>
  <c r="N40" i="79" a="1"/>
  <c r="N40" i="79" s="1"/>
  <c r="F40" i="79"/>
  <c r="G40" i="79" s="1"/>
  <c r="O39" i="79" a="1"/>
  <c r="O39" i="79" s="1"/>
  <c r="N39" i="79" a="1"/>
  <c r="N39" i="79" s="1"/>
  <c r="F39" i="79"/>
  <c r="G39" i="79" s="1"/>
  <c r="O25" i="79" a="1"/>
  <c r="O25" i="79" s="1"/>
  <c r="N25" i="79" a="1"/>
  <c r="N25" i="79" s="1"/>
  <c r="F25" i="79"/>
  <c r="G25" i="79" s="1"/>
  <c r="O24" i="79" a="1"/>
  <c r="O24" i="79" s="1"/>
  <c r="N24" i="79" a="1"/>
  <c r="N24" i="79" s="1"/>
  <c r="F24" i="79"/>
  <c r="G24" i="79" s="1"/>
  <c r="O23" i="79" a="1"/>
  <c r="O23" i="79" s="1"/>
  <c r="N23" i="79" a="1"/>
  <c r="N23" i="79" s="1"/>
  <c r="F23" i="79"/>
  <c r="G23" i="79" s="1"/>
  <c r="O22" i="79" a="1"/>
  <c r="O22" i="79" s="1"/>
  <c r="N22" i="79" a="1"/>
  <c r="N22" i="79" s="1"/>
  <c r="F22" i="79"/>
  <c r="G22" i="79" s="1"/>
  <c r="O21" i="79" a="1"/>
  <c r="O21" i="79" s="1"/>
  <c r="N21" i="79" a="1"/>
  <c r="N21" i="79" s="1"/>
  <c r="F21" i="79"/>
  <c r="G21" i="79" s="1"/>
  <c r="O20" i="79" a="1"/>
  <c r="O20" i="79" s="1"/>
  <c r="N20" i="79" a="1"/>
  <c r="N20" i="79" s="1"/>
  <c r="F20" i="79"/>
  <c r="G20" i="79" s="1"/>
  <c r="O19" i="79" a="1"/>
  <c r="O19" i="79" s="1"/>
  <c r="N19" i="79" a="1"/>
  <c r="N19" i="79" s="1"/>
  <c r="F19" i="79"/>
  <c r="G19" i="79" s="1"/>
  <c r="O18" i="79" a="1"/>
  <c r="O18" i="79" s="1"/>
  <c r="N18" i="79" a="1"/>
  <c r="N18" i="79" s="1"/>
  <c r="F18" i="79"/>
  <c r="G18" i="79" s="1"/>
  <c r="O17" i="79" a="1"/>
  <c r="O17" i="79" s="1"/>
  <c r="N17" i="79" a="1"/>
  <c r="N17" i="79" s="1"/>
  <c r="F17" i="79"/>
  <c r="G17" i="79" s="1"/>
  <c r="O16" i="79" a="1"/>
  <c r="O16" i="79" s="1"/>
  <c r="N16" i="79" a="1"/>
  <c r="N16" i="79" s="1"/>
  <c r="F16" i="79"/>
  <c r="G16" i="79" s="1"/>
  <c r="O15" i="79" a="1"/>
  <c r="O15" i="79" s="1"/>
  <c r="N15" i="79" a="1"/>
  <c r="N15" i="79" s="1"/>
  <c r="F15" i="79"/>
  <c r="G15" i="79" s="1"/>
  <c r="O14" i="79" a="1"/>
  <c r="O14" i="79" s="1"/>
  <c r="N14" i="79" a="1"/>
  <c r="N14" i="79" s="1"/>
  <c r="F14" i="79"/>
  <c r="G14" i="79" s="1"/>
  <c r="O13" i="79" a="1"/>
  <c r="O13" i="79" s="1"/>
  <c r="N13" i="79" a="1"/>
  <c r="N13" i="79" s="1"/>
  <c r="F13" i="79"/>
  <c r="G13" i="79" s="1"/>
  <c r="E45" i="4"/>
  <c r="E44" i="4"/>
  <c r="E42" i="4"/>
  <c r="E41" i="4"/>
  <c r="E39" i="4"/>
  <c r="E38" i="4"/>
  <c r="E18" i="4"/>
  <c r="E17" i="4"/>
  <c r="E15" i="4"/>
  <c r="E14" i="4"/>
  <c r="Q9" i="91"/>
  <c r="F142" i="91"/>
  <c r="H142" i="91"/>
  <c r="H135" i="91"/>
  <c r="F135" i="91"/>
  <c r="H128" i="91"/>
  <c r="F128" i="91"/>
  <c r="H121" i="91"/>
  <c r="F121" i="91"/>
  <c r="H114" i="91"/>
  <c r="F114" i="91"/>
  <c r="H107" i="91"/>
  <c r="F107" i="91"/>
  <c r="H100" i="91"/>
  <c r="F100" i="91"/>
  <c r="H93" i="91"/>
  <c r="F93" i="91"/>
  <c r="H86" i="91"/>
  <c r="F86" i="91"/>
  <c r="H79" i="91"/>
  <c r="F79" i="91"/>
  <c r="H72" i="91"/>
  <c r="F72" i="91"/>
  <c r="H65" i="91"/>
  <c r="F65" i="91"/>
  <c r="H58" i="91"/>
  <c r="F58" i="91"/>
  <c r="H51" i="91"/>
  <c r="F51" i="91"/>
  <c r="H44" i="91"/>
  <c r="F44" i="91"/>
  <c r="H37" i="91"/>
  <c r="F37" i="91"/>
  <c r="H30" i="91"/>
  <c r="F30" i="91"/>
  <c r="H23" i="91"/>
  <c r="F23" i="91"/>
  <c r="H16" i="91"/>
  <c r="F16" i="91"/>
  <c r="H208" i="87" a="1"/>
  <c r="H208" i="87" s="1"/>
  <c r="K207" i="87" a="1"/>
  <c r="K207" i="87" s="1"/>
  <c r="K24" i="87" a="1"/>
  <c r="K24" i="87" s="1"/>
  <c r="K23" i="87" a="1"/>
  <c r="K23" i="87" s="1"/>
  <c r="K22" i="87" a="1"/>
  <c r="K22" i="87" s="1"/>
  <c r="K21" i="87" a="1"/>
  <c r="K21" i="87" s="1"/>
  <c r="K20" i="87" a="1"/>
  <c r="K20" i="87" s="1"/>
  <c r="K19" i="87" a="1"/>
  <c r="K19" i="87" s="1"/>
  <c r="K18" i="87" a="1"/>
  <c r="K18" i="87" s="1"/>
  <c r="K17" i="87" a="1"/>
  <c r="K17" i="87" s="1"/>
  <c r="K16" i="87" a="1"/>
  <c r="K16" i="87" s="1"/>
  <c r="K15" i="87" a="1"/>
  <c r="K15" i="87" s="1"/>
  <c r="K14" i="87" a="1"/>
  <c r="K14" i="87" s="1"/>
  <c r="K13" i="87" a="1"/>
  <c r="K13" i="87" s="1"/>
  <c r="K12" i="87" a="1"/>
  <c r="K12" i="87" s="1"/>
  <c r="K11" i="87" a="1"/>
  <c r="K11" i="87" s="1"/>
  <c r="K10" i="87" a="1"/>
  <c r="K10" i="87" s="1"/>
  <c r="K9" i="87" a="1"/>
  <c r="K9" i="87" s="1"/>
  <c r="K8" i="87" a="1"/>
  <c r="K8" i="87" s="1"/>
  <c r="K7" i="87" a="1"/>
  <c r="K7" i="87" s="1"/>
  <c r="K207" i="82" a="1"/>
  <c r="K207" i="82" s="1"/>
  <c r="K24" i="82" a="1"/>
  <c r="K24" i="82" s="1"/>
  <c r="K23" i="82" a="1"/>
  <c r="K23" i="82" s="1"/>
  <c r="K22" i="82" a="1"/>
  <c r="K22" i="82" s="1"/>
  <c r="K21" i="82" a="1"/>
  <c r="K21" i="82" s="1"/>
  <c r="K20" i="82" a="1"/>
  <c r="K20" i="82" s="1"/>
  <c r="K19" i="82" a="1"/>
  <c r="K19" i="82" s="1"/>
  <c r="K18" i="82" a="1"/>
  <c r="K18" i="82" s="1"/>
  <c r="K17" i="82" a="1"/>
  <c r="K17" i="82" s="1"/>
  <c r="K16" i="82" a="1"/>
  <c r="K16" i="82" s="1"/>
  <c r="K15" i="82" a="1"/>
  <c r="K15" i="82" s="1"/>
  <c r="K14" i="82" a="1"/>
  <c r="K14" i="82" s="1"/>
  <c r="K13" i="82" a="1"/>
  <c r="K13" i="82" s="1"/>
  <c r="K12" i="82" a="1"/>
  <c r="K12" i="82" s="1"/>
  <c r="K11" i="82" a="1"/>
  <c r="K11" i="82" s="1"/>
  <c r="K10" i="82" a="1"/>
  <c r="K10" i="82" s="1"/>
  <c r="K9" i="82" a="1"/>
  <c r="K9" i="82" s="1"/>
  <c r="G208" i="82"/>
  <c r="H55" i="86" a="1"/>
  <c r="H55" i="86" s="1"/>
  <c r="F55" i="86" a="1"/>
  <c r="F55" i="86" s="1"/>
  <c r="I6" i="86" a="1"/>
  <c r="I6" i="86" s="1"/>
  <c r="I54" i="86" a="1"/>
  <c r="I54" i="86" s="1"/>
  <c r="I23" i="86" a="1"/>
  <c r="I23" i="86" s="1"/>
  <c r="I22" i="86" a="1"/>
  <c r="I22" i="86" s="1"/>
  <c r="I21" i="86" a="1"/>
  <c r="I21" i="86" s="1"/>
  <c r="I20" i="86" a="1"/>
  <c r="I20" i="86" s="1"/>
  <c r="I19" i="86" a="1"/>
  <c r="I19" i="86" s="1"/>
  <c r="I18" i="86" a="1"/>
  <c r="I18" i="86" s="1"/>
  <c r="I17" i="86" a="1"/>
  <c r="I17" i="86" s="1"/>
  <c r="I16" i="86" a="1"/>
  <c r="I16" i="86" s="1"/>
  <c r="I15" i="86" a="1"/>
  <c r="I15" i="86" s="1"/>
  <c r="I14" i="86" a="1"/>
  <c r="I14" i="86" s="1"/>
  <c r="I13" i="86" a="1"/>
  <c r="I13" i="86" s="1"/>
  <c r="I12" i="86" a="1"/>
  <c r="I12" i="86" s="1"/>
  <c r="I11" i="86" a="1"/>
  <c r="I11" i="86" s="1"/>
  <c r="I10" i="86" a="1"/>
  <c r="I10" i="86" s="1"/>
  <c r="I9" i="86" a="1"/>
  <c r="I9" i="86" s="1"/>
  <c r="I8" i="86" a="1"/>
  <c r="I8" i="86" s="1"/>
  <c r="I7" i="86" a="1"/>
  <c r="I7" i="86" s="1"/>
  <c r="I5" i="86" a="1"/>
  <c r="I5" i="86" s="1"/>
  <c r="K55" i="86" s="1"/>
  <c r="G16" i="4" s="1"/>
  <c r="O211" i="79" a="1"/>
  <c r="O211" i="79" s="1"/>
  <c r="N211" i="79" a="1"/>
  <c r="N211" i="79" s="1"/>
  <c r="O130" i="79" a="1"/>
  <c r="O130" i="79" s="1"/>
  <c r="N130" i="79" a="1"/>
  <c r="N130" i="79" s="1"/>
  <c r="O129" i="79" a="1"/>
  <c r="O129" i="79" s="1"/>
  <c r="N129" i="79" a="1"/>
  <c r="N129" i="79" s="1"/>
  <c r="O128" i="79" a="1"/>
  <c r="O128" i="79" s="1"/>
  <c r="N128" i="79" a="1"/>
  <c r="N128" i="79" s="1"/>
  <c r="O127" i="79" a="1"/>
  <c r="O127" i="79" s="1"/>
  <c r="N127" i="79" a="1"/>
  <c r="N127" i="79" s="1"/>
  <c r="O126" i="79" a="1"/>
  <c r="O126" i="79" s="1"/>
  <c r="N126" i="79" a="1"/>
  <c r="N126" i="79" s="1"/>
  <c r="O125" i="79" a="1"/>
  <c r="O125" i="79" s="1"/>
  <c r="N125" i="79" a="1"/>
  <c r="N125" i="79" s="1"/>
  <c r="O124" i="79" a="1"/>
  <c r="O124" i="79" s="1"/>
  <c r="N124" i="79" a="1"/>
  <c r="N124" i="79" s="1"/>
  <c r="O123" i="79" a="1"/>
  <c r="O123" i="79" s="1"/>
  <c r="N123" i="79" a="1"/>
  <c r="N123" i="79" s="1"/>
  <c r="O122" i="79" a="1"/>
  <c r="O122" i="79" s="1"/>
  <c r="N122" i="79" a="1"/>
  <c r="N122" i="79" s="1"/>
  <c r="O121" i="79" a="1"/>
  <c r="O121" i="79" s="1"/>
  <c r="N121" i="79" a="1"/>
  <c r="N121" i="79" s="1"/>
  <c r="O120" i="79" a="1"/>
  <c r="O120" i="79" s="1"/>
  <c r="N120" i="79" a="1"/>
  <c r="N120" i="79" s="1"/>
  <c r="O119" i="79" a="1"/>
  <c r="O119" i="79" s="1"/>
  <c r="N119" i="79" a="1"/>
  <c r="N119" i="79" s="1"/>
  <c r="O118" i="79" a="1"/>
  <c r="O118" i="79" s="1"/>
  <c r="N118" i="79" a="1"/>
  <c r="N118" i="79" s="1"/>
  <c r="O117" i="79" a="1"/>
  <c r="O117" i="79" s="1"/>
  <c r="N117" i="79" a="1"/>
  <c r="N117" i="79" s="1"/>
  <c r="O116" i="79" a="1"/>
  <c r="O116" i="79" s="1"/>
  <c r="N116" i="79" a="1"/>
  <c r="N116" i="79" s="1"/>
  <c r="O115" i="79" a="1"/>
  <c r="O115" i="79" s="1"/>
  <c r="N115" i="79" a="1"/>
  <c r="N115" i="79" s="1"/>
  <c r="O114" i="79" a="1"/>
  <c r="O114" i="79" s="1"/>
  <c r="N114" i="79" a="1"/>
  <c r="N114" i="79" s="1"/>
  <c r="O113" i="79" a="1"/>
  <c r="O113" i="79" s="1"/>
  <c r="N113" i="79" a="1"/>
  <c r="N113" i="79" s="1"/>
  <c r="M107" i="79" a="1"/>
  <c r="M107" i="79" s="1"/>
  <c r="J107" i="79" a="1"/>
  <c r="J107" i="79" s="1"/>
  <c r="N7" i="79" a="1"/>
  <c r="N7" i="79" s="1"/>
  <c r="H107" i="79" a="1"/>
  <c r="H107" i="79" s="1"/>
  <c r="O106" i="79" a="1"/>
  <c r="O106" i="79" s="1"/>
  <c r="N106" i="79" a="1"/>
  <c r="N106" i="79" s="1"/>
  <c r="O38" i="79" a="1"/>
  <c r="O38" i="79" s="1"/>
  <c r="N38" i="79" a="1"/>
  <c r="N38" i="79" s="1"/>
  <c r="O37" i="79" a="1"/>
  <c r="O37" i="79" s="1"/>
  <c r="N37" i="79" a="1"/>
  <c r="N37" i="79" s="1"/>
  <c r="O36" i="79" a="1"/>
  <c r="O36" i="79" s="1"/>
  <c r="N36" i="79" a="1"/>
  <c r="N36" i="79" s="1"/>
  <c r="O35" i="79" a="1"/>
  <c r="O35" i="79" s="1"/>
  <c r="N35" i="79" a="1"/>
  <c r="N35" i="79" s="1"/>
  <c r="O34" i="79" a="1"/>
  <c r="O34" i="79" s="1"/>
  <c r="N34" i="79" a="1"/>
  <c r="N34" i="79" s="1"/>
  <c r="O33" i="79" a="1"/>
  <c r="O33" i="79" s="1"/>
  <c r="N33" i="79" a="1"/>
  <c r="N33" i="79" s="1"/>
  <c r="O32" i="79" a="1"/>
  <c r="O32" i="79" s="1"/>
  <c r="N32" i="79" a="1"/>
  <c r="N32" i="79" s="1"/>
  <c r="O31" i="79" a="1"/>
  <c r="O31" i="79" s="1"/>
  <c r="N31" i="79" a="1"/>
  <c r="N31" i="79" s="1"/>
  <c r="O30" i="79" a="1"/>
  <c r="O30" i="79" s="1"/>
  <c r="N30" i="79" a="1"/>
  <c r="N30" i="79" s="1"/>
  <c r="O29" i="79" a="1"/>
  <c r="O29" i="79" s="1"/>
  <c r="N29" i="79" a="1"/>
  <c r="N29" i="79" s="1"/>
  <c r="O28" i="79" a="1"/>
  <c r="O28" i="79" s="1"/>
  <c r="N28" i="79" a="1"/>
  <c r="N28" i="79" s="1"/>
  <c r="O27" i="79" a="1"/>
  <c r="O27" i="79" s="1"/>
  <c r="N27" i="79" a="1"/>
  <c r="N27" i="79" s="1"/>
  <c r="O26" i="79" a="1"/>
  <c r="O26" i="79" s="1"/>
  <c r="N26" i="79" a="1"/>
  <c r="N26" i="79" s="1"/>
  <c r="N12" i="79" a="1"/>
  <c r="N12" i="79" s="1"/>
  <c r="N11" i="79" a="1"/>
  <c r="N11" i="79" s="1"/>
  <c r="N10" i="79" a="1"/>
  <c r="N10" i="79" s="1"/>
  <c r="N9" i="79" a="1"/>
  <c r="N9" i="79" s="1"/>
  <c r="N8" i="79" a="1"/>
  <c r="N8" i="79" s="1"/>
  <c r="S9" i="79"/>
  <c r="O7" i="79" a="1"/>
  <c r="O7" i="79" s="1"/>
  <c r="F112" i="79"/>
  <c r="F7" i="79"/>
  <c r="G7" i="79" s="1"/>
  <c r="C6" i="4"/>
  <c r="C7" i="4"/>
  <c r="C9" i="4"/>
  <c r="C5" i="4"/>
  <c r="F113" i="79"/>
  <c r="G113" i="79" s="1"/>
  <c r="F114" i="79"/>
  <c r="G114" i="79" s="1"/>
  <c r="F115" i="79"/>
  <c r="G115" i="79" s="1"/>
  <c r="F116" i="79"/>
  <c r="G116" i="79" s="1"/>
  <c r="F117" i="79"/>
  <c r="G117" i="79" s="1"/>
  <c r="F118" i="79"/>
  <c r="G118" i="79" s="1"/>
  <c r="F119" i="79"/>
  <c r="G119" i="79" s="1"/>
  <c r="F120" i="79"/>
  <c r="G120" i="79" s="1"/>
  <c r="F121" i="79"/>
  <c r="G121" i="79" s="1"/>
  <c r="F122" i="79"/>
  <c r="G122" i="79" s="1"/>
  <c r="F123" i="79"/>
  <c r="G123" i="79" s="1"/>
  <c r="F124" i="79"/>
  <c r="G124" i="79" s="1"/>
  <c r="F125" i="79"/>
  <c r="G125" i="79" s="1"/>
  <c r="F126" i="79"/>
  <c r="G126" i="79" s="1"/>
  <c r="F127" i="79"/>
  <c r="G127" i="79" s="1"/>
  <c r="F128" i="79"/>
  <c r="G128" i="79" s="1"/>
  <c r="F129" i="79"/>
  <c r="G129" i="79" s="1"/>
  <c r="F130" i="79"/>
  <c r="G130" i="79" s="1"/>
  <c r="F211" i="79"/>
  <c r="G211" i="79" s="1"/>
  <c r="C4" i="4"/>
  <c r="F106" i="79"/>
  <c r="G106" i="79" s="1"/>
  <c r="F38" i="79"/>
  <c r="G38" i="79" s="1"/>
  <c r="F37" i="79"/>
  <c r="G37" i="79" s="1"/>
  <c r="F36" i="79"/>
  <c r="G36" i="79" s="1"/>
  <c r="F35" i="79"/>
  <c r="G35" i="79" s="1"/>
  <c r="F34" i="79"/>
  <c r="G34" i="79" s="1"/>
  <c r="F33" i="79"/>
  <c r="G33" i="79" s="1"/>
  <c r="F32" i="79"/>
  <c r="G32" i="79" s="1"/>
  <c r="F31" i="79"/>
  <c r="G31" i="79" s="1"/>
  <c r="F30" i="79"/>
  <c r="G30" i="79" s="1"/>
  <c r="F29" i="79"/>
  <c r="G29" i="79" s="1"/>
  <c r="F28" i="79"/>
  <c r="G28" i="79" s="1"/>
  <c r="F27" i="79"/>
  <c r="G27" i="79" s="1"/>
  <c r="F26" i="79"/>
  <c r="G26" i="79" s="1"/>
  <c r="F12" i="79"/>
  <c r="G12" i="79" s="1"/>
  <c r="F11" i="79"/>
  <c r="G11" i="79" s="1"/>
  <c r="F10" i="79"/>
  <c r="G10" i="79" s="1"/>
  <c r="F9" i="79"/>
  <c r="G9" i="79" s="1"/>
  <c r="F8" i="79"/>
  <c r="G8" i="79" s="1"/>
  <c r="E40" i="4" l="1"/>
  <c r="I30" i="91"/>
  <c r="I114" i="91"/>
  <c r="K114" i="91" s="1"/>
  <c r="I37" i="91"/>
  <c r="J208" i="82" a="1"/>
  <c r="J208" i="82" s="1"/>
  <c r="C41" i="4" s="1"/>
  <c r="C46" i="4" s="1" a="1"/>
  <c r="S8" i="82"/>
  <c r="S208" i="82" s="1" a="1"/>
  <c r="S208" i="82" s="1"/>
  <c r="G41" i="4" s="1"/>
  <c r="K7" i="82" a="1"/>
  <c r="K7" i="82" s="1"/>
  <c r="O7" i="82"/>
  <c r="O12" i="79" a="1"/>
  <c r="O12" i="79" s="1"/>
  <c r="S12" i="79"/>
  <c r="O8" i="79" a="1"/>
  <c r="O8" i="79" s="1"/>
  <c r="S8" i="79"/>
  <c r="O10" i="79" a="1"/>
  <c r="O10" i="79" s="1"/>
  <c r="S10" i="79"/>
  <c r="O11" i="79" a="1"/>
  <c r="O11" i="79" s="1"/>
  <c r="S11" i="79"/>
  <c r="I79" i="91"/>
  <c r="K79" i="91" s="1"/>
  <c r="O9" i="91"/>
  <c r="I93" i="91"/>
  <c r="K93" i="91" s="1"/>
  <c r="I100" i="91"/>
  <c r="K100" i="91" s="1"/>
  <c r="K6" i="82" a="1"/>
  <c r="K6" i="82" s="1"/>
  <c r="O208" i="82" a="1"/>
  <c r="O208" i="82" s="1"/>
  <c r="G17" i="4" s="1"/>
  <c r="O9" i="79" a="1"/>
  <c r="O9" i="79" s="1"/>
  <c r="I72" i="91"/>
  <c r="K72" i="91" s="1"/>
  <c r="I86" i="91"/>
  <c r="K86" i="91" s="1"/>
  <c r="I23" i="91"/>
  <c r="K23" i="91" s="1"/>
  <c r="I16" i="91"/>
  <c r="K16" i="91" s="1"/>
  <c r="K30" i="91"/>
  <c r="I44" i="91"/>
  <c r="K44" i="91" s="1"/>
  <c r="E21" i="4"/>
  <c r="I107" i="91"/>
  <c r="K107" i="91" s="1"/>
  <c r="I128" i="91"/>
  <c r="K128" i="91" s="1"/>
  <c r="G112" i="79"/>
  <c r="G212" i="79" s="1"/>
  <c r="Q112" i="79"/>
  <c r="Q212" i="79" s="1"/>
  <c r="I142" i="91"/>
  <c r="K142" i="91" s="1"/>
  <c r="I65" i="91"/>
  <c r="K65" i="91" s="1"/>
  <c r="I58" i="91"/>
  <c r="K58" i="91" s="1"/>
  <c r="I121" i="91"/>
  <c r="K121" i="91" s="1"/>
  <c r="I51" i="91"/>
  <c r="K51" i="91" s="1"/>
  <c r="I135" i="91"/>
  <c r="K135" i="91" s="1"/>
  <c r="K37" i="91"/>
  <c r="G312" i="84"/>
  <c r="G156" i="84"/>
  <c r="G314" i="84"/>
  <c r="C16" i="4"/>
  <c r="C40" i="4"/>
  <c r="C18" i="4"/>
  <c r="E16" i="4"/>
  <c r="E20" i="4"/>
  <c r="G158" i="84"/>
  <c r="F107" i="79"/>
  <c r="J208" i="87" a="1"/>
  <c r="J208" i="87" s="1"/>
  <c r="K6" i="87" a="1"/>
  <c r="K6" i="87" s="1"/>
  <c r="K208" i="87" s="1"/>
  <c r="K8" i="82" a="1"/>
  <c r="K8" i="82" s="1"/>
  <c r="E320" i="84"/>
  <c r="F320" i="84"/>
  <c r="D43" i="4" s="1"/>
  <c r="D46" i="4" s="1" a="1"/>
  <c r="D320" i="84"/>
  <c r="B43" i="4" s="1"/>
  <c r="B46" i="4" s="1" a="1"/>
  <c r="F318" i="84"/>
  <c r="D19" i="4" s="1"/>
  <c r="D22" i="4" s="1" a="1"/>
  <c r="G208" i="87"/>
  <c r="G107" i="79"/>
  <c r="N107" i="79"/>
  <c r="I55" i="86"/>
  <c r="K107" i="79" a="1"/>
  <c r="K107" i="79" s="1"/>
  <c r="H208" i="82" a="1"/>
  <c r="H208" i="82" s="1"/>
  <c r="C17" i="4" s="1"/>
  <c r="C22" i="4" s="1" a="1"/>
  <c r="F212" i="79"/>
  <c r="D318" i="84"/>
  <c r="B19" i="4" s="1"/>
  <c r="L146" i="91" l="1" a="1"/>
  <c r="L146" i="91" s="1"/>
  <c r="C20" i="4" s="1"/>
  <c r="Q16" i="91"/>
  <c r="Q146" i="91" s="1"/>
  <c r="G20" i="4" s="1"/>
  <c r="U16" i="91"/>
  <c r="U146" i="91" s="1"/>
  <c r="G44" i="4" s="1"/>
  <c r="K208" i="82"/>
  <c r="O107" i="79"/>
  <c r="S107" i="79"/>
  <c r="Y112" i="79"/>
  <c r="Y212" i="79" s="1"/>
  <c r="Q217" i="79"/>
  <c r="G14" i="4" s="1"/>
  <c r="O16" i="91"/>
  <c r="O146" i="91" s="1"/>
  <c r="F19" i="4"/>
  <c r="H212" i="79" a="1"/>
  <c r="H212" i="79" s="1"/>
  <c r="H217" i="79" s="1"/>
  <c r="C14" i="4" s="1"/>
  <c r="N112" i="79" a="1"/>
  <c r="N112" i="79" s="1"/>
  <c r="N146" i="91" a="1"/>
  <c r="N146" i="91" s="1"/>
  <c r="C44" i="4" s="1"/>
  <c r="F43" i="4"/>
  <c r="C43" i="4"/>
  <c r="C19" i="4"/>
  <c r="C42" i="4"/>
  <c r="E43" i="4"/>
  <c r="G320" i="84"/>
  <c r="G318" i="84"/>
  <c r="B46" i="4"/>
  <c r="F217" i="79"/>
  <c r="D22" i="4"/>
  <c r="D46" i="4"/>
  <c r="G217" i="79"/>
  <c r="AA112" i="79" l="1"/>
  <c r="AA212" i="79" s="1"/>
  <c r="AA217" i="79" s="1"/>
  <c r="G39" i="4" s="1"/>
  <c r="M212" i="79" a="1"/>
  <c r="M212" i="79" s="1"/>
  <c r="M217" i="79" s="1"/>
  <c r="C39" i="4" s="1"/>
  <c r="S112" i="79"/>
  <c r="S212" i="79" s="1"/>
  <c r="S217" i="79" s="1"/>
  <c r="G15" i="4" s="1"/>
  <c r="J212" i="79" a="1"/>
  <c r="J212" i="79" s="1"/>
  <c r="J217" i="79" s="1"/>
  <c r="C38" i="4" s="1"/>
  <c r="Y217" i="79"/>
  <c r="G38" i="4" s="1"/>
  <c r="N212" i="79"/>
  <c r="N217" i="79" s="1"/>
  <c r="O112" i="79" a="1"/>
  <c r="O112" i="79" s="1"/>
  <c r="O212" i="79" s="1"/>
  <c r="O217" i="79" s="1"/>
  <c r="K212" i="79" a="1"/>
  <c r="K212" i="79" s="1"/>
  <c r="K217" i="79" s="1"/>
  <c r="F46" i="4"/>
  <c r="D48" i="4"/>
  <c r="E46" i="4"/>
  <c r="B22" i="4" a="1"/>
  <c r="B22" i="4" s="1"/>
  <c r="E19" i="4"/>
  <c r="F22" i="4" l="1"/>
  <c r="B48" i="4"/>
  <c r="F48" i="4" s="1"/>
  <c r="H9" i="91"/>
  <c r="F9" i="91"/>
  <c r="F153" i="91"/>
  <c r="H153" i="91"/>
  <c r="E22" i="4"/>
  <c r="I9" i="91" l="1"/>
  <c r="K9" i="91" s="1"/>
  <c r="I153" i="91"/>
  <c r="K153" i="91" s="1"/>
  <c r="M157" i="91" s="1"/>
  <c r="C33" i="4" s="1"/>
  <c r="C34" i="4" s="1"/>
  <c r="E48" i="4"/>
  <c r="Q153" i="91" l="1"/>
  <c r="Q157" i="91" s="1"/>
  <c r="G21" i="4" s="1"/>
  <c r="G22" i="4" s="1" a="1"/>
  <c r="L157" i="91" a="1"/>
  <c r="L157" i="91" s="1"/>
  <c r="C21" i="4" s="1"/>
  <c r="C22" i="4" s="1"/>
  <c r="N157" i="91" l="1" a="1"/>
  <c r="N157" i="91" s="1"/>
  <c r="C45" i="4" s="1"/>
  <c r="U153" i="91"/>
  <c r="U157" i="91" s="1"/>
  <c r="G45" i="4" s="1"/>
  <c r="G22" i="4"/>
  <c r="O153" i="91"/>
  <c r="O157" i="91" s="1"/>
  <c r="C50" i="4"/>
  <c r="C52" i="4" s="1"/>
  <c r="C46" i="4" l="1"/>
  <c r="C54" i="4" s="1"/>
  <c r="D18" i="78"/>
  <c r="D22" i="78" s="1"/>
  <c r="G46" i="4" a="1"/>
  <c r="G46" i="4" s="1"/>
  <c r="C48" i="4" l="1"/>
</calcChain>
</file>

<file path=xl/sharedStrings.xml><?xml version="1.0" encoding="utf-8"?>
<sst xmlns="http://schemas.openxmlformats.org/spreadsheetml/2006/main" count="1066" uniqueCount="336">
  <si>
    <t>SANDBOX AREA (highlighted in light red)- For rough work associated with the print area to the left.  Rough work may include, notes, calculations, derivations, etc.</t>
  </si>
  <si>
    <t>Workbook Instructions</t>
  </si>
  <si>
    <r>
      <rPr>
        <b/>
        <sz val="12"/>
        <rFont val="Arial"/>
        <family val="2"/>
      </rPr>
      <t xml:space="preserve">Input Data: </t>
    </r>
    <r>
      <rPr>
        <sz val="12"/>
        <rFont val="Arial"/>
        <family val="2"/>
      </rPr>
      <t xml:space="preserve"> Enter information as required in all cells highlighted in Blue.</t>
    </r>
  </si>
  <si>
    <r>
      <rPr>
        <b/>
        <sz val="12"/>
        <rFont val="Arial"/>
        <family val="2"/>
      </rPr>
      <t xml:space="preserve">Restricted Editing: </t>
    </r>
    <r>
      <rPr>
        <sz val="12"/>
        <rFont val="Arial"/>
        <family val="2"/>
      </rPr>
      <t xml:space="preserve"> All cells not highlighted in Blue are locked from editing.  Locked cells include:  cells with formulas highlighted in Gray or Light Yellow, cells with no color fill (white), etc.</t>
    </r>
  </si>
  <si>
    <r>
      <rPr>
        <b/>
        <sz val="12"/>
        <rFont val="Arial"/>
        <family val="2"/>
      </rPr>
      <t xml:space="preserve">For the Agreement Budget Template </t>
    </r>
    <r>
      <rPr>
        <b/>
        <u/>
        <sz val="12"/>
        <rFont val="Arial"/>
        <family val="2"/>
      </rPr>
      <t>ONLY</t>
    </r>
    <r>
      <rPr>
        <b/>
        <sz val="12"/>
        <rFont val="Arial"/>
        <family val="2"/>
      </rPr>
      <t>:</t>
    </r>
    <r>
      <rPr>
        <sz val="12"/>
        <rFont val="Arial"/>
        <family val="2"/>
      </rPr>
      <t xml:space="preserve">  </t>
    </r>
    <r>
      <rPr>
        <u/>
        <sz val="12"/>
        <rFont val="Arial"/>
        <family val="2"/>
      </rPr>
      <t>Colored Tabs:</t>
    </r>
    <r>
      <rPr>
        <sz val="12"/>
        <rFont val="Arial"/>
        <family val="2"/>
      </rPr>
      <t xml:space="preserve">
The "</t>
    </r>
    <r>
      <rPr>
        <b/>
        <sz val="12"/>
        <rFont val="Arial"/>
        <family val="2"/>
      </rPr>
      <t>Equipment</t>
    </r>
    <r>
      <rPr>
        <sz val="12"/>
        <rFont val="Arial"/>
        <family val="2"/>
      </rPr>
      <t>" and "</t>
    </r>
    <r>
      <rPr>
        <b/>
        <sz val="12"/>
        <rFont val="Arial"/>
        <family val="2"/>
      </rPr>
      <t>Subrecipients &amp; Vendors</t>
    </r>
    <r>
      <rPr>
        <sz val="12"/>
        <rFont val="Arial"/>
        <family val="2"/>
      </rPr>
      <t xml:space="preserve">" budget category tabs are colored </t>
    </r>
    <r>
      <rPr>
        <b/>
        <u/>
        <sz val="12"/>
        <rFont val="Arial"/>
        <family val="2"/>
      </rPr>
      <t>ORANGE</t>
    </r>
    <r>
      <rPr>
        <sz val="12"/>
        <rFont val="Arial"/>
        <family val="2"/>
      </rPr>
      <t xml:space="preserve"> to indicate that line item details can be entered for these budget categories.  The other budget category tabs (Direct Labor, Fringe Benefits, Travel, Materials &amp; Misc., and Indirect Costs &amp; Profit) only contain category totals.</t>
    </r>
  </si>
  <si>
    <r>
      <rPr>
        <b/>
        <sz val="12"/>
        <rFont val="Arial"/>
        <family val="2"/>
      </rPr>
      <t>Regarding Confidential Information:</t>
    </r>
    <r>
      <rPr>
        <sz val="12"/>
        <rFont val="Arial"/>
        <family val="2"/>
      </rPr>
      <t xml:space="preserve">  Avoid disclosing trade secrets and confidential information on any agreement document, since these documents are publicly accessible.</t>
    </r>
  </si>
  <si>
    <t>Rules for decimal places on values:</t>
  </si>
  <si>
    <r>
      <t>·</t>
    </r>
    <r>
      <rPr>
        <sz val="12"/>
        <rFont val="Arial"/>
        <family val="2"/>
      </rPr>
      <t xml:space="preserve">         </t>
    </r>
    <r>
      <rPr>
        <b/>
        <i/>
        <sz val="12"/>
        <rFont val="Arial"/>
        <family val="2"/>
      </rPr>
      <t>Budget and Invoice values:</t>
    </r>
  </si>
  <si>
    <r>
      <t>o</t>
    </r>
    <r>
      <rPr>
        <sz val="12"/>
        <rFont val="Arial"/>
        <family val="2"/>
      </rPr>
      <t>   Rounding of any values, as described below, should be performed using standard rounding practices.</t>
    </r>
  </si>
  <si>
    <r>
      <t>o</t>
    </r>
    <r>
      <rPr>
        <sz val="12"/>
        <rFont val="Arial"/>
        <family val="2"/>
      </rPr>
      <t>   For all currency rates (e.g., Direct Labor, and Unit Cost):  Round to the cent ($0.01).</t>
    </r>
  </si>
  <si>
    <r>
      <t>o</t>
    </r>
    <r>
      <rPr>
        <sz val="12"/>
        <rFont val="Arial"/>
        <family val="2"/>
      </rPr>
      <t>   For all percentage rates (e.g., Fringe Benefits, Indirect Cost, and Profit):  Round to a maximum of two decimal places of a percent (e.g., 25.12%).  You can round to less if desired, such as one decimal place (e.g., 25.1%), or zero decimal places (e.g., 25%).</t>
    </r>
  </si>
  <si>
    <r>
      <t>o</t>
    </r>
    <r>
      <rPr>
        <sz val="12"/>
        <rFont val="Arial"/>
        <family val="2"/>
      </rPr>
      <t>   For all quantity values (e.g., # of hours, # of months, and # of units):  Round to a maximum of two decimal places (e.g., 50.12).  You can round to less if desired, such as one decimal place (e.g., 50.1), or zero decimal places (e.g., 50).</t>
    </r>
  </si>
  <si>
    <r>
      <t>·</t>
    </r>
    <r>
      <rPr>
        <sz val="12"/>
        <rFont val="Arial"/>
        <family val="2"/>
      </rPr>
      <t xml:space="preserve">         </t>
    </r>
    <r>
      <rPr>
        <b/>
        <i/>
        <sz val="12"/>
        <rFont val="Arial"/>
        <family val="2"/>
      </rPr>
      <t>Budget values:</t>
    </r>
  </si>
  <si>
    <r>
      <t>o</t>
    </r>
    <r>
      <rPr>
        <sz val="12"/>
        <rFont val="Arial"/>
        <family val="2"/>
      </rPr>
      <t>   For entered and totaled (via calculation) CEC and Match share budget values:  Round to the dollar ($1).</t>
    </r>
  </si>
  <si>
    <r>
      <t>o</t>
    </r>
    <r>
      <rPr>
        <sz val="12"/>
        <rFont val="Arial"/>
        <family val="2"/>
      </rPr>
      <t>   For all calculated currency values (e.g., rate x hours, rate x months, base amount, and rate x base amount):  Round to the dollar ($1).</t>
    </r>
  </si>
  <si>
    <r>
      <t>·</t>
    </r>
    <r>
      <rPr>
        <sz val="12"/>
        <rFont val="Arial"/>
        <family val="2"/>
      </rPr>
      <t xml:space="preserve">         </t>
    </r>
    <r>
      <rPr>
        <b/>
        <i/>
        <sz val="12"/>
        <rFont val="Arial"/>
        <family val="2"/>
      </rPr>
      <t>Invoice values:</t>
    </r>
  </si>
  <si>
    <r>
      <t>o</t>
    </r>
    <r>
      <rPr>
        <sz val="12"/>
        <rFont val="Arial"/>
        <family val="2"/>
      </rPr>
      <t>   For entered and totaled (via calculation) CEC and Match share expense invoice values:  Round to the cent ($0.01).</t>
    </r>
  </si>
  <si>
    <r>
      <t>o</t>
    </r>
    <r>
      <rPr>
        <sz val="12"/>
        <rFont val="Arial"/>
        <family val="2"/>
      </rPr>
      <t>   For all calculated currency values (e.g., rate x hours, rate x months, base amount, and rate x base amount):  Round to the cent ($0.01).</t>
    </r>
  </si>
  <si>
    <r>
      <t>o</t>
    </r>
    <r>
      <rPr>
        <sz val="12"/>
        <rFont val="Arial"/>
        <family val="2"/>
      </rPr>
      <t xml:space="preserve">   </t>
    </r>
    <r>
      <rPr>
        <b/>
        <u/>
        <sz val="12"/>
        <rFont val="Arial"/>
        <family val="2"/>
      </rPr>
      <t>SPECIAL CIRCUMSTANCE</t>
    </r>
    <r>
      <rPr>
        <b/>
        <sz val="12"/>
        <rFont val="Arial"/>
        <family val="2"/>
      </rPr>
      <t xml:space="preserve"> for calculated currency values:</t>
    </r>
    <r>
      <rPr>
        <sz val="12"/>
        <rFont val="Arial"/>
        <family val="2"/>
      </rPr>
      <t xml:space="preserve">  </t>
    </r>
    <r>
      <rPr>
        <u/>
        <sz val="12"/>
        <color rgb="FFC00000"/>
        <rFont val="Arial"/>
        <family val="2"/>
      </rPr>
      <t>ONLY</t>
    </r>
    <r>
      <rPr>
        <sz val="12"/>
        <rFont val="Arial"/>
        <family val="2"/>
      </rPr>
      <t xml:space="preserve"> if a calculated value (e.g., rate x hours = actual labor expense) does </t>
    </r>
    <r>
      <rPr>
        <u/>
        <sz val="12"/>
        <color rgb="FFC00000"/>
        <rFont val="Arial"/>
        <family val="2"/>
      </rPr>
      <t>NOT</t>
    </r>
    <r>
      <rPr>
        <sz val="12"/>
        <rFont val="Arial"/>
        <family val="2"/>
      </rPr>
      <t xml:space="preserve"> equal the actual expense, because of the decimal place rules provided for rates and quantity values listed above, it is acceptable to use as many decimal places as necessary for rates and quantity values listed above to ensure that the calculated value </t>
    </r>
    <r>
      <rPr>
        <u/>
        <sz val="12"/>
        <color rgb="FFC00000"/>
        <rFont val="Arial"/>
        <family val="2"/>
      </rPr>
      <t>DOES</t>
    </r>
    <r>
      <rPr>
        <sz val="12"/>
        <rFont val="Arial"/>
        <family val="2"/>
      </rPr>
      <t xml:space="preserve"> equal the actual expense.</t>
    </r>
  </si>
  <si>
    <t>Invoice Supporting Documentation Requirements, per Budget Category:</t>
  </si>
  <si>
    <t>The list below contains the supporting documentation that is required to be submitted with an invoice.  IMPORTANT:  The recipient and subrecipients must still retain supporting documentation for all project expenses in case of an audit (“supporting documents” are also known as “backup documents”).</t>
  </si>
  <si>
    <r>
      <rPr>
        <sz val="12"/>
        <rFont val="Courier New"/>
        <family val="3"/>
      </rPr>
      <t>o</t>
    </r>
    <r>
      <rPr>
        <sz val="12"/>
        <rFont val="Arial"/>
        <family val="2"/>
      </rPr>
      <t xml:space="preserve">   </t>
    </r>
    <r>
      <rPr>
        <b/>
        <sz val="12"/>
        <rFont val="Arial"/>
        <family val="2"/>
      </rPr>
      <t>Direct Labor</t>
    </r>
    <r>
      <rPr>
        <sz val="12"/>
        <rFont val="Arial"/>
        <family val="2"/>
      </rPr>
      <t xml:space="preserve"> – No supporting documentation required with invoice.</t>
    </r>
  </si>
  <si>
    <r>
      <rPr>
        <sz val="12"/>
        <rFont val="Courier New"/>
        <family val="3"/>
      </rPr>
      <t>o</t>
    </r>
    <r>
      <rPr>
        <sz val="12"/>
        <rFont val="Arial"/>
        <family val="2"/>
      </rPr>
      <t xml:space="preserve">   </t>
    </r>
    <r>
      <rPr>
        <b/>
        <sz val="12"/>
        <rFont val="Arial"/>
        <family val="2"/>
      </rPr>
      <t>Fringe Benefits</t>
    </r>
    <r>
      <rPr>
        <sz val="12"/>
        <rFont val="Arial"/>
        <family val="2"/>
      </rPr>
      <t xml:space="preserve"> – No supporting documentation required with invoice.</t>
    </r>
  </si>
  <si>
    <r>
      <rPr>
        <sz val="12"/>
        <rFont val="Courier New"/>
        <family val="3"/>
      </rPr>
      <t>o</t>
    </r>
    <r>
      <rPr>
        <sz val="12"/>
        <rFont val="Arial"/>
        <family val="2"/>
      </rPr>
      <t xml:space="preserve">   </t>
    </r>
    <r>
      <rPr>
        <b/>
        <sz val="12"/>
        <rFont val="Arial"/>
        <family val="2"/>
      </rPr>
      <t>Travel</t>
    </r>
    <r>
      <rPr>
        <sz val="12"/>
        <rFont val="Arial"/>
        <family val="2"/>
      </rPr>
      <t xml:space="preserve"> - Receipts are required only for: Lodging, Airfare, Rental car (including gasoline expenses), Bus/train.</t>
    </r>
    <r>
      <rPr>
        <sz val="12"/>
        <rFont val="Arial"/>
        <family val="3"/>
      </rPr>
      <t xml:space="preserve"> Travel Form required for all travel included on an invoice</t>
    </r>
  </si>
  <si>
    <r>
      <rPr>
        <sz val="12"/>
        <color rgb="FF000000"/>
        <rFont val="Courier New"/>
        <family val="3"/>
      </rPr>
      <t>o</t>
    </r>
    <r>
      <rPr>
        <sz val="12"/>
        <color rgb="FF000000"/>
        <rFont val="Arial"/>
        <family val="2"/>
      </rPr>
      <t xml:space="preserve">   </t>
    </r>
    <r>
      <rPr>
        <b/>
        <sz val="12"/>
        <color rgb="FF000000"/>
        <rFont val="Arial"/>
        <family val="2"/>
      </rPr>
      <t>Equipment</t>
    </r>
    <r>
      <rPr>
        <sz val="12"/>
        <color rgb="FF000000"/>
        <rFont val="Arial"/>
        <family val="2"/>
      </rPr>
      <t xml:space="preserve"> – 1) For equipment that is equal to or greater than $100,000 per line item total (including both CEC and Match Funds), documentation showing the payment terms must be provided to the CAM. 2)  CAM must be able to verify equipment purchases for: 1) equipment with a per line item incurred cost of $100,000 or greater; or 2) a single equipment vendor with $100,000 or more in equipment incurred costs. See Invoice Review Checklist for methods to verify.</t>
    </r>
  </si>
  <si>
    <r>
      <rPr>
        <sz val="12"/>
        <rFont val="Courier New"/>
        <family val="3"/>
      </rPr>
      <t>o</t>
    </r>
    <r>
      <rPr>
        <sz val="12"/>
        <rFont val="Arial"/>
        <family val="2"/>
      </rPr>
      <t xml:space="preserve">   </t>
    </r>
    <r>
      <rPr>
        <b/>
        <sz val="12"/>
        <rFont val="Arial"/>
        <family val="2"/>
      </rPr>
      <t>Materials &amp; Miscellaneous</t>
    </r>
    <r>
      <rPr>
        <sz val="12"/>
        <rFont val="Arial"/>
        <family val="2"/>
      </rPr>
      <t xml:space="preserve"> – Receipt required for any line item total that is $5,000 or more.</t>
    </r>
  </si>
  <si>
    <r>
      <rPr>
        <sz val="12"/>
        <rFont val="Courier New"/>
        <family val="3"/>
      </rPr>
      <t>o</t>
    </r>
    <r>
      <rPr>
        <sz val="12"/>
        <rFont val="Arial"/>
        <family val="2"/>
      </rPr>
      <t xml:space="preserve">   </t>
    </r>
    <r>
      <rPr>
        <b/>
        <sz val="12"/>
        <rFont val="Arial"/>
        <family val="2"/>
      </rPr>
      <t>Subrecipients &amp; Vendors</t>
    </r>
    <r>
      <rPr>
        <sz val="12"/>
        <rFont val="Arial"/>
        <family val="2"/>
      </rPr>
      <t xml:space="preserve"> – Major subrecipients (Budget of $100k or more) follow the same budget requirements as the Recipient when submitting an invoice. For Minor subrecipients and Vendors, subrecipient or vendor invoice required.</t>
    </r>
    <r>
      <rPr>
        <sz val="12"/>
        <rFont val="Arial"/>
        <family val="3"/>
      </rPr>
      <t xml:space="preserve"> The subrecipient (major) should not include retention on their invoice template, so that retention will not be double counted.  Doing this puts the responsibility on the recipient to determine how much retention to retain, if any, from their subrecipients based on their contractual agreements with their subrecipients and the CEC.</t>
    </r>
  </si>
  <si>
    <r>
      <rPr>
        <sz val="12"/>
        <rFont val="Courier New"/>
        <family val="3"/>
      </rPr>
      <t>o</t>
    </r>
    <r>
      <rPr>
        <sz val="12"/>
        <rFont val="Arial"/>
        <family val="2"/>
      </rPr>
      <t xml:space="preserve">   </t>
    </r>
    <r>
      <rPr>
        <b/>
        <sz val="12"/>
        <rFont val="Arial"/>
        <family val="2"/>
      </rPr>
      <t>Indirect Costs &amp; Profit</t>
    </r>
    <r>
      <rPr>
        <sz val="12"/>
        <rFont val="Arial"/>
        <family val="2"/>
      </rPr>
      <t xml:space="preserve"> – No supporting documentation required with invoice.</t>
    </r>
  </si>
  <si>
    <r>
      <rPr>
        <b/>
        <sz val="12"/>
        <rFont val="Arial"/>
        <family val="2"/>
      </rPr>
      <t>Adding Rows:</t>
    </r>
    <r>
      <rPr>
        <sz val="12"/>
        <rFont val="Arial"/>
        <family val="2"/>
      </rPr>
      <t xml:space="preserve">  If additional rows are needed within a section, unhide the hidden rows (i.e., select the row directly above and below the hidden rows, then right-click the selection and select “Unhide”).  Hide any unused rows.  DO NOT USE THE LAST TWO ROWS THAT ARE MARKED “CEC USE ONLY”.  If all but the last 2 rows are used, and more rows are required, please contact the ECAMS Support team (ECAMS.Support@energy.ca.gov).</t>
    </r>
  </si>
  <si>
    <r>
      <rPr>
        <b/>
        <sz val="12"/>
        <rFont val="Arial"/>
        <family val="2"/>
      </rPr>
      <t xml:space="preserve">FOR ECAMS SUPPORT TEAM </t>
    </r>
    <r>
      <rPr>
        <b/>
        <u/>
        <sz val="12"/>
        <rFont val="Arial"/>
        <family val="2"/>
      </rPr>
      <t>ONLY</t>
    </r>
    <r>
      <rPr>
        <b/>
        <sz val="12"/>
        <rFont val="Arial"/>
        <family val="2"/>
      </rPr>
      <t>:</t>
    </r>
    <r>
      <rPr>
        <sz val="12"/>
        <rFont val="Arial"/>
        <family val="2"/>
      </rPr>
      <t xml:space="preserve">  </t>
    </r>
    <r>
      <rPr>
        <i/>
        <u/>
        <sz val="12"/>
        <rFont val="Arial"/>
        <family val="2"/>
      </rPr>
      <t>ADDING ROWS:</t>
    </r>
    <r>
      <rPr>
        <sz val="12"/>
        <rFont val="Arial"/>
        <family val="2"/>
      </rPr>
      <t xml:space="preserve">
To add additional rows and maintain the formulas within the totals, (1) unprotect the sheet, (2) copy the second to the last row in the section, (3) insert the copied row just above the last row, (4) repeat steps 2 - 3 as required, (5) correct formatting and REFERENCE IDs as required, (6) delete “CEC USE ONLY” from all but the last two rows in the section, and (7) re-protect the sheet.</t>
    </r>
  </si>
  <si>
    <r>
      <rPr>
        <b/>
        <sz val="12"/>
        <rFont val="Arial"/>
        <family val="2"/>
      </rPr>
      <t>Updating Modification Date on Budgets:</t>
    </r>
    <r>
      <rPr>
        <sz val="12"/>
        <rFont val="Arial"/>
        <family val="2"/>
      </rPr>
      <t xml:space="preserve">
After making modifications to a budget file, update the modification date as described below.</t>
    </r>
  </si>
  <si>
    <r>
      <rPr>
        <sz val="12"/>
        <color theme="1"/>
        <rFont val="Courier New"/>
        <family val="3"/>
      </rPr>
      <t>o</t>
    </r>
    <r>
      <rPr>
        <sz val="12"/>
        <color theme="1"/>
        <rFont val="Arial"/>
        <family val="2"/>
      </rPr>
      <t xml:space="preserve">   </t>
    </r>
    <r>
      <rPr>
        <b/>
        <sz val="12"/>
        <color theme="1"/>
        <rFont val="Arial"/>
        <family val="2"/>
      </rPr>
      <t>Budget Worksheet file</t>
    </r>
    <r>
      <rPr>
        <sz val="12"/>
        <color theme="1"/>
        <rFont val="Arial"/>
        <family val="2"/>
      </rPr>
      <t xml:space="preserve"> – Update the "</t>
    </r>
    <r>
      <rPr>
        <i/>
        <sz val="12"/>
        <color theme="1"/>
        <rFont val="Arial"/>
        <family val="2"/>
      </rPr>
      <t>Date of Last Budget Worksheet Modification</t>
    </r>
    <r>
      <rPr>
        <sz val="12"/>
        <color theme="1"/>
        <rFont val="Arial"/>
        <family val="2"/>
      </rPr>
      <t>" to the date the modifications were completed.  Update the "Date of Last Budget Worksheet Modification" in cell D1 of the "Category Budget" tab–this updates the rest of the tabs in the template.</t>
    </r>
  </si>
  <si>
    <r>
      <rPr>
        <sz val="12"/>
        <rFont val="Courier New"/>
        <family val="3"/>
      </rPr>
      <t>o</t>
    </r>
    <r>
      <rPr>
        <sz val="12"/>
        <rFont val="Arial"/>
        <family val="2"/>
      </rPr>
      <t xml:space="preserve">   </t>
    </r>
    <r>
      <rPr>
        <b/>
        <sz val="12"/>
        <rFont val="Arial"/>
        <family val="2"/>
      </rPr>
      <t>Agreement Budget file</t>
    </r>
    <r>
      <rPr>
        <sz val="12"/>
        <rFont val="Arial"/>
        <family val="2"/>
      </rPr>
      <t xml:space="preserve"> – Update the "</t>
    </r>
    <r>
      <rPr>
        <i/>
        <sz val="12"/>
        <rFont val="Arial"/>
        <family val="2"/>
      </rPr>
      <t>Date of Last Approved Agreement Budget Modification</t>
    </r>
    <r>
      <rPr>
        <sz val="12"/>
        <rFont val="Arial"/>
        <family val="2"/>
      </rPr>
      <t>" to the date the modifications were approved.  Update the "Date of Last Approved Agreement Budget Modification" in cell D1 of the "Category Budget" tab–this updates the rest of the tabs in the template.</t>
    </r>
  </si>
  <si>
    <r>
      <rPr>
        <b/>
        <sz val="12"/>
        <rFont val="Arial"/>
        <family val="2"/>
      </rPr>
      <t xml:space="preserve">FOR ECAMS SUPPORT TEAM </t>
    </r>
    <r>
      <rPr>
        <b/>
        <u/>
        <sz val="12"/>
        <rFont val="Arial"/>
        <family val="2"/>
      </rPr>
      <t>ONLY</t>
    </r>
    <r>
      <rPr>
        <b/>
        <sz val="12"/>
        <rFont val="Arial"/>
        <family val="2"/>
      </rPr>
      <t>:</t>
    </r>
    <r>
      <rPr>
        <sz val="12"/>
        <rFont val="Arial"/>
        <family val="2"/>
      </rPr>
      <t xml:space="preserve">  </t>
    </r>
    <r>
      <rPr>
        <i/>
        <u/>
        <sz val="12"/>
        <rFont val="Arial"/>
        <family val="2"/>
      </rPr>
      <t>UPDATING "TEMPLATE VERSION" DATE:</t>
    </r>
    <r>
      <rPr>
        <sz val="12"/>
        <rFont val="Arial"/>
        <family val="2"/>
      </rPr>
      <t xml:space="preserve">
After making modifications to a budget or invoice template, update the "</t>
    </r>
    <r>
      <rPr>
        <i/>
        <sz val="12"/>
        <rFont val="Arial"/>
        <family val="2"/>
      </rPr>
      <t>Template Version</t>
    </r>
    <r>
      <rPr>
        <sz val="12"/>
        <rFont val="Arial"/>
        <family val="2"/>
      </rPr>
      <t>" date to the date the modifications were completed.  For the budget templates, update the "</t>
    </r>
    <r>
      <rPr>
        <i/>
        <sz val="12"/>
        <rFont val="Arial"/>
        <family val="2"/>
      </rPr>
      <t>Template Version</t>
    </r>
    <r>
      <rPr>
        <sz val="12"/>
        <rFont val="Arial"/>
        <family val="2"/>
      </rPr>
      <t>" date in cell A1 of the "</t>
    </r>
    <r>
      <rPr>
        <i/>
        <sz val="12"/>
        <rFont val="Arial"/>
        <family val="2"/>
      </rPr>
      <t>Category Budget</t>
    </r>
    <r>
      <rPr>
        <sz val="12"/>
        <rFont val="Arial"/>
        <family val="2"/>
      </rPr>
      <t>" tab–this updates the rest of the tabs in the template.  For the invoice templates, update the "</t>
    </r>
    <r>
      <rPr>
        <i/>
        <sz val="12"/>
        <rFont val="Arial"/>
        <family val="2"/>
      </rPr>
      <t>Template Version</t>
    </r>
    <r>
      <rPr>
        <sz val="12"/>
        <rFont val="Arial"/>
        <family val="2"/>
      </rPr>
      <t>" date in cell A1 of the "</t>
    </r>
    <r>
      <rPr>
        <i/>
        <sz val="12"/>
        <rFont val="Arial"/>
        <family val="2"/>
      </rPr>
      <t>Invoice Payment Cover Sheet</t>
    </r>
    <r>
      <rPr>
        <sz val="12"/>
        <rFont val="Arial"/>
        <family val="2"/>
      </rPr>
      <t>" tab–this updates the rest of the tabs in the template.</t>
    </r>
  </si>
  <si>
    <r>
      <rPr>
        <b/>
        <sz val="12"/>
        <rFont val="Arial"/>
        <family val="2"/>
      </rPr>
      <t>ECAMS Support:</t>
    </r>
    <r>
      <rPr>
        <sz val="12"/>
        <rFont val="Arial"/>
        <family val="2"/>
      </rPr>
      <t xml:space="preserve">  For support on how to complete this template, please visit the ECAMS Resources web page.  The link to this web page is provided in the cell below:</t>
    </r>
  </si>
  <si>
    <t>https://www.energy.ca.gov/funding-opportunities/funding-resources/ecams-resources</t>
  </si>
  <si>
    <t>Template Version 9/23/25</t>
  </si>
  <si>
    <t>Invoice Payment Request</t>
  </si>
  <si>
    <t>Insert Organization Logo</t>
  </si>
  <si>
    <t>Select Recipient or Subrecipient</t>
  </si>
  <si>
    <t>Physical Address:</t>
  </si>
  <si>
    <t>Bill To:</t>
  </si>
  <si>
    <t>Organization Name</t>
  </si>
  <si>
    <t>California Energy Commission
Accounting Office, MS-2
715 P Street
Sacramento, CA 95814</t>
  </si>
  <si>
    <t>Organization Address 1</t>
  </si>
  <si>
    <t>Organization Address 2</t>
  </si>
  <si>
    <t>City, State, Zip</t>
  </si>
  <si>
    <t>Remit Payment To:</t>
  </si>
  <si>
    <t>Agreement Number:</t>
  </si>
  <si>
    <t>EPC-19-000</t>
  </si>
  <si>
    <t>Invoice Date:</t>
  </si>
  <si>
    <t>Invoice Number:</t>
  </si>
  <si>
    <t>ABC-19-000-27</t>
  </si>
  <si>
    <t>Organization Tracking Number (optional):</t>
  </si>
  <si>
    <t>##########</t>
  </si>
  <si>
    <t>Period Covered by Request:</t>
  </si>
  <si>
    <t>7/1/2021 - 7/31/2021</t>
  </si>
  <si>
    <t>Federal Tax ID:</t>
  </si>
  <si>
    <t>Total to Pay This Invoice:</t>
  </si>
  <si>
    <t>CEC Email Address to Submit Invoices</t>
  </si>
  <si>
    <t>Funding Source Line Items:</t>
  </si>
  <si>
    <t>Amount:</t>
  </si>
  <si>
    <t>invoices@energy.ca.gov</t>
  </si>
  <si>
    <t>1. Grant or Loan Progress Payment.  Amount Only.</t>
  </si>
  <si>
    <t>Certification</t>
  </si>
  <si>
    <t>I certify under penalty of perjury that this invoice is accurate and conforms to the requirements of this agreement.</t>
  </si>
  <si>
    <t>Reimbursement for these costs has not and will not be received from any other sources.  I have carefully reviewed the terms and</t>
  </si>
  <si>
    <t>conditions for this agreement and have determined that, for work covered by this invoice, the recipient and all subrecipients have</t>
  </si>
  <si>
    <t>complied with all agreement terms, including the requirement of compliance with public works and prevailing wage laws, which</t>
  </si>
  <si>
    <t>when applicable require, among other things, the payment of prevailing wages to eligible workers. All invoice backup</t>
  </si>
  <si>
    <t xml:space="preserve">documentation (e.g. receipts, invoices, etc.) is available upon request for any items at any time.  All invoiced amounts, including </t>
  </si>
  <si>
    <t xml:space="preserve">indirect cost rates, are for actual and allowable expenditures under this agreement. </t>
  </si>
  <si>
    <t xml:space="preserve">Signature of Authorized Representative     </t>
  </si>
  <si>
    <t>Date</t>
  </si>
  <si>
    <t>Insert Printed Name/Title</t>
  </si>
  <si>
    <t>For Energy Commission Use Only</t>
  </si>
  <si>
    <t xml:space="preserve">CEC Reviewer Signature </t>
  </si>
  <si>
    <t>Fi$Cal Purchase Order Number (CGL completes):</t>
  </si>
  <si>
    <t>Fi$Cal Receipt Number (CGL completes):</t>
  </si>
  <si>
    <t>Fi$Cal Voucher Number (Accounting completes as-needed):</t>
  </si>
  <si>
    <t>Energy Commission Grant Invoice Summary by Category Budget</t>
  </si>
  <si>
    <t>Organization Name:</t>
  </si>
  <si>
    <r>
      <t xml:space="preserve">Organization Tracking Number </t>
    </r>
    <r>
      <rPr>
        <i/>
        <sz val="12"/>
        <rFont val="Arial"/>
        <family val="2"/>
      </rPr>
      <t>(optional)</t>
    </r>
    <r>
      <rPr>
        <b/>
        <sz val="12"/>
        <rFont val="Arial"/>
        <family val="2"/>
      </rPr>
      <t>:</t>
    </r>
  </si>
  <si>
    <t>Period Covered by this Request:</t>
  </si>
  <si>
    <t>Retention Method:</t>
  </si>
  <si>
    <t>Select a Retention Method</t>
  </si>
  <si>
    <t>CEC Reimbursable Summary</t>
  </si>
  <si>
    <t>Category</t>
  </si>
  <si>
    <t>Agreement Reimbursable Budget</t>
  </si>
  <si>
    <t>Reimbursable Expenses This Period</t>
  </si>
  <si>
    <t>Cumulative Expenses Billed to Date</t>
  </si>
  <si>
    <t>% of Reimbursable Spent to Date</t>
  </si>
  <si>
    <t>Reimbursable Balance</t>
  </si>
  <si>
    <t>CBE / Funds Spent in CA This Period</t>
  </si>
  <si>
    <t>CBE / Funds Spent in CA
to Date</t>
  </si>
  <si>
    <t>Direct Labor</t>
  </si>
  <si>
    <t>Fringe Benefits</t>
  </si>
  <si>
    <t>Travel</t>
  </si>
  <si>
    <t>Equipment</t>
  </si>
  <si>
    <t>Materials/Misc.</t>
  </si>
  <si>
    <t>Subs/Vendors</t>
  </si>
  <si>
    <t>Indirect Costs</t>
  </si>
  <si>
    <t>Profit</t>
  </si>
  <si>
    <t>Total</t>
  </si>
  <si>
    <t>[Other Entity] Share</t>
  </si>
  <si>
    <t xml:space="preserve"> Summary</t>
  </si>
  <si>
    <t>Agreement Match Share Budget</t>
  </si>
  <si>
    <t>Match Share Expenses This Period</t>
  </si>
  <si>
    <t>Cumulative Match Share Spent to Date</t>
  </si>
  <si>
    <t>% of Match Spent to Date</t>
  </si>
  <si>
    <t>Match Balance</t>
  </si>
  <si>
    <t>Match Share Summary</t>
  </si>
  <si>
    <t>Grand Totals</t>
  </si>
  <si>
    <t>Reimbursement Total This Period:</t>
  </si>
  <si>
    <t>Retention Release Invoice:</t>
  </si>
  <si>
    <t>No</t>
  </si>
  <si>
    <t>Retention Amount:</t>
  </si>
  <si>
    <t>Retention Release Amount:</t>
  </si>
  <si>
    <t>Total To Be Paid This Invoice:</t>
  </si>
  <si>
    <t>Final Invoice:</t>
  </si>
  <si>
    <t>If Applicable: Select End of Agreement Retention Method Situation</t>
  </si>
  <si>
    <t>Match Amount This Period:</t>
  </si>
  <si>
    <t>Manual Entry Retention Amount:</t>
  </si>
  <si>
    <t>TRAINING INVOICE</t>
  </si>
  <si>
    <t>DIRECT LABOR (DL) AND FRINGE BENEFITS (FB)</t>
  </si>
  <si>
    <t xml:space="preserve"> Hourly (Unloaded)</t>
  </si>
  <si>
    <t>CEC Reimbursable</t>
  </si>
  <si>
    <t>Match Share</t>
  </si>
  <si>
    <t>DIRECT LABOR:</t>
  </si>
  <si>
    <t>FRINGE BENEFITS:</t>
  </si>
  <si>
    <t xml:space="preserve">
Employee Name</t>
  </si>
  <si>
    <t xml:space="preserve">
Job Classification</t>
  </si>
  <si>
    <t>Actual
Direct Labor Rate
Billed/Match
($ per hour)</t>
  </si>
  <si>
    <t>Actual
Fringe Benefit Rate
Billed/Match (%)</t>
  </si>
  <si>
    <t>Actual
# of Hours Billed/Match This Period</t>
  </si>
  <si>
    <t>Actual
DL Rate x Hours 
(also FB Base amount)</t>
  </si>
  <si>
    <t>Actual
FB Rate x Base amount</t>
  </si>
  <si>
    <t>Actual
CEC Reimbursable DL Expenses</t>
  </si>
  <si>
    <t>Actual Match 
Share DL
Expenses</t>
  </si>
  <si>
    <t>Actual
CEC Reimbursable FB Expenses</t>
  </si>
  <si>
    <t>Actual
Match Share FB Expenses</t>
  </si>
  <si>
    <t>DL Total</t>
  </si>
  <si>
    <t>FB Total</t>
  </si>
  <si>
    <t>CBE/ Funds Spent in CA
Percent</t>
  </si>
  <si>
    <t>CBE/ Funds Spent in CA
Total</t>
  </si>
  <si>
    <t>CEC USE ONLY</t>
  </si>
  <si>
    <t>Hourly Totals</t>
  </si>
  <si>
    <t>Salaried (Unloaded)</t>
  </si>
  <si>
    <t>Actual
Direct Labor Rate
Billed/Match
($ per month)</t>
  </si>
  <si>
    <t>Actual
# of Months Billed/Match This Period</t>
  </si>
  <si>
    <t>Actual
DL Rate x Months 
(also FB Base amount)</t>
  </si>
  <si>
    <t>Monthly Totals</t>
  </si>
  <si>
    <t>Direct Labor and Fringe Benefits Grand Totals</t>
  </si>
  <si>
    <r>
      <rPr>
        <b/>
        <sz val="12"/>
        <color rgb="FF0000FF"/>
        <rFont val="Arial"/>
        <family val="2"/>
      </rPr>
      <t>DL:</t>
    </r>
    <r>
      <rPr>
        <b/>
        <sz val="12"/>
        <rFont val="Arial"/>
        <family val="2"/>
      </rPr>
      <t xml:space="preserve"> CBE/</t>
    </r>
  </si>
  <si>
    <r>
      <rPr>
        <b/>
        <sz val="12"/>
        <color rgb="FFC00000"/>
        <rFont val="Arial"/>
        <family val="2"/>
      </rPr>
      <t>FB:</t>
    </r>
    <r>
      <rPr>
        <b/>
        <sz val="12"/>
        <color rgb="FFFF0000"/>
        <rFont val="Arial"/>
        <family val="2"/>
      </rPr>
      <t xml:space="preserve"> </t>
    </r>
    <r>
      <rPr>
        <b/>
        <sz val="12"/>
        <rFont val="Arial"/>
        <family val="2"/>
      </rPr>
      <t>CBE/</t>
    </r>
  </si>
  <si>
    <r>
      <t xml:space="preserve">DL: </t>
    </r>
    <r>
      <rPr>
        <b/>
        <sz val="12"/>
        <rFont val="Arial"/>
        <family val="2"/>
      </rPr>
      <t>CBE/</t>
    </r>
  </si>
  <si>
    <t>Rate x Quantity (Calc. Check)</t>
  </si>
  <si>
    <t>Actuals</t>
  </si>
  <si>
    <t>Funds Spent</t>
  </si>
  <si>
    <t>DL Reimbursable</t>
  </si>
  <si>
    <t>DL Match Share</t>
  </si>
  <si>
    <t>FB Reimbursable</t>
  </si>
  <si>
    <t>FB Match Share</t>
  </si>
  <si>
    <t>in CA Total</t>
  </si>
  <si>
    <t>Worksheet Specific Instructions</t>
  </si>
  <si>
    <r>
      <rPr>
        <b/>
        <sz val="12"/>
        <rFont val="Arial"/>
        <family val="2"/>
      </rPr>
      <t>Invoice Supporting Documentation Requirements, per Budget Category:</t>
    </r>
    <r>
      <rPr>
        <i/>
        <sz val="12"/>
        <rFont val="Arial"/>
        <family val="2"/>
      </rPr>
      <t xml:space="preserve"> </t>
    </r>
  </si>
  <si>
    <t>o   Direct Labor – No supporting documentation required with invoice.</t>
  </si>
  <si>
    <t>o   Fringe Benefits – No supporting documentation required with invoice.</t>
  </si>
  <si>
    <r>
      <rPr>
        <b/>
        <u/>
        <sz val="12"/>
        <color rgb="FF9C0006"/>
        <rFont val="Arial"/>
        <family val="2"/>
      </rPr>
      <t>CONDITIONAL FORMATTING APPLIED:</t>
    </r>
    <r>
      <rPr>
        <b/>
        <sz val="12"/>
        <color rgb="FF9C0006"/>
        <rFont val="Arial"/>
        <family val="2"/>
      </rPr>
      <t xml:space="preserve">  </t>
    </r>
    <r>
      <rPr>
        <b/>
        <i/>
        <sz val="12"/>
        <color rgb="FF9C0006"/>
        <rFont val="Arial"/>
        <family val="2"/>
      </rPr>
      <t xml:space="preserve">If an Actual CEC Reimbursable Fringe Benefit Expense is greater than the Actual CEC Reimbursable DL Expense multiplied by the Actual Fringe Benefit Rate (%), as indicated by red conditional formatting </t>
    </r>
  </si>
  <si>
    <t>(dark red text, light red fill), then the invoice will have to be corrected and the Recipient notified that the CEC does not pay for Fringe Benefits on Direct Labor charged as a Match Share expense.</t>
  </si>
  <si>
    <t>TRAVEL</t>
  </si>
  <si>
    <t>Budget Worksheet Reference ID</t>
  </si>
  <si>
    <t>Traveler Name and Job  Classification</t>
  </si>
  <si>
    <t>Dates of Travel (From/To)</t>
  </si>
  <si>
    <t>Departure and Destination</t>
  </si>
  <si>
    <t>Trip Purpose</t>
  </si>
  <si>
    <t>Billed
CEC
Expenses</t>
  </si>
  <si>
    <t>Match 
Share
Expenses</t>
  </si>
  <si>
    <r>
      <rPr>
        <b/>
        <sz val="12"/>
        <rFont val="Arial"/>
        <family val="2"/>
      </rPr>
      <t>Invoice Supporting Documentation Requirements, per Budget Category:</t>
    </r>
    <r>
      <rPr>
        <i/>
        <sz val="12"/>
        <rFont val="Arial"/>
        <family val="2"/>
      </rPr>
      <t xml:space="preserve">   </t>
    </r>
  </si>
  <si>
    <t xml:space="preserve">o   Travel - Receipts are required only for: Lodging, Airfare, Rental car (including gasoline expenses), </t>
  </si>
  <si>
    <t>Bus/train. Travel Form required for all travel included on an invoice.</t>
  </si>
  <si>
    <t>EQUIPMENT</t>
  </si>
  <si>
    <t>Seller of item(s)</t>
  </si>
  <si>
    <t>Description</t>
  </si>
  <si>
    <t>Purpose</t>
  </si>
  <si>
    <t># of Units
Billed/ Match</t>
  </si>
  <si>
    <t>Unit Cost
Billed/Match 
This Period ($)</t>
  </si>
  <si>
    <t>Total:  
# of Units x Unit Cost</t>
  </si>
  <si>
    <t>Check Box if Expense is a Partial Payment (see note in instructions below)</t>
  </si>
  <si>
    <t>Provide payment amount(s) and CEC invoice number(s) for prior payment(s)</t>
  </si>
  <si>
    <r>
      <rPr>
        <b/>
        <sz val="12"/>
        <color rgb="FF000000"/>
        <rFont val="Arial"/>
        <family val="2"/>
      </rPr>
      <t>Invoice Supporting Documentation Requirements, per Budget Category:</t>
    </r>
    <r>
      <rPr>
        <i/>
        <sz val="12"/>
        <color rgb="FF000000"/>
        <rFont val="Arial"/>
        <family val="2"/>
      </rPr>
      <t xml:space="preserve">  </t>
    </r>
  </si>
  <si>
    <t xml:space="preserve">o   Equipment – 1) For equipment that is equal to or greater than $100,000 per line item total (including both CEC and Match Funds), documentation showing the payment terms must be provided to the CAM. </t>
  </si>
  <si>
    <t>2)  CAM must be able to verify equipment purchases for: 1) equipment with a per line item incurred cost of $100,000 or greater;</t>
  </si>
  <si>
    <t>or 2) a single equipment vendor with $100,000 or more in equipment incurred costs. See Invoice Review Checklist for methods to verify.</t>
  </si>
  <si>
    <t>Check Box Note: Use If Requesting Payment for Incurred Costs or Reimbursement for Partial Payments</t>
  </si>
  <si>
    <r>
      <rPr>
        <b/>
        <u/>
        <sz val="12"/>
        <rFont val="Arial"/>
        <family val="2"/>
      </rPr>
      <t>CONDITIONAL FORMATTING APPLIED:</t>
    </r>
    <r>
      <rPr>
        <b/>
        <i/>
        <sz val="12"/>
        <rFont val="Arial"/>
        <family val="2"/>
      </rPr>
      <t xml:space="preserve">  If invoice includes reimbursement for equipment with an incurred total line item cost of $100K or more (amount includes both CEC Share and Match Share expenses), </t>
    </r>
  </si>
  <si>
    <t>as indicated by yellow background conditional formatting, Recipient must provide proof of payment before the next invoice can be paid.</t>
  </si>
  <si>
    <r>
      <rPr>
        <b/>
        <u/>
        <sz val="12"/>
        <rFont val="Arial"/>
        <family val="2"/>
      </rPr>
      <t>CONDITIONAL FORMATTING APPLIED:</t>
    </r>
    <r>
      <rPr>
        <b/>
        <i/>
        <sz val="12"/>
        <rFont val="Arial"/>
        <family val="2"/>
      </rPr>
      <t xml:space="preserve">  If invoice includes: 1) equipment with a per line item incurred cost of $500K or greater; or 2) a single equipment vendor with $500K or more in equipment incurred costs </t>
    </r>
  </si>
  <si>
    <t>(CAM might have to check manually if expenses are spread over more than one line item), as indicated by red background conditional formatting, CAM to contact vendor to independently verify equipment purchase.</t>
  </si>
  <si>
    <t>Amount includes both CEC Share and Match Share expenses.</t>
  </si>
  <si>
    <t>MATERIALS &amp; MISCELLANEOUS</t>
  </si>
  <si>
    <t>Billed
CEC Expenses</t>
  </si>
  <si>
    <t>Check Box if Expense is a Partial Payment</t>
  </si>
  <si>
    <t>o   Materials &amp; Miscellaneous – Receipt required for any line item total that is $5,000 or more.</t>
  </si>
  <si>
    <r>
      <rPr>
        <b/>
        <u/>
        <sz val="12"/>
        <rFont val="Arial"/>
        <family val="2"/>
      </rPr>
      <t>CONDITIONAL FORMATTING APPLIED:</t>
    </r>
    <r>
      <rPr>
        <b/>
        <i/>
        <sz val="12"/>
        <rFont val="Arial"/>
        <family val="2"/>
      </rPr>
      <t xml:space="preserve">  Backup documentation (i.e., proof of payment or incurred cost) required </t>
    </r>
  </si>
  <si>
    <t xml:space="preserve">for any line item total (not necessarily unit cost) on an invoice that is $5,000 or more (amount includes both </t>
  </si>
  <si>
    <t>CEC Share and Match Share expenses), as indicated by red background conditional formatting.</t>
  </si>
  <si>
    <t>SUBRECIPIENTS AND VENDORS</t>
  </si>
  <si>
    <t>Subrecipients Summary</t>
  </si>
  <si>
    <r>
      <t xml:space="preserve">Subrecipient
</t>
    </r>
    <r>
      <rPr>
        <b/>
        <i/>
        <sz val="12"/>
        <rFont val="Arial"/>
        <family val="2"/>
      </rPr>
      <t>(Please Use Legal Name)</t>
    </r>
  </si>
  <si>
    <t>Funding Category</t>
  </si>
  <si>
    <t>Subrecipient Agreement  Budget</t>
  </si>
  <si>
    <t>Subrecipient  Request This Period</t>
  </si>
  <si>
    <t>Subrecipient Cumulative Expenses Billed to Date</t>
  </si>
  <si>
    <t>Subrecipient  Balance</t>
  </si>
  <si>
    <t>Exempt from Retention?</t>
  </si>
  <si>
    <t>Billed CEC
Expenses
without Retention</t>
  </si>
  <si>
    <t>CEC</t>
  </si>
  <si>
    <t>Match</t>
  </si>
  <si>
    <t>Yes</t>
  </si>
  <si>
    <t>Select Yes or No</t>
  </si>
  <si>
    <t>Subrecipient 11</t>
  </si>
  <si>
    <t>Subrecipient 12</t>
  </si>
  <si>
    <t>Subrecipient 13</t>
  </si>
  <si>
    <t>Subrecipient 14</t>
  </si>
  <si>
    <t>Subrecipient 15</t>
  </si>
  <si>
    <t>Subrecipient 16</t>
  </si>
  <si>
    <t>Subrecipient 17</t>
  </si>
  <si>
    <t>Subrecipient 18</t>
  </si>
  <si>
    <t>Subrecipient 19</t>
  </si>
  <si>
    <t>Subrecipient 20</t>
  </si>
  <si>
    <t>Subrecipient 21</t>
  </si>
  <si>
    <t>Subrecipient 22</t>
  </si>
  <si>
    <t>Subrecipient 23</t>
  </si>
  <si>
    <t>Subrecipient 24</t>
  </si>
  <si>
    <t>Subrecipient 25</t>
  </si>
  <si>
    <t>Subrecipient 26</t>
  </si>
  <si>
    <t>Subrecipient 27</t>
  </si>
  <si>
    <t>Subrecipient 28</t>
  </si>
  <si>
    <t>Subrecipient 29</t>
  </si>
  <si>
    <t>Subrecipient 30</t>
  </si>
  <si>
    <t>Subrecipient 31</t>
  </si>
  <si>
    <t>Subrecipient 32</t>
  </si>
  <si>
    <t>Subrecipient 33</t>
  </si>
  <si>
    <t>Subrecipient 34</t>
  </si>
  <si>
    <t>Subrecipient 35</t>
  </si>
  <si>
    <t>Subrecipient 36</t>
  </si>
  <si>
    <t>Subrecipient 37</t>
  </si>
  <si>
    <t>Subrecipient 38</t>
  </si>
  <si>
    <t>Subrecipient 39</t>
  </si>
  <si>
    <t>Subrecipient 40</t>
  </si>
  <si>
    <t>Subrecipient 41</t>
  </si>
  <si>
    <t>Subrecipient 42</t>
  </si>
  <si>
    <t>Subrecipient 43</t>
  </si>
  <si>
    <t>Subrecipient 44</t>
  </si>
  <si>
    <t>Subrecipient 45</t>
  </si>
  <si>
    <t>Subrecipient 46</t>
  </si>
  <si>
    <t>Subrecipient 47</t>
  </si>
  <si>
    <t>Subrecipient 48</t>
  </si>
  <si>
    <t>CEC USE</t>
  </si>
  <si>
    <t>Subrecipient 49</t>
  </si>
  <si>
    <t>Subrecipient 50</t>
  </si>
  <si>
    <t xml:space="preserve">Grand Total  </t>
  </si>
  <si>
    <t>Subrecipient Totals</t>
  </si>
  <si>
    <t>Vendors Summary</t>
  </si>
  <si>
    <r>
      <t xml:space="preserve">Vendor
</t>
    </r>
    <r>
      <rPr>
        <b/>
        <i/>
        <sz val="12"/>
        <rFont val="Arial"/>
        <family val="2"/>
      </rPr>
      <t>(Please Use Legal Name)</t>
    </r>
  </si>
  <si>
    <t>Vendor Agreement  Budget</t>
  </si>
  <si>
    <t>Vendor Expenses This Period</t>
  </si>
  <si>
    <t>Vendor Cumulative Spent to Date</t>
  </si>
  <si>
    <t>Vendor Balance</t>
  </si>
  <si>
    <t>Vendor 50</t>
  </si>
  <si>
    <t>Vendor Totals</t>
  </si>
  <si>
    <t>Subrecipients &amp; Vendors Grand Totals</t>
  </si>
  <si>
    <t>Agreement  Budget</t>
  </si>
  <si>
    <t>Expenses This Period</t>
  </si>
  <si>
    <t>Cumulative Spent to Date</t>
  </si>
  <si>
    <t>Balance</t>
  </si>
  <si>
    <t>Expenses
without Retention</t>
  </si>
  <si>
    <t xml:space="preserve">o   Subrecipients &amp; Vendors – Major subrecipients (Budget of 100k or more) follow the same budget requirements </t>
  </si>
  <si>
    <t>as the Recipient when submitting an invoice. For Minor subrecipients and Vendors, subrecipient</t>
  </si>
  <si>
    <t>or vendor invoice required.</t>
  </si>
  <si>
    <t>Indirect Costs and Profit</t>
  </si>
  <si>
    <t>Indirect Cost(s)</t>
  </si>
  <si>
    <t>Name of Indirect Cost</t>
  </si>
  <si>
    <t>Indirect Cost (IDC) Base Category</t>
  </si>
  <si>
    <t>IDC Base
CEC Share
Billed
This Period ($)</t>
  </si>
  <si>
    <t>IDC Base
Match Share
Expenses
This Period ($)</t>
  </si>
  <si>
    <t>Total 
IDC Base
CEC Share
Billed
This Period ($)</t>
  </si>
  <si>
    <t>Total 
IDC Base
Match Share
Expenses
This Period ($)</t>
  </si>
  <si>
    <t>Total IDC Base
Billed/Match
This Period ($)</t>
  </si>
  <si>
    <t>IDC Actual Rate
Billed/Match
This Period (%)</t>
  </si>
  <si>
    <t>Rate x Base ($)</t>
  </si>
  <si>
    <t>Overhead</t>
  </si>
  <si>
    <t>Subrecipients/Vendors</t>
  </si>
  <si>
    <t>Indirect Cost</t>
  </si>
  <si>
    <t>G&amp;A</t>
  </si>
  <si>
    <t xml:space="preserve">Indirect Costs Grand Totals </t>
  </si>
  <si>
    <t>Profit Base Categories</t>
  </si>
  <si>
    <t>Profit Base
CEC Share
Billed
This Period ($)</t>
  </si>
  <si>
    <t>Profit Base
Match Share
Expenses
This Period ($)</t>
  </si>
  <si>
    <t>Total 
Profit Base
CEC Share
Billed
This Period ($)</t>
  </si>
  <si>
    <t>Total 
Profit Base
Match Share
Expenses
This Period ($)</t>
  </si>
  <si>
    <t>Total Profit Base
Billed/Match
This Period ($)</t>
  </si>
  <si>
    <t>Profit Rate
Billed/Match
This Period (%)</t>
  </si>
  <si>
    <t xml:space="preserve">Profit Grand Totals </t>
  </si>
  <si>
    <t>o   Indirect Costs &amp; Profit – No supporting documentation required with invoice.</t>
  </si>
  <si>
    <r>
      <rPr>
        <b/>
        <u/>
        <sz val="12"/>
        <color rgb="FF9C0006"/>
        <rFont val="Arial"/>
        <family val="2"/>
      </rPr>
      <t>CONDITIONAL FORMATTING APPLIED:</t>
    </r>
    <r>
      <rPr>
        <b/>
        <i/>
        <sz val="12"/>
        <color rgb="FF9C0006"/>
        <rFont val="Arial"/>
        <family val="2"/>
      </rPr>
      <t xml:space="preserve">  If the Billed CEC Expenses value is greater than the Total IDC Base CEC Share Billed ($) multiplied by the IDC Actual Rate (%), as indicated by red conditional formatting (dark red text,</t>
    </r>
  </si>
  <si>
    <t>light red fill), then the invoice will have to be corrected and the Recipient notified that the CEC does not pay for Indirect Costs (IDCs) on IDC Base Amounts charged as Match Share expenses.</t>
  </si>
  <si>
    <r>
      <rPr>
        <b/>
        <u/>
        <sz val="12"/>
        <color rgb="FF9C0006"/>
        <rFont val="Arial"/>
        <family val="2"/>
      </rPr>
      <t>CONDITIONAL FORMATTING APPLIED:</t>
    </r>
    <r>
      <rPr>
        <b/>
        <i/>
        <sz val="12"/>
        <color rgb="FF9C0006"/>
        <rFont val="Arial"/>
        <family val="2"/>
      </rPr>
      <t xml:space="preserve">  If the Billed CEC Expenses value is greater than the Total Profit Base CEC Share Billed ($) multiplied by the Profit Rate (%), as indicated by red conditional formatting (dark red text, light</t>
    </r>
  </si>
  <si>
    <t>red fill), then the invoice will have to be corrected and the Recipient notified that the CEC does not pay for Profit on Profit Base Amounts charged as Match Share expenses.</t>
  </si>
  <si>
    <t>Retention Method Selection</t>
  </si>
  <si>
    <t>Retention will be withheld at the end of the agreement (minus exempt subrecipients)</t>
  </si>
  <si>
    <t>Retention will be withheld from each invoice (minus exempt subrecipients)</t>
  </si>
  <si>
    <t>Retention is NOT withheld because this is a subrecipient's invoice</t>
  </si>
  <si>
    <t>Retention is NOT withheld because this is a UC/National Lab invoice</t>
  </si>
  <si>
    <t>Retention is NOT required to be withheld for this agreement</t>
  </si>
  <si>
    <t>End of Agreement Retention Method Situation</t>
  </si>
  <si>
    <t xml:space="preserve">90.00%, or less, of CEC funds spent to date (minus exempt subrecipients), including this invoice </t>
  </si>
  <si>
    <t>ABC-XX-XXX</t>
  </si>
  <si>
    <t>Other Entity Share?</t>
  </si>
  <si>
    <t>With this invoice, percentage of CEC funds spent (minus exempt subrecipients) will transition from less than to greater than 90.00% [manually enter required retention amount below]</t>
  </si>
  <si>
    <t>mm/dd/yyyy</t>
  </si>
  <si>
    <t>More than 90.00% of CEC funds spent to date (minus exempt subrecipients), including this entire invoice</t>
  </si>
  <si>
    <t>ABC-XX-XXX-XX</t>
  </si>
  <si>
    <t>Invoice Selection</t>
  </si>
  <si>
    <t>mm/dd/yyyy - mm/dd/yyyy</t>
  </si>
  <si>
    <t>Subrecipient Exempt from Retention Selection</t>
  </si>
  <si>
    <t>Recipient or Subrecipient Selection</t>
  </si>
  <si>
    <t>Recipient</t>
  </si>
  <si>
    <t>Subrecipient</t>
  </si>
  <si>
    <t>"Bill To" Address Selection</t>
  </si>
  <si>
    <t>Select the CEC's or input the Recipient's "Bill To" Address</t>
  </si>
  <si>
    <t>X</t>
  </si>
  <si>
    <t>CBE/ Funds Spent in CA</t>
  </si>
  <si>
    <t>yes</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</si>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</sst>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_(&quot;$&quot;* \(#,##0\);_(&quot;$&quot;* &quot;-&quot;_);_(@_)"/>
    <numFmt numFmtId="44" formatCode="_(&quot;$&quot;* #,##0.00_);_(&quot;$&quot;* \(#,##0.00\);_(&quot;$&quot;* &quot;-&quot;??_);_(@_)"/>
    <numFmt numFmtId="164" formatCode="0.0000"/>
    <numFmt numFmtId="165" formatCode="#,##0.0"/>
  </numFmts>
  <fonts count="54">
    <font>
      <sz val="12"/>
      <color theme="1"/>
      <name val="Arial"/>
      <family val="2"/>
    </font>
    <font>
      <sz val="12"/>
      <name val="Arial"/>
      <family val="2"/>
    </font>
    <font>
      <sz val="12"/>
      <color theme="1"/>
      <name val="Arial"/>
      <family val="2"/>
    </font>
    <font>
      <b/>
      <sz val="24"/>
      <name val="Arial"/>
      <family val="2"/>
    </font>
    <font>
      <b/>
      <sz val="12"/>
      <name val="Arial"/>
      <family val="2"/>
    </font>
    <font>
      <b/>
      <sz val="11"/>
      <name val="Arial"/>
      <family val="2"/>
    </font>
    <font>
      <b/>
      <sz val="14"/>
      <name val="Arial"/>
      <family val="2"/>
    </font>
    <font>
      <sz val="9"/>
      <name val="Arial"/>
      <family val="2"/>
    </font>
    <font>
      <sz val="8"/>
      <name val="Arial"/>
      <family val="2"/>
    </font>
    <font>
      <u/>
      <sz val="12"/>
      <name val="Arial"/>
      <family val="2"/>
    </font>
    <font>
      <b/>
      <sz val="10"/>
      <name val="Arial"/>
      <family val="2"/>
    </font>
    <font>
      <b/>
      <u/>
      <sz val="12"/>
      <name val="Arial"/>
      <family val="2"/>
    </font>
    <font>
      <sz val="10"/>
      <name val="Arial"/>
      <family val="2"/>
    </font>
    <font>
      <b/>
      <sz val="16"/>
      <name val="Arial"/>
      <family val="2"/>
    </font>
    <font>
      <b/>
      <sz val="24"/>
      <color rgb="FFFF0000"/>
      <name val="Arial"/>
      <family val="2"/>
    </font>
    <font>
      <sz val="8"/>
      <color rgb="FFFF0000"/>
      <name val="Arial Narrow"/>
      <family val="2"/>
    </font>
    <font>
      <sz val="12"/>
      <color rgb="FFFF0000"/>
      <name val="Arial"/>
      <family val="2"/>
    </font>
    <font>
      <b/>
      <u/>
      <sz val="18"/>
      <name val="Arial"/>
      <family val="2"/>
    </font>
    <font>
      <u/>
      <sz val="18"/>
      <color theme="1"/>
      <name val="Arial"/>
      <family val="2"/>
    </font>
    <font>
      <sz val="14"/>
      <color theme="1"/>
      <name val="Arial"/>
      <family val="2"/>
    </font>
    <font>
      <i/>
      <sz val="12"/>
      <name val="Arial"/>
      <family val="2"/>
    </font>
    <font>
      <b/>
      <u/>
      <sz val="12"/>
      <color rgb="FF0000FF"/>
      <name val="Arial"/>
      <family val="2"/>
    </font>
    <font>
      <u/>
      <sz val="12"/>
      <color theme="10"/>
      <name val="Arial"/>
      <family val="2"/>
    </font>
    <font>
      <b/>
      <sz val="12"/>
      <color rgb="FF0000FF"/>
      <name val="Arial"/>
      <family val="2"/>
    </font>
    <font>
      <sz val="11"/>
      <color rgb="FF9C0006"/>
      <name val="Calibri"/>
      <family val="2"/>
      <scheme val="minor"/>
    </font>
    <font>
      <b/>
      <u/>
      <sz val="12"/>
      <color rgb="FF9C0006"/>
      <name val="Arial"/>
      <family val="2"/>
    </font>
    <font>
      <b/>
      <sz val="18"/>
      <name val="Arial"/>
      <family val="2"/>
    </font>
    <font>
      <sz val="12"/>
      <name val="Symbol"/>
      <family val="1"/>
      <charset val="2"/>
    </font>
    <font>
      <b/>
      <i/>
      <sz val="12"/>
      <name val="Arial"/>
      <family val="2"/>
    </font>
    <font>
      <sz val="12"/>
      <name val="Courier New"/>
      <family val="3"/>
    </font>
    <font>
      <u/>
      <sz val="12"/>
      <color rgb="FFC00000"/>
      <name val="Arial"/>
      <family val="2"/>
    </font>
    <font>
      <u/>
      <sz val="10"/>
      <color theme="10"/>
      <name val="Arial"/>
      <family val="2"/>
    </font>
    <font>
      <b/>
      <sz val="12"/>
      <color rgb="FF9C0006"/>
      <name val="Arial"/>
      <family val="2"/>
    </font>
    <font>
      <b/>
      <i/>
      <sz val="12"/>
      <color rgb="FF9C0006"/>
      <name val="Arial"/>
      <family val="2"/>
    </font>
    <font>
      <b/>
      <sz val="12"/>
      <color rgb="FFC00000"/>
      <name val="Arial"/>
      <family val="2"/>
    </font>
    <font>
      <b/>
      <u/>
      <sz val="12"/>
      <color rgb="FFC00000"/>
      <name val="Arial"/>
      <family val="2"/>
    </font>
    <font>
      <b/>
      <sz val="12"/>
      <color theme="1"/>
      <name val="Arial"/>
      <family val="2"/>
    </font>
    <font>
      <sz val="10"/>
      <name val="Arial"/>
      <family val="2"/>
    </font>
    <font>
      <b/>
      <sz val="11"/>
      <color theme="1"/>
      <name val="Calibri"/>
      <family val="2"/>
      <scheme val="minor"/>
    </font>
    <font>
      <sz val="10"/>
      <color theme="1"/>
      <name val="Arial"/>
      <family val="2"/>
    </font>
    <font>
      <sz val="10"/>
      <name val="Arial"/>
      <family val="2"/>
    </font>
    <font>
      <sz val="12"/>
      <name val="Arial"/>
      <family val="3"/>
    </font>
    <font>
      <i/>
      <u/>
      <sz val="12"/>
      <name val="Arial"/>
      <family val="2"/>
    </font>
    <font>
      <sz val="12"/>
      <name val="Arial"/>
      <family val="3"/>
      <charset val="2"/>
    </font>
    <font>
      <b/>
      <sz val="11"/>
      <color theme="1"/>
      <name val="Arial"/>
      <family val="2"/>
    </font>
    <font>
      <sz val="12"/>
      <color theme="1"/>
      <name val="Arial"/>
      <family val="3"/>
      <charset val="2"/>
    </font>
    <font>
      <sz val="12"/>
      <color theme="1"/>
      <name val="Courier New"/>
      <family val="3"/>
    </font>
    <font>
      <i/>
      <sz val="12"/>
      <color theme="1"/>
      <name val="Arial"/>
      <family val="2"/>
    </font>
    <font>
      <b/>
      <sz val="12"/>
      <color rgb="FFFF0000"/>
      <name val="Arial"/>
      <family val="2"/>
    </font>
    <font>
      <sz val="12"/>
      <color rgb="FF000000"/>
      <name val="Courier New"/>
      <family val="3"/>
    </font>
    <font>
      <sz val="12"/>
      <color rgb="FF000000"/>
      <name val="Arial"/>
      <family val="2"/>
    </font>
    <font>
      <b/>
      <sz val="12"/>
      <color rgb="FF000000"/>
      <name val="Arial"/>
      <family val="2"/>
    </font>
    <font>
      <sz val="12"/>
      <color rgb="FF000000"/>
      <name val="Arial"/>
      <family val="3"/>
    </font>
    <font>
      <i/>
      <sz val="12"/>
      <color rgb="FF000000"/>
      <name val="Arial"/>
      <family val="2"/>
    </font>
  </fonts>
  <fills count="11">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3" tint="0.79998168889431442"/>
        <bgColor indexed="64"/>
      </patternFill>
    </fill>
    <fill>
      <patternFill patternType="solid">
        <fgColor rgb="FFFFFF00"/>
        <bgColor indexed="64"/>
      </patternFill>
    </fill>
    <fill>
      <patternFill patternType="solid">
        <fgColor rgb="FFFF0000"/>
        <bgColor indexed="64"/>
      </patternFill>
    </fill>
    <fill>
      <patternFill patternType="solid">
        <fgColor theme="0" tint="-0.249977111117893"/>
        <bgColor indexed="64"/>
      </patternFill>
    </fill>
    <fill>
      <patternFill patternType="solid">
        <fgColor rgb="FFFFC7CE"/>
      </patternFill>
    </fill>
    <fill>
      <patternFill patternType="solid">
        <fgColor rgb="FFFCE4D6"/>
        <bgColor indexed="64"/>
      </patternFill>
    </fill>
    <fill>
      <patternFill patternType="solid">
        <fgColor rgb="FFFFC000"/>
        <bgColor indexed="64"/>
      </patternFill>
    </fill>
  </fills>
  <borders count="80">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thin">
        <color indexed="64"/>
      </bottom>
      <diagonal/>
    </border>
    <border>
      <left/>
      <right/>
      <top/>
      <bottom style="medium">
        <color indexed="64"/>
      </bottom>
      <diagonal/>
    </border>
    <border>
      <left/>
      <right/>
      <top/>
      <bottom style="double">
        <color indexed="64"/>
      </bottom>
      <diagonal/>
    </border>
    <border>
      <left/>
      <right style="thin">
        <color indexed="64"/>
      </right>
      <top style="thin">
        <color indexed="64"/>
      </top>
      <bottom style="thin">
        <color indexed="64"/>
      </bottom>
      <diagonal/>
    </border>
    <border>
      <left/>
      <right/>
      <top style="double">
        <color indexed="64"/>
      </top>
      <bottom/>
      <diagonal/>
    </border>
    <border>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thin">
        <color indexed="64"/>
      </left>
      <right/>
      <top style="medium">
        <color indexed="64"/>
      </top>
      <bottom/>
      <diagonal/>
    </border>
    <border>
      <left/>
      <right style="thin">
        <color indexed="64"/>
      </right>
      <top/>
      <bottom/>
      <diagonal/>
    </border>
    <border>
      <left style="thin">
        <color indexed="64"/>
      </left>
      <right/>
      <top/>
      <bottom/>
      <diagonal/>
    </border>
    <border>
      <left/>
      <right style="thin">
        <color indexed="64"/>
      </right>
      <top/>
      <bottom style="medium">
        <color indexed="64"/>
      </bottom>
      <diagonal/>
    </border>
    <border>
      <left style="medium">
        <color indexed="64"/>
      </left>
      <right style="thin">
        <color indexed="64"/>
      </right>
      <top/>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diagonal/>
    </border>
    <border>
      <left/>
      <right style="thin">
        <color indexed="64"/>
      </right>
      <top style="thin">
        <color indexed="64"/>
      </top>
      <bottom/>
      <diagonal/>
    </border>
  </borders>
  <cellStyleXfs count="10">
    <xf numFmtId="0" fontId="0" fillId="0" borderId="0"/>
    <xf numFmtId="44" fontId="2" fillId="0" borderId="0" applyFont="0" applyFill="0" applyBorder="0" applyAlignment="0" applyProtection="0"/>
    <xf numFmtId="9" fontId="2" fillId="0" borderId="0" applyFont="0" applyFill="0" applyBorder="0" applyAlignment="0" applyProtection="0"/>
    <xf numFmtId="0" fontId="22" fillId="0" borderId="0" applyNumberFormat="0" applyFill="0" applyBorder="0" applyAlignment="0" applyProtection="0"/>
    <xf numFmtId="0" fontId="24" fillId="8" borderId="0" applyNumberFormat="0" applyBorder="0" applyAlignment="0" applyProtection="0"/>
    <xf numFmtId="0" fontId="12" fillId="0" borderId="0"/>
    <xf numFmtId="0" fontId="31" fillId="0" borderId="0" applyNumberFormat="0" applyFill="0" applyBorder="0" applyAlignment="0" applyProtection="0"/>
    <xf numFmtId="0" fontId="37" fillId="0" borderId="0"/>
    <xf numFmtId="44" fontId="12" fillId="0" borderId="0" applyFont="0" applyFill="0" applyBorder="0" applyAlignment="0" applyProtection="0"/>
    <xf numFmtId="0" fontId="40" fillId="0" borderId="0"/>
  </cellStyleXfs>
  <cellXfs count="700">
    <xf numFmtId="0" fontId="0" fillId="0" borderId="0" xfId="0"/>
    <xf numFmtId="0" fontId="7" fillId="0" borderId="0" xfId="0" applyFont="1" applyAlignment="1">
      <alignment vertical="top"/>
    </xf>
    <xf numFmtId="0" fontId="7" fillId="0" borderId="0" xfId="0" applyFont="1" applyAlignment="1">
      <alignment vertical="top" wrapText="1"/>
    </xf>
    <xf numFmtId="0" fontId="3" fillId="3" borderId="0" xfId="0" applyFont="1" applyFill="1" applyAlignment="1">
      <alignment vertical="top"/>
    </xf>
    <xf numFmtId="0" fontId="1" fillId="3" borderId="0" xfId="0" applyFont="1" applyFill="1" applyAlignment="1">
      <alignment vertical="top"/>
    </xf>
    <xf numFmtId="0" fontId="1" fillId="3" borderId="0" xfId="0" applyFont="1" applyFill="1"/>
    <xf numFmtId="0" fontId="4" fillId="3" borderId="0" xfId="0" applyFont="1" applyFill="1"/>
    <xf numFmtId="44" fontId="4" fillId="3" borderId="0" xfId="1" applyFont="1" applyFill="1" applyBorder="1" applyProtection="1"/>
    <xf numFmtId="44" fontId="1" fillId="3" borderId="0" xfId="0" applyNumberFormat="1" applyFont="1" applyFill="1"/>
    <xf numFmtId="0" fontId="8" fillId="3" borderId="0" xfId="0" applyFont="1" applyFill="1" applyAlignment="1">
      <alignment vertical="top"/>
    </xf>
    <xf numFmtId="0" fontId="4" fillId="3" borderId="0" xfId="0" applyFont="1" applyFill="1" applyAlignment="1">
      <alignment vertical="top"/>
    </xf>
    <xf numFmtId="44" fontId="4" fillId="3" borderId="0" xfId="1" applyFont="1" applyFill="1" applyBorder="1" applyAlignment="1" applyProtection="1">
      <alignment vertical="top"/>
    </xf>
    <xf numFmtId="10" fontId="4" fillId="3" borderId="0" xfId="2" applyNumberFormat="1" applyFont="1" applyFill="1" applyBorder="1" applyAlignment="1" applyProtection="1">
      <alignment vertical="top"/>
    </xf>
    <xf numFmtId="44" fontId="1" fillId="3" borderId="0" xfId="0" applyNumberFormat="1" applyFont="1" applyFill="1" applyAlignment="1">
      <alignment vertical="top"/>
    </xf>
    <xf numFmtId="0" fontId="9" fillId="3" borderId="0" xfId="0" applyFont="1" applyFill="1" applyAlignment="1">
      <alignment vertical="top"/>
    </xf>
    <xf numFmtId="44" fontId="12" fillId="3" borderId="0" xfId="0" applyNumberFormat="1" applyFont="1" applyFill="1" applyAlignment="1">
      <alignment vertical="top"/>
    </xf>
    <xf numFmtId="0" fontId="12" fillId="3" borderId="0" xfId="0" applyFont="1" applyFill="1" applyAlignment="1">
      <alignment vertical="top"/>
    </xf>
    <xf numFmtId="0" fontId="1" fillId="3" borderId="19" xfId="0" applyFont="1" applyFill="1" applyBorder="1" applyAlignment="1">
      <alignment vertical="top"/>
    </xf>
    <xf numFmtId="0" fontId="1" fillId="0" borderId="0" xfId="0" applyFont="1"/>
    <xf numFmtId="0" fontId="1" fillId="3" borderId="0" xfId="0" applyFont="1" applyFill="1" applyAlignment="1">
      <alignment vertical="top" wrapText="1"/>
    </xf>
    <xf numFmtId="0" fontId="14" fillId="3" borderId="0" xfId="0" applyFont="1" applyFill="1" applyAlignment="1">
      <alignment horizontal="center" vertical="top"/>
    </xf>
    <xf numFmtId="0" fontId="1" fillId="0" borderId="17" xfId="0" applyFont="1" applyBorder="1" applyAlignment="1">
      <alignment horizontal="left" vertical="top"/>
    </xf>
    <xf numFmtId="0" fontId="1" fillId="3" borderId="17" xfId="0" applyFont="1" applyFill="1" applyBorder="1" applyAlignment="1">
      <alignment horizontal="left" vertical="top"/>
    </xf>
    <xf numFmtId="0" fontId="1" fillId="4" borderId="0" xfId="0" applyFont="1" applyFill="1" applyAlignment="1" applyProtection="1">
      <alignment horizontal="left" vertical="top"/>
      <protection locked="0"/>
    </xf>
    <xf numFmtId="49" fontId="1" fillId="4" borderId="2" xfId="0" applyNumberFormat="1" applyFont="1" applyFill="1" applyBorder="1" applyAlignment="1" applyProtection="1">
      <alignment vertical="top" wrapText="1"/>
      <protection locked="0"/>
    </xf>
    <xf numFmtId="0" fontId="1" fillId="4" borderId="2" xfId="0" applyFont="1" applyFill="1" applyBorder="1" applyAlignment="1" applyProtection="1">
      <alignment vertical="top"/>
      <protection locked="0"/>
    </xf>
    <xf numFmtId="0" fontId="1" fillId="0" borderId="9" xfId="0" applyFont="1" applyBorder="1"/>
    <xf numFmtId="0" fontId="1" fillId="0" borderId="6" xfId="0" applyFont="1" applyBorder="1"/>
    <xf numFmtId="0" fontId="1" fillId="0" borderId="31" xfId="0" applyFont="1" applyBorder="1"/>
    <xf numFmtId="0" fontId="4" fillId="0" borderId="7" xfId="0" applyFont="1" applyBorder="1"/>
    <xf numFmtId="0" fontId="1" fillId="0" borderId="14" xfId="0" applyFont="1" applyBorder="1"/>
    <xf numFmtId="0" fontId="4" fillId="0" borderId="17" xfId="0" applyFont="1" applyBorder="1" applyAlignment="1">
      <alignment horizontal="left" vertical="top" wrapText="1"/>
    </xf>
    <xf numFmtId="0" fontId="11" fillId="0" borderId="2" xfId="0" applyFont="1" applyBorder="1" applyAlignment="1">
      <alignment horizontal="left" vertical="top"/>
    </xf>
    <xf numFmtId="44" fontId="4" fillId="7" borderId="2" xfId="0" applyNumberFormat="1" applyFont="1" applyFill="1" applyBorder="1" applyAlignment="1">
      <alignment horizontal="center" vertical="top"/>
    </xf>
    <xf numFmtId="0" fontId="4" fillId="0" borderId="8" xfId="0" applyFont="1" applyBorder="1"/>
    <xf numFmtId="0" fontId="16" fillId="0" borderId="0" xfId="0" applyFont="1" applyAlignment="1">
      <alignment vertical="top"/>
    </xf>
    <xf numFmtId="0" fontId="4" fillId="3" borderId="2" xfId="0" applyFont="1" applyFill="1" applyBorder="1" applyAlignment="1">
      <alignment vertical="top"/>
    </xf>
    <xf numFmtId="0" fontId="22" fillId="7" borderId="2" xfId="3" applyFill="1" applyBorder="1" applyAlignment="1" applyProtection="1">
      <alignment vertical="top"/>
    </xf>
    <xf numFmtId="0" fontId="15" fillId="0" borderId="0" xfId="0" applyFont="1" applyAlignment="1">
      <alignment vertical="top" wrapText="1"/>
    </xf>
    <xf numFmtId="0" fontId="1" fillId="4" borderId="0" xfId="0" applyFont="1" applyFill="1" applyAlignment="1" applyProtection="1">
      <alignment horizontal="left" vertical="top" wrapText="1"/>
      <protection locked="0"/>
    </xf>
    <xf numFmtId="0" fontId="1" fillId="3" borderId="0" xfId="1" applyNumberFormat="1" applyFont="1" applyFill="1" applyBorder="1" applyAlignment="1" applyProtection="1">
      <alignment vertical="top"/>
    </xf>
    <xf numFmtId="0" fontId="4" fillId="0" borderId="8" xfId="0" applyFont="1" applyBorder="1" applyAlignment="1">
      <alignment vertical="center"/>
    </xf>
    <xf numFmtId="0" fontId="4" fillId="0" borderId="11" xfId="0" applyFont="1" applyBorder="1" applyAlignment="1">
      <alignment horizontal="center" vertical="center" wrapText="1"/>
    </xf>
    <xf numFmtId="0" fontId="4" fillId="0" borderId="12" xfId="0" applyFont="1" applyBorder="1" applyAlignment="1">
      <alignment horizontal="center" vertical="center" wrapText="1"/>
    </xf>
    <xf numFmtId="0" fontId="1" fillId="4" borderId="17" xfId="0" applyFont="1" applyFill="1" applyBorder="1" applyAlignment="1" applyProtection="1">
      <alignment horizontal="left" vertical="center" wrapText="1"/>
      <protection locked="0"/>
    </xf>
    <xf numFmtId="2" fontId="1" fillId="4" borderId="2" xfId="0" applyNumberFormat="1" applyFont="1" applyFill="1" applyBorder="1" applyAlignment="1" applyProtection="1">
      <alignment horizontal="right" vertical="center"/>
      <protection locked="0"/>
    </xf>
    <xf numFmtId="2" fontId="1" fillId="4" borderId="24" xfId="0" applyNumberFormat="1" applyFont="1" applyFill="1" applyBorder="1" applyAlignment="1" applyProtection="1">
      <alignment horizontal="right" vertical="center"/>
      <protection locked="0"/>
    </xf>
    <xf numFmtId="49" fontId="1" fillId="4" borderId="2" xfId="0" applyNumberFormat="1" applyFont="1" applyFill="1" applyBorder="1" applyAlignment="1" applyProtection="1">
      <alignment horizontal="left" vertical="center" wrapText="1"/>
      <protection locked="0"/>
    </xf>
    <xf numFmtId="49" fontId="1" fillId="4" borderId="24" xfId="0" applyNumberFormat="1" applyFont="1" applyFill="1" applyBorder="1" applyAlignment="1" applyProtection="1">
      <alignment horizontal="left" vertical="center" wrapText="1"/>
      <protection locked="0"/>
    </xf>
    <xf numFmtId="0" fontId="12" fillId="0" borderId="0" xfId="5"/>
    <xf numFmtId="10" fontId="4" fillId="3" borderId="0" xfId="2" applyNumberFormat="1" applyFont="1" applyFill="1" applyBorder="1" applyProtection="1"/>
    <xf numFmtId="44" fontId="4" fillId="3" borderId="0" xfId="0" applyNumberFormat="1" applyFont="1" applyFill="1"/>
    <xf numFmtId="44" fontId="4" fillId="7" borderId="2" xfId="0" applyNumberFormat="1" applyFont="1" applyFill="1" applyBorder="1" applyAlignment="1">
      <alignment horizontal="left" vertical="top"/>
    </xf>
    <xf numFmtId="44" fontId="1" fillId="4" borderId="2" xfId="0" applyNumberFormat="1" applyFont="1" applyFill="1" applyBorder="1" applyAlignment="1" applyProtection="1">
      <alignment horizontal="left" vertical="top"/>
      <protection locked="0"/>
    </xf>
    <xf numFmtId="44" fontId="4" fillId="7" borderId="17" xfId="0" applyNumberFormat="1" applyFont="1" applyFill="1" applyBorder="1" applyAlignment="1">
      <alignment horizontal="left" vertical="top"/>
    </xf>
    <xf numFmtId="44" fontId="4" fillId="7" borderId="11" xfId="0" applyNumberFormat="1" applyFont="1" applyFill="1" applyBorder="1" applyAlignment="1">
      <alignment horizontal="left" vertical="top"/>
    </xf>
    <xf numFmtId="44" fontId="4" fillId="7" borderId="12" xfId="0" applyNumberFormat="1" applyFont="1" applyFill="1" applyBorder="1" applyAlignment="1">
      <alignment horizontal="left" vertical="top"/>
    </xf>
    <xf numFmtId="2" fontId="1" fillId="4" borderId="2" xfId="0" applyNumberFormat="1" applyFont="1" applyFill="1" applyBorder="1" applyAlignment="1" applyProtection="1">
      <alignment horizontal="right" vertical="top" indent="3"/>
      <protection locked="0"/>
    </xf>
    <xf numFmtId="0" fontId="1" fillId="4" borderId="30" xfId="0" applyFont="1" applyFill="1" applyBorder="1" applyAlignment="1" applyProtection="1">
      <alignment horizontal="left" vertical="center" wrapText="1"/>
      <protection locked="0"/>
    </xf>
    <xf numFmtId="44" fontId="4" fillId="7" borderId="15" xfId="0" applyNumberFormat="1" applyFont="1" applyFill="1" applyBorder="1" applyAlignment="1">
      <alignment horizontal="left" vertical="top"/>
    </xf>
    <xf numFmtId="44" fontId="4" fillId="7" borderId="41" xfId="0" applyNumberFormat="1" applyFont="1" applyFill="1" applyBorder="1" applyAlignment="1">
      <alignment horizontal="left" vertical="top"/>
    </xf>
    <xf numFmtId="44" fontId="4" fillId="7" borderId="47" xfId="0" applyNumberFormat="1" applyFont="1" applyFill="1" applyBorder="1" applyAlignment="1">
      <alignment horizontal="left" vertical="top"/>
    </xf>
    <xf numFmtId="44" fontId="4" fillId="7" borderId="25" xfId="0" applyNumberFormat="1" applyFont="1" applyFill="1" applyBorder="1" applyAlignment="1">
      <alignment horizontal="left" vertical="top"/>
    </xf>
    <xf numFmtId="44" fontId="4" fillId="7" borderId="48" xfId="0" applyNumberFormat="1" applyFont="1" applyFill="1" applyBorder="1" applyAlignment="1">
      <alignment horizontal="left" vertical="top"/>
    </xf>
    <xf numFmtId="44" fontId="4" fillId="7" borderId="13" xfId="0" applyNumberFormat="1" applyFont="1" applyFill="1" applyBorder="1" applyAlignment="1">
      <alignment horizontal="left" vertical="top"/>
    </xf>
    <xf numFmtId="44" fontId="4" fillId="7" borderId="5" xfId="0" applyNumberFormat="1" applyFont="1" applyFill="1" applyBorder="1" applyAlignment="1">
      <alignment horizontal="left" vertical="top"/>
    </xf>
    <xf numFmtId="0" fontId="4" fillId="3" borderId="0" xfId="0" applyFont="1" applyFill="1" applyAlignment="1">
      <alignment horizontal="right" vertical="top"/>
    </xf>
    <xf numFmtId="44" fontId="4" fillId="3" borderId="0" xfId="0" applyNumberFormat="1" applyFont="1" applyFill="1" applyAlignment="1">
      <alignment horizontal="left" vertical="top"/>
    </xf>
    <xf numFmtId="0" fontId="7" fillId="3" borderId="0" xfId="0" applyFont="1" applyFill="1" applyAlignment="1">
      <alignment horizontal="center" vertical="top"/>
    </xf>
    <xf numFmtId="0" fontId="7" fillId="3" borderId="0" xfId="0" applyFont="1" applyFill="1" applyAlignment="1">
      <alignment vertical="top"/>
    </xf>
    <xf numFmtId="0" fontId="1" fillId="0" borderId="0" xfId="0" applyFont="1" applyAlignment="1">
      <alignment vertical="center"/>
    </xf>
    <xf numFmtId="44" fontId="1" fillId="4" borderId="2" xfId="0" applyNumberFormat="1" applyFont="1" applyFill="1" applyBorder="1" applyAlignment="1" applyProtection="1">
      <alignment horizontal="left" vertical="center"/>
      <protection locked="0"/>
    </xf>
    <xf numFmtId="44" fontId="4" fillId="7" borderId="2" xfId="0" applyNumberFormat="1" applyFont="1" applyFill="1" applyBorder="1" applyAlignment="1">
      <alignment horizontal="left" vertical="center"/>
    </xf>
    <xf numFmtId="0" fontId="1" fillId="4" borderId="6" xfId="0" applyFont="1" applyFill="1" applyBorder="1" applyAlignment="1" applyProtection="1">
      <alignment horizontal="center" vertical="center" wrapText="1"/>
      <protection locked="0"/>
    </xf>
    <xf numFmtId="0" fontId="1" fillId="4" borderId="9" xfId="0" applyFont="1" applyFill="1" applyBorder="1" applyAlignment="1" applyProtection="1">
      <alignment horizontal="center" vertical="center" wrapText="1"/>
      <protection locked="0"/>
    </xf>
    <xf numFmtId="44" fontId="1" fillId="4" borderId="1" xfId="0" applyNumberFormat="1" applyFont="1" applyFill="1" applyBorder="1" applyAlignment="1" applyProtection="1">
      <alignment horizontal="left" vertical="center"/>
      <protection locked="0"/>
    </xf>
    <xf numFmtId="0" fontId="4" fillId="0" borderId="12" xfId="0" applyFont="1" applyBorder="1" applyAlignment="1">
      <alignment horizontal="center" vertical="center"/>
    </xf>
    <xf numFmtId="0" fontId="1" fillId="4" borderId="1" xfId="0" applyFont="1" applyFill="1" applyBorder="1" applyAlignment="1" applyProtection="1">
      <alignment horizontal="left" vertical="center" wrapText="1"/>
      <protection locked="0"/>
    </xf>
    <xf numFmtId="0" fontId="1" fillId="4" borderId="2" xfId="0" applyFont="1" applyFill="1" applyBorder="1" applyAlignment="1" applyProtection="1">
      <alignment horizontal="left" vertical="center" wrapText="1"/>
      <protection locked="0"/>
    </xf>
    <xf numFmtId="44" fontId="1" fillId="4" borderId="24" xfId="0" applyNumberFormat="1" applyFont="1" applyFill="1" applyBorder="1" applyAlignment="1" applyProtection="1">
      <alignment horizontal="left" vertical="center"/>
      <protection locked="0"/>
    </xf>
    <xf numFmtId="44" fontId="4" fillId="7" borderId="11" xfId="0" applyNumberFormat="1" applyFont="1" applyFill="1" applyBorder="1" applyAlignment="1">
      <alignment horizontal="left" vertical="center"/>
    </xf>
    <xf numFmtId="44" fontId="4" fillId="7" borderId="12" xfId="0" applyNumberFormat="1" applyFont="1" applyFill="1" applyBorder="1" applyAlignment="1">
      <alignment horizontal="left" vertical="center"/>
    </xf>
    <xf numFmtId="49" fontId="1" fillId="4" borderId="1" xfId="0" applyNumberFormat="1" applyFont="1" applyFill="1" applyBorder="1" applyAlignment="1" applyProtection="1">
      <alignment horizontal="left" vertical="center" wrapText="1"/>
      <protection locked="0"/>
    </xf>
    <xf numFmtId="2" fontId="1" fillId="4" borderId="1" xfId="0" applyNumberFormat="1" applyFont="1" applyFill="1" applyBorder="1" applyAlignment="1" applyProtection="1">
      <alignment horizontal="right" vertical="center"/>
      <protection locked="0"/>
    </xf>
    <xf numFmtId="44" fontId="4" fillId="7" borderId="1" xfId="0" applyNumberFormat="1" applyFont="1" applyFill="1" applyBorder="1" applyAlignment="1">
      <alignment horizontal="left" vertical="center"/>
    </xf>
    <xf numFmtId="49" fontId="1" fillId="4" borderId="1" xfId="0" applyNumberFormat="1" applyFont="1" applyFill="1" applyBorder="1" applyAlignment="1" applyProtection="1">
      <alignment horizontal="center" vertical="center"/>
      <protection locked="0"/>
    </xf>
    <xf numFmtId="0" fontId="1" fillId="4" borderId="31" xfId="0" applyFont="1" applyFill="1" applyBorder="1" applyAlignment="1" applyProtection="1">
      <alignment horizontal="center" vertical="center" wrapText="1"/>
      <protection locked="0"/>
    </xf>
    <xf numFmtId="0" fontId="1" fillId="4" borderId="24" xfId="0" applyFont="1" applyFill="1" applyBorder="1" applyAlignment="1" applyProtection="1">
      <alignment horizontal="left" vertical="center" wrapText="1"/>
      <protection locked="0"/>
    </xf>
    <xf numFmtId="44" fontId="4" fillId="7" borderId="24" xfId="0" applyNumberFormat="1" applyFont="1" applyFill="1" applyBorder="1" applyAlignment="1">
      <alignment horizontal="left" vertical="center"/>
    </xf>
    <xf numFmtId="44" fontId="4" fillId="0" borderId="0" xfId="0" applyNumberFormat="1" applyFont="1" applyAlignment="1">
      <alignment vertical="top"/>
    </xf>
    <xf numFmtId="49" fontId="1" fillId="4" borderId="10" xfId="0" applyNumberFormat="1" applyFont="1" applyFill="1" applyBorder="1" applyAlignment="1" applyProtection="1">
      <alignment horizontal="left" vertical="center" wrapText="1"/>
      <protection locked="0"/>
    </xf>
    <xf numFmtId="49" fontId="1" fillId="4" borderId="5" xfId="0" applyNumberFormat="1" applyFont="1" applyFill="1" applyBorder="1" applyAlignment="1" applyProtection="1">
      <alignment horizontal="left" vertical="center" wrapText="1"/>
      <protection locked="0"/>
    </xf>
    <xf numFmtId="49" fontId="1" fillId="4" borderId="4" xfId="0" applyNumberFormat="1" applyFont="1" applyFill="1" applyBorder="1" applyAlignment="1" applyProtection="1">
      <alignment horizontal="left" vertical="center" wrapText="1"/>
      <protection locked="0"/>
    </xf>
    <xf numFmtId="0" fontId="4" fillId="3" borderId="0" xfId="0" applyFont="1" applyFill="1" applyAlignment="1">
      <alignment horizontal="center" vertical="center"/>
    </xf>
    <xf numFmtId="44" fontId="1" fillId="3" borderId="0" xfId="1" applyFont="1" applyFill="1" applyBorder="1" applyAlignment="1" applyProtection="1"/>
    <xf numFmtId="0" fontId="4" fillId="0" borderId="34" xfId="0" applyFont="1" applyBorder="1" applyAlignment="1">
      <alignment horizontal="center" vertical="center" wrapText="1"/>
    </xf>
    <xf numFmtId="0" fontId="4" fillId="0" borderId="49" xfId="0" applyFont="1" applyBorder="1" applyAlignment="1">
      <alignment horizontal="center" vertical="center" wrapText="1"/>
    </xf>
    <xf numFmtId="44" fontId="1" fillId="4" borderId="15" xfId="1" applyFont="1" applyFill="1" applyBorder="1" applyAlignment="1" applyProtection="1">
      <alignment horizontal="left" vertical="center"/>
      <protection locked="0"/>
    </xf>
    <xf numFmtId="44" fontId="1" fillId="4" borderId="3" xfId="1" applyFont="1" applyFill="1" applyBorder="1" applyAlignment="1" applyProtection="1">
      <alignment horizontal="left" vertical="center"/>
      <protection locked="0"/>
    </xf>
    <xf numFmtId="44" fontId="1" fillId="7" borderId="15" xfId="1" applyFont="1" applyFill="1" applyBorder="1" applyAlignment="1" applyProtection="1">
      <alignment horizontal="left" vertical="center"/>
    </xf>
    <xf numFmtId="44" fontId="1" fillId="7" borderId="13" xfId="1" applyFont="1" applyFill="1" applyBorder="1" applyAlignment="1" applyProtection="1">
      <alignment horizontal="left" vertical="center"/>
    </xf>
    <xf numFmtId="44" fontId="1" fillId="7" borderId="3" xfId="1" applyFont="1" applyFill="1" applyBorder="1" applyAlignment="1" applyProtection="1">
      <alignment horizontal="left" vertical="center"/>
    </xf>
    <xf numFmtId="44" fontId="1" fillId="7" borderId="4" xfId="1" applyFont="1" applyFill="1" applyBorder="1" applyAlignment="1" applyProtection="1">
      <alignment horizontal="left" vertical="center"/>
    </xf>
    <xf numFmtId="0" fontId="12" fillId="0" borderId="0" xfId="7" applyFont="1"/>
    <xf numFmtId="0" fontId="12" fillId="0" borderId="0" xfId="7" applyFont="1" applyAlignment="1">
      <alignment wrapText="1"/>
    </xf>
    <xf numFmtId="0" fontId="4" fillId="0" borderId="46" xfId="7" applyFont="1" applyBorder="1" applyAlignment="1">
      <alignment horizontal="center" vertical="center" wrapText="1"/>
    </xf>
    <xf numFmtId="0" fontId="12" fillId="0" borderId="0" xfId="7" applyFont="1" applyAlignment="1">
      <alignment vertical="center"/>
    </xf>
    <xf numFmtId="49" fontId="1" fillId="0" borderId="34" xfId="7" applyNumberFormat="1" applyFont="1" applyBorder="1" applyAlignment="1">
      <alignment horizontal="left" vertical="top" wrapText="1"/>
    </xf>
    <xf numFmtId="49" fontId="1" fillId="0" borderId="2" xfId="7" applyNumberFormat="1" applyFont="1" applyBorder="1" applyAlignment="1">
      <alignment horizontal="left" vertical="top" wrapText="1"/>
    </xf>
    <xf numFmtId="49" fontId="1" fillId="0" borderId="33" xfId="7" applyNumberFormat="1" applyFont="1" applyBorder="1" applyAlignment="1">
      <alignment horizontal="left" vertical="top" wrapText="1"/>
    </xf>
    <xf numFmtId="49" fontId="1" fillId="0" borderId="25" xfId="7" applyNumberFormat="1" applyFont="1" applyBorder="1" applyAlignment="1">
      <alignment horizontal="left" vertical="top" wrapText="1"/>
    </xf>
    <xf numFmtId="0" fontId="12" fillId="3" borderId="0" xfId="7" applyFont="1" applyFill="1" applyAlignment="1">
      <alignment horizontal="center" wrapText="1"/>
    </xf>
    <xf numFmtId="0" fontId="12" fillId="3" borderId="0" xfId="7" applyFont="1" applyFill="1" applyAlignment="1">
      <alignment wrapText="1"/>
    </xf>
    <xf numFmtId="0" fontId="12" fillId="3" borderId="0" xfId="7" applyFont="1" applyFill="1"/>
    <xf numFmtId="0" fontId="6" fillId="3" borderId="0" xfId="7" applyFont="1" applyFill="1" applyAlignment="1">
      <alignment wrapText="1"/>
    </xf>
    <xf numFmtId="0" fontId="12" fillId="0" borderId="0" xfId="7" applyFont="1" applyAlignment="1">
      <alignment horizontal="center" wrapText="1"/>
    </xf>
    <xf numFmtId="44" fontId="1" fillId="4" borderId="15" xfId="7" applyNumberFormat="1" applyFont="1" applyFill="1" applyBorder="1" applyAlignment="1" applyProtection="1">
      <alignment horizontal="left" vertical="center"/>
      <protection locked="0"/>
    </xf>
    <xf numFmtId="44" fontId="1" fillId="4" borderId="2" xfId="7" applyNumberFormat="1" applyFont="1" applyFill="1" applyBorder="1" applyAlignment="1" applyProtection="1">
      <alignment horizontal="left" vertical="center"/>
      <protection locked="0"/>
    </xf>
    <xf numFmtId="44" fontId="1" fillId="4" borderId="3" xfId="7" applyNumberFormat="1" applyFont="1" applyFill="1" applyBorder="1" applyAlignment="1" applyProtection="1">
      <alignment horizontal="left" vertical="center"/>
      <protection locked="0"/>
    </xf>
    <xf numFmtId="44" fontId="1" fillId="4" borderId="1" xfId="7" applyNumberFormat="1" applyFont="1" applyFill="1" applyBorder="1" applyAlignment="1" applyProtection="1">
      <alignment horizontal="left" vertical="center"/>
      <protection locked="0"/>
    </xf>
    <xf numFmtId="44" fontId="4" fillId="7" borderId="11" xfId="8" applyFont="1" applyFill="1" applyBorder="1" applyAlignment="1">
      <alignment horizontal="left" vertical="center"/>
    </xf>
    <xf numFmtId="44" fontId="4" fillId="7" borderId="12" xfId="8" applyFont="1" applyFill="1" applyBorder="1" applyAlignment="1">
      <alignment horizontal="left" vertical="center"/>
    </xf>
    <xf numFmtId="44" fontId="1" fillId="4" borderId="2" xfId="8" applyFont="1" applyFill="1" applyBorder="1" applyAlignment="1" applyProtection="1">
      <alignment horizontal="left" vertical="center"/>
      <protection locked="0"/>
    </xf>
    <xf numFmtId="44" fontId="1" fillId="4" borderId="3" xfId="8" applyFont="1" applyFill="1" applyBorder="1" applyAlignment="1" applyProtection="1">
      <alignment horizontal="left" vertical="center"/>
      <protection locked="0"/>
    </xf>
    <xf numFmtId="0" fontId="1" fillId="4" borderId="6" xfId="0" applyFont="1" applyFill="1" applyBorder="1" applyAlignment="1" applyProtection="1">
      <alignment horizontal="left" vertical="center" wrapText="1"/>
      <protection locked="0"/>
    </xf>
    <xf numFmtId="42" fontId="1" fillId="4" borderId="15" xfId="1" applyNumberFormat="1" applyFont="1" applyFill="1" applyBorder="1" applyAlignment="1" applyProtection="1">
      <alignment horizontal="left" vertical="center"/>
      <protection locked="0"/>
    </xf>
    <xf numFmtId="42" fontId="1" fillId="4" borderId="2" xfId="1" applyNumberFormat="1" applyFont="1" applyFill="1" applyBorder="1" applyAlignment="1" applyProtection="1">
      <alignment horizontal="left" vertical="center"/>
      <protection locked="0"/>
    </xf>
    <xf numFmtId="42" fontId="4" fillId="7" borderId="3" xfId="1" applyNumberFormat="1" applyFont="1" applyFill="1" applyBorder="1" applyAlignment="1" applyProtection="1">
      <alignment horizontal="left" vertical="center"/>
    </xf>
    <xf numFmtId="42" fontId="1" fillId="4" borderId="1" xfId="1" applyNumberFormat="1" applyFont="1" applyFill="1" applyBorder="1" applyAlignment="1" applyProtection="1">
      <alignment horizontal="left" vertical="center"/>
      <protection locked="0"/>
    </xf>
    <xf numFmtId="42" fontId="4" fillId="7" borderId="11" xfId="1" applyNumberFormat="1" applyFont="1" applyFill="1" applyBorder="1" applyAlignment="1" applyProtection="1">
      <alignment horizontal="left" vertical="center"/>
    </xf>
    <xf numFmtId="10" fontId="1" fillId="7" borderId="1" xfId="2" applyNumberFormat="1" applyFont="1" applyFill="1" applyBorder="1" applyAlignment="1" applyProtection="1">
      <alignment horizontal="right" vertical="center" indent="2"/>
    </xf>
    <xf numFmtId="10" fontId="1" fillId="7" borderId="25" xfId="2" applyNumberFormat="1" applyFont="1" applyFill="1" applyBorder="1" applyAlignment="1" applyProtection="1">
      <alignment horizontal="right" vertical="center" indent="2"/>
    </xf>
    <xf numFmtId="44" fontId="1" fillId="7" borderId="1" xfId="1" applyFont="1" applyFill="1" applyBorder="1" applyAlignment="1" applyProtection="1">
      <alignment horizontal="left" vertical="center"/>
    </xf>
    <xf numFmtId="44" fontId="1" fillId="7" borderId="2" xfId="1" applyFont="1" applyFill="1" applyBorder="1" applyAlignment="1" applyProtection="1">
      <alignment horizontal="left" vertical="center"/>
    </xf>
    <xf numFmtId="44" fontId="1" fillId="7" borderId="24" xfId="1" applyFont="1" applyFill="1" applyBorder="1" applyAlignment="1" applyProtection="1">
      <alignment horizontal="left" vertical="center"/>
    </xf>
    <xf numFmtId="44" fontId="4" fillId="7" borderId="3" xfId="1" applyFont="1" applyFill="1" applyBorder="1" applyAlignment="1" applyProtection="1">
      <alignment horizontal="left" vertical="center"/>
    </xf>
    <xf numFmtId="44" fontId="1" fillId="7" borderId="10" xfId="0" applyNumberFormat="1" applyFont="1" applyFill="1" applyBorder="1" applyAlignment="1">
      <alignment horizontal="left" vertical="center"/>
    </xf>
    <xf numFmtId="44" fontId="1" fillId="7" borderId="15" xfId="0" applyNumberFormat="1" applyFont="1" applyFill="1" applyBorder="1" applyAlignment="1">
      <alignment horizontal="left" vertical="center"/>
    </xf>
    <xf numFmtId="44" fontId="1" fillId="7" borderId="2" xfId="0" applyNumberFormat="1" applyFont="1" applyFill="1" applyBorder="1" applyAlignment="1">
      <alignment horizontal="left" vertical="center"/>
    </xf>
    <xf numFmtId="44" fontId="1" fillId="7" borderId="24" xfId="0" applyNumberFormat="1" applyFont="1" applyFill="1" applyBorder="1" applyAlignment="1">
      <alignment horizontal="left" vertical="center"/>
    </xf>
    <xf numFmtId="44" fontId="4" fillId="7" borderId="11" xfId="1" applyFont="1" applyFill="1" applyBorder="1" applyAlignment="1" applyProtection="1">
      <alignment horizontal="left" vertical="center"/>
    </xf>
    <xf numFmtId="44" fontId="1" fillId="7" borderId="32" xfId="0" applyNumberFormat="1" applyFont="1" applyFill="1" applyBorder="1" applyAlignment="1">
      <alignment horizontal="left" vertical="center"/>
    </xf>
    <xf numFmtId="10" fontId="1" fillId="7" borderId="1" xfId="2" applyNumberFormat="1" applyFont="1" applyFill="1" applyBorder="1" applyAlignment="1" applyProtection="1">
      <alignment horizontal="right" indent="2"/>
    </xf>
    <xf numFmtId="10" fontId="1" fillId="7" borderId="2" xfId="2" applyNumberFormat="1" applyFont="1" applyFill="1" applyBorder="1" applyAlignment="1" applyProtection="1">
      <alignment horizontal="right" indent="2"/>
    </xf>
    <xf numFmtId="10" fontId="1" fillId="7" borderId="25" xfId="2" applyNumberFormat="1" applyFont="1" applyFill="1" applyBorder="1" applyAlignment="1" applyProtection="1">
      <alignment horizontal="right" indent="2"/>
    </xf>
    <xf numFmtId="10" fontId="1" fillId="7" borderId="11" xfId="2" applyNumberFormat="1" applyFont="1" applyFill="1" applyBorder="1" applyAlignment="1" applyProtection="1">
      <alignment horizontal="right" indent="2"/>
    </xf>
    <xf numFmtId="42" fontId="1" fillId="7" borderId="2" xfId="1" applyNumberFormat="1" applyFont="1" applyFill="1" applyBorder="1" applyAlignment="1" applyProtection="1">
      <alignment horizontal="left" vertical="center"/>
    </xf>
    <xf numFmtId="42" fontId="1" fillId="4" borderId="3" xfId="1" applyNumberFormat="1" applyFont="1" applyFill="1" applyBorder="1" applyAlignment="1" applyProtection="1">
      <alignment horizontal="left" vertical="center"/>
      <protection locked="0"/>
    </xf>
    <xf numFmtId="0" fontId="11" fillId="0" borderId="2" xfId="0" applyFont="1" applyBorder="1" applyAlignment="1">
      <alignment vertical="top"/>
    </xf>
    <xf numFmtId="0" fontId="11" fillId="3" borderId="2" xfId="0" applyFont="1" applyFill="1" applyBorder="1" applyAlignment="1">
      <alignment vertical="top"/>
    </xf>
    <xf numFmtId="0" fontId="4" fillId="0" borderId="17" xfId="0" applyFont="1" applyBorder="1" applyAlignment="1">
      <alignment horizontal="left"/>
    </xf>
    <xf numFmtId="0" fontId="4" fillId="0" borderId="2" xfId="0" applyFont="1" applyBorder="1"/>
    <xf numFmtId="0" fontId="1" fillId="7" borderId="17" xfId="0" applyFont="1" applyFill="1" applyBorder="1" applyAlignment="1">
      <alignment horizontal="left" wrapText="1"/>
    </xf>
    <xf numFmtId="44" fontId="4" fillId="7" borderId="2" xfId="0" applyNumberFormat="1" applyFont="1" applyFill="1" applyBorder="1"/>
    <xf numFmtId="0" fontId="4" fillId="3" borderId="23" xfId="0" applyFont="1" applyFill="1" applyBorder="1" applyAlignment="1">
      <alignment horizontal="left" vertical="top"/>
    </xf>
    <xf numFmtId="0" fontId="1" fillId="3" borderId="0" xfId="0" applyFont="1" applyFill="1" applyAlignment="1">
      <alignment horizontal="left" vertical="top"/>
    </xf>
    <xf numFmtId="0" fontId="1" fillId="3" borderId="0" xfId="0" applyFont="1" applyFill="1" applyAlignment="1">
      <alignment horizontal="center" vertical="top"/>
    </xf>
    <xf numFmtId="0" fontId="1" fillId="3" borderId="23" xfId="0" applyFont="1" applyFill="1" applyBorder="1" applyAlignment="1">
      <alignment vertical="top"/>
    </xf>
    <xf numFmtId="44" fontId="4" fillId="3" borderId="23" xfId="1" applyFont="1" applyFill="1" applyBorder="1" applyAlignment="1" applyProtection="1">
      <alignment vertical="top"/>
    </xf>
    <xf numFmtId="44" fontId="1" fillId="3" borderId="0" xfId="0" applyNumberFormat="1" applyFont="1" applyFill="1" applyAlignment="1">
      <alignment horizontal="center" vertical="top"/>
    </xf>
    <xf numFmtId="0" fontId="1" fillId="4" borderId="2" xfId="0" applyFont="1" applyFill="1" applyBorder="1" applyAlignment="1" applyProtection="1">
      <alignment horizontal="right" vertical="top"/>
      <protection locked="0"/>
    </xf>
    <xf numFmtId="49" fontId="1" fillId="4" borderId="2" xfId="0" applyNumberFormat="1" applyFont="1" applyFill="1" applyBorder="1" applyAlignment="1" applyProtection="1">
      <alignment horizontal="right" vertical="top"/>
      <protection locked="0"/>
    </xf>
    <xf numFmtId="0" fontId="1" fillId="2" borderId="42" xfId="0" applyFont="1" applyFill="1" applyBorder="1"/>
    <xf numFmtId="44" fontId="1" fillId="0" borderId="0" xfId="0" applyNumberFormat="1" applyFont="1"/>
    <xf numFmtId="164" fontId="1" fillId="0" borderId="0" xfId="0" applyNumberFormat="1" applyFont="1"/>
    <xf numFmtId="0" fontId="7" fillId="3" borderId="0" xfId="0" applyFont="1" applyFill="1" applyAlignment="1">
      <alignment vertical="top" wrapText="1"/>
    </xf>
    <xf numFmtId="0" fontId="1" fillId="0" borderId="0" xfId="0" applyFont="1" applyAlignment="1">
      <alignment wrapText="1"/>
    </xf>
    <xf numFmtId="0" fontId="17" fillId="0" borderId="0" xfId="0" applyFont="1" applyAlignment="1">
      <alignment horizontal="center" vertical="center"/>
    </xf>
    <xf numFmtId="0" fontId="13" fillId="0" borderId="0" xfId="0" applyFont="1" applyAlignment="1">
      <alignment horizontal="center" vertical="center"/>
    </xf>
    <xf numFmtId="0" fontId="0" fillId="0" borderId="0" xfId="0" applyAlignment="1">
      <alignment vertical="center"/>
    </xf>
    <xf numFmtId="0" fontId="4" fillId="0" borderId="8" xfId="0" applyFont="1" applyBorder="1" applyAlignment="1">
      <alignment horizontal="center" vertical="center" wrapText="1"/>
    </xf>
    <xf numFmtId="0" fontId="18" fillId="0" borderId="0" xfId="0" applyFont="1"/>
    <xf numFmtId="0" fontId="16" fillId="0" borderId="0" xfId="0" applyFont="1" applyAlignment="1">
      <alignment vertical="center"/>
    </xf>
    <xf numFmtId="0" fontId="0" fillId="0" borderId="0" xfId="0" applyAlignment="1">
      <alignment wrapText="1"/>
    </xf>
    <xf numFmtId="0" fontId="12" fillId="0" borderId="0" xfId="0" applyFont="1"/>
    <xf numFmtId="0" fontId="19" fillId="0" borderId="0" xfId="0" applyFont="1"/>
    <xf numFmtId="0" fontId="0" fillId="0" borderId="0" xfId="0" applyAlignment="1">
      <alignment horizontal="right"/>
    </xf>
    <xf numFmtId="0" fontId="0" fillId="0" borderId="0" xfId="0" applyAlignment="1">
      <alignment horizontal="center" vertical="center"/>
    </xf>
    <xf numFmtId="0" fontId="1" fillId="0" borderId="36" xfId="0" applyFont="1" applyBorder="1" applyAlignment="1">
      <alignment horizontal="left" vertical="center"/>
    </xf>
    <xf numFmtId="0" fontId="1" fillId="0" borderId="35" xfId="0" applyFont="1" applyBorder="1" applyAlignment="1">
      <alignment horizontal="left" vertical="center"/>
    </xf>
    <xf numFmtId="0" fontId="1" fillId="0" borderId="15" xfId="0" applyFont="1" applyBorder="1" applyAlignment="1">
      <alignment horizontal="left" vertical="center"/>
    </xf>
    <xf numFmtId="0" fontId="1" fillId="0" borderId="3" xfId="0" applyFont="1" applyBorder="1" applyAlignment="1">
      <alignment horizontal="left" vertical="center"/>
    </xf>
    <xf numFmtId="42" fontId="0" fillId="7" borderId="14" xfId="0" applyNumberFormat="1" applyFill="1" applyBorder="1" applyAlignment="1">
      <alignment horizontal="left" vertical="center"/>
    </xf>
    <xf numFmtId="44" fontId="0" fillId="7" borderId="15" xfId="0" applyNumberFormat="1" applyFill="1" applyBorder="1" applyAlignment="1">
      <alignment horizontal="left" vertical="center"/>
    </xf>
    <xf numFmtId="44" fontId="0" fillId="7" borderId="13" xfId="0" applyNumberFormat="1" applyFill="1" applyBorder="1" applyAlignment="1">
      <alignment horizontal="left" vertical="center"/>
    </xf>
    <xf numFmtId="42" fontId="0" fillId="7" borderId="7" xfId="0" applyNumberFormat="1" applyFill="1" applyBorder="1" applyAlignment="1">
      <alignment horizontal="left" vertical="center"/>
    </xf>
    <xf numFmtId="44" fontId="0" fillId="7" borderId="3" xfId="0" applyNumberFormat="1" applyFill="1" applyBorder="1" applyAlignment="1">
      <alignment horizontal="left" vertical="center"/>
    </xf>
    <xf numFmtId="44" fontId="0" fillId="7" borderId="4" xfId="0" applyNumberFormat="1" applyFill="1" applyBorder="1" applyAlignment="1">
      <alignment horizontal="left" vertical="center"/>
    </xf>
    <xf numFmtId="0" fontId="0" fillId="0" borderId="44" xfId="0" applyBorder="1" applyAlignment="1">
      <alignment horizontal="left" vertical="center" wrapText="1"/>
    </xf>
    <xf numFmtId="0" fontId="0" fillId="0" borderId="44" xfId="0" applyBorder="1" applyAlignment="1">
      <alignment wrapText="1"/>
    </xf>
    <xf numFmtId="14" fontId="1" fillId="4" borderId="2" xfId="0" applyNumberFormat="1" applyFont="1" applyFill="1" applyBorder="1" applyAlignment="1" applyProtection="1">
      <alignment horizontal="right" vertical="top"/>
      <protection locked="0"/>
    </xf>
    <xf numFmtId="0" fontId="0" fillId="0" borderId="0" xfId="0" applyAlignment="1">
      <alignment horizontal="center" vertical="center" wrapText="1"/>
    </xf>
    <xf numFmtId="44" fontId="0" fillId="0" borderId="0" xfId="0" applyNumberFormat="1"/>
    <xf numFmtId="44" fontId="1" fillId="0" borderId="0" xfId="0" applyNumberFormat="1" applyFont="1" applyAlignment="1">
      <alignment vertical="center"/>
    </xf>
    <xf numFmtId="44" fontId="1" fillId="7" borderId="41" xfId="0" applyNumberFormat="1" applyFont="1" applyFill="1" applyBorder="1" applyAlignment="1">
      <alignment horizontal="left" vertical="center"/>
    </xf>
    <xf numFmtId="44" fontId="1" fillId="7" borderId="55" xfId="0" applyNumberFormat="1" applyFont="1" applyFill="1" applyBorder="1" applyAlignment="1">
      <alignment horizontal="left" vertical="center"/>
    </xf>
    <xf numFmtId="0" fontId="19" fillId="7" borderId="28" xfId="0" applyFont="1" applyFill="1" applyBorder="1" applyAlignment="1">
      <alignment wrapText="1"/>
    </xf>
    <xf numFmtId="0" fontId="0" fillId="0" borderId="45" xfId="0" applyBorder="1" applyAlignment="1">
      <alignment wrapText="1"/>
    </xf>
    <xf numFmtId="44" fontId="1" fillId="7" borderId="48" xfId="0" applyNumberFormat="1" applyFont="1" applyFill="1" applyBorder="1" applyAlignment="1">
      <alignment vertical="center"/>
    </xf>
    <xf numFmtId="0" fontId="0" fillId="9" borderId="2" xfId="0" applyFill="1" applyBorder="1" applyProtection="1">
      <protection locked="0"/>
    </xf>
    <xf numFmtId="0" fontId="38" fillId="9" borderId="2" xfId="0" applyFont="1" applyFill="1" applyBorder="1" applyProtection="1">
      <protection locked="0"/>
    </xf>
    <xf numFmtId="0" fontId="0" fillId="9" borderId="2" xfId="0" applyFill="1" applyBorder="1" applyAlignment="1" applyProtection="1">
      <alignment horizontal="left" vertical="center"/>
      <protection locked="0"/>
    </xf>
    <xf numFmtId="0" fontId="38" fillId="9" borderId="2" xfId="0" applyFont="1" applyFill="1" applyBorder="1" applyAlignment="1">
      <alignment horizontal="left" vertical="center"/>
    </xf>
    <xf numFmtId="0" fontId="4" fillId="0" borderId="11" xfId="7" applyFont="1" applyBorder="1" applyAlignment="1">
      <alignment horizontal="center" vertical="center" wrapText="1"/>
    </xf>
    <xf numFmtId="0" fontId="12" fillId="3" borderId="0" xfId="0" applyFont="1" applyFill="1" applyAlignment="1">
      <alignment horizontal="left" vertical="center"/>
    </xf>
    <xf numFmtId="0" fontId="39" fillId="0" borderId="0" xfId="0" applyFont="1"/>
    <xf numFmtId="0" fontId="39" fillId="0" borderId="0" xfId="0" applyFont="1" applyAlignment="1">
      <alignment horizontal="left" vertical="center" wrapText="1"/>
    </xf>
    <xf numFmtId="0" fontId="38" fillId="9" borderId="2" xfId="0" applyFont="1" applyFill="1" applyBorder="1" applyAlignment="1" applyProtection="1">
      <alignment horizontal="left" vertical="center"/>
      <protection locked="0"/>
    </xf>
    <xf numFmtId="0" fontId="40" fillId="3" borderId="0" xfId="9" applyFill="1"/>
    <xf numFmtId="0" fontId="40" fillId="0" borderId="0" xfId="9"/>
    <xf numFmtId="0" fontId="38" fillId="9" borderId="2" xfId="9" applyFont="1" applyFill="1" applyBorder="1" applyAlignment="1">
      <alignment horizontal="left" vertical="center"/>
    </xf>
    <xf numFmtId="0" fontId="40" fillId="9" borderId="2" xfId="9" applyFill="1" applyBorder="1" applyProtection="1">
      <protection locked="0"/>
    </xf>
    <xf numFmtId="0" fontId="38" fillId="9" borderId="2" xfId="9" applyFont="1" applyFill="1" applyBorder="1" applyAlignment="1" applyProtection="1">
      <alignment horizontal="left" vertical="center"/>
      <protection locked="0"/>
    </xf>
    <xf numFmtId="0" fontId="38" fillId="9" borderId="2" xfId="9" applyFont="1" applyFill="1" applyBorder="1" applyProtection="1">
      <protection locked="0"/>
    </xf>
    <xf numFmtId="0" fontId="40" fillId="9" borderId="2" xfId="9" applyFill="1" applyBorder="1" applyAlignment="1" applyProtection="1">
      <alignment horizontal="left" vertical="center"/>
      <protection locked="0"/>
    </xf>
    <xf numFmtId="0" fontId="0" fillId="0" borderId="44" xfId="0" applyBorder="1"/>
    <xf numFmtId="0" fontId="1" fillId="3" borderId="0" xfId="0" applyFont="1" applyFill="1" applyAlignment="1">
      <alignment horizontal="left" vertical="top" wrapText="1"/>
    </xf>
    <xf numFmtId="44" fontId="1" fillId="7" borderId="5" xfId="0" applyNumberFormat="1" applyFont="1" applyFill="1" applyBorder="1" applyAlignment="1">
      <alignment horizontal="left" vertical="center"/>
    </xf>
    <xf numFmtId="44" fontId="1" fillId="7" borderId="13" xfId="0" applyNumberFormat="1" applyFont="1" applyFill="1" applyBorder="1" applyAlignment="1">
      <alignment horizontal="left" vertical="center"/>
    </xf>
    <xf numFmtId="44" fontId="1" fillId="7" borderId="4" xfId="0" applyNumberFormat="1" applyFont="1" applyFill="1" applyBorder="1" applyAlignment="1">
      <alignment horizontal="left" vertical="center"/>
    </xf>
    <xf numFmtId="44" fontId="1" fillId="4" borderId="24" xfId="7" applyNumberFormat="1" applyFont="1" applyFill="1" applyBorder="1" applyAlignment="1" applyProtection="1">
      <alignment horizontal="left" vertical="center"/>
      <protection locked="0"/>
    </xf>
    <xf numFmtId="0" fontId="0" fillId="0" borderId="65" xfId="0" applyBorder="1" applyAlignment="1">
      <alignment vertical="center" wrapText="1"/>
    </xf>
    <xf numFmtId="0" fontId="0" fillId="0" borderId="66" xfId="0" applyBorder="1" applyAlignment="1">
      <alignment vertical="center" wrapText="1"/>
    </xf>
    <xf numFmtId="0" fontId="19" fillId="7" borderId="65" xfId="0" applyFont="1" applyFill="1" applyBorder="1" applyAlignment="1">
      <alignment wrapText="1"/>
    </xf>
    <xf numFmtId="0" fontId="0" fillId="0" borderId="65" xfId="0" applyBorder="1" applyAlignment="1">
      <alignment wrapText="1"/>
    </xf>
    <xf numFmtId="42" fontId="1" fillId="4" borderId="33" xfId="1" applyNumberFormat="1" applyFont="1" applyFill="1" applyBorder="1" applyAlignment="1" applyProtection="1">
      <alignment horizontal="left" vertical="center"/>
      <protection locked="0"/>
    </xf>
    <xf numFmtId="44" fontId="1" fillId="4" borderId="33" xfId="1" applyFont="1" applyFill="1" applyBorder="1" applyAlignment="1" applyProtection="1">
      <alignment horizontal="left" vertical="center"/>
      <protection locked="0"/>
    </xf>
    <xf numFmtId="0" fontId="4" fillId="0" borderId="42" xfId="0" applyFont="1" applyBorder="1" applyAlignment="1">
      <alignment horizontal="right" vertical="center"/>
    </xf>
    <xf numFmtId="0" fontId="4" fillId="0" borderId="18" xfId="0" applyFont="1" applyBorder="1" applyAlignment="1">
      <alignment horizontal="right" vertical="center"/>
    </xf>
    <xf numFmtId="44" fontId="0" fillId="7" borderId="2" xfId="0" applyNumberFormat="1" applyFill="1" applyBorder="1" applyAlignment="1">
      <alignment horizontal="left" vertical="center"/>
    </xf>
    <xf numFmtId="42" fontId="0" fillId="7" borderId="6" xfId="0" applyNumberFormat="1" applyFill="1" applyBorder="1" applyAlignment="1">
      <alignment horizontal="left" vertical="center"/>
    </xf>
    <xf numFmtId="44" fontId="0" fillId="7" borderId="5" xfId="0" applyNumberFormat="1" applyFill="1" applyBorder="1" applyAlignment="1">
      <alignment horizontal="left" vertical="center"/>
    </xf>
    <xf numFmtId="42" fontId="1" fillId="4" borderId="24" xfId="1" applyNumberFormat="1" applyFont="1" applyFill="1" applyBorder="1" applyAlignment="1" applyProtection="1">
      <alignment horizontal="left" vertical="center"/>
      <protection locked="0"/>
    </xf>
    <xf numFmtId="44" fontId="1" fillId="4" borderId="24" xfId="1" applyFont="1" applyFill="1" applyBorder="1" applyAlignment="1" applyProtection="1">
      <alignment horizontal="left" vertical="center"/>
      <protection locked="0"/>
    </xf>
    <xf numFmtId="0" fontId="4" fillId="0" borderId="41" xfId="0" applyFont="1" applyBorder="1" applyAlignment="1">
      <alignment horizontal="left" vertical="center"/>
    </xf>
    <xf numFmtId="0" fontId="4" fillId="0" borderId="55" xfId="0" applyFont="1" applyBorder="1" applyAlignment="1">
      <alignment horizontal="left" vertical="center"/>
    </xf>
    <xf numFmtId="42" fontId="1" fillId="7" borderId="14" xfId="1" applyNumberFormat="1" applyFont="1" applyFill="1" applyBorder="1" applyAlignment="1" applyProtection="1">
      <alignment horizontal="left" vertical="center"/>
    </xf>
    <xf numFmtId="42" fontId="1" fillId="7" borderId="6" xfId="1" applyNumberFormat="1" applyFont="1" applyFill="1" applyBorder="1" applyAlignment="1" applyProtection="1">
      <alignment horizontal="left" vertical="center"/>
    </xf>
    <xf numFmtId="44" fontId="1" fillId="7" borderId="5" xfId="1" applyFont="1" applyFill="1" applyBorder="1" applyAlignment="1" applyProtection="1">
      <alignment horizontal="left" vertical="center"/>
    </xf>
    <xf numFmtId="42" fontId="1" fillId="7" borderId="7" xfId="1" applyNumberFormat="1" applyFont="1" applyFill="1" applyBorder="1" applyAlignment="1" applyProtection="1">
      <alignment horizontal="left" vertical="center"/>
    </xf>
    <xf numFmtId="0" fontId="36" fillId="0" borderId="0" xfId="0" applyFont="1" applyAlignment="1">
      <alignment horizontal="right" vertical="center"/>
    </xf>
    <xf numFmtId="0" fontId="36" fillId="0" borderId="70" xfId="0" applyFont="1" applyBorder="1" applyAlignment="1">
      <alignment horizontal="right" vertical="center"/>
    </xf>
    <xf numFmtId="44" fontId="1" fillId="7" borderId="29" xfId="0" applyNumberFormat="1" applyFont="1" applyFill="1" applyBorder="1" applyAlignment="1">
      <alignment horizontal="left" vertical="center"/>
    </xf>
    <xf numFmtId="0" fontId="4" fillId="3" borderId="11" xfId="7" applyFont="1" applyFill="1" applyBorder="1" applyAlignment="1">
      <alignment horizontal="center" vertical="center" wrapText="1"/>
    </xf>
    <xf numFmtId="0" fontId="12" fillId="3" borderId="0" xfId="0" applyFont="1" applyFill="1" applyAlignment="1">
      <alignment horizontal="right" vertical="center"/>
    </xf>
    <xf numFmtId="0" fontId="17" fillId="5" borderId="0" xfId="0" applyFont="1" applyFill="1" applyAlignment="1">
      <alignment horizontal="center" vertical="center"/>
    </xf>
    <xf numFmtId="0" fontId="6" fillId="0" borderId="0" xfId="0" applyFont="1" applyAlignment="1">
      <alignment horizontal="center" vertical="center"/>
    </xf>
    <xf numFmtId="0" fontId="4" fillId="0" borderId="0" xfId="0" applyFont="1" applyAlignment="1">
      <alignment horizontal="center" vertical="center" wrapText="1"/>
    </xf>
    <xf numFmtId="0" fontId="34" fillId="0" borderId="0" xfId="0" applyFont="1" applyAlignment="1">
      <alignment horizontal="center" vertical="top"/>
    </xf>
    <xf numFmtId="0" fontId="26" fillId="0" borderId="0" xfId="0" applyFont="1" applyAlignment="1">
      <alignment horizontal="left" vertical="center" wrapText="1"/>
    </xf>
    <xf numFmtId="0" fontId="1" fillId="0" borderId="0" xfId="0" applyFont="1" applyAlignment="1">
      <alignment horizontal="left" vertical="center" wrapText="1"/>
    </xf>
    <xf numFmtId="0" fontId="6" fillId="3" borderId="0" xfId="0" applyFont="1" applyFill="1" applyAlignment="1">
      <alignment horizontal="center" vertical="top" wrapText="1"/>
    </xf>
    <xf numFmtId="0" fontId="4" fillId="3" borderId="0" xfId="0" applyFont="1" applyFill="1" applyAlignment="1">
      <alignment horizontal="center"/>
    </xf>
    <xf numFmtId="0" fontId="39" fillId="3" borderId="0" xfId="0" applyFont="1" applyFill="1" applyAlignment="1">
      <alignment horizontal="right" vertical="center"/>
    </xf>
    <xf numFmtId="0" fontId="18" fillId="5" borderId="0" xfId="0" applyFont="1" applyFill="1" applyAlignment="1">
      <alignment horizontal="center" vertical="center"/>
    </xf>
    <xf numFmtId="0" fontId="17" fillId="5" borderId="0" xfId="0" applyFont="1" applyFill="1" applyAlignment="1">
      <alignment horizontal="center" vertical="top"/>
    </xf>
    <xf numFmtId="0" fontId="4" fillId="0" borderId="0" xfId="0" applyFont="1" applyAlignment="1">
      <alignment horizontal="center" vertical="center"/>
    </xf>
    <xf numFmtId="0" fontId="12" fillId="3" borderId="0" xfId="7" applyFont="1" applyFill="1" applyAlignment="1">
      <alignment horizontal="right" vertical="center"/>
    </xf>
    <xf numFmtId="165" fontId="6" fillId="0" borderId="0" xfId="7" applyNumberFormat="1" applyFont="1" applyAlignment="1">
      <alignment horizontal="center" vertical="center" wrapText="1"/>
    </xf>
    <xf numFmtId="0" fontId="1" fillId="4" borderId="7" xfId="0" applyFont="1" applyFill="1" applyBorder="1" applyAlignment="1" applyProtection="1">
      <alignment horizontal="left" vertical="center" wrapText="1"/>
      <protection locked="0"/>
    </xf>
    <xf numFmtId="0" fontId="1" fillId="4" borderId="55" xfId="0" applyFont="1" applyFill="1" applyBorder="1" applyAlignment="1" applyProtection="1">
      <alignment horizontal="left" vertical="center" wrapText="1"/>
      <protection locked="0"/>
    </xf>
    <xf numFmtId="44" fontId="1" fillId="4" borderId="3" xfId="0" applyNumberFormat="1" applyFont="1" applyFill="1" applyBorder="1" applyAlignment="1" applyProtection="1">
      <alignment horizontal="left" vertical="top"/>
      <protection locked="0"/>
    </xf>
    <xf numFmtId="2" fontId="1" fillId="4" borderId="3" xfId="0" applyNumberFormat="1" applyFont="1" applyFill="1" applyBorder="1" applyAlignment="1" applyProtection="1">
      <alignment horizontal="right" vertical="top" indent="3"/>
      <protection locked="0"/>
    </xf>
    <xf numFmtId="44" fontId="4" fillId="7" borderId="3" xfId="0" applyNumberFormat="1" applyFont="1" applyFill="1" applyBorder="1" applyAlignment="1">
      <alignment horizontal="left" vertical="top"/>
    </xf>
    <xf numFmtId="44" fontId="4" fillId="7" borderId="55" xfId="0" applyNumberFormat="1" applyFont="1" applyFill="1" applyBorder="1" applyAlignment="1">
      <alignment horizontal="left" vertical="top"/>
    </xf>
    <xf numFmtId="2" fontId="1" fillId="4" borderId="55" xfId="0" applyNumberFormat="1" applyFont="1" applyFill="1" applyBorder="1" applyAlignment="1" applyProtection="1">
      <alignment horizontal="right" vertical="top" indent="3"/>
      <protection locked="0"/>
    </xf>
    <xf numFmtId="44" fontId="4" fillId="7" borderId="4" xfId="0" applyNumberFormat="1" applyFont="1" applyFill="1" applyBorder="1" applyAlignment="1">
      <alignment horizontal="left" vertical="top"/>
    </xf>
    <xf numFmtId="10" fontId="1" fillId="4" borderId="15" xfId="0" applyNumberFormat="1" applyFont="1" applyFill="1" applyBorder="1" applyAlignment="1" applyProtection="1">
      <alignment horizontal="center" vertical="top"/>
      <protection locked="0"/>
    </xf>
    <xf numFmtId="10" fontId="1" fillId="4" borderId="2" xfId="0" applyNumberFormat="1" applyFont="1" applyFill="1" applyBorder="1" applyAlignment="1" applyProtection="1">
      <alignment horizontal="center" vertical="top"/>
      <protection locked="0"/>
    </xf>
    <xf numFmtId="10" fontId="1" fillId="4" borderId="3" xfId="0" applyNumberFormat="1" applyFont="1" applyFill="1" applyBorder="1" applyAlignment="1" applyProtection="1">
      <alignment horizontal="center" vertical="top"/>
      <protection locked="0"/>
    </xf>
    <xf numFmtId="0" fontId="4" fillId="0" borderId="33" xfId="0" applyFont="1" applyBorder="1" applyAlignment="1">
      <alignment horizontal="center" vertical="center" wrapText="1"/>
    </xf>
    <xf numFmtId="0" fontId="4" fillId="0" borderId="25" xfId="0" applyFont="1" applyBorder="1" applyAlignment="1">
      <alignment horizontal="center" vertical="center" wrapText="1"/>
    </xf>
    <xf numFmtId="0" fontId="4" fillId="0" borderId="48" xfId="0" applyFont="1" applyBorder="1" applyAlignment="1">
      <alignment horizontal="center" vertical="center" wrapText="1"/>
    </xf>
    <xf numFmtId="0" fontId="36" fillId="0" borderId="71" xfId="0" applyFont="1" applyBorder="1" applyAlignment="1">
      <alignment horizontal="center" vertical="center" wrapText="1"/>
    </xf>
    <xf numFmtId="0" fontId="6" fillId="0" borderId="0" xfId="0" applyFont="1" applyAlignment="1">
      <alignment horizontal="center" vertical="center" wrapText="1"/>
    </xf>
    <xf numFmtId="44" fontId="1" fillId="7" borderId="0" xfId="0" applyNumberFormat="1" applyFont="1" applyFill="1" applyAlignment="1">
      <alignment horizontal="left" vertical="center"/>
    </xf>
    <xf numFmtId="0" fontId="26" fillId="0" borderId="0" xfId="0" applyFont="1" applyAlignment="1">
      <alignment horizontal="center" vertical="center" wrapText="1"/>
    </xf>
    <xf numFmtId="0" fontId="1" fillId="0" borderId="0" xfId="0" applyFont="1" applyAlignment="1">
      <alignment horizontal="center" vertical="center" wrapText="1"/>
    </xf>
    <xf numFmtId="44" fontId="4" fillId="7" borderId="28" xfId="0" applyNumberFormat="1" applyFont="1" applyFill="1" applyBorder="1" applyAlignment="1">
      <alignment horizontal="left" vertical="top"/>
    </xf>
    <xf numFmtId="0" fontId="4" fillId="0" borderId="65" xfId="0" applyFont="1" applyBorder="1" applyAlignment="1">
      <alignment horizontal="center" vertical="center" wrapText="1"/>
    </xf>
    <xf numFmtId="0" fontId="4" fillId="0" borderId="28" xfId="0" applyFont="1" applyBorder="1" applyAlignment="1">
      <alignment horizontal="center" vertical="center" wrapText="1"/>
    </xf>
    <xf numFmtId="44" fontId="4" fillId="7" borderId="10" xfId="0" applyNumberFormat="1" applyFont="1" applyFill="1" applyBorder="1" applyAlignment="1">
      <alignment horizontal="center" vertical="center"/>
    </xf>
    <xf numFmtId="44" fontId="4" fillId="7" borderId="5" xfId="0" applyNumberFormat="1" applyFont="1" applyFill="1" applyBorder="1" applyAlignment="1">
      <alignment horizontal="center" vertical="center"/>
    </xf>
    <xf numFmtId="0" fontId="26" fillId="0" borderId="0" xfId="7" applyFont="1" applyAlignment="1">
      <alignment horizontal="left" vertical="center" wrapText="1"/>
    </xf>
    <xf numFmtId="0" fontId="36" fillId="0" borderId="69" xfId="0" applyFont="1" applyBorder="1" applyAlignment="1">
      <alignment horizontal="center" vertical="center" wrapText="1"/>
    </xf>
    <xf numFmtId="0" fontId="36" fillId="0" borderId="8" xfId="0" applyFont="1" applyBorder="1" applyAlignment="1">
      <alignment horizontal="right" vertical="center"/>
    </xf>
    <xf numFmtId="44" fontId="1" fillId="7" borderId="12" xfId="0" applyNumberFormat="1" applyFont="1" applyFill="1" applyBorder="1" applyAlignment="1">
      <alignment vertical="center"/>
    </xf>
    <xf numFmtId="0" fontId="36" fillId="0" borderId="47" xfId="0" applyFont="1" applyBorder="1" applyAlignment="1">
      <alignment horizontal="right" vertical="center"/>
    </xf>
    <xf numFmtId="44" fontId="4" fillId="7" borderId="45" xfId="0" applyNumberFormat="1" applyFont="1" applyFill="1" applyBorder="1" applyAlignment="1">
      <alignment horizontal="left" vertical="top"/>
    </xf>
    <xf numFmtId="44" fontId="4" fillId="7" borderId="10" xfId="0" applyNumberFormat="1" applyFont="1" applyFill="1" applyBorder="1" applyAlignment="1">
      <alignment horizontal="left" vertical="top"/>
    </xf>
    <xf numFmtId="44" fontId="4" fillId="7" borderId="30" xfId="0" applyNumberFormat="1" applyFont="1" applyFill="1" applyBorder="1" applyAlignment="1">
      <alignment horizontal="left" vertical="center"/>
    </xf>
    <xf numFmtId="44" fontId="4" fillId="7" borderId="17" xfId="0" applyNumberFormat="1" applyFont="1" applyFill="1" applyBorder="1" applyAlignment="1">
      <alignment horizontal="left" vertical="center"/>
    </xf>
    <xf numFmtId="44" fontId="4" fillId="7" borderId="29" xfId="0" applyNumberFormat="1" applyFont="1" applyFill="1" applyBorder="1" applyAlignment="1">
      <alignment horizontal="left" vertical="center"/>
    </xf>
    <xf numFmtId="10" fontId="1" fillId="4" borderId="15" xfId="0" applyNumberFormat="1" applyFont="1" applyFill="1" applyBorder="1" applyAlignment="1" applyProtection="1">
      <alignment horizontal="center" vertical="center"/>
      <protection locked="0"/>
    </xf>
    <xf numFmtId="44" fontId="4" fillId="7" borderId="13" xfId="0" applyNumberFormat="1" applyFont="1" applyFill="1" applyBorder="1" applyAlignment="1">
      <alignment horizontal="center" vertical="center"/>
    </xf>
    <xf numFmtId="44" fontId="4" fillId="7" borderId="5" xfId="0" applyNumberFormat="1" applyFont="1" applyFill="1" applyBorder="1" applyAlignment="1">
      <alignment horizontal="center" vertical="top"/>
    </xf>
    <xf numFmtId="44" fontId="4" fillId="7" borderId="28" xfId="8" applyFont="1" applyFill="1" applyBorder="1" applyAlignment="1">
      <alignment horizontal="left" vertical="center"/>
    </xf>
    <xf numFmtId="44" fontId="4" fillId="7" borderId="45" xfId="8" applyFont="1" applyFill="1" applyBorder="1" applyAlignment="1">
      <alignment horizontal="left" vertical="center"/>
    </xf>
    <xf numFmtId="0" fontId="1" fillId="0" borderId="0" xfId="0" applyFont="1" applyAlignment="1">
      <alignment horizontal="center" vertical="center"/>
    </xf>
    <xf numFmtId="0" fontId="4" fillId="0" borderId="50" xfId="0" applyFont="1" applyBorder="1" applyAlignment="1">
      <alignment horizontal="center" vertical="center" wrapText="1"/>
    </xf>
    <xf numFmtId="44" fontId="1" fillId="7" borderId="20" xfId="0" applyNumberFormat="1" applyFont="1" applyFill="1" applyBorder="1" applyAlignment="1">
      <alignment horizontal="left" vertical="center"/>
    </xf>
    <xf numFmtId="44" fontId="4" fillId="7" borderId="35" xfId="1" applyFont="1" applyFill="1" applyBorder="1" applyAlignment="1" applyProtection="1">
      <alignment horizontal="left" vertical="center"/>
    </xf>
    <xf numFmtId="10" fontId="1" fillId="4" borderId="30" xfId="0" applyNumberFormat="1" applyFont="1" applyFill="1" applyBorder="1" applyAlignment="1" applyProtection="1">
      <alignment horizontal="center" vertical="center"/>
      <protection locked="0"/>
    </xf>
    <xf numFmtId="10" fontId="1" fillId="4" borderId="17" xfId="0" applyNumberFormat="1" applyFont="1" applyFill="1" applyBorder="1" applyAlignment="1" applyProtection="1">
      <alignment horizontal="center" vertical="center"/>
      <protection locked="0"/>
    </xf>
    <xf numFmtId="10" fontId="1" fillId="4" borderId="55" xfId="0" applyNumberFormat="1" applyFont="1" applyFill="1" applyBorder="1" applyAlignment="1" applyProtection="1">
      <alignment horizontal="center" vertical="center"/>
      <protection locked="0"/>
    </xf>
    <xf numFmtId="0" fontId="39" fillId="3" borderId="0" xfId="0" applyFont="1" applyFill="1" applyAlignment="1">
      <alignment vertical="center"/>
    </xf>
    <xf numFmtId="44" fontId="1" fillId="7" borderId="73" xfId="0" applyNumberFormat="1" applyFont="1" applyFill="1" applyBorder="1" applyAlignment="1">
      <alignment vertical="center"/>
    </xf>
    <xf numFmtId="44" fontId="1" fillId="7" borderId="74" xfId="0" applyNumberFormat="1" applyFont="1" applyFill="1" applyBorder="1" applyAlignment="1">
      <alignment vertical="center"/>
    </xf>
    <xf numFmtId="10" fontId="1" fillId="4" borderId="36" xfId="0" applyNumberFormat="1" applyFont="1" applyFill="1" applyBorder="1" applyAlignment="1" applyProtection="1">
      <alignment horizontal="center" vertical="top"/>
      <protection locked="0"/>
    </xf>
    <xf numFmtId="10" fontId="1" fillId="4" borderId="20" xfId="0" applyNumberFormat="1" applyFont="1" applyFill="1" applyBorder="1" applyAlignment="1" applyProtection="1">
      <alignment horizontal="center" vertical="top"/>
      <protection locked="0"/>
    </xf>
    <xf numFmtId="10" fontId="1" fillId="4" borderId="35" xfId="0" applyNumberFormat="1" applyFont="1" applyFill="1" applyBorder="1" applyAlignment="1" applyProtection="1">
      <alignment horizontal="center" vertical="top"/>
      <protection locked="0"/>
    </xf>
    <xf numFmtId="10" fontId="1" fillId="4" borderId="14" xfId="0" applyNumberFormat="1" applyFont="1" applyFill="1" applyBorder="1" applyAlignment="1" applyProtection="1">
      <alignment horizontal="center" vertical="top"/>
      <protection locked="0"/>
    </xf>
    <xf numFmtId="10" fontId="1" fillId="4" borderId="6" xfId="0" applyNumberFormat="1" applyFont="1" applyFill="1" applyBorder="1" applyAlignment="1" applyProtection="1">
      <alignment horizontal="center" vertical="top"/>
      <protection locked="0"/>
    </xf>
    <xf numFmtId="10" fontId="1" fillId="4" borderId="7" xfId="0" applyNumberFormat="1" applyFont="1" applyFill="1" applyBorder="1" applyAlignment="1" applyProtection="1">
      <alignment horizontal="center" vertical="top"/>
      <protection locked="0"/>
    </xf>
    <xf numFmtId="0" fontId="35" fillId="3" borderId="34" xfId="0" applyFont="1" applyFill="1" applyBorder="1" applyAlignment="1">
      <alignment horizontal="center" vertical="top" wrapText="1"/>
    </xf>
    <xf numFmtId="44" fontId="1" fillId="4" borderId="1" xfId="0" applyNumberFormat="1" applyFont="1" applyFill="1" applyBorder="1" applyAlignment="1" applyProtection="1">
      <alignment horizontal="left" vertical="top"/>
      <protection locked="0"/>
    </xf>
    <xf numFmtId="0" fontId="1" fillId="4" borderId="9" xfId="0" applyFont="1" applyFill="1" applyBorder="1" applyAlignment="1" applyProtection="1">
      <alignment horizontal="left" vertical="center" wrapText="1"/>
      <protection locked="0"/>
    </xf>
    <xf numFmtId="10" fontId="1" fillId="4" borderId="1" xfId="0" applyNumberFormat="1" applyFont="1" applyFill="1" applyBorder="1" applyAlignment="1" applyProtection="1">
      <alignment horizontal="center" vertical="top"/>
      <protection locked="0"/>
    </xf>
    <xf numFmtId="2" fontId="1" fillId="4" borderId="1" xfId="0" applyNumberFormat="1" applyFont="1" applyFill="1" applyBorder="1" applyAlignment="1" applyProtection="1">
      <alignment horizontal="right" vertical="top" indent="3"/>
      <protection locked="0"/>
    </xf>
    <xf numFmtId="44" fontId="4" fillId="7" borderId="1" xfId="0" applyNumberFormat="1" applyFont="1" applyFill="1" applyBorder="1" applyAlignment="1">
      <alignment horizontal="left" vertical="top"/>
    </xf>
    <xf numFmtId="44" fontId="4" fillId="7" borderId="30" xfId="0" applyNumberFormat="1" applyFont="1" applyFill="1" applyBorder="1" applyAlignment="1">
      <alignment horizontal="left" vertical="top"/>
    </xf>
    <xf numFmtId="0" fontId="21" fillId="3" borderId="34" xfId="0" applyFont="1" applyFill="1" applyBorder="1" applyAlignment="1">
      <alignment horizontal="center" vertical="center" wrapText="1"/>
    </xf>
    <xf numFmtId="0" fontId="35" fillId="3" borderId="49" xfId="0" applyFont="1" applyFill="1" applyBorder="1" applyAlignment="1">
      <alignment horizontal="center" vertical="top" wrapText="1"/>
    </xf>
    <xf numFmtId="0" fontId="4" fillId="3" borderId="25" xfId="0" applyFont="1" applyFill="1" applyBorder="1" applyAlignment="1">
      <alignment horizontal="center" vertical="top" wrapText="1"/>
    </xf>
    <xf numFmtId="0" fontId="21" fillId="3" borderId="56" xfId="0" applyFont="1" applyFill="1" applyBorder="1" applyAlignment="1">
      <alignment horizontal="center" vertical="center" wrapText="1"/>
    </xf>
    <xf numFmtId="0" fontId="4" fillId="3" borderId="47" xfId="0" applyFont="1" applyFill="1" applyBorder="1" applyAlignment="1">
      <alignment horizontal="center" vertical="top" wrapText="1"/>
    </xf>
    <xf numFmtId="0" fontId="4" fillId="3" borderId="48" xfId="0" applyFont="1" applyFill="1" applyBorder="1" applyAlignment="1">
      <alignment horizontal="center" vertical="top" wrapText="1"/>
    </xf>
    <xf numFmtId="44" fontId="4" fillId="7" borderId="49" xfId="0" applyNumberFormat="1" applyFont="1" applyFill="1" applyBorder="1" applyAlignment="1">
      <alignment horizontal="center" vertical="center"/>
    </xf>
    <xf numFmtId="44" fontId="4" fillId="7" borderId="2" xfId="0" applyNumberFormat="1" applyFont="1" applyFill="1" applyBorder="1" applyAlignment="1">
      <alignment horizontal="center" vertical="center"/>
    </xf>
    <xf numFmtId="44" fontId="4" fillId="7" borderId="32" xfId="0" applyNumberFormat="1" applyFont="1" applyFill="1" applyBorder="1" applyAlignment="1">
      <alignment horizontal="center" vertical="center"/>
    </xf>
    <xf numFmtId="44" fontId="4" fillId="7" borderId="28" xfId="0" applyNumberFormat="1" applyFont="1" applyFill="1" applyBorder="1" applyAlignment="1">
      <alignment horizontal="center" vertical="center"/>
    </xf>
    <xf numFmtId="49" fontId="1" fillId="4" borderId="9" xfId="0" applyNumberFormat="1" applyFont="1" applyFill="1" applyBorder="1" applyAlignment="1" applyProtection="1">
      <alignment horizontal="center" vertical="center"/>
      <protection locked="0"/>
    </xf>
    <xf numFmtId="49" fontId="1" fillId="4" borderId="47" xfId="0" applyNumberFormat="1" applyFont="1" applyFill="1" applyBorder="1" applyAlignment="1" applyProtection="1">
      <alignment horizontal="center" vertical="center"/>
      <protection locked="0"/>
    </xf>
    <xf numFmtId="49" fontId="1" fillId="0" borderId="68" xfId="0" applyNumberFormat="1" applyFont="1" applyBorder="1" applyAlignment="1">
      <alignment horizontal="left" vertical="center"/>
    </xf>
    <xf numFmtId="44" fontId="1" fillId="7" borderId="16" xfId="0" applyNumberFormat="1" applyFont="1" applyFill="1" applyBorder="1" applyAlignment="1">
      <alignment vertical="center"/>
    </xf>
    <xf numFmtId="0" fontId="4" fillId="0" borderId="65" xfId="0" applyFont="1" applyBorder="1" applyAlignment="1">
      <alignment horizontal="right" vertical="center"/>
    </xf>
    <xf numFmtId="0" fontId="4" fillId="0" borderId="45" xfId="0" applyFont="1" applyBorder="1" applyAlignment="1">
      <alignment horizontal="right" vertical="center"/>
    </xf>
    <xf numFmtId="3" fontId="4" fillId="0" borderId="0" xfId="0" applyNumberFormat="1" applyFont="1" applyAlignment="1">
      <alignment horizontal="center" vertical="center" wrapText="1"/>
    </xf>
    <xf numFmtId="0" fontId="4" fillId="3" borderId="11" xfId="0" applyFont="1" applyFill="1" applyBorder="1" applyAlignment="1">
      <alignment horizontal="center" vertical="center" wrapText="1"/>
    </xf>
    <xf numFmtId="49" fontId="1" fillId="3" borderId="68" xfId="0" applyNumberFormat="1" applyFont="1" applyFill="1" applyBorder="1" applyAlignment="1">
      <alignment horizontal="left" vertical="center"/>
    </xf>
    <xf numFmtId="49" fontId="4" fillId="3" borderId="69" xfId="0" applyNumberFormat="1" applyFont="1" applyFill="1" applyBorder="1" applyAlignment="1">
      <alignment horizontal="left" vertical="center"/>
    </xf>
    <xf numFmtId="49" fontId="4" fillId="3" borderId="0" xfId="0" applyNumberFormat="1" applyFont="1" applyFill="1" applyAlignment="1">
      <alignment horizontal="right" vertical="center"/>
    </xf>
    <xf numFmtId="49" fontId="4" fillId="3" borderId="44" xfId="0" applyNumberFormat="1" applyFont="1" applyFill="1" applyBorder="1" applyAlignment="1">
      <alignment horizontal="right" vertical="center" wrapText="1"/>
    </xf>
    <xf numFmtId="0" fontId="35" fillId="3" borderId="34" xfId="0" applyFont="1" applyFill="1" applyBorder="1" applyAlignment="1">
      <alignment horizontal="center" vertical="center" wrapText="1"/>
    </xf>
    <xf numFmtId="0" fontId="4" fillId="3" borderId="21" xfId="0" applyFont="1" applyFill="1" applyBorder="1" applyAlignment="1">
      <alignment horizontal="center" vertical="top"/>
    </xf>
    <xf numFmtId="14" fontId="1" fillId="7" borderId="22" xfId="0" applyNumberFormat="1" applyFont="1" applyFill="1" applyBorder="1" applyAlignment="1">
      <alignment horizontal="left" vertical="center"/>
    </xf>
    <xf numFmtId="0" fontId="5" fillId="0" borderId="7" xfId="0" applyFont="1" applyBorder="1" applyAlignment="1">
      <alignment horizontal="right"/>
    </xf>
    <xf numFmtId="49" fontId="4" fillId="4" borderId="72" xfId="1" applyNumberFormat="1" applyFont="1" applyFill="1" applyBorder="1" applyAlignment="1" applyProtection="1">
      <alignment horizontal="right" vertical="center"/>
      <protection locked="0"/>
    </xf>
    <xf numFmtId="0" fontId="6" fillId="0" borderId="16" xfId="0" applyFont="1" applyBorder="1" applyAlignment="1">
      <alignment horizontal="center" vertical="center"/>
    </xf>
    <xf numFmtId="0" fontId="4" fillId="0" borderId="44"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26" xfId="0" applyFont="1" applyBorder="1" applyAlignment="1">
      <alignment horizontal="center" vertical="center" wrapText="1"/>
    </xf>
    <xf numFmtId="0" fontId="4" fillId="0" borderId="15" xfId="0" applyFont="1" applyBorder="1" applyAlignment="1">
      <alignment horizontal="center" vertical="center" wrapText="1"/>
    </xf>
    <xf numFmtId="0" fontId="4" fillId="0" borderId="13" xfId="0" applyFont="1" applyBorder="1" applyAlignment="1">
      <alignment horizontal="center" vertical="center" wrapText="1"/>
    </xf>
    <xf numFmtId="44" fontId="1" fillId="7" borderId="30" xfId="0" applyNumberFormat="1" applyFont="1" applyFill="1" applyBorder="1" applyAlignment="1">
      <alignment horizontal="left" vertical="center"/>
    </xf>
    <xf numFmtId="0" fontId="4" fillId="3" borderId="26" xfId="0" applyFont="1" applyFill="1" applyBorder="1" applyAlignment="1">
      <alignment horizontal="center" vertical="center"/>
    </xf>
    <xf numFmtId="49" fontId="1" fillId="0" borderId="20" xfId="7" applyNumberFormat="1" applyFont="1" applyBorder="1" applyAlignment="1">
      <alignment horizontal="left" vertical="top" wrapText="1"/>
    </xf>
    <xf numFmtId="49" fontId="1" fillId="0" borderId="35" xfId="7" applyNumberFormat="1" applyFont="1" applyBorder="1" applyAlignment="1">
      <alignment horizontal="left" vertical="top" wrapText="1"/>
    </xf>
    <xf numFmtId="0" fontId="21" fillId="3" borderId="37" xfId="0" applyFont="1" applyFill="1" applyBorder="1" applyAlignment="1">
      <alignment horizontal="center" vertical="center" wrapText="1"/>
    </xf>
    <xf numFmtId="0" fontId="4" fillId="3" borderId="70" xfId="0" applyFont="1" applyFill="1" applyBorder="1" applyAlignment="1">
      <alignment horizontal="center" vertical="top" wrapText="1"/>
    </xf>
    <xf numFmtId="0" fontId="1" fillId="0" borderId="56" xfId="0" applyFont="1" applyBorder="1" applyAlignment="1">
      <alignment vertical="center"/>
    </xf>
    <xf numFmtId="0" fontId="1" fillId="0" borderId="34" xfId="0" applyFont="1" applyBorder="1" applyAlignment="1">
      <alignment vertical="center"/>
    </xf>
    <xf numFmtId="0" fontId="4" fillId="0" borderId="47" xfId="0" applyFont="1" applyBorder="1" applyAlignment="1">
      <alignment horizontal="center" vertical="top" wrapText="1"/>
    </xf>
    <xf numFmtId="0" fontId="4" fillId="0" borderId="25" xfId="0" applyFont="1" applyBorder="1" applyAlignment="1">
      <alignment horizontal="center" vertical="top" wrapText="1"/>
    </xf>
    <xf numFmtId="0" fontId="40" fillId="3" borderId="18" xfId="9" applyFill="1" applyBorder="1" applyAlignment="1">
      <alignment vertical="center"/>
    </xf>
    <xf numFmtId="0" fontId="26" fillId="7" borderId="28" xfId="9" applyFont="1" applyFill="1" applyBorder="1" applyAlignment="1">
      <alignment horizontal="center" vertical="center" wrapText="1"/>
    </xf>
    <xf numFmtId="0" fontId="1" fillId="3" borderId="73" xfId="9" applyFont="1" applyFill="1" applyBorder="1" applyAlignment="1">
      <alignment vertical="center" wrapText="1"/>
    </xf>
    <xf numFmtId="0" fontId="1" fillId="3" borderId="75" xfId="5" applyFont="1" applyFill="1" applyBorder="1" applyAlignment="1">
      <alignment vertical="center" wrapText="1"/>
    </xf>
    <xf numFmtId="0" fontId="1" fillId="10" borderId="75" xfId="5" applyFont="1" applyFill="1" applyBorder="1" applyAlignment="1">
      <alignment vertical="center" wrapText="1"/>
    </xf>
    <xf numFmtId="0" fontId="4" fillId="3" borderId="76" xfId="9" applyFont="1" applyFill="1" applyBorder="1" applyAlignment="1">
      <alignment vertical="center" wrapText="1"/>
    </xf>
    <xf numFmtId="0" fontId="27" fillId="3" borderId="44" xfId="9" applyFont="1" applyFill="1" applyBorder="1" applyAlignment="1">
      <alignment horizontal="left" vertical="center" wrapText="1" indent="1"/>
    </xf>
    <xf numFmtId="0" fontId="4" fillId="3" borderId="76" xfId="5" applyFont="1" applyFill="1" applyBorder="1" applyAlignment="1">
      <alignment vertical="center" wrapText="1"/>
    </xf>
    <xf numFmtId="0" fontId="1" fillId="3" borderId="44" xfId="5" applyFont="1" applyFill="1" applyBorder="1" applyAlignment="1">
      <alignment vertical="center" wrapText="1"/>
    </xf>
    <xf numFmtId="0" fontId="1" fillId="3" borderId="66" xfId="9" applyFont="1" applyFill="1" applyBorder="1" applyAlignment="1">
      <alignment vertical="center" wrapText="1"/>
    </xf>
    <xf numFmtId="0" fontId="1" fillId="3" borderId="76" xfId="9" applyFont="1" applyFill="1" applyBorder="1" applyAlignment="1">
      <alignment vertical="center" wrapText="1"/>
    </xf>
    <xf numFmtId="0" fontId="1" fillId="3" borderId="75" xfId="9" applyFont="1" applyFill="1" applyBorder="1" applyAlignment="1">
      <alignment vertical="center" wrapText="1"/>
    </xf>
    <xf numFmtId="0" fontId="22" fillId="3" borderId="74" xfId="6" applyFont="1" applyFill="1" applyBorder="1" applyAlignment="1">
      <alignment vertical="center" wrapText="1"/>
    </xf>
    <xf numFmtId="0" fontId="29" fillId="3" borderId="44" xfId="5" applyFont="1" applyFill="1" applyBorder="1" applyAlignment="1">
      <alignment horizontal="left" vertical="center" wrapText="1" indent="3"/>
    </xf>
    <xf numFmtId="0" fontId="29" fillId="3" borderId="44" xfId="9" applyFont="1" applyFill="1" applyBorder="1" applyAlignment="1">
      <alignment horizontal="left" vertical="center" wrapText="1" indent="3"/>
    </xf>
    <xf numFmtId="0" fontId="41" fillId="3" borderId="44" xfId="5" applyFont="1" applyFill="1" applyBorder="1" applyAlignment="1">
      <alignment horizontal="left" vertical="center" wrapText="1" indent="3"/>
    </xf>
    <xf numFmtId="0" fontId="41" fillId="3" borderId="66" xfId="5" applyFont="1" applyFill="1" applyBorder="1" applyAlignment="1">
      <alignment horizontal="left" vertical="center" wrapText="1" indent="3"/>
    </xf>
    <xf numFmtId="0" fontId="45" fillId="3" borderId="44" xfId="9" applyFont="1" applyFill="1" applyBorder="1" applyAlignment="1">
      <alignment horizontal="left" vertical="center" wrapText="1" indent="3"/>
    </xf>
    <xf numFmtId="0" fontId="43" fillId="3" borderId="66" xfId="9" applyFont="1" applyFill="1" applyBorder="1" applyAlignment="1">
      <alignment horizontal="left" vertical="center" wrapText="1" indent="3"/>
    </xf>
    <xf numFmtId="49" fontId="1" fillId="7" borderId="23" xfId="0" applyNumberFormat="1" applyFont="1" applyFill="1" applyBorder="1" applyAlignment="1">
      <alignment vertical="center"/>
    </xf>
    <xf numFmtId="0" fontId="1" fillId="7" borderId="23" xfId="0" applyFont="1" applyFill="1" applyBorder="1" applyAlignment="1">
      <alignment vertical="center"/>
    </xf>
    <xf numFmtId="0" fontId="1" fillId="7" borderId="22" xfId="0" applyFont="1" applyFill="1" applyBorder="1" applyAlignment="1">
      <alignment vertical="center"/>
    </xf>
    <xf numFmtId="14" fontId="1" fillId="7" borderId="22" xfId="0" applyNumberFormat="1" applyFont="1" applyFill="1" applyBorder="1" applyAlignment="1">
      <alignment vertical="center"/>
    </xf>
    <xf numFmtId="0" fontId="4" fillId="3" borderId="18" xfId="0" applyFont="1" applyFill="1" applyBorder="1"/>
    <xf numFmtId="0" fontId="4" fillId="3" borderId="18" xfId="0" applyFont="1" applyFill="1" applyBorder="1" applyAlignment="1">
      <alignment horizontal="left"/>
    </xf>
    <xf numFmtId="44" fontId="4" fillId="7" borderId="51" xfId="1" applyFont="1" applyFill="1" applyBorder="1" applyAlignment="1" applyProtection="1">
      <alignment horizontal="left" vertical="center"/>
    </xf>
    <xf numFmtId="44" fontId="4" fillId="7" borderId="22" xfId="1" applyFont="1" applyFill="1" applyBorder="1" applyAlignment="1" applyProtection="1">
      <alignment horizontal="left" vertical="center"/>
    </xf>
    <xf numFmtId="44" fontId="4" fillId="7" borderId="59" xfId="1" applyFont="1" applyFill="1" applyBorder="1" applyAlignment="1" applyProtection="1">
      <alignment horizontal="left" vertical="center"/>
    </xf>
    <xf numFmtId="0" fontId="1" fillId="3" borderId="52" xfId="0" applyFont="1" applyFill="1" applyBorder="1"/>
    <xf numFmtId="0" fontId="5" fillId="0" borderId="73" xfId="0" applyFont="1" applyBorder="1" applyAlignment="1">
      <alignment horizontal="right"/>
    </xf>
    <xf numFmtId="0" fontId="1" fillId="3" borderId="63" xfId="0" applyFont="1" applyFill="1" applyBorder="1"/>
    <xf numFmtId="0" fontId="44" fillId="0" borderId="66" xfId="0" applyFont="1" applyBorder="1" applyAlignment="1">
      <alignment horizontal="right"/>
    </xf>
    <xf numFmtId="0" fontId="1" fillId="3" borderId="39" xfId="0" applyFont="1" applyFill="1" applyBorder="1"/>
    <xf numFmtId="0" fontId="5" fillId="0" borderId="45" xfId="0" applyFont="1" applyBorder="1" applyAlignment="1">
      <alignment horizontal="right"/>
    </xf>
    <xf numFmtId="10" fontId="10" fillId="4" borderId="57" xfId="2" applyNumberFormat="1" applyFont="1" applyFill="1" applyBorder="1" applyAlignment="1" applyProtection="1">
      <alignment horizontal="center"/>
      <protection locked="0"/>
    </xf>
    <xf numFmtId="10" fontId="10" fillId="4" borderId="60" xfId="2" applyNumberFormat="1" applyFont="1" applyFill="1" applyBorder="1" applyAlignment="1" applyProtection="1">
      <alignment horizontal="center"/>
      <protection locked="0"/>
    </xf>
    <xf numFmtId="10" fontId="1" fillId="2" borderId="73" xfId="2" applyNumberFormat="1" applyFont="1" applyFill="1" applyBorder="1" applyAlignment="1" applyProtection="1">
      <alignment horizontal="right"/>
    </xf>
    <xf numFmtId="10" fontId="1" fillId="2" borderId="40" xfId="2" applyNumberFormat="1" applyFont="1" applyFill="1" applyBorder="1" applyAlignment="1" applyProtection="1">
      <alignment horizontal="right"/>
    </xf>
    <xf numFmtId="44" fontId="1" fillId="4" borderId="58" xfId="1" applyFont="1" applyFill="1" applyBorder="1" applyAlignment="1" applyProtection="1">
      <alignment horizontal="left" vertical="center"/>
      <protection locked="0"/>
    </xf>
    <xf numFmtId="0" fontId="1" fillId="2" borderId="66" xfId="0" applyFont="1" applyFill="1" applyBorder="1" applyAlignment="1">
      <alignment horizontal="right"/>
    </xf>
    <xf numFmtId="0" fontId="1" fillId="2" borderId="43" xfId="0" applyFont="1" applyFill="1" applyBorder="1"/>
    <xf numFmtId="44" fontId="4" fillId="7" borderId="4" xfId="1" applyFont="1" applyFill="1" applyBorder="1" applyAlignment="1" applyProtection="1">
      <alignment horizontal="left" vertical="center"/>
    </xf>
    <xf numFmtId="0" fontId="1" fillId="2" borderId="52" xfId="0" applyFont="1" applyFill="1" applyBorder="1"/>
    <xf numFmtId="0" fontId="4" fillId="3" borderId="18" xfId="0" applyFont="1" applyFill="1" applyBorder="1" applyAlignment="1">
      <alignment vertical="center"/>
    </xf>
    <xf numFmtId="0" fontId="17" fillId="5" borderId="0" xfId="0" applyFont="1" applyFill="1" applyAlignment="1">
      <alignment vertical="center"/>
    </xf>
    <xf numFmtId="0" fontId="6" fillId="0" borderId="0" xfId="0" applyFont="1" applyAlignment="1">
      <alignment vertical="center"/>
    </xf>
    <xf numFmtId="0" fontId="6" fillId="0" borderId="26" xfId="0" applyFont="1" applyBorder="1" applyAlignment="1">
      <alignment vertical="center"/>
    </xf>
    <xf numFmtId="0" fontId="6" fillId="0" borderId="27" xfId="0" applyFont="1" applyBorder="1" applyAlignment="1">
      <alignment vertical="center"/>
    </xf>
    <xf numFmtId="0" fontId="4" fillId="0" borderId="26" xfId="0" applyFont="1" applyBorder="1" applyAlignment="1">
      <alignment vertical="center" wrapText="1"/>
    </xf>
    <xf numFmtId="0" fontId="4" fillId="0" borderId="16" xfId="0" applyFont="1" applyBorder="1" applyAlignment="1">
      <alignment horizontal="center" vertical="center"/>
    </xf>
    <xf numFmtId="0" fontId="23" fillId="0" borderId="25" xfId="0" applyFont="1" applyBorder="1" applyAlignment="1">
      <alignment horizontal="center" vertical="top" wrapText="1"/>
    </xf>
    <xf numFmtId="0" fontId="23" fillId="3" borderId="25" xfId="0" applyFont="1" applyFill="1" applyBorder="1" applyAlignment="1">
      <alignment horizontal="center" vertical="top" wrapText="1"/>
    </xf>
    <xf numFmtId="0" fontId="34" fillId="0" borderId="25" xfId="0" applyFont="1" applyBorder="1" applyAlignment="1">
      <alignment horizontal="center" vertical="top" wrapText="1"/>
    </xf>
    <xf numFmtId="0" fontId="34" fillId="3" borderId="25" xfId="0" applyFont="1" applyFill="1" applyBorder="1" applyAlignment="1">
      <alignment horizontal="center" vertical="top" wrapText="1"/>
    </xf>
    <xf numFmtId="0" fontId="34" fillId="0" borderId="48" xfId="0" applyFont="1" applyBorder="1" applyAlignment="1">
      <alignment horizontal="center" vertical="top"/>
    </xf>
    <xf numFmtId="0" fontId="1" fillId="0" borderId="16" xfId="0" applyFont="1" applyBorder="1"/>
    <xf numFmtId="0" fontId="4" fillId="0" borderId="27" xfId="0" applyFont="1" applyBorder="1" applyAlignment="1">
      <alignment vertical="center" wrapText="1"/>
    </xf>
    <xf numFmtId="0" fontId="23" fillId="0" borderId="47" xfId="0" applyFont="1" applyBorder="1" applyAlignment="1">
      <alignment horizontal="center" vertical="top"/>
    </xf>
    <xf numFmtId="0" fontId="34" fillId="0" borderId="25" xfId="0" applyFont="1" applyBorder="1" applyAlignment="1">
      <alignment horizontal="center" vertical="top"/>
    </xf>
    <xf numFmtId="0" fontId="4" fillId="0" borderId="8" xfId="0" applyFont="1" applyBorder="1" applyAlignment="1">
      <alignment horizontal="left" vertical="center"/>
    </xf>
    <xf numFmtId="0" fontId="4" fillId="0" borderId="12" xfId="0" applyFont="1" applyBorder="1" applyAlignment="1">
      <alignment horizontal="left" vertical="center"/>
    </xf>
    <xf numFmtId="0" fontId="1" fillId="0" borderId="16" xfId="0" applyFont="1" applyBorder="1" applyAlignment="1">
      <alignment vertical="center"/>
    </xf>
    <xf numFmtId="0" fontId="1" fillId="0" borderId="16" xfId="0" applyFont="1" applyBorder="1" applyAlignment="1">
      <alignment horizontal="left" vertical="center" indent="2"/>
    </xf>
    <xf numFmtId="0" fontId="6" fillId="0" borderId="16" xfId="0" applyFont="1" applyBorder="1" applyAlignment="1">
      <alignment horizontal="left" vertical="center" indent="2"/>
    </xf>
    <xf numFmtId="0" fontId="6" fillId="0" borderId="26" xfId="0" applyFont="1" applyBorder="1" applyAlignment="1">
      <alignment horizontal="left" vertical="center" indent="2"/>
    </xf>
    <xf numFmtId="0" fontId="6" fillId="0" borderId="27" xfId="0" applyFont="1" applyBorder="1" applyAlignment="1">
      <alignment horizontal="left" vertical="center" indent="2"/>
    </xf>
    <xf numFmtId="0" fontId="21" fillId="3" borderId="33" xfId="0" applyFont="1" applyFill="1" applyBorder="1" applyAlignment="1">
      <alignment horizontal="center" vertical="center" wrapText="1"/>
    </xf>
    <xf numFmtId="0" fontId="21" fillId="3" borderId="71" xfId="0" applyFont="1" applyFill="1" applyBorder="1" applyAlignment="1">
      <alignment horizontal="center" vertical="center" wrapText="1"/>
    </xf>
    <xf numFmtId="0" fontId="35" fillId="3" borderId="33" xfId="0" applyFont="1" applyFill="1" applyBorder="1" applyAlignment="1">
      <alignment horizontal="center" vertical="top" wrapText="1"/>
    </xf>
    <xf numFmtId="0" fontId="35" fillId="3" borderId="78" xfId="0" applyFont="1" applyFill="1" applyBorder="1" applyAlignment="1">
      <alignment horizontal="center" vertical="top" wrapText="1"/>
    </xf>
    <xf numFmtId="49" fontId="6" fillId="3" borderId="16" xfId="0" applyNumberFormat="1" applyFont="1" applyFill="1" applyBorder="1" applyAlignment="1">
      <alignment vertical="center"/>
    </xf>
    <xf numFmtId="0" fontId="6" fillId="3" borderId="26" xfId="0" applyFont="1" applyFill="1" applyBorder="1" applyAlignment="1">
      <alignment vertical="center"/>
    </xf>
    <xf numFmtId="0" fontId="6" fillId="3" borderId="27" xfId="0" applyFont="1" applyFill="1" applyBorder="1" applyAlignment="1">
      <alignment vertical="center"/>
    </xf>
    <xf numFmtId="0" fontId="6" fillId="3" borderId="27" xfId="0" applyFont="1" applyFill="1" applyBorder="1" applyAlignment="1">
      <alignment horizontal="left" vertical="center" indent="1"/>
    </xf>
    <xf numFmtId="49" fontId="6" fillId="3" borderId="26" xfId="0" applyNumberFormat="1" applyFont="1" applyFill="1" applyBorder="1" applyAlignment="1">
      <alignment horizontal="left" vertical="center" indent="2"/>
    </xf>
    <xf numFmtId="0" fontId="6" fillId="3" borderId="26" xfId="0" applyFont="1" applyFill="1" applyBorder="1" applyAlignment="1">
      <alignment horizontal="left" vertical="center" indent="2"/>
    </xf>
    <xf numFmtId="0" fontId="6" fillId="3" borderId="27" xfId="0" applyFont="1" applyFill="1" applyBorder="1" applyAlignment="1">
      <alignment horizontal="left" vertical="center" indent="2"/>
    </xf>
    <xf numFmtId="0" fontId="1" fillId="0" borderId="16" xfId="0" applyFont="1" applyBorder="1" applyAlignment="1">
      <alignment horizontal="left" vertical="center" indent="4"/>
    </xf>
    <xf numFmtId="49" fontId="6" fillId="3" borderId="26" xfId="0" applyNumberFormat="1" applyFont="1" applyFill="1" applyBorder="1" applyAlignment="1">
      <alignment horizontal="left" vertical="center" indent="4"/>
    </xf>
    <xf numFmtId="0" fontId="6" fillId="3" borderId="26" xfId="0" applyFont="1" applyFill="1" applyBorder="1" applyAlignment="1">
      <alignment horizontal="left" vertical="center" indent="4"/>
    </xf>
    <xf numFmtId="0" fontId="6" fillId="3" borderId="27" xfId="0" applyFont="1" applyFill="1" applyBorder="1" applyAlignment="1">
      <alignment horizontal="left" vertical="center" indent="4"/>
    </xf>
    <xf numFmtId="0" fontId="1" fillId="0" borderId="16" xfId="0" applyFont="1" applyBorder="1" applyAlignment="1">
      <alignment wrapText="1"/>
    </xf>
    <xf numFmtId="0" fontId="1" fillId="3" borderId="0" xfId="0" applyFont="1" applyFill="1" applyAlignment="1">
      <alignment vertical="center"/>
    </xf>
    <xf numFmtId="0" fontId="1" fillId="3" borderId="29" xfId="0" applyFont="1" applyFill="1" applyBorder="1" applyAlignment="1">
      <alignment vertical="center"/>
    </xf>
    <xf numFmtId="0" fontId="1" fillId="3" borderId="59" xfId="0" applyFont="1" applyFill="1" applyBorder="1" applyAlignment="1">
      <alignment vertical="center"/>
    </xf>
    <xf numFmtId="0" fontId="1" fillId="3" borderId="79" xfId="0" applyFont="1" applyFill="1" applyBorder="1" applyAlignment="1">
      <alignment vertical="center"/>
    </xf>
    <xf numFmtId="0" fontId="1" fillId="3" borderId="69" xfId="0" applyFont="1" applyFill="1" applyBorder="1" applyAlignment="1">
      <alignment horizontal="left" vertical="center" indent="3"/>
    </xf>
    <xf numFmtId="0" fontId="1" fillId="3" borderId="68" xfId="0" applyFont="1" applyFill="1" applyBorder="1" applyAlignment="1">
      <alignment vertical="center"/>
    </xf>
    <xf numFmtId="0" fontId="1" fillId="3" borderId="30" xfId="0" applyFont="1" applyFill="1" applyBorder="1" applyAlignment="1">
      <alignment horizontal="left" vertical="center" indent="3"/>
    </xf>
    <xf numFmtId="0" fontId="26" fillId="3" borderId="29" xfId="0" applyFont="1" applyFill="1" applyBorder="1" applyAlignment="1">
      <alignment vertical="center"/>
    </xf>
    <xf numFmtId="0" fontId="26" fillId="3" borderId="59" xfId="0" applyFont="1" applyFill="1" applyBorder="1" applyAlignment="1">
      <alignment vertical="center"/>
    </xf>
    <xf numFmtId="0" fontId="26" fillId="3" borderId="79" xfId="0" applyFont="1" applyFill="1" applyBorder="1" applyAlignment="1">
      <alignment vertical="center"/>
    </xf>
    <xf numFmtId="0" fontId="32" fillId="8" borderId="29" xfId="4" applyFont="1" applyBorder="1" applyAlignment="1" applyProtection="1">
      <alignment horizontal="left" vertical="center"/>
    </xf>
    <xf numFmtId="0" fontId="32" fillId="8" borderId="59" xfId="4" applyFont="1" applyBorder="1" applyAlignment="1" applyProtection="1">
      <alignment horizontal="left" vertical="center"/>
    </xf>
    <xf numFmtId="0" fontId="32" fillId="8" borderId="79" xfId="4" applyFont="1" applyBorder="1" applyAlignment="1" applyProtection="1">
      <alignment horizontal="left" vertical="center"/>
    </xf>
    <xf numFmtId="0" fontId="32" fillId="8" borderId="30" xfId="4" applyFont="1" applyBorder="1" applyAlignment="1" applyProtection="1">
      <alignment horizontal="left" vertical="center"/>
    </xf>
    <xf numFmtId="0" fontId="32" fillId="8" borderId="23" xfId="4" applyFont="1" applyBorder="1" applyAlignment="1" applyProtection="1">
      <alignment horizontal="left" vertical="center"/>
    </xf>
    <xf numFmtId="0" fontId="32" fillId="8" borderId="77" xfId="4" applyFont="1" applyBorder="1" applyAlignment="1" applyProtection="1">
      <alignment horizontal="left" vertical="center"/>
    </xf>
    <xf numFmtId="0" fontId="4" fillId="0" borderId="65" xfId="0" applyFont="1" applyBorder="1" applyAlignment="1">
      <alignment horizontal="center" vertical="center"/>
    </xf>
    <xf numFmtId="0" fontId="23" fillId="0" borderId="65" xfId="0" applyFont="1" applyBorder="1" applyAlignment="1">
      <alignment horizontal="center" vertical="center" wrapText="1"/>
    </xf>
    <xf numFmtId="0" fontId="23" fillId="0" borderId="65" xfId="0" applyFont="1" applyBorder="1" applyAlignment="1">
      <alignment horizontal="center" vertical="center"/>
    </xf>
    <xf numFmtId="0" fontId="12" fillId="3" borderId="0" xfId="0" applyFont="1" applyFill="1" applyAlignment="1">
      <alignment vertical="center"/>
    </xf>
    <xf numFmtId="0" fontId="4" fillId="0" borderId="47" xfId="0" applyFont="1" applyBorder="1" applyAlignment="1">
      <alignment vertical="top"/>
    </xf>
    <xf numFmtId="0" fontId="4" fillId="0" borderId="25" xfId="0" applyFont="1" applyBorder="1" applyAlignment="1">
      <alignment vertical="top"/>
    </xf>
    <xf numFmtId="0" fontId="26" fillId="3" borderId="17" xfId="0" applyFont="1" applyFill="1" applyBorder="1" applyAlignment="1">
      <alignment horizontal="left" vertical="center"/>
    </xf>
    <xf numFmtId="0" fontId="26" fillId="3" borderId="22" xfId="0" applyFont="1" applyFill="1" applyBorder="1" applyAlignment="1">
      <alignment horizontal="left" vertical="center"/>
    </xf>
    <xf numFmtId="0" fontId="26" fillId="3" borderId="20" xfId="0" applyFont="1" applyFill="1" applyBorder="1" applyAlignment="1">
      <alignment horizontal="left" vertical="center"/>
    </xf>
    <xf numFmtId="0" fontId="1" fillId="3" borderId="69" xfId="0" applyFont="1" applyFill="1" applyBorder="1" applyAlignment="1">
      <alignment horizontal="left" vertical="center"/>
    </xf>
    <xf numFmtId="0" fontId="1" fillId="3" borderId="0" xfId="0" applyFont="1" applyFill="1" applyAlignment="1">
      <alignment horizontal="left" vertical="center"/>
    </xf>
    <xf numFmtId="0" fontId="1" fillId="3" borderId="68" xfId="0" applyFont="1" applyFill="1" applyBorder="1" applyAlignment="1">
      <alignment horizontal="left" vertical="center"/>
    </xf>
    <xf numFmtId="0" fontId="1" fillId="3" borderId="69" xfId="0" applyFont="1" applyFill="1" applyBorder="1" applyAlignment="1">
      <alignment horizontal="left" indent="3"/>
    </xf>
    <xf numFmtId="0" fontId="0" fillId="3" borderId="0" xfId="0" applyFill="1"/>
    <xf numFmtId="0" fontId="0" fillId="3" borderId="68" xfId="0" applyFill="1" applyBorder="1"/>
    <xf numFmtId="0" fontId="0" fillId="3" borderId="30" xfId="0" applyFill="1" applyBorder="1" applyAlignment="1">
      <alignment horizontal="left" indent="5"/>
    </xf>
    <xf numFmtId="0" fontId="0" fillId="3" borderId="23" xfId="0" applyFill="1" applyBorder="1"/>
    <xf numFmtId="0" fontId="0" fillId="3" borderId="77" xfId="0" applyFill="1" applyBorder="1"/>
    <xf numFmtId="0" fontId="6" fillId="0" borderId="16" xfId="0" applyFont="1" applyBorder="1" applyAlignment="1">
      <alignment horizontal="left" vertical="center" indent="3"/>
    </xf>
    <xf numFmtId="0" fontId="6" fillId="0" borderId="27" xfId="0" applyFont="1" applyBorder="1" applyAlignment="1">
      <alignment horizontal="left" vertical="center" indent="3"/>
    </xf>
    <xf numFmtId="0" fontId="6" fillId="0" borderId="16" xfId="0" applyFont="1" applyBorder="1" applyAlignment="1">
      <alignment horizontal="left" vertical="center" indent="4"/>
    </xf>
    <xf numFmtId="0" fontId="6" fillId="0" borderId="27" xfId="0" applyFont="1" applyBorder="1" applyAlignment="1">
      <alignment horizontal="left" vertical="center" indent="4"/>
    </xf>
    <xf numFmtId="0" fontId="18" fillId="5" borderId="0" xfId="0" applyFont="1" applyFill="1" applyAlignment="1">
      <alignment vertical="center"/>
    </xf>
    <xf numFmtId="44" fontId="4" fillId="7" borderId="50" xfId="0" applyNumberFormat="1" applyFont="1" applyFill="1" applyBorder="1" applyAlignment="1">
      <alignment horizontal="left" vertical="top"/>
    </xf>
    <xf numFmtId="0" fontId="4" fillId="3" borderId="16" xfId="0" applyFont="1" applyFill="1" applyBorder="1" applyAlignment="1">
      <alignment vertical="top" wrapText="1"/>
    </xf>
    <xf numFmtId="0" fontId="4" fillId="3" borderId="26" xfId="0" applyFont="1" applyFill="1" applyBorder="1" applyAlignment="1">
      <alignment vertical="top" wrapText="1"/>
    </xf>
    <xf numFmtId="0" fontId="4" fillId="3" borderId="27" xfId="0" applyFont="1" applyFill="1" applyBorder="1" applyAlignment="1">
      <alignment horizontal="right" vertical="top" wrapText="1"/>
    </xf>
    <xf numFmtId="0" fontId="4" fillId="0" borderId="64" xfId="0" applyFont="1" applyBorder="1" applyAlignment="1">
      <alignment horizontal="center" vertical="top" wrapText="1"/>
    </xf>
    <xf numFmtId="49" fontId="1" fillId="4" borderId="30" xfId="0" applyNumberFormat="1" applyFont="1" applyFill="1" applyBorder="1" applyAlignment="1" applyProtection="1">
      <alignment horizontal="left" vertical="center" wrapText="1"/>
      <protection locked="0"/>
    </xf>
    <xf numFmtId="49" fontId="1" fillId="4" borderId="17" xfId="0" applyNumberFormat="1" applyFont="1" applyFill="1" applyBorder="1" applyAlignment="1" applyProtection="1">
      <alignment horizontal="left" vertical="center" wrapText="1"/>
      <protection locked="0"/>
    </xf>
    <xf numFmtId="0" fontId="4" fillId="0" borderId="9" xfId="0" applyFont="1" applyBorder="1" applyAlignment="1">
      <alignment horizontal="center" vertical="top" wrapText="1"/>
    </xf>
    <xf numFmtId="10" fontId="1" fillId="4" borderId="63" xfId="0" applyNumberFormat="1" applyFont="1" applyFill="1" applyBorder="1" applyAlignment="1" applyProtection="1">
      <alignment horizontal="center" vertical="center"/>
      <protection locked="0"/>
    </xf>
    <xf numFmtId="10" fontId="1" fillId="4" borderId="53" xfId="0" applyNumberFormat="1" applyFont="1" applyFill="1" applyBorder="1" applyAlignment="1" applyProtection="1">
      <alignment horizontal="center" vertical="center"/>
      <protection locked="0"/>
    </xf>
    <xf numFmtId="10" fontId="1" fillId="4" borderId="54" xfId="0" applyNumberFormat="1" applyFont="1" applyFill="1" applyBorder="1" applyAlignment="1" applyProtection="1">
      <alignment horizontal="center" vertical="center"/>
      <protection locked="0"/>
    </xf>
    <xf numFmtId="44" fontId="4" fillId="7" borderId="4" xfId="0" applyNumberFormat="1" applyFont="1" applyFill="1" applyBorder="1" applyAlignment="1">
      <alignment horizontal="center" vertical="center"/>
    </xf>
    <xf numFmtId="49" fontId="6" fillId="3" borderId="16" xfId="0" applyNumberFormat="1" applyFont="1" applyFill="1" applyBorder="1" applyAlignment="1">
      <alignment horizontal="left" vertical="center" indent="1"/>
    </xf>
    <xf numFmtId="0" fontId="1" fillId="3" borderId="0" xfId="0" applyFont="1" applyFill="1" applyAlignment="1">
      <alignment horizontal="left" vertical="center" wrapText="1"/>
    </xf>
    <xf numFmtId="0" fontId="26" fillId="3" borderId="17" xfId="0" applyFont="1" applyFill="1" applyBorder="1" applyAlignment="1">
      <alignment vertical="center"/>
    </xf>
    <xf numFmtId="0" fontId="26" fillId="3" borderId="22" xfId="0" applyFont="1" applyFill="1" applyBorder="1" applyAlignment="1">
      <alignment vertical="center"/>
    </xf>
    <xf numFmtId="0" fontId="26" fillId="3" borderId="20" xfId="0" applyFont="1" applyFill="1" applyBorder="1" applyAlignment="1">
      <alignment vertical="center"/>
    </xf>
    <xf numFmtId="0" fontId="1" fillId="3" borderId="69" xfId="0" applyFont="1" applyFill="1" applyBorder="1" applyAlignment="1">
      <alignment vertical="center"/>
    </xf>
    <xf numFmtId="0" fontId="1" fillId="3" borderId="68" xfId="0" applyFont="1" applyFill="1" applyBorder="1" applyAlignment="1">
      <alignment horizontal="left" vertical="center" wrapText="1"/>
    </xf>
    <xf numFmtId="0" fontId="1" fillId="3" borderId="69" xfId="0" applyFont="1" applyFill="1" applyBorder="1" applyAlignment="1">
      <alignment horizontal="left" vertical="center" indent="4"/>
    </xf>
    <xf numFmtId="0" fontId="1" fillId="3" borderId="23" xfId="0" applyFont="1" applyFill="1" applyBorder="1" applyAlignment="1">
      <alignment horizontal="left" vertical="center" wrapText="1"/>
    </xf>
    <xf numFmtId="0" fontId="1" fillId="3" borderId="77" xfId="0" applyFont="1" applyFill="1" applyBorder="1" applyAlignment="1">
      <alignment horizontal="left" vertical="center" wrapText="1"/>
    </xf>
    <xf numFmtId="0" fontId="28" fillId="5" borderId="0" xfId="0" applyFont="1" applyFill="1" applyAlignment="1">
      <alignment horizontal="left" vertical="center"/>
    </xf>
    <xf numFmtId="0" fontId="28" fillId="5" borderId="29" xfId="0" applyFont="1" applyFill="1" applyBorder="1" applyAlignment="1">
      <alignment vertical="center"/>
    </xf>
    <xf numFmtId="0" fontId="28" fillId="5" borderId="59" xfId="0" applyFont="1" applyFill="1" applyBorder="1" applyAlignment="1">
      <alignment vertical="center"/>
    </xf>
    <xf numFmtId="0" fontId="28" fillId="5" borderId="79" xfId="0" applyFont="1" applyFill="1" applyBorder="1" applyAlignment="1">
      <alignment vertical="center"/>
    </xf>
    <xf numFmtId="0" fontId="28" fillId="6" borderId="0" xfId="0" applyFont="1" applyFill="1" applyAlignment="1">
      <alignment horizontal="left" vertical="center"/>
    </xf>
    <xf numFmtId="0" fontId="28" fillId="5" borderId="69" xfId="0" applyFont="1" applyFill="1" applyBorder="1" applyAlignment="1">
      <alignment horizontal="left" vertical="center"/>
    </xf>
    <xf numFmtId="0" fontId="28" fillId="5" borderId="68" xfId="0" applyFont="1" applyFill="1" applyBorder="1" applyAlignment="1">
      <alignment horizontal="left" vertical="center"/>
    </xf>
    <xf numFmtId="0" fontId="28" fillId="6" borderId="29" xfId="0" applyFont="1" applyFill="1" applyBorder="1" applyAlignment="1">
      <alignment vertical="center"/>
    </xf>
    <xf numFmtId="0" fontId="28" fillId="6" borderId="59" xfId="0" applyFont="1" applyFill="1" applyBorder="1" applyAlignment="1">
      <alignment vertical="center"/>
    </xf>
    <xf numFmtId="0" fontId="28" fillId="6" borderId="79" xfId="0" applyFont="1" applyFill="1" applyBorder="1" applyAlignment="1">
      <alignment vertical="center"/>
    </xf>
    <xf numFmtId="0" fontId="28" fillId="6" borderId="69" xfId="0" applyFont="1" applyFill="1" applyBorder="1" applyAlignment="1">
      <alignment horizontal="left" vertical="center"/>
    </xf>
    <xf numFmtId="0" fontId="28" fillId="6" borderId="68" xfId="0" applyFont="1" applyFill="1" applyBorder="1" applyAlignment="1">
      <alignment horizontal="left" vertical="center"/>
    </xf>
    <xf numFmtId="0" fontId="28" fillId="6" borderId="30" xfId="0" applyFont="1" applyFill="1" applyBorder="1" applyAlignment="1">
      <alignment horizontal="left" vertical="center"/>
    </xf>
    <xf numFmtId="0" fontId="28" fillId="6" borderId="23" xfId="0" applyFont="1" applyFill="1" applyBorder="1" applyAlignment="1">
      <alignment horizontal="left" vertical="center"/>
    </xf>
    <xf numFmtId="0" fontId="28" fillId="6" borderId="77" xfId="0" applyFont="1" applyFill="1" applyBorder="1" applyAlignment="1">
      <alignment horizontal="left" vertical="center"/>
    </xf>
    <xf numFmtId="0" fontId="1" fillId="3" borderId="22" xfId="0" applyFont="1" applyFill="1" applyBorder="1" applyAlignment="1">
      <alignment horizontal="left" vertical="center" wrapText="1"/>
    </xf>
    <xf numFmtId="0" fontId="1" fillId="3" borderId="20" xfId="0" applyFont="1" applyFill="1" applyBorder="1" applyAlignment="1">
      <alignment horizontal="left" vertical="center" wrapText="1"/>
    </xf>
    <xf numFmtId="0" fontId="4" fillId="3" borderId="17" xfId="0" applyFont="1" applyFill="1" applyBorder="1" applyAlignment="1">
      <alignment horizontal="left" vertical="center"/>
    </xf>
    <xf numFmtId="0" fontId="6" fillId="0" borderId="61" xfId="0" applyFont="1" applyBorder="1" applyAlignment="1">
      <alignment horizontal="left" vertical="center" indent="2"/>
    </xf>
    <xf numFmtId="0" fontId="6" fillId="0" borderId="62" xfId="0" applyFont="1" applyBorder="1" applyAlignment="1">
      <alignment horizontal="left" vertical="center" indent="2"/>
    </xf>
    <xf numFmtId="49" fontId="6" fillId="3" borderId="61" xfId="0" applyNumberFormat="1" applyFont="1" applyFill="1" applyBorder="1" applyAlignment="1">
      <alignment horizontal="left" vertical="center" indent="1"/>
    </xf>
    <xf numFmtId="0" fontId="6" fillId="3" borderId="62" xfId="0" applyFont="1" applyFill="1" applyBorder="1" applyAlignment="1">
      <alignment horizontal="left" vertical="center" indent="1"/>
    </xf>
    <xf numFmtId="0" fontId="6" fillId="0" borderId="61" xfId="0" applyFont="1" applyBorder="1" applyAlignment="1">
      <alignment horizontal="left" vertical="center" indent="4"/>
    </xf>
    <xf numFmtId="0" fontId="6" fillId="0" borderId="62" xfId="0" applyFont="1" applyBorder="1" applyAlignment="1">
      <alignment horizontal="left" vertical="center" indent="4"/>
    </xf>
    <xf numFmtId="0" fontId="4" fillId="0" borderId="8" xfId="0" applyFont="1" applyBorder="1" applyAlignment="1">
      <alignment horizontal="center" wrapText="1"/>
    </xf>
    <xf numFmtId="0" fontId="4" fillId="0" borderId="11" xfId="0" applyFont="1" applyBorder="1" applyAlignment="1">
      <alignment horizontal="center" wrapText="1"/>
    </xf>
    <xf numFmtId="0" fontId="4" fillId="0" borderId="11" xfId="0" applyFont="1" applyBorder="1" applyAlignment="1">
      <alignment vertical="center" wrapText="1"/>
    </xf>
    <xf numFmtId="0" fontId="4" fillId="3" borderId="11" xfId="0" applyFont="1" applyFill="1" applyBorder="1" applyAlignment="1">
      <alignment vertical="center" wrapText="1"/>
    </xf>
    <xf numFmtId="0" fontId="4" fillId="0" borderId="11" xfId="0" applyFont="1" applyBorder="1" applyAlignment="1">
      <alignment vertical="center"/>
    </xf>
    <xf numFmtId="0" fontId="4" fillId="3" borderId="69" xfId="0" applyFont="1" applyFill="1" applyBorder="1" applyAlignment="1">
      <alignment horizontal="left" vertical="center"/>
    </xf>
    <xf numFmtId="0" fontId="4" fillId="3" borderId="30" xfId="0" applyFont="1" applyFill="1" applyBorder="1" applyAlignment="1">
      <alignment horizontal="left" vertical="center"/>
    </xf>
    <xf numFmtId="0" fontId="28" fillId="6" borderId="30" xfId="4" applyFont="1" applyFill="1" applyBorder="1" applyAlignment="1" applyProtection="1">
      <alignment horizontal="left" vertical="center"/>
    </xf>
    <xf numFmtId="0" fontId="20" fillId="6" borderId="23" xfId="4" applyFont="1" applyFill="1" applyBorder="1" applyAlignment="1" applyProtection="1">
      <alignment horizontal="left" vertical="center" wrapText="1"/>
    </xf>
    <xf numFmtId="0" fontId="20" fillId="6" borderId="77" xfId="4" applyFont="1" applyFill="1" applyBorder="1" applyAlignment="1" applyProtection="1">
      <alignment horizontal="left" vertical="center" wrapText="1"/>
    </xf>
    <xf numFmtId="0" fontId="6" fillId="3" borderId="0" xfId="0" applyFont="1" applyFill="1" applyAlignment="1">
      <alignment vertical="center"/>
    </xf>
    <xf numFmtId="0" fontId="6" fillId="3" borderId="0" xfId="0" applyFont="1" applyFill="1" applyAlignment="1">
      <alignment horizontal="center" vertical="center"/>
    </xf>
    <xf numFmtId="0" fontId="6" fillId="0" borderId="34" xfId="0" applyFont="1" applyBorder="1" applyAlignment="1">
      <alignment vertical="center" wrapText="1"/>
    </xf>
    <xf numFmtId="0" fontId="6" fillId="0" borderId="49" xfId="0" applyFont="1" applyBorder="1" applyAlignment="1">
      <alignment vertical="center" wrapText="1"/>
    </xf>
    <xf numFmtId="0" fontId="4" fillId="3" borderId="26" xfId="0" applyFont="1" applyFill="1" applyBorder="1" applyAlignment="1">
      <alignment vertical="center"/>
    </xf>
    <xf numFmtId="0" fontId="4" fillId="3" borderId="27" xfId="0" applyFont="1" applyFill="1" applyBorder="1" applyAlignment="1">
      <alignment vertical="center"/>
    </xf>
    <xf numFmtId="0" fontId="0" fillId="3" borderId="16" xfId="0" applyFill="1" applyBorder="1" applyAlignment="1">
      <alignment horizontal="right"/>
    </xf>
    <xf numFmtId="0" fontId="4" fillId="3" borderId="26" xfId="0" applyFont="1" applyFill="1" applyBorder="1" applyAlignment="1">
      <alignment horizontal="right" vertical="center"/>
    </xf>
    <xf numFmtId="0" fontId="4" fillId="3" borderId="27" xfId="0" applyFont="1" applyFill="1" applyBorder="1" applyAlignment="1">
      <alignment horizontal="right" vertical="center"/>
    </xf>
    <xf numFmtId="0" fontId="17" fillId="5" borderId="0" xfId="0" applyFont="1" applyFill="1" applyAlignment="1">
      <alignment vertical="top"/>
    </xf>
    <xf numFmtId="0" fontId="6" fillId="0" borderId="18" xfId="0" applyFont="1" applyBorder="1" applyAlignment="1">
      <alignment vertical="center" wrapText="1"/>
    </xf>
    <xf numFmtId="0" fontId="6" fillId="0" borderId="18" xfId="0" applyFont="1" applyBorder="1" applyAlignment="1">
      <alignment horizontal="center" vertical="center"/>
    </xf>
    <xf numFmtId="0" fontId="6" fillId="3" borderId="16" xfId="0" applyFont="1" applyFill="1" applyBorder="1" applyAlignment="1">
      <alignment vertical="center"/>
    </xf>
    <xf numFmtId="165" fontId="6" fillId="0" borderId="0" xfId="7" applyNumberFormat="1" applyFont="1" applyAlignment="1">
      <alignment vertical="center" wrapText="1"/>
    </xf>
    <xf numFmtId="165" fontId="6" fillId="0" borderId="0" xfId="7" applyNumberFormat="1" applyFont="1" applyAlignment="1">
      <alignment horizontal="center" vertical="center"/>
    </xf>
    <xf numFmtId="0" fontId="6" fillId="0" borderId="26" xfId="7" applyFont="1" applyBorder="1" applyAlignment="1">
      <alignment vertical="center" wrapText="1"/>
    </xf>
    <xf numFmtId="0" fontId="6" fillId="0" borderId="27" xfId="7" applyFont="1" applyBorder="1" applyAlignment="1">
      <alignment vertical="center" wrapText="1"/>
    </xf>
    <xf numFmtId="0" fontId="12" fillId="0" borderId="16" xfId="7" applyFont="1" applyBorder="1" applyAlignment="1">
      <alignment horizontal="center" wrapText="1"/>
    </xf>
    <xf numFmtId="0" fontId="6" fillId="0" borderId="26" xfId="7" applyFont="1" applyBorder="1" applyAlignment="1">
      <alignment horizontal="center" vertical="center"/>
    </xf>
    <xf numFmtId="0" fontId="4" fillId="0" borderId="8" xfId="7" applyFont="1" applyBorder="1" applyAlignment="1">
      <alignment horizontal="left" vertical="center" indent="3"/>
    </xf>
    <xf numFmtId="0" fontId="4" fillId="3" borderId="26" xfId="7" applyFont="1" applyFill="1" applyBorder="1" applyAlignment="1">
      <alignment vertical="center" wrapText="1"/>
    </xf>
    <xf numFmtId="44" fontId="4" fillId="7" borderId="50" xfId="8" applyFont="1" applyFill="1" applyBorder="1" applyAlignment="1">
      <alignment horizontal="left" vertical="center"/>
    </xf>
    <xf numFmtId="0" fontId="12" fillId="3" borderId="16" xfId="7" applyFont="1" applyFill="1" applyBorder="1" applyAlignment="1">
      <alignment horizontal="center" wrapText="1"/>
    </xf>
    <xf numFmtId="0" fontId="4" fillId="3" borderId="27" xfId="7" applyFont="1" applyFill="1" applyBorder="1" applyAlignment="1">
      <alignment horizontal="right" vertical="center"/>
    </xf>
    <xf numFmtId="0" fontId="33" fillId="8" borderId="0" xfId="4" applyFont="1" applyBorder="1" applyAlignment="1">
      <alignment vertical="center"/>
    </xf>
    <xf numFmtId="0" fontId="33" fillId="8" borderId="69" xfId="4" applyFont="1" applyBorder="1" applyAlignment="1">
      <alignment vertical="center"/>
    </xf>
    <xf numFmtId="0" fontId="33" fillId="8" borderId="68" xfId="4" applyFont="1" applyBorder="1" applyAlignment="1">
      <alignment vertical="center"/>
    </xf>
    <xf numFmtId="0" fontId="33" fillId="8" borderId="30" xfId="4" applyFont="1" applyBorder="1" applyAlignment="1">
      <alignment horizontal="left" vertical="center"/>
    </xf>
    <xf numFmtId="0" fontId="33" fillId="8" borderId="23" xfId="4" applyFont="1" applyBorder="1" applyAlignment="1">
      <alignment horizontal="left" vertical="center" wrapText="1"/>
    </xf>
    <xf numFmtId="0" fontId="33" fillId="8" borderId="77" xfId="4" applyFont="1" applyBorder="1" applyAlignment="1">
      <alignment horizontal="left" vertical="center" wrapText="1"/>
    </xf>
    <xf numFmtId="0" fontId="26" fillId="3" borderId="17" xfId="7" applyFont="1" applyFill="1" applyBorder="1" applyAlignment="1">
      <alignment horizontal="left" vertical="center"/>
    </xf>
    <xf numFmtId="0" fontId="26" fillId="3" borderId="22" xfId="7" applyFont="1" applyFill="1" applyBorder="1" applyAlignment="1">
      <alignment horizontal="left" vertical="center"/>
    </xf>
    <xf numFmtId="0" fontId="26" fillId="3" borderId="20" xfId="7" applyFont="1" applyFill="1" applyBorder="1" applyAlignment="1">
      <alignment horizontal="left" vertical="center"/>
    </xf>
    <xf numFmtId="0" fontId="12" fillId="3" borderId="0" xfId="7" applyFont="1" applyFill="1" applyAlignment="1">
      <alignment vertical="center"/>
    </xf>
    <xf numFmtId="0" fontId="1" fillId="0" borderId="1" xfId="0" applyFont="1" applyBorder="1" applyAlignment="1">
      <alignment horizontal="left" vertical="center"/>
    </xf>
    <xf numFmtId="44" fontId="1" fillId="4" borderId="1" xfId="1" applyFont="1" applyFill="1" applyBorder="1" applyAlignment="1" applyProtection="1">
      <alignment horizontal="left" vertical="center"/>
      <protection locked="0"/>
    </xf>
    <xf numFmtId="44" fontId="1" fillId="7" borderId="43" xfId="0" applyNumberFormat="1" applyFont="1" applyFill="1" applyBorder="1" applyAlignment="1">
      <alignment horizontal="center" vertical="center"/>
    </xf>
    <xf numFmtId="44" fontId="1" fillId="7" borderId="62" xfId="0" applyNumberFormat="1" applyFont="1" applyFill="1" applyBorder="1" applyAlignment="1">
      <alignment horizontal="center" vertical="center"/>
    </xf>
    <xf numFmtId="44" fontId="1" fillId="7" borderId="40" xfId="0" applyNumberFormat="1" applyFont="1" applyFill="1" applyBorder="1" applyAlignment="1">
      <alignment horizontal="center" vertical="center"/>
    </xf>
    <xf numFmtId="44" fontId="1" fillId="7" borderId="68" xfId="0" applyNumberFormat="1" applyFont="1" applyFill="1" applyBorder="1" applyAlignment="1">
      <alignment horizontal="center" vertical="center"/>
    </xf>
    <xf numFmtId="10" fontId="1" fillId="4" borderId="68" xfId="0" applyNumberFormat="1" applyFont="1" applyFill="1" applyBorder="1" applyAlignment="1" applyProtection="1">
      <alignment horizontal="center" vertical="center"/>
      <protection locked="0"/>
    </xf>
    <xf numFmtId="44" fontId="1" fillId="7" borderId="37" xfId="0" applyNumberFormat="1" applyFont="1" applyFill="1" applyBorder="1" applyAlignment="1">
      <alignment horizontal="center" vertical="center"/>
    </xf>
    <xf numFmtId="44" fontId="1" fillId="7" borderId="70" xfId="0" applyNumberFormat="1" applyFont="1" applyFill="1" applyBorder="1" applyAlignment="1">
      <alignment horizontal="center" vertical="center"/>
    </xf>
    <xf numFmtId="44" fontId="1" fillId="4" borderId="70" xfId="0" applyNumberFormat="1" applyFont="1" applyFill="1" applyBorder="1" applyAlignment="1">
      <alignment horizontal="left" vertical="center"/>
    </xf>
    <xf numFmtId="44" fontId="1" fillId="4" borderId="47" xfId="0" applyNumberFormat="1" applyFont="1" applyFill="1" applyBorder="1" applyAlignment="1">
      <alignment horizontal="left" vertical="center"/>
    </xf>
    <xf numFmtId="0" fontId="4" fillId="3" borderId="39" xfId="0" applyFont="1" applyFill="1" applyBorder="1" applyAlignment="1">
      <alignment horizontal="left" vertical="center" indent="3"/>
    </xf>
    <xf numFmtId="0" fontId="4" fillId="3" borderId="18" xfId="0" applyFont="1" applyFill="1" applyBorder="1" applyAlignment="1">
      <alignment horizontal="left" vertical="center" indent="3"/>
    </xf>
    <xf numFmtId="49" fontId="4" fillId="3" borderId="0" xfId="0" applyNumberFormat="1" applyFont="1" applyFill="1" applyAlignment="1">
      <alignment horizontal="left" vertical="center"/>
    </xf>
    <xf numFmtId="0" fontId="4" fillId="3" borderId="0" xfId="0" applyFont="1" applyFill="1" applyAlignment="1">
      <alignment horizontal="left" vertical="center" indent="3"/>
    </xf>
    <xf numFmtId="0" fontId="0" fillId="3" borderId="69" xfId="0" applyFill="1" applyBorder="1" applyAlignment="1">
      <alignment horizontal="left" indent="3"/>
    </xf>
    <xf numFmtId="0" fontId="0" fillId="3" borderId="69" xfId="0" applyFill="1" applyBorder="1" applyAlignment="1">
      <alignment horizontal="left" vertical="center" indent="5"/>
    </xf>
    <xf numFmtId="0" fontId="0" fillId="3" borderId="30" xfId="0" applyFill="1" applyBorder="1" applyAlignment="1">
      <alignment horizontal="left" vertical="center" indent="5"/>
    </xf>
    <xf numFmtId="0" fontId="36" fillId="0" borderId="42" xfId="0" applyFont="1" applyBorder="1" applyAlignment="1">
      <alignment vertical="center"/>
    </xf>
    <xf numFmtId="0" fontId="36" fillId="0" borderId="39" xfId="0" applyFont="1" applyBorder="1" applyAlignment="1">
      <alignment vertical="center"/>
    </xf>
    <xf numFmtId="0" fontId="36" fillId="0" borderId="18" xfId="0" applyFont="1" applyBorder="1" applyAlignment="1">
      <alignment vertical="center"/>
    </xf>
    <xf numFmtId="0" fontId="36" fillId="0" borderId="0" xfId="0" applyFont="1" applyAlignment="1">
      <alignment horizontal="left" vertical="center" indent="4"/>
    </xf>
    <xf numFmtId="0" fontId="4" fillId="0" borderId="68" xfId="0" applyFont="1" applyBorder="1" applyAlignment="1">
      <alignment horizontal="center" vertical="center" wrapText="1"/>
    </xf>
    <xf numFmtId="0" fontId="4" fillId="0" borderId="78" xfId="0" applyFont="1" applyBorder="1" applyAlignment="1">
      <alignment horizontal="center" vertical="center" wrapText="1"/>
    </xf>
    <xf numFmtId="0" fontId="0" fillId="3" borderId="16" xfId="0" applyFill="1" applyBorder="1" applyAlignment="1">
      <alignment vertical="center"/>
    </xf>
    <xf numFmtId="49" fontId="1" fillId="0" borderId="37" xfId="7" applyNumberFormat="1" applyFont="1" applyBorder="1" applyAlignment="1">
      <alignment horizontal="left" vertical="top" wrapText="1"/>
    </xf>
    <xf numFmtId="49" fontId="1" fillId="0" borderId="68" xfId="7" applyNumberFormat="1" applyFont="1" applyBorder="1" applyAlignment="1">
      <alignment horizontal="left" vertical="top" wrapText="1"/>
    </xf>
    <xf numFmtId="0" fontId="4" fillId="0" borderId="71" xfId="7" applyFont="1" applyBorder="1" applyAlignment="1">
      <alignment horizontal="center" vertical="center" wrapText="1"/>
    </xf>
    <xf numFmtId="0" fontId="4" fillId="0" borderId="33" xfId="7" applyFont="1" applyBorder="1" applyAlignment="1">
      <alignment horizontal="center" vertical="center" wrapText="1"/>
    </xf>
    <xf numFmtId="0" fontId="4" fillId="3" borderId="33" xfId="7" applyFont="1" applyFill="1" applyBorder="1" applyAlignment="1">
      <alignment horizontal="center" vertical="center" wrapText="1"/>
    </xf>
    <xf numFmtId="0" fontId="4" fillId="0" borderId="69" xfId="7" applyFont="1" applyBorder="1" applyAlignment="1">
      <alignment horizontal="center" vertical="center" wrapText="1"/>
    </xf>
    <xf numFmtId="0" fontId="36" fillId="0" borderId="69" xfId="7" applyFont="1" applyBorder="1" applyAlignment="1">
      <alignment horizontal="center" vertical="center" wrapText="1"/>
    </xf>
    <xf numFmtId="44" fontId="1" fillId="4" borderId="41" xfId="7" applyNumberFormat="1" applyFont="1" applyFill="1" applyBorder="1" applyAlignment="1" applyProtection="1">
      <alignment horizontal="left" vertical="center"/>
      <protection locked="0"/>
    </xf>
    <xf numFmtId="44" fontId="1" fillId="4" borderId="17" xfId="7" applyNumberFormat="1" applyFont="1" applyFill="1" applyBorder="1" applyAlignment="1" applyProtection="1">
      <alignment horizontal="left" vertical="center"/>
      <protection locked="0"/>
    </xf>
    <xf numFmtId="44" fontId="1" fillId="4" borderId="29" xfId="7" applyNumberFormat="1" applyFont="1" applyFill="1" applyBorder="1" applyAlignment="1" applyProtection="1">
      <alignment horizontal="left" vertical="center"/>
      <protection locked="0"/>
    </xf>
    <xf numFmtId="44" fontId="1" fillId="4" borderId="55" xfId="7" applyNumberFormat="1" applyFont="1" applyFill="1" applyBorder="1" applyAlignment="1" applyProtection="1">
      <alignment horizontal="left" vertical="center"/>
      <protection locked="0"/>
    </xf>
    <xf numFmtId="44" fontId="1" fillId="7" borderId="68" xfId="7" applyNumberFormat="1" applyFont="1" applyFill="1" applyBorder="1" applyAlignment="1">
      <alignment horizontal="center" vertical="center"/>
    </xf>
    <xf numFmtId="44" fontId="1" fillId="4" borderId="68" xfId="7" applyNumberFormat="1" applyFont="1" applyFill="1" applyBorder="1" applyAlignment="1">
      <alignment horizontal="center" vertical="center"/>
    </xf>
    <xf numFmtId="44" fontId="4" fillId="7" borderId="68" xfId="7" applyNumberFormat="1" applyFont="1" applyFill="1" applyBorder="1" applyAlignment="1">
      <alignment horizontal="center" vertical="center"/>
    </xf>
    <xf numFmtId="10" fontId="1" fillId="4" borderId="68" xfId="7" applyNumberFormat="1" applyFont="1" applyFill="1" applyBorder="1" applyAlignment="1" applyProtection="1">
      <alignment horizontal="center" vertical="center"/>
      <protection locked="0"/>
    </xf>
    <xf numFmtId="44" fontId="1" fillId="4" borderId="68" xfId="7" applyNumberFormat="1" applyFont="1" applyFill="1" applyBorder="1" applyAlignment="1" applyProtection="1">
      <alignment horizontal="center" vertical="center"/>
      <protection locked="0"/>
    </xf>
    <xf numFmtId="44" fontId="1" fillId="7" borderId="37" xfId="7" applyNumberFormat="1" applyFont="1" applyFill="1" applyBorder="1" applyAlignment="1">
      <alignment horizontal="center" vertical="center"/>
    </xf>
    <xf numFmtId="44" fontId="1" fillId="4" borderId="37" xfId="7" applyNumberFormat="1" applyFont="1" applyFill="1" applyBorder="1" applyAlignment="1">
      <alignment horizontal="center" vertical="center"/>
    </xf>
    <xf numFmtId="44" fontId="4" fillId="7" borderId="37" xfId="7" applyNumberFormat="1" applyFont="1" applyFill="1" applyBorder="1" applyAlignment="1">
      <alignment horizontal="center" vertical="center"/>
    </xf>
    <xf numFmtId="44" fontId="4" fillId="7" borderId="43" xfId="7" applyNumberFormat="1" applyFont="1" applyFill="1" applyBorder="1" applyAlignment="1">
      <alignment horizontal="center" vertical="center"/>
    </xf>
    <xf numFmtId="44" fontId="4" fillId="7" borderId="62" xfId="7" applyNumberFormat="1" applyFont="1" applyFill="1" applyBorder="1" applyAlignment="1">
      <alignment horizontal="center" vertical="center"/>
    </xf>
    <xf numFmtId="44" fontId="1" fillId="7" borderId="70" xfId="7" applyNumberFormat="1" applyFont="1" applyFill="1" applyBorder="1" applyAlignment="1">
      <alignment horizontal="center" vertical="center"/>
    </xf>
    <xf numFmtId="44" fontId="1" fillId="4" borderId="70" xfId="7" applyNumberFormat="1" applyFont="1" applyFill="1" applyBorder="1" applyAlignment="1">
      <alignment horizontal="center" vertical="center"/>
    </xf>
    <xf numFmtId="44" fontId="4" fillId="7" borderId="70" xfId="7" applyNumberFormat="1" applyFont="1" applyFill="1" applyBorder="1" applyAlignment="1">
      <alignment horizontal="center" vertical="center"/>
    </xf>
    <xf numFmtId="44" fontId="4" fillId="7" borderId="40" xfId="7" applyNumberFormat="1" applyFont="1" applyFill="1" applyBorder="1" applyAlignment="1">
      <alignment horizontal="center" vertical="center"/>
    </xf>
    <xf numFmtId="44" fontId="1" fillId="7" borderId="33" xfId="7" applyNumberFormat="1" applyFont="1" applyFill="1" applyBorder="1" applyAlignment="1">
      <alignment horizontal="center" vertical="center"/>
    </xf>
    <xf numFmtId="44" fontId="1" fillId="7" borderId="34" xfId="7" applyNumberFormat="1" applyFont="1" applyFill="1" applyBorder="1" applyAlignment="1">
      <alignment horizontal="center" vertical="center"/>
    </xf>
    <xf numFmtId="44" fontId="1" fillId="7" borderId="25" xfId="7" applyNumberFormat="1" applyFont="1" applyFill="1" applyBorder="1" applyAlignment="1">
      <alignment horizontal="center" vertical="center"/>
    </xf>
    <xf numFmtId="49" fontId="1" fillId="3" borderId="52" xfId="7" applyNumberFormat="1" applyFont="1" applyFill="1" applyBorder="1" applyAlignment="1">
      <alignment vertical="top"/>
    </xf>
    <xf numFmtId="49" fontId="1" fillId="3" borderId="53" xfId="7" applyNumberFormat="1" applyFont="1" applyFill="1" applyBorder="1" applyAlignment="1">
      <alignment vertical="top"/>
    </xf>
    <xf numFmtId="49" fontId="1" fillId="3" borderId="20" xfId="7" applyNumberFormat="1" applyFont="1" applyFill="1" applyBorder="1" applyAlignment="1">
      <alignment vertical="top"/>
    </xf>
    <xf numFmtId="49" fontId="1" fillId="3" borderId="54" xfId="7" applyNumberFormat="1" applyFont="1" applyFill="1" applyBorder="1" applyAlignment="1">
      <alignment vertical="top"/>
    </xf>
    <xf numFmtId="49" fontId="1" fillId="3" borderId="35" xfId="7" applyNumberFormat="1" applyFont="1" applyFill="1" applyBorder="1" applyAlignment="1">
      <alignment vertical="top"/>
    </xf>
    <xf numFmtId="0" fontId="4" fillId="3" borderId="21" xfId="0" applyFont="1" applyFill="1" applyBorder="1" applyAlignment="1">
      <alignment vertical="top"/>
    </xf>
    <xf numFmtId="0" fontId="1" fillId="7" borderId="17" xfId="0" applyFont="1" applyFill="1" applyBorder="1" applyAlignment="1">
      <alignment vertical="top"/>
    </xf>
    <xf numFmtId="0" fontId="1" fillId="7" borderId="22" xfId="0" applyFont="1" applyFill="1" applyBorder="1" applyAlignment="1">
      <alignment vertical="top"/>
    </xf>
    <xf numFmtId="0" fontId="1" fillId="7" borderId="20" xfId="0" applyFont="1" applyFill="1" applyBorder="1" applyAlignment="1">
      <alignment vertical="top"/>
    </xf>
    <xf numFmtId="44" fontId="1" fillId="7" borderId="67" xfId="0" applyNumberFormat="1" applyFont="1" applyFill="1" applyBorder="1" applyAlignment="1">
      <alignment horizontal="left" vertical="center"/>
    </xf>
    <xf numFmtId="44" fontId="1" fillId="7" borderId="17" xfId="0" applyNumberFormat="1" applyFont="1" applyFill="1" applyBorder="1" applyAlignment="1">
      <alignment horizontal="left" vertical="center"/>
    </xf>
    <xf numFmtId="44" fontId="1" fillId="4" borderId="71" xfId="0" applyNumberFormat="1" applyFont="1" applyFill="1" applyBorder="1" applyAlignment="1">
      <alignment horizontal="left" vertical="center"/>
    </xf>
    <xf numFmtId="44" fontId="1" fillId="4" borderId="68" xfId="0" applyNumberFormat="1" applyFont="1" applyFill="1" applyBorder="1" applyAlignment="1">
      <alignment horizontal="left" vertical="center"/>
    </xf>
    <xf numFmtId="10" fontId="1" fillId="4" borderId="37" xfId="0" applyNumberFormat="1" applyFont="1" applyFill="1" applyBorder="1" applyAlignment="1" applyProtection="1">
      <alignment horizontal="center" vertical="center"/>
      <protection locked="0"/>
    </xf>
    <xf numFmtId="0" fontId="4" fillId="0" borderId="16" xfId="0" applyFont="1" applyBorder="1" applyAlignment="1">
      <alignment horizontal="center" vertical="center" wrapText="1"/>
    </xf>
    <xf numFmtId="0" fontId="4" fillId="0" borderId="46" xfId="0" applyFont="1" applyBorder="1" applyAlignment="1">
      <alignment horizontal="center" vertical="center" wrapText="1"/>
    </xf>
    <xf numFmtId="0" fontId="36" fillId="0" borderId="8" xfId="0" applyFont="1" applyBorder="1" applyAlignment="1">
      <alignment horizontal="center" vertical="center" wrapText="1"/>
    </xf>
    <xf numFmtId="0" fontId="36" fillId="0" borderId="12" xfId="0" applyFont="1" applyBorder="1" applyAlignment="1">
      <alignment horizontal="center" vertical="center" wrapText="1"/>
    </xf>
    <xf numFmtId="0" fontId="0" fillId="4" borderId="56" xfId="0" applyFill="1" applyBorder="1" applyAlignment="1" applyProtection="1">
      <alignment horizontal="center" vertical="center"/>
      <protection locked="0"/>
    </xf>
    <xf numFmtId="0" fontId="0" fillId="0" borderId="39" xfId="0" applyBorder="1"/>
    <xf numFmtId="0" fontId="0" fillId="0" borderId="18" xfId="0" applyBorder="1"/>
    <xf numFmtId="0" fontId="0" fillId="0" borderId="40" xfId="0" applyBorder="1"/>
    <xf numFmtId="0" fontId="20" fillId="6" borderId="0" xfId="4" applyFont="1" applyFill="1" applyBorder="1" applyAlignment="1" applyProtection="1">
      <alignment horizontal="left" vertical="center" wrapText="1"/>
    </xf>
    <xf numFmtId="0" fontId="20" fillId="6" borderId="68" xfId="4" applyFont="1" applyFill="1" applyBorder="1" applyAlignment="1" applyProtection="1">
      <alignment horizontal="left" vertical="center" wrapText="1"/>
    </xf>
    <xf numFmtId="0" fontId="6" fillId="3" borderId="0" xfId="0" applyFont="1" applyFill="1" applyAlignment="1">
      <alignment vertical="top"/>
    </xf>
    <xf numFmtId="0" fontId="13" fillId="3" borderId="0" xfId="0" applyFont="1" applyFill="1" applyAlignment="1">
      <alignment horizontal="center" vertical="top"/>
    </xf>
    <xf numFmtId="44" fontId="4" fillId="7" borderId="50" xfId="0" applyNumberFormat="1" applyFont="1" applyFill="1" applyBorder="1" applyAlignment="1">
      <alignment horizontal="left" vertical="center"/>
    </xf>
    <xf numFmtId="0" fontId="0" fillId="3" borderId="16" xfId="0" applyFill="1" applyBorder="1"/>
    <xf numFmtId="0" fontId="4" fillId="3" borderId="26" xfId="0" applyFont="1" applyFill="1" applyBorder="1" applyAlignment="1">
      <alignment vertical="top"/>
    </xf>
    <xf numFmtId="0" fontId="4" fillId="3" borderId="27" xfId="0" applyFont="1" applyFill="1" applyBorder="1" applyAlignment="1">
      <alignment horizontal="right" vertical="top"/>
    </xf>
    <xf numFmtId="0" fontId="28" fillId="6" borderId="69" xfId="4" applyFont="1" applyFill="1" applyBorder="1" applyAlignment="1" applyProtection="1">
      <alignment horizontal="left" vertical="center"/>
    </xf>
    <xf numFmtId="0" fontId="28" fillId="6" borderId="69" xfId="4" applyFont="1" applyFill="1" applyBorder="1" applyAlignment="1" applyProtection="1">
      <alignment vertical="center"/>
    </xf>
    <xf numFmtId="0" fontId="20" fillId="6" borderId="0" xfId="4" applyFont="1" applyFill="1" applyBorder="1" applyAlignment="1" applyProtection="1">
      <alignment vertical="center"/>
    </xf>
    <xf numFmtId="0" fontId="20" fillId="6" borderId="68" xfId="4" applyFont="1" applyFill="1" applyBorder="1" applyAlignment="1" applyProtection="1">
      <alignment vertical="center"/>
    </xf>
    <xf numFmtId="0" fontId="4" fillId="0" borderId="16" xfId="7" applyFont="1" applyBorder="1" applyAlignment="1">
      <alignment horizontal="left" vertical="center" indent="3"/>
    </xf>
    <xf numFmtId="49" fontId="1" fillId="3" borderId="77" xfId="7" applyNumberFormat="1" applyFont="1" applyFill="1" applyBorder="1" applyAlignment="1">
      <alignment vertical="top"/>
    </xf>
    <xf numFmtId="44" fontId="1" fillId="4" borderId="1" xfId="8" applyFont="1" applyFill="1" applyBorder="1" applyAlignment="1" applyProtection="1">
      <alignment horizontal="left" vertical="center"/>
      <protection locked="0"/>
    </xf>
    <xf numFmtId="0" fontId="4" fillId="0" borderId="11" xfId="0" applyFont="1" applyBorder="1" applyAlignment="1" applyProtection="1">
      <alignment horizontal="center" vertical="center" wrapText="1"/>
      <protection locked="0"/>
    </xf>
    <xf numFmtId="0" fontId="0" fillId="4" borderId="71" xfId="0" applyFill="1" applyBorder="1" applyAlignment="1" applyProtection="1">
      <alignment horizontal="center" vertical="center"/>
      <protection locked="0"/>
    </xf>
    <xf numFmtId="0" fontId="1" fillId="4" borderId="38" xfId="0" applyFont="1" applyFill="1" applyBorder="1" applyAlignment="1" applyProtection="1">
      <alignment horizontal="center" vertical="center"/>
      <protection locked="0"/>
    </xf>
    <xf numFmtId="0" fontId="1" fillId="4" borderId="61" xfId="0" applyFont="1" applyFill="1" applyBorder="1" applyAlignment="1" applyProtection="1">
      <alignment horizontal="center" vertical="center"/>
      <protection locked="0"/>
    </xf>
    <xf numFmtId="0" fontId="1" fillId="4" borderId="39" xfId="0" applyFont="1" applyFill="1" applyBorder="1" applyAlignment="1" applyProtection="1">
      <alignment horizontal="center" vertical="center"/>
      <protection locked="0"/>
    </xf>
    <xf numFmtId="49" fontId="1" fillId="4" borderId="33" xfId="0" applyNumberFormat="1" applyFont="1" applyFill="1" applyBorder="1" applyAlignment="1" applyProtection="1">
      <alignment horizontal="center" vertical="center" wrapText="1"/>
      <protection locked="0"/>
    </xf>
    <xf numFmtId="49" fontId="1" fillId="4" borderId="34" xfId="0" applyNumberFormat="1" applyFont="1" applyFill="1" applyBorder="1" applyAlignment="1" applyProtection="1">
      <alignment horizontal="center" vertical="center" wrapText="1"/>
      <protection locked="0"/>
    </xf>
    <xf numFmtId="49" fontId="1" fillId="4" borderId="25" xfId="0" applyNumberFormat="1" applyFont="1" applyFill="1" applyBorder="1" applyAlignment="1" applyProtection="1">
      <alignment horizontal="center" vertical="center" wrapText="1"/>
      <protection locked="0"/>
    </xf>
    <xf numFmtId="0" fontId="4" fillId="4" borderId="38" xfId="0" applyFont="1" applyFill="1" applyBorder="1" applyAlignment="1" applyProtection="1">
      <alignment horizontal="center" vertical="center"/>
      <protection locked="0"/>
    </xf>
    <xf numFmtId="49" fontId="1" fillId="4" borderId="56" xfId="7" applyNumberFormat="1" applyFont="1" applyFill="1" applyBorder="1" applyAlignment="1" applyProtection="1">
      <alignment horizontal="center" vertical="center" wrapText="1"/>
      <protection locked="0"/>
    </xf>
    <xf numFmtId="49" fontId="1" fillId="4" borderId="71" xfId="7" applyNumberFormat="1" applyFont="1" applyFill="1" applyBorder="1" applyAlignment="1" applyProtection="1">
      <alignment horizontal="center" vertical="center" wrapText="1"/>
      <protection locked="0"/>
    </xf>
    <xf numFmtId="49" fontId="1" fillId="4" borderId="47" xfId="7" applyNumberFormat="1" applyFont="1" applyFill="1" applyBorder="1" applyAlignment="1" applyProtection="1">
      <alignment horizontal="center" vertical="center" wrapText="1"/>
      <protection locked="0"/>
    </xf>
    <xf numFmtId="49" fontId="4" fillId="4" borderId="71" xfId="7" applyNumberFormat="1" applyFont="1" applyFill="1" applyBorder="1" applyAlignment="1" applyProtection="1">
      <alignment horizontal="center" vertical="center" wrapText="1"/>
      <protection locked="0"/>
    </xf>
    <xf numFmtId="0" fontId="4" fillId="0" borderId="39" xfId="0" applyFont="1" applyBorder="1" applyAlignment="1">
      <alignment horizontal="center" vertical="center" wrapText="1"/>
    </xf>
    <xf numFmtId="44" fontId="1" fillId="4" borderId="48" xfId="1" applyFont="1" applyFill="1" applyBorder="1" applyAlignment="1" applyProtection="1">
      <alignment horizontal="left" vertical="center"/>
      <protection locked="0"/>
    </xf>
    <xf numFmtId="0" fontId="52" fillId="3" borderId="44" xfId="5" applyFont="1" applyFill="1" applyBorder="1" applyAlignment="1">
      <alignment horizontal="left" vertical="center" wrapText="1" indent="3"/>
    </xf>
    <xf numFmtId="0" fontId="50" fillId="3" borderId="69" xfId="0" applyFont="1" applyFill="1" applyBorder="1" applyAlignment="1">
      <alignment vertical="center"/>
    </xf>
    <xf numFmtId="49" fontId="1" fillId="4" borderId="24" xfId="0" applyNumberFormat="1" applyFont="1" applyFill="1" applyBorder="1" applyAlignment="1" applyProtection="1">
      <alignment horizontal="left" vertical="top" wrapText="1"/>
      <protection locked="0"/>
    </xf>
    <xf numFmtId="49" fontId="1" fillId="4" borderId="33" xfId="0" applyNumberFormat="1" applyFont="1" applyFill="1" applyBorder="1" applyAlignment="1" applyProtection="1">
      <alignment horizontal="left" vertical="top" wrapText="1"/>
      <protection locked="0"/>
    </xf>
    <xf numFmtId="49" fontId="1" fillId="4" borderId="1" xfId="0" applyNumberFormat="1" applyFont="1" applyFill="1" applyBorder="1" applyAlignment="1" applyProtection="1">
      <alignment horizontal="left" vertical="top" wrapText="1"/>
      <protection locked="0"/>
    </xf>
    <xf numFmtId="0" fontId="4" fillId="3" borderId="0" xfId="0" applyFont="1" applyFill="1" applyAlignment="1">
      <alignment horizontal="left"/>
    </xf>
    <xf numFmtId="0" fontId="1" fillId="2" borderId="47" xfId="0" applyFont="1" applyFill="1" applyBorder="1" applyAlignment="1">
      <alignment horizontal="right"/>
    </xf>
    <xf numFmtId="0" fontId="1" fillId="2" borderId="25" xfId="0" applyFont="1" applyFill="1" applyBorder="1" applyAlignment="1">
      <alignment horizontal="right"/>
    </xf>
    <xf numFmtId="49" fontId="1" fillId="4" borderId="16" xfId="1" applyNumberFormat="1" applyFont="1" applyFill="1" applyBorder="1" applyAlignment="1" applyProtection="1">
      <alignment horizontal="left" vertical="center" wrapText="1"/>
      <protection locked="0"/>
    </xf>
    <xf numFmtId="49" fontId="1" fillId="4" borderId="26" xfId="1" applyNumberFormat="1" applyFont="1" applyFill="1" applyBorder="1" applyAlignment="1" applyProtection="1">
      <alignment horizontal="left" vertical="center" wrapText="1"/>
      <protection locked="0"/>
    </xf>
    <xf numFmtId="49" fontId="1" fillId="4" borderId="27" xfId="1" applyNumberFormat="1" applyFont="1" applyFill="1" applyBorder="1" applyAlignment="1" applyProtection="1">
      <alignment horizontal="left" vertical="center" wrapText="1"/>
      <protection locked="0"/>
    </xf>
    <xf numFmtId="0" fontId="1" fillId="4" borderId="22" xfId="0" applyFont="1" applyFill="1" applyBorder="1" applyAlignment="1" applyProtection="1">
      <alignment horizontal="left" vertical="center"/>
      <protection locked="0"/>
    </xf>
    <xf numFmtId="0" fontId="4" fillId="0" borderId="16" xfId="0" applyFont="1" applyBorder="1" applyAlignment="1">
      <alignment horizontal="right" vertical="top"/>
    </xf>
    <xf numFmtId="0" fontId="4" fillId="0" borderId="26" xfId="0" applyFont="1" applyBorder="1" applyAlignment="1">
      <alignment horizontal="right" vertical="top"/>
    </xf>
    <xf numFmtId="0" fontId="4" fillId="0" borderId="27" xfId="0" applyFont="1" applyBorder="1" applyAlignment="1">
      <alignment horizontal="right" vertical="top"/>
    </xf>
    <xf numFmtId="0" fontId="4" fillId="0" borderId="38" xfId="0" applyFont="1" applyBorder="1" applyAlignment="1">
      <alignment horizontal="center" vertical="center" wrapText="1"/>
    </xf>
    <xf numFmtId="0" fontId="4" fillId="0" borderId="42"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0" xfId="0" applyFont="1" applyAlignment="1">
      <alignment horizontal="center" vertical="top"/>
    </xf>
  </cellXfs>
  <cellStyles count="10">
    <cellStyle name="Bad" xfId="4" builtinId="27"/>
    <cellStyle name="Currency" xfId="1" builtinId="4"/>
    <cellStyle name="Currency 2" xfId="8" xr:uid="{79D6749E-9089-48B4-B1A2-8912796604FF}"/>
    <cellStyle name="Hyperlink" xfId="3" builtinId="8"/>
    <cellStyle name="Hyperlink 2" xfId="6" xr:uid="{5ECC598D-991D-48C5-ACC9-1A072B51AE7D}"/>
    <cellStyle name="Normal" xfId="0" builtinId="0"/>
    <cellStyle name="Normal 2" xfId="5" xr:uid="{6E9DDB0F-D5F1-483E-8AFB-50BB1744E82D}"/>
    <cellStyle name="Normal 3" xfId="7" xr:uid="{3754842C-FE09-4A75-B501-70E1788D5CAA}"/>
    <cellStyle name="Normal 4" xfId="9" xr:uid="{572663F2-154A-4B5C-A531-553E36533D54}"/>
    <cellStyle name="Percent" xfId="2" builtinId="5"/>
  </cellStyles>
  <dxfs count="23">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theme="0" tint="-0.24994659260841701"/>
        </patternFill>
      </fill>
    </dxf>
    <dxf>
      <fill>
        <patternFill>
          <bgColor rgb="FFFFC000"/>
        </patternFill>
      </fill>
    </dxf>
    <dxf>
      <numFmt numFmtId="34" formatCode="_(&quot;$&quot;* #,##0.00_);_(&quot;$&quot;* \(#,##0.00\);_(&quot;$&quot;* &quot;-&quot;??_);_(@_)"/>
      <fill>
        <patternFill>
          <bgColor rgb="FFFFFF00"/>
        </patternFill>
      </fill>
    </dxf>
    <dxf>
      <numFmt numFmtId="34" formatCode="_(&quot;$&quot;* #,##0.00_);_(&quot;$&quot;* \(#,##0.00\);_(&quot;$&quot;* &quot;-&quot;??_);_(@_)"/>
      <fill>
        <patternFill>
          <bgColor rgb="FFFF0000"/>
        </patternFill>
      </fill>
    </dxf>
    <dxf>
      <numFmt numFmtId="34" formatCode="_(&quot;$&quot;* #,##0.00_);_(&quot;$&quot;* \(#,##0.00\);_(&quot;$&quot;* &quot;-&quot;??_);_(@_)"/>
      <fill>
        <patternFill>
          <bgColor rgb="FFFFFF00"/>
        </patternFill>
      </fill>
    </dxf>
    <dxf>
      <numFmt numFmtId="34" formatCode="_(&quot;$&quot;* #,##0.00_);_(&quot;$&quot;* \(#,##0.00\);_(&quot;$&quot;* &quot;-&quot;??_);_(@_)"/>
      <fill>
        <patternFill>
          <bgColor rgb="FFFF0000"/>
        </patternFill>
      </fill>
    </dxf>
    <dxf>
      <fill>
        <patternFill patternType="solid">
          <bgColor theme="0" tint="-0.24994659260841701"/>
        </patternFill>
      </fill>
    </dxf>
    <dxf>
      <fill>
        <patternFill>
          <bgColor rgb="FFFFC000"/>
        </patternFill>
      </fill>
    </dxf>
    <dxf>
      <font>
        <color rgb="FF9C0006"/>
      </font>
      <fill>
        <patternFill>
          <bgColor rgb="FFFFC7CE"/>
        </patternFill>
      </fill>
    </dxf>
    <dxf>
      <font>
        <color rgb="FFFF0000"/>
      </font>
    </dxf>
    <dxf>
      <font>
        <color rgb="FFFF0000"/>
      </font>
    </dxf>
    <dxf>
      <font>
        <color rgb="FFFF0000"/>
      </font>
    </dxf>
    <dxf>
      <font>
        <b val="0"/>
        <i val="0"/>
        <color rgb="FFFF0000"/>
      </font>
    </dxf>
    <dxf>
      <fill>
        <patternFill>
          <bgColor theme="1"/>
        </patternFill>
      </fill>
    </dxf>
    <dxf>
      <fill>
        <patternFill>
          <bgColor theme="1"/>
        </patternFill>
      </fill>
    </dxf>
    <dxf>
      <fill>
        <patternFill>
          <bgColor theme="1"/>
        </patternFill>
      </fill>
    </dxf>
    <dxf>
      <font>
        <color auto="1"/>
      </font>
      <fill>
        <patternFill>
          <bgColor theme="1"/>
        </patternFill>
      </fill>
    </dxf>
    <dxf>
      <fill>
        <patternFill>
          <bgColor theme="6" tint="0.59996337778862885"/>
        </patternFill>
      </fill>
    </dxf>
  </dxfs>
  <tableStyles count="0" defaultTableStyle="TableStyleMedium9" defaultPivotStyle="PivotStyleLight16"/>
  <colors>
    <mruColors>
      <color rgb="FF0000FF"/>
      <color rgb="FFFCE4D6"/>
      <color rgb="FFFFFFAB"/>
      <color rgb="FFFFFF9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5</xdr:col>
      <xdr:colOff>0</xdr:colOff>
      <xdr:row>3</xdr:row>
      <xdr:rowOff>0</xdr:rowOff>
    </xdr:from>
    <xdr:to>
      <xdr:col>6</xdr:col>
      <xdr:colOff>717550</xdr:colOff>
      <xdr:row>4</xdr:row>
      <xdr:rowOff>76200</xdr:rowOff>
    </xdr:to>
    <xdr:sp macro="[0]!HideExtraRows" textlink="">
      <xdr:nvSpPr>
        <xdr:cNvPr id="2" name="Rectangle 1">
          <a:extLst>
            <a:ext uri="{FF2B5EF4-FFF2-40B4-BE49-F238E27FC236}">
              <a16:creationId xmlns:a16="http://schemas.microsoft.com/office/drawing/2014/main" id="{FA2639FD-0A73-47FE-A504-449417750B4F}"/>
            </a:ext>
          </a:extLst>
        </xdr:cNvPr>
        <xdr:cNvSpPr/>
      </xdr:nvSpPr>
      <xdr:spPr bwMode="auto">
        <a:xfrm>
          <a:off x="9880600" y="660400"/>
          <a:ext cx="1479550" cy="27940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Hide Extra Rows</a:t>
          </a:r>
        </a:p>
      </xdr:txBody>
    </xdr:sp>
    <xdr:clientData/>
  </xdr:twoCellAnchor>
  <xdr:twoCellAnchor>
    <xdr:from>
      <xdr:col>5</xdr:col>
      <xdr:colOff>0</xdr:colOff>
      <xdr:row>5</xdr:row>
      <xdr:rowOff>0</xdr:rowOff>
    </xdr:from>
    <xdr:to>
      <xdr:col>6</xdr:col>
      <xdr:colOff>717550</xdr:colOff>
      <xdr:row>6</xdr:row>
      <xdr:rowOff>76200</xdr:rowOff>
    </xdr:to>
    <xdr:sp macro="[0]!UnhideExtraRows" textlink="">
      <xdr:nvSpPr>
        <xdr:cNvPr id="3" name="Rectangle 2">
          <a:extLst>
            <a:ext uri="{FF2B5EF4-FFF2-40B4-BE49-F238E27FC236}">
              <a16:creationId xmlns:a16="http://schemas.microsoft.com/office/drawing/2014/main" id="{EF49CABD-611C-478E-BE30-2D47E611E087}"/>
            </a:ext>
          </a:extLst>
        </xdr:cNvPr>
        <xdr:cNvSpPr/>
      </xdr:nvSpPr>
      <xdr:spPr bwMode="auto">
        <a:xfrm>
          <a:off x="9880600" y="1066800"/>
          <a:ext cx="1479550" cy="27940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Unhide Extra Rows</a:t>
          </a:r>
        </a:p>
      </xdr:txBody>
    </xdr:sp>
    <xdr:clientData/>
  </xdr:twoCellAnchor>
  <xdr:twoCellAnchor>
    <xdr:from>
      <xdr:col>8</xdr:col>
      <xdr:colOff>0</xdr:colOff>
      <xdr:row>3</xdr:row>
      <xdr:rowOff>0</xdr:rowOff>
    </xdr:from>
    <xdr:to>
      <xdr:col>9</xdr:col>
      <xdr:colOff>717550</xdr:colOff>
      <xdr:row>4</xdr:row>
      <xdr:rowOff>76200</xdr:rowOff>
    </xdr:to>
    <xdr:sp macro="[0]!BLANK" textlink="">
      <xdr:nvSpPr>
        <xdr:cNvPr id="4" name="Rectangle 3">
          <a:extLst>
            <a:ext uri="{FF2B5EF4-FFF2-40B4-BE49-F238E27FC236}">
              <a16:creationId xmlns:a16="http://schemas.microsoft.com/office/drawing/2014/main" id="{01FA91A8-155A-4D41-8F60-3E519F310978}"/>
            </a:ext>
          </a:extLst>
        </xdr:cNvPr>
        <xdr:cNvSpPr/>
      </xdr:nvSpPr>
      <xdr:spPr bwMode="auto">
        <a:xfrm>
          <a:off x="12166600" y="660400"/>
          <a:ext cx="1479550" cy="27940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BLANK</a:t>
          </a:r>
        </a:p>
      </xdr:txBody>
    </xdr:sp>
    <xdr:clientData/>
  </xdr:twoCellAnchor>
  <xdr:twoCellAnchor>
    <xdr:from>
      <xdr:col>8</xdr:col>
      <xdr:colOff>0</xdr:colOff>
      <xdr:row>5</xdr:row>
      <xdr:rowOff>0</xdr:rowOff>
    </xdr:from>
    <xdr:to>
      <xdr:col>9</xdr:col>
      <xdr:colOff>717550</xdr:colOff>
      <xdr:row>6</xdr:row>
      <xdr:rowOff>76200</xdr:rowOff>
    </xdr:to>
    <xdr:sp macro="[0]!EXAMPLE" textlink="">
      <xdr:nvSpPr>
        <xdr:cNvPr id="5" name="Rectangle 4">
          <a:extLst>
            <a:ext uri="{FF2B5EF4-FFF2-40B4-BE49-F238E27FC236}">
              <a16:creationId xmlns:a16="http://schemas.microsoft.com/office/drawing/2014/main" id="{BD12B663-6D7B-4376-A252-C6211D2FE4AA}"/>
            </a:ext>
          </a:extLst>
        </xdr:cNvPr>
        <xdr:cNvSpPr/>
      </xdr:nvSpPr>
      <xdr:spPr bwMode="auto">
        <a:xfrm>
          <a:off x="12166600" y="1066800"/>
          <a:ext cx="1479550" cy="27940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EXAMPLE</a:t>
          </a:r>
        </a:p>
      </xdr:txBody>
    </xdr:sp>
    <xdr:clientData/>
  </xdr:twoCellAnchor>
  <xdr:twoCellAnchor>
    <xdr:from>
      <xdr:col>10</xdr:col>
      <xdr:colOff>285750</xdr:colOff>
      <xdr:row>11</xdr:row>
      <xdr:rowOff>368300</xdr:rowOff>
    </xdr:from>
    <xdr:to>
      <xdr:col>10</xdr:col>
      <xdr:colOff>742950</xdr:colOff>
      <xdr:row>11</xdr:row>
      <xdr:rowOff>604520</xdr:rowOff>
    </xdr:to>
    <xdr:sp macro="[0]!HideOtherEntity" textlink="">
      <xdr:nvSpPr>
        <xdr:cNvPr id="6" name="Rectangle 5">
          <a:extLst>
            <a:ext uri="{FF2B5EF4-FFF2-40B4-BE49-F238E27FC236}">
              <a16:creationId xmlns:a16="http://schemas.microsoft.com/office/drawing/2014/main" id="{1B3EBE01-2E22-46BF-BDD4-D1DF035F3713}"/>
            </a:ext>
          </a:extLst>
        </xdr:cNvPr>
        <xdr:cNvSpPr/>
      </xdr:nvSpPr>
      <xdr:spPr bwMode="auto">
        <a:xfrm>
          <a:off x="12001500" y="1130300"/>
          <a:ext cx="457200" cy="23622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No</a:t>
          </a:r>
        </a:p>
      </xdr:txBody>
    </xdr:sp>
    <xdr:clientData/>
  </xdr:twoCellAnchor>
  <xdr:twoCellAnchor>
    <xdr:from>
      <xdr:col>11</xdr:col>
      <xdr:colOff>273050</xdr:colOff>
      <xdr:row>11</xdr:row>
      <xdr:rowOff>381000</xdr:rowOff>
    </xdr:from>
    <xdr:to>
      <xdr:col>11</xdr:col>
      <xdr:colOff>730250</xdr:colOff>
      <xdr:row>11</xdr:row>
      <xdr:rowOff>617220</xdr:rowOff>
    </xdr:to>
    <xdr:sp macro="[0]!UnhideOtherEntity" textlink="">
      <xdr:nvSpPr>
        <xdr:cNvPr id="7" name="Rectangle 6">
          <a:extLst>
            <a:ext uri="{FF2B5EF4-FFF2-40B4-BE49-F238E27FC236}">
              <a16:creationId xmlns:a16="http://schemas.microsoft.com/office/drawing/2014/main" id="{E67D0BD1-757F-419B-BB99-62E6F9773589}"/>
            </a:ext>
          </a:extLst>
        </xdr:cNvPr>
        <xdr:cNvSpPr/>
      </xdr:nvSpPr>
      <xdr:spPr bwMode="auto">
        <a:xfrm>
          <a:off x="12966700" y="1143000"/>
          <a:ext cx="457200" cy="236220"/>
        </a:xfrm>
        <a:prstGeom prst="rect">
          <a:avLst/>
        </a:prstGeom>
        <a:ln>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r>
            <a:rPr lang="en-US" sz="1200" b="1"/>
            <a:t>Yes</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energy.ca.gov/funding-opportunities/funding-resources/ecams-resources"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invoices@energy.ca.gov"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590127-DDE4-471F-A2A8-DFB56A0258EF}">
  <sheetPr codeName="Sheet2">
    <pageSetUpPr fitToPage="1"/>
  </sheetPr>
  <dimension ref="A1:DA37"/>
  <sheetViews>
    <sheetView zoomScaleNormal="100" zoomScaleSheetLayoutView="100" workbookViewId="0">
      <pane ySplit="3" topLeftCell="A20" activePane="bottomLeft" state="frozen"/>
      <selection activeCell="A2" sqref="A2"/>
      <selection pane="bottomLeft" activeCell="A31" sqref="A31"/>
    </sheetView>
  </sheetViews>
  <sheetFormatPr defaultColWidth="8.88671875" defaultRowHeight="12.75"/>
  <cols>
    <col min="1" max="1" width="128.6640625" style="209" customWidth="1"/>
    <col min="2" max="5" width="2.109375" style="209" customWidth="1"/>
    <col min="6" max="11" width="11.88671875" style="211" customWidth="1"/>
    <col min="12" max="105" width="8.88671875" style="211"/>
    <col min="106" max="16384" width="8.88671875" style="209"/>
  </cols>
  <sheetData>
    <row r="1" spans="1:105" ht="15" customHeight="1">
      <c r="A1" s="208" t="str">
        <f>'Invoice Payment Cover Sheet'!$A$1</f>
        <v>Template Version 9/23/25</v>
      </c>
      <c r="F1" s="210" t="s">
        <v>0</v>
      </c>
    </row>
    <row r="2" spans="1:105" ht="15" customHeight="1" thickBot="1">
      <c r="A2" s="364" t="str">
        <f>CONCATENATE('Invoice Payment Cover Sheet'!$D$12,":  ",'Invoice Payment Cover Sheet'!$A$13)</f>
        <v>EPC-19-000:  Organization Name</v>
      </c>
      <c r="F2" s="210"/>
    </row>
    <row r="3" spans="1:105" ht="30" customHeight="1" thickBot="1">
      <c r="A3" s="365" t="s">
        <v>1</v>
      </c>
      <c r="F3" s="212"/>
    </row>
    <row r="4" spans="1:105" ht="18" customHeight="1">
      <c r="A4" s="366" t="s">
        <v>2</v>
      </c>
      <c r="F4" s="213"/>
    </row>
    <row r="5" spans="1:105" ht="36" customHeight="1">
      <c r="A5" s="367" t="s">
        <v>3</v>
      </c>
    </row>
    <row r="6" spans="1:105" ht="59.1" customHeight="1">
      <c r="A6" s="368" t="s">
        <v>4</v>
      </c>
    </row>
    <row r="7" spans="1:105" ht="36" customHeight="1">
      <c r="A7" s="367" t="s">
        <v>5</v>
      </c>
    </row>
    <row r="8" spans="1:105" ht="18" customHeight="1">
      <c r="A8" s="369" t="s">
        <v>6</v>
      </c>
    </row>
    <row r="9" spans="1:105" ht="18" customHeight="1">
      <c r="A9" s="370" t="s">
        <v>7</v>
      </c>
    </row>
    <row r="10" spans="1:105" s="49" customFormat="1" ht="18" customHeight="1">
      <c r="A10" s="377" t="s">
        <v>8</v>
      </c>
      <c r="F10" s="211"/>
      <c r="G10" s="211"/>
      <c r="H10" s="211"/>
      <c r="I10" s="211"/>
      <c r="J10" s="211"/>
      <c r="K10" s="211"/>
      <c r="L10" s="211"/>
      <c r="M10" s="211"/>
      <c r="N10" s="211"/>
      <c r="O10" s="211"/>
      <c r="P10" s="211"/>
      <c r="Q10" s="211"/>
      <c r="R10" s="211"/>
      <c r="S10" s="211"/>
      <c r="T10" s="211"/>
      <c r="U10" s="211"/>
      <c r="V10" s="211"/>
      <c r="W10" s="211"/>
      <c r="X10" s="211"/>
      <c r="Y10" s="211"/>
      <c r="Z10" s="211"/>
      <c r="AA10" s="211"/>
      <c r="AB10" s="211"/>
      <c r="AC10" s="211"/>
      <c r="AD10" s="211"/>
      <c r="AE10" s="211"/>
      <c r="AF10" s="211"/>
      <c r="AG10" s="211"/>
      <c r="AH10" s="211"/>
      <c r="AI10" s="211"/>
      <c r="AJ10" s="211"/>
      <c r="AK10" s="211"/>
      <c r="AL10" s="211"/>
      <c r="AM10" s="211"/>
      <c r="AN10" s="211"/>
      <c r="AO10" s="211"/>
      <c r="AP10" s="211"/>
      <c r="AQ10" s="211"/>
      <c r="AR10" s="211"/>
      <c r="AS10" s="211"/>
      <c r="AT10" s="211"/>
      <c r="AU10" s="211"/>
      <c r="AV10" s="211"/>
      <c r="AW10" s="211"/>
      <c r="AX10" s="211"/>
      <c r="AY10" s="211"/>
      <c r="AZ10" s="211"/>
      <c r="BA10" s="211"/>
      <c r="BB10" s="211"/>
      <c r="BC10" s="211"/>
      <c r="BD10" s="211"/>
      <c r="BE10" s="211"/>
      <c r="BF10" s="211"/>
      <c r="BG10" s="211"/>
      <c r="BH10" s="211"/>
      <c r="BI10" s="211"/>
      <c r="BJ10" s="211"/>
      <c r="BK10" s="211"/>
      <c r="BL10" s="211"/>
      <c r="BM10" s="211"/>
      <c r="BN10" s="211"/>
      <c r="BO10" s="211"/>
      <c r="BP10" s="211"/>
      <c r="BQ10" s="211"/>
      <c r="BR10" s="211"/>
      <c r="BS10" s="211"/>
      <c r="BT10" s="211"/>
      <c r="BU10" s="211"/>
      <c r="BV10" s="211"/>
      <c r="BW10" s="211"/>
      <c r="BX10" s="211"/>
      <c r="BY10" s="211"/>
      <c r="BZ10" s="211"/>
      <c r="CA10" s="211"/>
      <c r="CB10" s="211"/>
      <c r="CC10" s="211"/>
      <c r="CD10" s="211"/>
      <c r="CE10" s="211"/>
      <c r="CF10" s="211"/>
      <c r="CG10" s="211"/>
      <c r="CH10" s="211"/>
      <c r="CI10" s="211"/>
      <c r="CJ10" s="211"/>
      <c r="CK10" s="211"/>
      <c r="CL10" s="211"/>
      <c r="CM10" s="211"/>
      <c r="CN10" s="211"/>
      <c r="CO10" s="211"/>
      <c r="CP10" s="211"/>
      <c r="CQ10" s="211"/>
      <c r="CR10" s="211"/>
      <c r="CS10" s="211"/>
      <c r="CT10" s="211"/>
      <c r="CU10" s="211"/>
      <c r="CV10" s="211"/>
      <c r="CW10" s="211"/>
      <c r="CX10" s="211"/>
      <c r="CY10" s="211"/>
      <c r="CZ10" s="211"/>
      <c r="DA10" s="211"/>
    </row>
    <row r="11" spans="1:105" ht="18" customHeight="1">
      <c r="A11" s="378" t="s">
        <v>9</v>
      </c>
    </row>
    <row r="12" spans="1:105" ht="36" customHeight="1">
      <c r="A12" s="378" t="s">
        <v>10</v>
      </c>
    </row>
    <row r="13" spans="1:105" ht="36" customHeight="1">
      <c r="A13" s="378" t="s">
        <v>11</v>
      </c>
      <c r="F13" s="214"/>
      <c r="G13" s="214"/>
      <c r="H13" s="214"/>
      <c r="I13" s="214"/>
      <c r="J13" s="214"/>
      <c r="K13" s="214"/>
      <c r="L13" s="214"/>
      <c r="M13" s="214"/>
      <c r="N13" s="214"/>
      <c r="O13" s="214"/>
      <c r="P13" s="214"/>
      <c r="Q13" s="214"/>
      <c r="R13" s="214"/>
      <c r="S13" s="214"/>
      <c r="T13" s="214"/>
      <c r="U13" s="214"/>
      <c r="V13" s="214"/>
      <c r="W13" s="214"/>
      <c r="X13" s="214"/>
      <c r="Y13" s="214"/>
      <c r="Z13" s="214"/>
      <c r="AA13" s="214"/>
      <c r="AB13" s="214"/>
      <c r="AC13" s="214"/>
      <c r="AD13" s="214"/>
      <c r="AE13" s="214"/>
      <c r="AF13" s="214"/>
      <c r="AG13" s="214"/>
      <c r="AH13" s="214"/>
      <c r="AI13" s="214"/>
      <c r="AJ13" s="214"/>
      <c r="AK13" s="214"/>
      <c r="AL13" s="214"/>
      <c r="AM13" s="214"/>
      <c r="AN13" s="214"/>
      <c r="AO13" s="214"/>
      <c r="AP13" s="214"/>
      <c r="AQ13" s="214"/>
      <c r="AR13" s="214"/>
      <c r="AS13" s="214"/>
      <c r="AT13" s="214"/>
      <c r="AU13" s="214"/>
      <c r="AV13" s="214"/>
      <c r="AW13" s="214"/>
      <c r="AX13" s="214"/>
      <c r="AY13" s="214"/>
      <c r="AZ13" s="214"/>
      <c r="BA13" s="214"/>
      <c r="BB13" s="214"/>
      <c r="BC13" s="214"/>
      <c r="BD13" s="214"/>
      <c r="BE13" s="214"/>
      <c r="BF13" s="214"/>
      <c r="BG13" s="214"/>
      <c r="BH13" s="214"/>
      <c r="BI13" s="214"/>
      <c r="BJ13" s="214"/>
      <c r="BK13" s="214"/>
      <c r="BL13" s="214"/>
      <c r="BM13" s="214"/>
      <c r="BN13" s="214"/>
      <c r="BO13" s="214"/>
      <c r="BP13" s="214"/>
      <c r="BQ13" s="214"/>
      <c r="BR13" s="214"/>
      <c r="BS13" s="214"/>
      <c r="BT13" s="214"/>
      <c r="BU13" s="214"/>
      <c r="BV13" s="214"/>
      <c r="BW13" s="214"/>
      <c r="BX13" s="214"/>
      <c r="BY13" s="214"/>
      <c r="BZ13" s="214"/>
      <c r="CA13" s="214"/>
      <c r="CB13" s="214"/>
      <c r="CC13" s="214"/>
      <c r="CD13" s="214"/>
      <c r="CE13" s="214"/>
      <c r="CF13" s="214"/>
      <c r="CG13" s="214"/>
      <c r="CH13" s="214"/>
      <c r="CI13" s="214"/>
      <c r="CJ13" s="214"/>
      <c r="CK13" s="214"/>
      <c r="CL13" s="214"/>
      <c r="CM13" s="214"/>
      <c r="CN13" s="214"/>
      <c r="CO13" s="214"/>
      <c r="CP13" s="214"/>
      <c r="CQ13" s="214"/>
      <c r="CR13" s="214"/>
      <c r="CS13" s="214"/>
      <c r="CT13" s="214"/>
      <c r="CU13" s="214"/>
      <c r="CV13" s="214"/>
      <c r="CW13" s="214"/>
      <c r="CX13" s="214"/>
      <c r="CY13" s="214"/>
      <c r="CZ13" s="214"/>
      <c r="DA13" s="214"/>
    </row>
    <row r="14" spans="1:105" ht="18" customHeight="1">
      <c r="A14" s="370" t="s">
        <v>12</v>
      </c>
      <c r="F14" s="214"/>
      <c r="G14" s="214"/>
      <c r="H14" s="214"/>
      <c r="I14" s="214"/>
      <c r="J14" s="214"/>
      <c r="K14" s="214"/>
      <c r="L14" s="214"/>
      <c r="M14" s="214"/>
      <c r="N14" s="214"/>
      <c r="O14" s="214"/>
      <c r="P14" s="214"/>
      <c r="Q14" s="214"/>
      <c r="R14" s="214"/>
      <c r="S14" s="214"/>
      <c r="T14" s="214"/>
      <c r="U14" s="214"/>
      <c r="V14" s="214"/>
      <c r="W14" s="214"/>
      <c r="X14" s="214"/>
      <c r="Y14" s="214"/>
      <c r="Z14" s="214"/>
      <c r="AA14" s="214"/>
      <c r="AB14" s="214"/>
      <c r="AC14" s="214"/>
      <c r="AD14" s="214"/>
      <c r="AE14" s="214"/>
      <c r="AF14" s="214"/>
      <c r="AG14" s="214"/>
      <c r="AH14" s="214"/>
      <c r="AI14" s="214"/>
      <c r="AJ14" s="214"/>
      <c r="AK14" s="214"/>
      <c r="AL14" s="214"/>
      <c r="AM14" s="214"/>
      <c r="AN14" s="214"/>
      <c r="AO14" s="214"/>
      <c r="AP14" s="214"/>
      <c r="AQ14" s="214"/>
      <c r="AR14" s="214"/>
      <c r="AS14" s="214"/>
      <c r="AT14" s="214"/>
      <c r="AU14" s="214"/>
      <c r="AV14" s="214"/>
      <c r="AW14" s="214"/>
      <c r="AX14" s="214"/>
      <c r="AY14" s="214"/>
      <c r="AZ14" s="214"/>
      <c r="BA14" s="214"/>
      <c r="BB14" s="214"/>
      <c r="BC14" s="214"/>
      <c r="BD14" s="214"/>
      <c r="BE14" s="214"/>
      <c r="BF14" s="214"/>
      <c r="BG14" s="214"/>
      <c r="BH14" s="214"/>
      <c r="BI14" s="214"/>
      <c r="BJ14" s="214"/>
      <c r="BK14" s="214"/>
      <c r="BL14" s="214"/>
      <c r="BM14" s="214"/>
      <c r="BN14" s="214"/>
      <c r="BO14" s="214"/>
      <c r="BP14" s="214"/>
      <c r="BQ14" s="214"/>
      <c r="BR14" s="214"/>
      <c r="BS14" s="214"/>
      <c r="BT14" s="214"/>
      <c r="BU14" s="214"/>
      <c r="BV14" s="214"/>
      <c r="BW14" s="214"/>
      <c r="BX14" s="214"/>
      <c r="BY14" s="214"/>
      <c r="BZ14" s="214"/>
      <c r="CA14" s="214"/>
      <c r="CB14" s="214"/>
      <c r="CC14" s="214"/>
      <c r="CD14" s="214"/>
      <c r="CE14" s="214"/>
      <c r="CF14" s="214"/>
      <c r="CG14" s="214"/>
      <c r="CH14" s="214"/>
      <c r="CI14" s="214"/>
      <c r="CJ14" s="214"/>
      <c r="CK14" s="214"/>
      <c r="CL14" s="214"/>
      <c r="CM14" s="214"/>
      <c r="CN14" s="214"/>
      <c r="CO14" s="214"/>
      <c r="CP14" s="214"/>
      <c r="CQ14" s="214"/>
      <c r="CR14" s="214"/>
      <c r="CS14" s="214"/>
      <c r="CT14" s="214"/>
      <c r="CU14" s="214"/>
      <c r="CV14" s="214"/>
      <c r="CW14" s="214"/>
      <c r="CX14" s="214"/>
      <c r="CY14" s="214"/>
      <c r="CZ14" s="214"/>
      <c r="DA14" s="214"/>
    </row>
    <row r="15" spans="1:105" ht="18" customHeight="1">
      <c r="A15" s="378" t="s">
        <v>13</v>
      </c>
    </row>
    <row r="16" spans="1:105" ht="18" customHeight="1">
      <c r="A16" s="378" t="s">
        <v>14</v>
      </c>
    </row>
    <row r="17" spans="1:1" ht="18" customHeight="1">
      <c r="A17" s="370" t="s">
        <v>15</v>
      </c>
    </row>
    <row r="18" spans="1:1" ht="18" customHeight="1">
      <c r="A18" s="378" t="s">
        <v>16</v>
      </c>
    </row>
    <row r="19" spans="1:1" ht="18" customHeight="1">
      <c r="A19" s="378" t="s">
        <v>17</v>
      </c>
    </row>
    <row r="20" spans="1:1" ht="54" customHeight="1">
      <c r="A20" s="377" t="s">
        <v>18</v>
      </c>
    </row>
    <row r="21" spans="1:1" ht="18" customHeight="1">
      <c r="A21" s="371" t="s">
        <v>19</v>
      </c>
    </row>
    <row r="22" spans="1:1" ht="36" customHeight="1">
      <c r="A22" s="372" t="s">
        <v>20</v>
      </c>
    </row>
    <row r="23" spans="1:1" ht="18" customHeight="1">
      <c r="A23" s="379" t="s">
        <v>21</v>
      </c>
    </row>
    <row r="24" spans="1:1" ht="18" customHeight="1">
      <c r="A24" s="379" t="s">
        <v>22</v>
      </c>
    </row>
    <row r="25" spans="1:1" ht="30.95" customHeight="1">
      <c r="A25" s="379" t="s">
        <v>23</v>
      </c>
    </row>
    <row r="26" spans="1:1" ht="60.6" customHeight="1">
      <c r="A26" s="680" t="s">
        <v>24</v>
      </c>
    </row>
    <row r="27" spans="1:1" ht="18" customHeight="1">
      <c r="A27" s="379" t="s">
        <v>25</v>
      </c>
    </row>
    <row r="28" spans="1:1" ht="66.599999999999994" customHeight="1">
      <c r="A28" s="379" t="s">
        <v>26</v>
      </c>
    </row>
    <row r="29" spans="1:1" ht="18" customHeight="1">
      <c r="A29" s="380" t="s">
        <v>27</v>
      </c>
    </row>
    <row r="30" spans="1:1" ht="54" customHeight="1">
      <c r="A30" s="373" t="s">
        <v>28</v>
      </c>
    </row>
    <row r="31" spans="1:1" ht="72" customHeight="1">
      <c r="A31" s="374" t="s">
        <v>29</v>
      </c>
    </row>
    <row r="32" spans="1:1" ht="36" customHeight="1">
      <c r="A32" s="374" t="s">
        <v>30</v>
      </c>
    </row>
    <row r="33" spans="1:1" ht="36" customHeight="1">
      <c r="A33" s="381" t="s">
        <v>31</v>
      </c>
    </row>
    <row r="34" spans="1:1" ht="47.1" customHeight="1">
      <c r="A34" s="382" t="s">
        <v>32</v>
      </c>
    </row>
    <row r="35" spans="1:1" ht="75.95" customHeight="1">
      <c r="A35" s="373" t="s">
        <v>33</v>
      </c>
    </row>
    <row r="36" spans="1:1" ht="36" customHeight="1">
      <c r="A36" s="375" t="s">
        <v>34</v>
      </c>
    </row>
    <row r="37" spans="1:1" ht="20.100000000000001" customHeight="1" thickBot="1">
      <c r="A37" s="376" t="s">
        <v>35</v>
      </c>
    </row>
  </sheetData>
  <sheetProtection formatColumns="0" formatRows="0"/>
  <dataValidations count="1">
    <dataValidation allowBlank="1" showErrorMessage="1" prompt="These are the instructions for the Proposal Budget." sqref="A3" xr:uid="{D17BFB5E-01A3-4E6F-BD53-125F97F306BB}"/>
  </dataValidations>
  <hyperlinks>
    <hyperlink ref="A37" r:id="rId1" xr:uid="{AC3BB8F7-42FE-4F59-92A3-D7ED0D268174}"/>
  </hyperlinks>
  <printOptions horizontalCentered="1"/>
  <pageMargins left="0.25" right="0.25" top="0.75" bottom="0.75" header="0.25" footer="0.25"/>
  <pageSetup scale="66" fitToHeight="20" orientation="portrait" r:id="rId2"/>
  <headerFooter>
    <oddFooter>&amp;C&amp;10Page &amp;P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C544EE-8034-48CF-A756-65F9FE433840}">
  <sheetPr codeName="Sheet10">
    <tabColor theme="1"/>
    <pageSetUpPr fitToPage="1"/>
  </sheetPr>
  <dimension ref="A1:L36"/>
  <sheetViews>
    <sheetView zoomScaleNormal="100" zoomScaleSheetLayoutView="100" workbookViewId="0">
      <pane ySplit="2" topLeftCell="A3" activePane="bottomLeft" state="frozen"/>
      <selection activeCell="A2" sqref="A2"/>
      <selection pane="bottomLeft" activeCell="A11" sqref="A11"/>
    </sheetView>
  </sheetViews>
  <sheetFormatPr defaultRowHeight="15"/>
  <cols>
    <col min="1" max="1" width="82.77734375" style="173" customWidth="1"/>
  </cols>
  <sheetData>
    <row r="1" spans="1:12" ht="15" customHeight="1" thickBot="1">
      <c r="A1" s="206" t="str">
        <f>'Invoice Payment Cover Sheet'!$A$1</f>
        <v>Template Version 9/23/25</v>
      </c>
      <c r="B1" s="205"/>
      <c r="C1" s="205"/>
    </row>
    <row r="2" spans="1:12" ht="21" customHeight="1" thickBot="1">
      <c r="A2" s="196" t="s">
        <v>310</v>
      </c>
    </row>
    <row r="3" spans="1:12" ht="15.95" customHeight="1">
      <c r="A3" s="189" t="s">
        <v>85</v>
      </c>
    </row>
    <row r="4" spans="1:12" ht="15.95" customHeight="1">
      <c r="A4" s="189" t="s">
        <v>311</v>
      </c>
    </row>
    <row r="5" spans="1:12" ht="15.95" customHeight="1">
      <c r="A5" s="189" t="s">
        <v>312</v>
      </c>
    </row>
    <row r="6" spans="1:12" ht="15.95" customHeight="1">
      <c r="A6" s="215" t="s">
        <v>313</v>
      </c>
    </row>
    <row r="7" spans="1:12" ht="15.95" customHeight="1">
      <c r="A7" s="215" t="s">
        <v>314</v>
      </c>
    </row>
    <row r="8" spans="1:12" ht="15.95" customHeight="1">
      <c r="A8" s="189" t="s">
        <v>315</v>
      </c>
    </row>
    <row r="9" spans="1:12" ht="15.95" customHeight="1" thickBot="1">
      <c r="A9" s="189"/>
    </row>
    <row r="10" spans="1:12" ht="21" customHeight="1" thickBot="1">
      <c r="A10" s="196" t="s">
        <v>316</v>
      </c>
    </row>
    <row r="11" spans="1:12" ht="35.1" customHeight="1">
      <c r="A11" s="215" t="s">
        <v>120</v>
      </c>
    </row>
    <row r="12" spans="1:12" ht="47.25">
      <c r="A12" s="189" t="s">
        <v>317</v>
      </c>
      <c r="D12" t="s">
        <v>318</v>
      </c>
      <c r="J12" s="337" t="s">
        <v>319</v>
      </c>
      <c r="K12" s="199"/>
      <c r="L12" s="199"/>
    </row>
    <row r="13" spans="1:12" ht="30">
      <c r="A13" s="188" t="s">
        <v>320</v>
      </c>
      <c r="D13" t="s">
        <v>321</v>
      </c>
    </row>
    <row r="14" spans="1:12">
      <c r="A14" s="189" t="s">
        <v>322</v>
      </c>
      <c r="D14" t="s">
        <v>323</v>
      </c>
    </row>
    <row r="15" spans="1:12" ht="15.95" customHeight="1" thickBot="1">
      <c r="A15" s="215"/>
    </row>
    <row r="16" spans="1:12" ht="21" customHeight="1" thickBot="1">
      <c r="A16" s="196" t="s">
        <v>324</v>
      </c>
      <c r="D16" t="s">
        <v>325</v>
      </c>
    </row>
    <row r="17" spans="1:1" ht="15.95" customHeight="1">
      <c r="A17" s="189" t="s">
        <v>220</v>
      </c>
    </row>
    <row r="18" spans="1:1" ht="15.95" customHeight="1">
      <c r="A18" s="189" t="s">
        <v>219</v>
      </c>
    </row>
    <row r="19" spans="1:1" ht="15.95" customHeight="1" thickBot="1">
      <c r="A19" s="197" t="s">
        <v>115</v>
      </c>
    </row>
    <row r="20" spans="1:1" ht="18.75" thickBot="1">
      <c r="A20" s="196" t="s">
        <v>326</v>
      </c>
    </row>
    <row r="21" spans="1:1">
      <c r="A21" s="189" t="s">
        <v>220</v>
      </c>
    </row>
    <row r="22" spans="1:1">
      <c r="A22" s="189" t="s">
        <v>219</v>
      </c>
    </row>
    <row r="23" spans="1:1" ht="15.75" thickBot="1">
      <c r="A23" s="197" t="s">
        <v>115</v>
      </c>
    </row>
    <row r="24" spans="1:1" ht="18.75" thickBot="1">
      <c r="A24" s="196" t="s">
        <v>327</v>
      </c>
    </row>
    <row r="25" spans="1:1">
      <c r="A25" s="189" t="s">
        <v>39</v>
      </c>
    </row>
    <row r="26" spans="1:1">
      <c r="A26" s="189" t="s">
        <v>328</v>
      </c>
    </row>
    <row r="27" spans="1:1" ht="15.75" thickBot="1">
      <c r="A27" s="197" t="s">
        <v>329</v>
      </c>
    </row>
    <row r="28" spans="1:1" ht="18.75" thickBot="1">
      <c r="A28" s="196" t="s">
        <v>330</v>
      </c>
    </row>
    <row r="29" spans="1:1">
      <c r="A29" s="221" t="s">
        <v>331</v>
      </c>
    </row>
    <row r="30" spans="1:1" ht="60.75" thickBot="1">
      <c r="A30" s="222" t="s">
        <v>43</v>
      </c>
    </row>
    <row r="31" spans="1:1" ht="18.75" thickBot="1">
      <c r="A31" s="223" t="s">
        <v>202</v>
      </c>
    </row>
    <row r="32" spans="1:1">
      <c r="A32" s="224"/>
    </row>
    <row r="33" spans="1:1" ht="15.75" thickBot="1">
      <c r="A33" s="197" t="s">
        <v>332</v>
      </c>
    </row>
    <row r="34" spans="1:1" ht="18.75" thickBot="1">
      <c r="A34" s="196" t="s">
        <v>333</v>
      </c>
    </row>
    <row r="35" spans="1:1">
      <c r="A35" s="224" t="s">
        <v>334</v>
      </c>
    </row>
    <row r="36" spans="1:1" ht="15.75" thickBot="1">
      <c r="A36" s="197" t="s">
        <v>335</v>
      </c>
    </row>
  </sheetData>
  <sheetProtection formatColumns="0" formatRows="0"/>
  <printOptions horizontalCentered="1"/>
  <pageMargins left="0.25" right="0.25" top="0.75" bottom="0.75" header="0.25" footer="0.25"/>
  <pageSetup fitToHeight="20" orientation="portrait" r:id="rId1"/>
  <headerFooter>
    <oddFooter>&amp;C&amp;10Page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A1:DD52"/>
  <sheetViews>
    <sheetView zoomScaleNormal="100" zoomScaleSheetLayoutView="100" workbookViewId="0">
      <selection activeCell="D18" sqref="D18"/>
    </sheetView>
  </sheetViews>
  <sheetFormatPr defaultColWidth="8.77734375" defaultRowHeight="15"/>
  <cols>
    <col min="1" max="1" width="45.6640625" style="4" customWidth="1"/>
    <col min="2" max="2" width="4.44140625" style="4" customWidth="1"/>
    <col min="3" max="3" width="35.21875" style="4" customWidth="1"/>
    <col min="4" max="4" width="21.77734375" style="4" customWidth="1"/>
    <col min="5" max="8" width="2.77734375" style="4" customWidth="1"/>
    <col min="9" max="14" width="11.88671875" style="199" customWidth="1"/>
    <col min="15" max="108" width="6.88671875" style="199"/>
    <col min="109" max="16384" width="8.77734375" style="4"/>
  </cols>
  <sheetData>
    <row r="1" spans="1:108" ht="15" customHeight="1">
      <c r="A1" s="204" t="s">
        <v>36</v>
      </c>
      <c r="I1" s="202" t="s">
        <v>0</v>
      </c>
    </row>
    <row r="2" spans="1:108" ht="30">
      <c r="A2" s="3" t="s">
        <v>37</v>
      </c>
      <c r="C2" s="3"/>
      <c r="D2" s="20"/>
      <c r="I2" s="207"/>
    </row>
    <row r="3" spans="1:108" s="9" customFormat="1" ht="15" customHeight="1">
      <c r="I3" s="200"/>
      <c r="J3" s="199"/>
      <c r="K3" s="199"/>
      <c r="L3" s="199"/>
      <c r="M3" s="199"/>
      <c r="N3" s="199"/>
      <c r="O3" s="199"/>
      <c r="P3" s="199"/>
      <c r="Q3" s="199"/>
      <c r="R3" s="199"/>
      <c r="S3" s="199"/>
      <c r="T3" s="199"/>
      <c r="U3" s="199"/>
      <c r="V3" s="199"/>
      <c r="W3" s="199"/>
      <c r="X3" s="199"/>
      <c r="Y3" s="199"/>
      <c r="Z3" s="199"/>
      <c r="AA3" s="199"/>
      <c r="AB3" s="199"/>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199"/>
      <c r="BC3" s="199"/>
      <c r="BD3" s="199"/>
      <c r="BE3" s="199"/>
      <c r="BF3" s="199"/>
      <c r="BG3" s="199"/>
      <c r="BH3" s="199"/>
      <c r="BI3" s="199"/>
      <c r="BJ3" s="199"/>
      <c r="BK3" s="199"/>
      <c r="BL3" s="199"/>
      <c r="BM3" s="199"/>
      <c r="BN3" s="199"/>
      <c r="BO3" s="199"/>
      <c r="BP3" s="199"/>
      <c r="BQ3" s="199"/>
      <c r="BR3" s="199"/>
      <c r="BS3" s="199"/>
      <c r="BT3" s="199"/>
      <c r="BU3" s="199"/>
      <c r="BV3" s="199"/>
      <c r="BW3" s="199"/>
      <c r="BX3" s="199"/>
      <c r="BY3" s="199"/>
      <c r="BZ3" s="199"/>
      <c r="CA3" s="199"/>
      <c r="CB3" s="199"/>
      <c r="CC3" s="199"/>
      <c r="CD3" s="199"/>
      <c r="CE3" s="199"/>
      <c r="CF3" s="199"/>
      <c r="CG3" s="199"/>
      <c r="CH3" s="199"/>
      <c r="CI3" s="199"/>
      <c r="CJ3" s="199"/>
      <c r="CK3" s="199"/>
      <c r="CL3" s="199"/>
      <c r="CM3" s="199"/>
      <c r="CN3" s="199"/>
      <c r="CO3" s="199"/>
      <c r="CP3" s="199"/>
      <c r="CQ3" s="199"/>
      <c r="CR3" s="199"/>
      <c r="CS3" s="199"/>
      <c r="CT3" s="199"/>
      <c r="CU3" s="199"/>
      <c r="CV3" s="199"/>
      <c r="CW3" s="199"/>
      <c r="CX3" s="199"/>
      <c r="CY3" s="199"/>
      <c r="CZ3" s="199"/>
      <c r="DA3" s="199"/>
      <c r="DB3" s="199"/>
      <c r="DC3" s="199"/>
      <c r="DD3" s="199"/>
    </row>
    <row r="4" spans="1:108" ht="75" customHeight="1">
      <c r="A4" s="23" t="s">
        <v>38</v>
      </c>
    </row>
    <row r="5" spans="1:108" ht="15" customHeight="1">
      <c r="A5" s="24" t="s">
        <v>39</v>
      </c>
    </row>
    <row r="6" spans="1:108" ht="15.75">
      <c r="A6" s="148" t="s">
        <v>40</v>
      </c>
      <c r="C6" s="32" t="s">
        <v>41</v>
      </c>
    </row>
    <row r="7" spans="1:108">
      <c r="A7" s="24" t="s">
        <v>42</v>
      </c>
      <c r="C7" s="682" t="s">
        <v>43</v>
      </c>
    </row>
    <row r="8" spans="1:108">
      <c r="A8" s="24" t="s">
        <v>44</v>
      </c>
      <c r="C8" s="683"/>
    </row>
    <row r="9" spans="1:108">
      <c r="A9" s="24" t="s">
        <v>45</v>
      </c>
      <c r="C9" s="683"/>
    </row>
    <row r="10" spans="1:108">
      <c r="A10" s="24" t="s">
        <v>46</v>
      </c>
      <c r="C10" s="684"/>
      <c r="I10" s="201"/>
      <c r="J10" s="201"/>
      <c r="K10" s="201"/>
      <c r="L10" s="201"/>
      <c r="M10" s="201"/>
      <c r="N10" s="201"/>
      <c r="O10" s="201"/>
      <c r="P10" s="201"/>
      <c r="Q10" s="201"/>
      <c r="R10" s="201"/>
      <c r="S10" s="201"/>
      <c r="T10" s="201"/>
      <c r="U10" s="201"/>
      <c r="V10" s="201"/>
      <c r="W10" s="201"/>
      <c r="X10" s="201"/>
      <c r="Y10" s="201"/>
      <c r="Z10" s="201"/>
      <c r="AA10" s="201"/>
      <c r="AB10" s="201"/>
      <c r="AC10" s="201"/>
      <c r="AD10" s="201"/>
      <c r="AE10" s="201"/>
      <c r="AF10" s="201"/>
      <c r="AG10" s="201"/>
      <c r="AH10" s="201"/>
      <c r="AI10" s="201"/>
      <c r="AJ10" s="201"/>
      <c r="AK10" s="201"/>
      <c r="AL10" s="201"/>
      <c r="AM10" s="201"/>
      <c r="AN10" s="201"/>
      <c r="AO10" s="201"/>
      <c r="AP10" s="201"/>
      <c r="AQ10" s="201"/>
      <c r="AR10" s="201"/>
      <c r="AS10" s="201"/>
      <c r="AT10" s="201"/>
      <c r="AU10" s="201"/>
      <c r="AV10" s="201"/>
      <c r="AW10" s="201"/>
      <c r="AX10" s="201"/>
      <c r="AY10" s="201"/>
      <c r="AZ10" s="201"/>
      <c r="BA10" s="201"/>
      <c r="BB10" s="201"/>
      <c r="BC10" s="201"/>
      <c r="BD10" s="201"/>
      <c r="BE10" s="201"/>
      <c r="BF10" s="201"/>
      <c r="BG10" s="201"/>
      <c r="BH10" s="201"/>
      <c r="BI10" s="201"/>
      <c r="BJ10" s="201"/>
      <c r="BK10" s="201"/>
      <c r="BL10" s="201"/>
      <c r="BM10" s="201"/>
      <c r="BN10" s="201"/>
      <c r="BO10" s="201"/>
      <c r="BP10" s="201"/>
      <c r="BQ10" s="201"/>
      <c r="BR10" s="201"/>
      <c r="BS10" s="201"/>
      <c r="BT10" s="201"/>
      <c r="BU10" s="201"/>
      <c r="BV10" s="201"/>
      <c r="BW10" s="201"/>
      <c r="BX10" s="201"/>
      <c r="BY10" s="201"/>
      <c r="BZ10" s="201"/>
      <c r="CA10" s="201"/>
      <c r="CB10" s="201"/>
      <c r="CC10" s="201"/>
      <c r="CD10" s="201"/>
      <c r="CE10" s="201"/>
      <c r="CF10" s="201"/>
      <c r="CG10" s="201"/>
      <c r="CH10" s="201"/>
      <c r="CI10" s="201"/>
      <c r="CJ10" s="201"/>
      <c r="CK10" s="201"/>
      <c r="CL10" s="201"/>
      <c r="CM10" s="201"/>
      <c r="CN10" s="201"/>
      <c r="CO10" s="201"/>
      <c r="CP10" s="201"/>
      <c r="CQ10" s="201"/>
      <c r="CR10" s="201"/>
      <c r="CS10" s="201"/>
      <c r="CT10" s="201"/>
      <c r="CU10" s="201"/>
      <c r="CV10" s="201"/>
      <c r="CW10" s="201"/>
      <c r="CX10" s="201"/>
      <c r="CY10" s="201"/>
      <c r="CZ10" s="201"/>
      <c r="DA10" s="201"/>
      <c r="DB10" s="201"/>
      <c r="DC10" s="201"/>
      <c r="DD10" s="201"/>
    </row>
    <row r="11" spans="1:108">
      <c r="I11" s="201"/>
      <c r="J11" s="201"/>
      <c r="K11" s="201"/>
      <c r="L11" s="201"/>
      <c r="M11" s="201"/>
      <c r="N11" s="201"/>
      <c r="O11" s="201"/>
      <c r="P11" s="201"/>
      <c r="Q11" s="201"/>
      <c r="R11" s="201"/>
      <c r="S11" s="201"/>
      <c r="T11" s="201"/>
      <c r="U11" s="201"/>
      <c r="V11" s="201"/>
      <c r="W11" s="201"/>
      <c r="X11" s="201"/>
      <c r="Y11" s="201"/>
      <c r="Z11" s="201"/>
      <c r="AA11" s="201"/>
      <c r="AB11" s="201"/>
      <c r="AC11" s="201"/>
      <c r="AD11" s="201"/>
      <c r="AE11" s="201"/>
      <c r="AF11" s="201"/>
      <c r="AG11" s="201"/>
      <c r="AH11" s="201"/>
      <c r="AI11" s="201"/>
      <c r="AJ11" s="201"/>
      <c r="AK11" s="201"/>
      <c r="AL11" s="201"/>
      <c r="AM11" s="201"/>
      <c r="AN11" s="201"/>
      <c r="AO11" s="201"/>
      <c r="AP11" s="201"/>
      <c r="AQ11" s="201"/>
      <c r="AR11" s="201"/>
      <c r="AS11" s="201"/>
      <c r="AT11" s="201"/>
      <c r="AU11" s="201"/>
      <c r="AV11" s="201"/>
      <c r="AW11" s="201"/>
      <c r="AX11" s="201"/>
      <c r="AY11" s="201"/>
      <c r="AZ11" s="201"/>
      <c r="BA11" s="201"/>
      <c r="BB11" s="201"/>
      <c r="BC11" s="201"/>
      <c r="BD11" s="201"/>
      <c r="BE11" s="201"/>
      <c r="BF11" s="201"/>
      <c r="BG11" s="201"/>
      <c r="BH11" s="201"/>
      <c r="BI11" s="201"/>
      <c r="BJ11" s="201"/>
      <c r="BK11" s="201"/>
      <c r="BL11" s="201"/>
      <c r="BM11" s="201"/>
      <c r="BN11" s="201"/>
      <c r="BO11" s="201"/>
      <c r="BP11" s="201"/>
      <c r="BQ11" s="201"/>
      <c r="BR11" s="201"/>
      <c r="BS11" s="201"/>
      <c r="BT11" s="201"/>
      <c r="BU11" s="201"/>
      <c r="BV11" s="201"/>
      <c r="BW11" s="201"/>
      <c r="BX11" s="201"/>
      <c r="BY11" s="201"/>
      <c r="BZ11" s="201"/>
      <c r="CA11" s="201"/>
      <c r="CB11" s="201"/>
      <c r="CC11" s="201"/>
      <c r="CD11" s="201"/>
      <c r="CE11" s="201"/>
      <c r="CF11" s="201"/>
      <c r="CG11" s="201"/>
      <c r="CH11" s="201"/>
      <c r="CI11" s="201"/>
      <c r="CJ11" s="201"/>
      <c r="CK11" s="201"/>
      <c r="CL11" s="201"/>
      <c r="CM11" s="201"/>
      <c r="CN11" s="201"/>
      <c r="CO11" s="201"/>
      <c r="CP11" s="201"/>
      <c r="CQ11" s="201"/>
      <c r="CR11" s="201"/>
      <c r="CS11" s="201"/>
      <c r="CT11" s="201"/>
      <c r="CU11" s="201"/>
      <c r="CV11" s="201"/>
      <c r="CW11" s="201"/>
      <c r="CX11" s="201"/>
      <c r="CY11" s="201"/>
      <c r="CZ11" s="201"/>
      <c r="DA11" s="201"/>
      <c r="DB11" s="201"/>
      <c r="DC11" s="201"/>
      <c r="DD11" s="201"/>
    </row>
    <row r="12" spans="1:108" ht="15.75">
      <c r="A12" s="149" t="s">
        <v>47</v>
      </c>
      <c r="C12" s="21" t="s">
        <v>48</v>
      </c>
      <c r="D12" s="160" t="s">
        <v>49</v>
      </c>
    </row>
    <row r="13" spans="1:108">
      <c r="A13" s="24" t="s">
        <v>42</v>
      </c>
      <c r="C13" s="21" t="s">
        <v>50</v>
      </c>
      <c r="D13" s="190">
        <v>44418</v>
      </c>
    </row>
    <row r="14" spans="1:108">
      <c r="A14" s="24" t="s">
        <v>44</v>
      </c>
      <c r="C14" s="21" t="s">
        <v>51</v>
      </c>
      <c r="D14" s="161" t="s">
        <v>52</v>
      </c>
    </row>
    <row r="15" spans="1:108">
      <c r="A15" s="24" t="s">
        <v>45</v>
      </c>
      <c r="C15" s="22" t="s">
        <v>53</v>
      </c>
      <c r="D15" s="160" t="s">
        <v>54</v>
      </c>
    </row>
    <row r="16" spans="1:108">
      <c r="A16" s="24" t="s">
        <v>46</v>
      </c>
      <c r="C16" s="21" t="s">
        <v>55</v>
      </c>
      <c r="D16" s="160" t="s">
        <v>56</v>
      </c>
    </row>
    <row r="18" spans="1:6" ht="15.75">
      <c r="A18" s="149" t="s">
        <v>57</v>
      </c>
      <c r="C18" s="31" t="s">
        <v>58</v>
      </c>
      <c r="D18" s="33">
        <f>IF('Invoice Summary'!F50="Yes",ROUND('Invoice Summary'!F51,2),'Invoice Summary'!C52)</f>
        <v>1</v>
      </c>
      <c r="F18" s="40"/>
    </row>
    <row r="19" spans="1:6">
      <c r="A19" s="25" t="s">
        <v>54</v>
      </c>
      <c r="F19" s="40"/>
    </row>
    <row r="20" spans="1:6" ht="15" customHeight="1">
      <c r="F20" s="40"/>
    </row>
    <row r="21" spans="1:6" ht="15" customHeight="1">
      <c r="A21" s="36" t="s">
        <v>59</v>
      </c>
      <c r="C21" s="150" t="s">
        <v>60</v>
      </c>
      <c r="D21" s="151" t="s">
        <v>61</v>
      </c>
    </row>
    <row r="22" spans="1:6" ht="32.25" customHeight="1">
      <c r="A22" s="37" t="s">
        <v>62</v>
      </c>
      <c r="C22" s="152" t="s">
        <v>63</v>
      </c>
      <c r="D22" s="153">
        <f>D18</f>
        <v>1</v>
      </c>
    </row>
    <row r="23" spans="1:6" ht="20.100000000000001" customHeight="1">
      <c r="C23" s="152"/>
      <c r="D23" s="153"/>
    </row>
    <row r="24" spans="1:6" ht="20.100000000000001" customHeight="1">
      <c r="C24" s="152"/>
      <c r="D24" s="153"/>
    </row>
    <row r="25" spans="1:6" ht="20.100000000000001" customHeight="1">
      <c r="B25" s="5"/>
      <c r="C25" s="152"/>
      <c r="D25" s="153"/>
    </row>
    <row r="26" spans="1:6" ht="15" customHeight="1">
      <c r="B26" s="5"/>
    </row>
    <row r="27" spans="1:6" ht="15" customHeight="1">
      <c r="B27" s="5"/>
    </row>
    <row r="28" spans="1:6" ht="15.75">
      <c r="A28" s="10" t="s">
        <v>64</v>
      </c>
      <c r="B28" s="11"/>
      <c r="E28" s="12"/>
    </row>
    <row r="29" spans="1:6">
      <c r="A29" s="155" t="s">
        <v>65</v>
      </c>
      <c r="B29" s="155"/>
      <c r="C29" s="155"/>
      <c r="D29" s="155"/>
      <c r="E29" s="35"/>
    </row>
    <row r="30" spans="1:6">
      <c r="A30" s="155" t="s">
        <v>66</v>
      </c>
      <c r="B30" s="155"/>
      <c r="C30" s="155"/>
      <c r="D30" s="155"/>
      <c r="E30" s="35"/>
    </row>
    <row r="31" spans="1:6">
      <c r="A31" s="155" t="s">
        <v>67</v>
      </c>
      <c r="B31" s="155"/>
      <c r="C31" s="155"/>
      <c r="D31" s="155"/>
      <c r="E31" s="35"/>
    </row>
    <row r="32" spans="1:6">
      <c r="A32" s="155" t="s">
        <v>68</v>
      </c>
      <c r="B32" s="155"/>
      <c r="C32" s="155"/>
      <c r="D32" s="155"/>
      <c r="E32" s="35"/>
    </row>
    <row r="33" spans="1:108">
      <c r="A33" s="155" t="s">
        <v>69</v>
      </c>
      <c r="B33" s="155"/>
      <c r="C33" s="155"/>
      <c r="D33" s="155"/>
      <c r="E33" s="35"/>
    </row>
    <row r="34" spans="1:108">
      <c r="A34" s="155" t="s">
        <v>70</v>
      </c>
      <c r="B34" s="155"/>
      <c r="C34" s="155"/>
      <c r="D34" s="155"/>
      <c r="E34" s="35"/>
    </row>
    <row r="35" spans="1:108">
      <c r="A35" s="155" t="s">
        <v>71</v>
      </c>
      <c r="B35" s="155"/>
      <c r="C35" s="155"/>
      <c r="D35" s="155"/>
      <c r="E35" s="35"/>
    </row>
    <row r="36" spans="1:108" ht="15" customHeight="1">
      <c r="A36" s="10"/>
      <c r="B36" s="11"/>
      <c r="E36" s="13"/>
    </row>
    <row r="37" spans="1:108" ht="15" customHeight="1">
      <c r="A37" s="10"/>
      <c r="B37" s="11"/>
      <c r="C37" s="5"/>
      <c r="D37" s="8"/>
      <c r="E37" s="13"/>
    </row>
    <row r="38" spans="1:108" ht="15" customHeight="1">
      <c r="A38" s="10"/>
      <c r="B38" s="11"/>
      <c r="C38" s="11"/>
      <c r="D38" s="11"/>
      <c r="E38" s="13"/>
    </row>
    <row r="39" spans="1:108" ht="15" customHeight="1">
      <c r="A39" s="154"/>
      <c r="B39" s="154"/>
      <c r="C39" s="14"/>
      <c r="D39" s="13"/>
    </row>
    <row r="40" spans="1:108" s="16" customFormat="1" ht="15" customHeight="1">
      <c r="A40" s="155" t="s">
        <v>72</v>
      </c>
      <c r="B40" s="156" t="s">
        <v>73</v>
      </c>
      <c r="C40" s="13"/>
      <c r="D40" s="13"/>
      <c r="I40" s="199"/>
      <c r="J40" s="199"/>
      <c r="K40" s="199"/>
      <c r="L40" s="199"/>
      <c r="M40" s="199"/>
      <c r="N40" s="199"/>
      <c r="O40" s="199"/>
      <c r="P40" s="199"/>
      <c r="Q40" s="199"/>
      <c r="R40" s="199"/>
      <c r="S40" s="199"/>
      <c r="T40" s="199"/>
      <c r="U40" s="199"/>
      <c r="V40" s="199"/>
      <c r="W40" s="199"/>
      <c r="X40" s="199"/>
      <c r="Y40" s="199"/>
      <c r="Z40" s="199"/>
      <c r="AA40" s="199"/>
      <c r="AB40" s="199"/>
      <c r="AC40" s="199"/>
      <c r="AD40" s="199"/>
      <c r="AE40" s="199"/>
      <c r="AF40" s="199"/>
      <c r="AG40" s="199"/>
      <c r="AH40" s="199"/>
      <c r="AI40" s="199"/>
      <c r="AJ40" s="199"/>
      <c r="AK40" s="199"/>
      <c r="AL40" s="199"/>
      <c r="AM40" s="199"/>
      <c r="AN40" s="199"/>
      <c r="AO40" s="199"/>
      <c r="AP40" s="199"/>
      <c r="AQ40" s="199"/>
      <c r="AR40" s="199"/>
      <c r="AS40" s="199"/>
      <c r="AT40" s="199"/>
      <c r="AU40" s="199"/>
      <c r="AV40" s="199"/>
      <c r="AW40" s="199"/>
      <c r="AX40" s="199"/>
      <c r="AY40" s="199"/>
      <c r="AZ40" s="199"/>
      <c r="BA40" s="199"/>
      <c r="BB40" s="199"/>
      <c r="BC40" s="199"/>
      <c r="BD40" s="199"/>
      <c r="BE40" s="199"/>
      <c r="BF40" s="199"/>
      <c r="BG40" s="199"/>
      <c r="BH40" s="199"/>
      <c r="BI40" s="199"/>
      <c r="BJ40" s="199"/>
      <c r="BK40" s="199"/>
      <c r="BL40" s="199"/>
      <c r="BM40" s="199"/>
      <c r="BN40" s="199"/>
      <c r="BO40" s="199"/>
      <c r="BP40" s="199"/>
      <c r="BQ40" s="199"/>
      <c r="BR40" s="199"/>
      <c r="BS40" s="199"/>
      <c r="BT40" s="199"/>
      <c r="BU40" s="199"/>
      <c r="BV40" s="199"/>
      <c r="BW40" s="199"/>
      <c r="BX40" s="199"/>
      <c r="BY40" s="199"/>
      <c r="BZ40" s="199"/>
      <c r="CA40" s="199"/>
      <c r="CB40" s="199"/>
      <c r="CC40" s="199"/>
      <c r="CD40" s="199"/>
      <c r="CE40" s="199"/>
      <c r="CF40" s="199"/>
      <c r="CG40" s="199"/>
      <c r="CH40" s="199"/>
      <c r="CI40" s="199"/>
      <c r="CJ40" s="199"/>
      <c r="CK40" s="199"/>
      <c r="CL40" s="199"/>
      <c r="CM40" s="199"/>
      <c r="CN40" s="199"/>
      <c r="CO40" s="199"/>
      <c r="CP40" s="199"/>
      <c r="CQ40" s="199"/>
      <c r="CR40" s="199"/>
      <c r="CS40" s="199"/>
      <c r="CT40" s="199"/>
      <c r="CU40" s="199"/>
      <c r="CV40" s="199"/>
      <c r="CW40" s="199"/>
      <c r="CX40" s="199"/>
      <c r="CY40" s="199"/>
      <c r="CZ40" s="199"/>
      <c r="DA40" s="199"/>
      <c r="DB40" s="199"/>
      <c r="DC40" s="199"/>
      <c r="DD40" s="199"/>
    </row>
    <row r="41" spans="1:108" s="16" customFormat="1" ht="15" customHeight="1">
      <c r="A41" s="39" t="s">
        <v>74</v>
      </c>
      <c r="B41" s="216"/>
      <c r="C41" s="13"/>
      <c r="D41" s="13"/>
      <c r="I41" s="199"/>
      <c r="J41" s="199"/>
      <c r="K41" s="199"/>
      <c r="L41" s="199"/>
      <c r="M41" s="199"/>
      <c r="N41" s="199"/>
      <c r="O41" s="199"/>
      <c r="P41" s="199"/>
      <c r="Q41" s="199"/>
      <c r="R41" s="199"/>
      <c r="S41" s="199"/>
      <c r="T41" s="199"/>
      <c r="U41" s="199"/>
      <c r="V41" s="199"/>
      <c r="W41" s="199"/>
      <c r="X41" s="199"/>
      <c r="Y41" s="199"/>
      <c r="Z41" s="199"/>
      <c r="AA41" s="199"/>
      <c r="AB41" s="199"/>
      <c r="AC41" s="199"/>
      <c r="AD41" s="199"/>
      <c r="AE41" s="199"/>
      <c r="AF41" s="199"/>
      <c r="AG41" s="199"/>
      <c r="AH41" s="199"/>
      <c r="AI41" s="199"/>
      <c r="AJ41" s="199"/>
      <c r="AK41" s="199"/>
      <c r="AL41" s="199"/>
      <c r="AM41" s="199"/>
      <c r="AN41" s="199"/>
      <c r="AO41" s="199"/>
      <c r="AP41" s="199"/>
      <c r="AQ41" s="199"/>
      <c r="AR41" s="199"/>
      <c r="AS41" s="199"/>
      <c r="AT41" s="199"/>
      <c r="AU41" s="199"/>
      <c r="AV41" s="199"/>
      <c r="AW41" s="199"/>
      <c r="AX41" s="199"/>
      <c r="AY41" s="199"/>
      <c r="AZ41" s="199"/>
      <c r="BA41" s="199"/>
      <c r="BB41" s="199"/>
      <c r="BC41" s="199"/>
      <c r="BD41" s="199"/>
      <c r="BE41" s="199"/>
      <c r="BF41" s="199"/>
      <c r="BG41" s="199"/>
      <c r="BH41" s="199"/>
      <c r="BI41" s="199"/>
      <c r="BJ41" s="199"/>
      <c r="BK41" s="199"/>
      <c r="BL41" s="199"/>
      <c r="BM41" s="199"/>
      <c r="BN41" s="199"/>
      <c r="BO41" s="199"/>
      <c r="BP41" s="199"/>
      <c r="BQ41" s="199"/>
      <c r="BR41" s="199"/>
      <c r="BS41" s="199"/>
      <c r="BT41" s="199"/>
      <c r="BU41" s="199"/>
      <c r="BV41" s="199"/>
      <c r="BW41" s="199"/>
      <c r="BX41" s="199"/>
      <c r="BY41" s="199"/>
      <c r="BZ41" s="199"/>
      <c r="CA41" s="199"/>
      <c r="CB41" s="199"/>
      <c r="CC41" s="199"/>
      <c r="CD41" s="199"/>
      <c r="CE41" s="199"/>
      <c r="CF41" s="199"/>
      <c r="CG41" s="199"/>
      <c r="CH41" s="199"/>
      <c r="CI41" s="199"/>
      <c r="CJ41" s="199"/>
      <c r="CK41" s="199"/>
      <c r="CL41" s="199"/>
      <c r="CM41" s="199"/>
      <c r="CN41" s="199"/>
      <c r="CO41" s="199"/>
      <c r="CP41" s="199"/>
      <c r="CQ41" s="199"/>
      <c r="CR41" s="199"/>
      <c r="CS41" s="199"/>
      <c r="CT41" s="199"/>
      <c r="CU41" s="199"/>
      <c r="CV41" s="199"/>
      <c r="CW41" s="199"/>
      <c r="CX41" s="199"/>
      <c r="CY41" s="199"/>
      <c r="CZ41" s="199"/>
      <c r="DA41" s="199"/>
      <c r="DB41" s="199"/>
      <c r="DC41" s="199"/>
      <c r="DD41" s="199"/>
    </row>
    <row r="42" spans="1:108" ht="15" customHeight="1" thickBot="1">
      <c r="A42" s="17"/>
      <c r="B42" s="17"/>
      <c r="C42" s="17"/>
      <c r="D42" s="17"/>
    </row>
    <row r="43" spans="1:108" ht="15" customHeight="1" thickTop="1">
      <c r="B43" s="344" t="s">
        <v>75</v>
      </c>
      <c r="C43" s="633"/>
      <c r="D43" s="633"/>
    </row>
    <row r="44" spans="1:108" ht="15" customHeight="1">
      <c r="C44" s="155"/>
    </row>
    <row r="45" spans="1:108" ht="15" customHeight="1">
      <c r="C45" s="216"/>
      <c r="D45" s="13"/>
    </row>
    <row r="46" spans="1:108" ht="15" customHeight="1"/>
    <row r="47" spans="1:108" ht="15" customHeight="1">
      <c r="A47" s="157"/>
      <c r="B47" s="158"/>
      <c r="C47" s="156"/>
      <c r="D47" s="156"/>
      <c r="E47" s="13"/>
    </row>
    <row r="48" spans="1:108" s="16" customFormat="1" ht="15" customHeight="1">
      <c r="A48" s="4" t="s">
        <v>76</v>
      </c>
      <c r="B48" s="13" t="s">
        <v>73</v>
      </c>
      <c r="C48" s="13"/>
      <c r="D48" s="159"/>
      <c r="E48" s="15"/>
      <c r="I48" s="199"/>
      <c r="J48" s="199"/>
      <c r="K48" s="199"/>
      <c r="L48" s="199"/>
      <c r="M48" s="199"/>
      <c r="N48" s="199"/>
      <c r="O48" s="199"/>
      <c r="P48" s="199"/>
      <c r="Q48" s="199"/>
      <c r="R48" s="199"/>
      <c r="S48" s="199"/>
      <c r="T48" s="199"/>
      <c r="U48" s="199"/>
      <c r="V48" s="199"/>
      <c r="W48" s="199"/>
      <c r="X48" s="199"/>
      <c r="Y48" s="199"/>
      <c r="Z48" s="199"/>
      <c r="AA48" s="199"/>
      <c r="AB48" s="199"/>
      <c r="AC48" s="199"/>
      <c r="AD48" s="199"/>
      <c r="AE48" s="199"/>
      <c r="AF48" s="199"/>
      <c r="AG48" s="199"/>
      <c r="AH48" s="199"/>
      <c r="AI48" s="199"/>
      <c r="AJ48" s="199"/>
      <c r="AK48" s="199"/>
      <c r="AL48" s="199"/>
      <c r="AM48" s="199"/>
      <c r="AN48" s="199"/>
      <c r="AO48" s="199"/>
      <c r="AP48" s="199"/>
      <c r="AQ48" s="199"/>
      <c r="AR48" s="199"/>
      <c r="AS48" s="199"/>
      <c r="AT48" s="199"/>
      <c r="AU48" s="199"/>
      <c r="AV48" s="199"/>
      <c r="AW48" s="199"/>
      <c r="AX48" s="199"/>
      <c r="AY48" s="199"/>
      <c r="AZ48" s="199"/>
      <c r="BA48" s="199"/>
      <c r="BB48" s="199"/>
      <c r="BC48" s="199"/>
      <c r="BD48" s="199"/>
      <c r="BE48" s="199"/>
      <c r="BF48" s="199"/>
      <c r="BG48" s="199"/>
      <c r="BH48" s="199"/>
      <c r="BI48" s="199"/>
      <c r="BJ48" s="199"/>
      <c r="BK48" s="199"/>
      <c r="BL48" s="199"/>
      <c r="BM48" s="199"/>
      <c r="BN48" s="199"/>
      <c r="BO48" s="199"/>
      <c r="BP48" s="199"/>
      <c r="BQ48" s="199"/>
      <c r="BR48" s="199"/>
      <c r="BS48" s="199"/>
      <c r="BT48" s="199"/>
      <c r="BU48" s="199"/>
      <c r="BV48" s="199"/>
      <c r="BW48" s="199"/>
      <c r="BX48" s="199"/>
      <c r="BY48" s="199"/>
      <c r="BZ48" s="199"/>
      <c r="CA48" s="199"/>
      <c r="CB48" s="199"/>
      <c r="CC48" s="199"/>
      <c r="CD48" s="199"/>
      <c r="CE48" s="199"/>
      <c r="CF48" s="199"/>
      <c r="CG48" s="199"/>
      <c r="CH48" s="199"/>
      <c r="CI48" s="199"/>
      <c r="CJ48" s="199"/>
      <c r="CK48" s="199"/>
      <c r="CL48" s="199"/>
      <c r="CM48" s="199"/>
      <c r="CN48" s="199"/>
      <c r="CO48" s="199"/>
      <c r="CP48" s="199"/>
      <c r="CQ48" s="199"/>
      <c r="CR48" s="199"/>
      <c r="CS48" s="199"/>
      <c r="CT48" s="199"/>
      <c r="CU48" s="199"/>
      <c r="CV48" s="199"/>
      <c r="CW48" s="199"/>
      <c r="CX48" s="199"/>
      <c r="CY48" s="199"/>
      <c r="CZ48" s="199"/>
      <c r="DA48" s="199"/>
      <c r="DB48" s="199"/>
      <c r="DC48" s="199"/>
      <c r="DD48" s="199"/>
    </row>
    <row r="49" spans="1:4" ht="15" customHeight="1"/>
    <row r="50" spans="1:4" ht="20.100000000000001" customHeight="1">
      <c r="A50" s="634" t="s">
        <v>77</v>
      </c>
      <c r="B50" s="635"/>
      <c r="C50" s="634"/>
      <c r="D50" s="636"/>
    </row>
    <row r="51" spans="1:4" ht="20.100000000000001" customHeight="1">
      <c r="A51" s="634" t="s">
        <v>78</v>
      </c>
      <c r="B51" s="635"/>
      <c r="C51" s="634"/>
      <c r="D51" s="636"/>
    </row>
    <row r="52" spans="1:4" ht="20.100000000000001" customHeight="1">
      <c r="A52" s="634" t="s">
        <v>79</v>
      </c>
      <c r="B52" s="635"/>
      <c r="C52" s="634"/>
      <c r="D52" s="636"/>
    </row>
  </sheetData>
  <sheetProtection algorithmName="SHA-512" hashValue="LYhL3wdRpplVhsvnuolbo2kBjxPl1Z+i8VKkuDOHWCVIXuJeygWwqENC06BJOgO0bmgfw4Wk3iCoEm1lyyZCfA==" saltValue="9NFXyk2qF8xqXt2JvF+xtQ==" spinCount="100000" sheet="1" formatColumns="0" formatRows="0"/>
  <mergeCells count="1">
    <mergeCell ref="C7:C10"/>
  </mergeCells>
  <conditionalFormatting sqref="A4:A5 C7 A7:A10 A13:A16 D13:D16 A19 A41">
    <cfRule type="expression" dxfId="22" priority="1">
      <formula>$A$5="subrecipient"</formula>
    </cfRule>
  </conditionalFormatting>
  <dataValidations xWindow="302" yWindow="286" count="17">
    <dataValidation allowBlank="1" showErrorMessage="1" prompt="Please insert your company's logo" sqref="A4" xr:uid="{00000000-0002-0000-0100-000000000000}"/>
    <dataValidation allowBlank="1" showErrorMessage="1" prompt="Invoice payment request form" sqref="A2" xr:uid="{00000000-0002-0000-0100-000002000000}"/>
    <dataValidation allowBlank="1" showErrorMessage="1" prompt="Please insert your company's name" sqref="A13 A7" xr:uid="{0C05E01F-ECD0-434F-81DD-D424DD15C210}"/>
    <dataValidation allowBlank="1" showErrorMessage="1" prompt="Please insert your company's physical address. line 1" sqref="A8" xr:uid="{51D55A64-9DE7-4462-A402-E5368024F725}"/>
    <dataValidation allowBlank="1" showErrorMessage="1" prompt="Please insert your company's physical address. line 2" sqref="A9" xr:uid="{7C2B29B4-30CE-4B60-B200-59D466CA20E9}"/>
    <dataValidation allowBlank="1" showErrorMessage="1" prompt="Please insert your company's address (city, state, zip)" sqref="A10" xr:uid="{C4B48E12-6004-493E-9E5D-002A8A5A3ED7}"/>
    <dataValidation allowBlank="1" showErrorMessage="1" prompt="Please insert your company's remittance address. Line 1" sqref="A14" xr:uid="{127065A5-56DA-4499-9C21-9015AE68E982}"/>
    <dataValidation allowBlank="1" showErrorMessage="1" prompt="Please insert your company's remittance address. Line 2" sqref="A15" xr:uid="{1FEFD7AC-3BF2-45FA-BD4A-ED98A52921AD}"/>
    <dataValidation allowBlank="1" showErrorMessage="1" prompt="Please insert your company's remittance address (city, state, zip)" sqref="A16" xr:uid="{0570354C-3CBC-4085-BCF2-8F6BCC109A27}"/>
    <dataValidation allowBlank="1" showErrorMessage="1" prompt="Please insert your company's federal tax identification number" sqref="A19" xr:uid="{50697963-ED1F-4173-A2F0-98B3E9FB1226}"/>
    <dataValidation allowBlank="1" showErrorMessage="1" prompt="Please enter your CEC agreement number for example X X X -  X X - X X X" sqref="D12" xr:uid="{799FF44B-8318-4FFF-870E-AAFBC8B19973}"/>
    <dataValidation allowBlank="1" showErrorMessage="1" prompt="Please enter the date of this invoice for example 01/01/2020" sqref="D13" xr:uid="{CECF0C2D-B801-4983-B1C8-E738004923FD}"/>
    <dataValidation allowBlank="1" showErrorMessage="1" prompt="Please enter the invoice number" sqref="D14" xr:uid="{D19129B2-7F1E-4049-8620-4269BBE2BAE8}"/>
    <dataValidation allowBlank="1" showErrorMessage="1" prompt="optional, please enter your company's invoice number" sqref="D15" xr:uid="{3061EC30-7B3C-482A-931F-4DD18E704CDA}"/>
    <dataValidation allowBlank="1" showErrorMessage="1" prompt="Please enter the period this invoice is covering for example 01/01/2020 - 02/01/2020" sqref="D16" xr:uid="{DC38C0BA-8032-4143-A483-80D04FE06CCB}"/>
    <dataValidation allowBlank="1" showErrorMessage="1" prompt="This cell is intentionally left blank" sqref="B26:D28 A23:A27 A36:C39 D36:D40 C40:D42 B41 A42:B42 A44:D47 A49:D49 B21:B25 A20:D20 B19:D19 B5:B18 A17 C17:D17 C11 A11 B48:D48 C5:D5 D6:D11 B2:D4 A3" xr:uid="{9D02E88F-8431-4E01-8D97-DE445F3413AE}"/>
    <dataValidation allowBlank="1" showErrorMessage="1" prompt="Please enter your first name last name and job title" sqref="A41" xr:uid="{1A0CC081-89E2-4165-BC95-52A8CA3188F4}"/>
  </dataValidations>
  <hyperlinks>
    <hyperlink ref="A22" r:id="rId1" xr:uid="{00000000-0004-0000-0100-000000000000}"/>
  </hyperlinks>
  <printOptions horizontalCentered="1"/>
  <pageMargins left="0.25" right="0.25" top="0.75" bottom="0.75" header="0.25" footer="0.25"/>
  <pageSetup scale="75" orientation="portrait" r:id="rId2"/>
  <headerFooter>
    <oddFooter>&amp;C&amp;10Page &amp;P of &amp;N</oddFooter>
  </headerFooter>
  <extLst>
    <ext xmlns:x14="http://schemas.microsoft.com/office/spreadsheetml/2009/9/main" uri="{CCE6A557-97BC-4b89-ADB6-D9C93CAAB3DF}">
      <x14:dataValidations xmlns:xm="http://schemas.microsoft.com/office/excel/2006/main" xWindow="302" yWindow="286" count="2">
        <x14:dataValidation type="list" prompt="Please insert your company's name" xr:uid="{64941A6E-CA1D-434B-8DCE-E8CB5338A146}">
          <x14:formula1>
            <xm:f>Lists!$A$29:$A$30</xm:f>
          </x14:formula1>
          <xm:sqref>C7</xm:sqref>
        </x14:dataValidation>
        <x14:dataValidation type="list" allowBlank="1" showErrorMessage="1" prompt="Please insert your company's name" xr:uid="{27572A7C-1642-4823-83D5-A4CBE3277D4C}">
          <x14:formula1>
            <xm:f>Lists!$A$25:$A$27</xm:f>
          </x14:formula1>
          <xm:sqref>A5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DH75"/>
  <sheetViews>
    <sheetView zoomScaleNormal="100" zoomScaleSheetLayoutView="100" workbookViewId="0">
      <selection activeCell="C42" sqref="C42"/>
    </sheetView>
  </sheetViews>
  <sheetFormatPr defaultColWidth="8.77734375" defaultRowHeight="15"/>
  <cols>
    <col min="1" max="1" width="22" style="5" customWidth="1"/>
    <col min="2" max="2" width="14.77734375" style="5" customWidth="1"/>
    <col min="3" max="3" width="19.21875" style="5" customWidth="1"/>
    <col min="4" max="8" width="14.77734375" style="5" customWidth="1"/>
    <col min="9" max="12" width="2.77734375" style="5" customWidth="1"/>
    <col min="13" max="18" width="11.88671875" style="199" customWidth="1"/>
    <col min="19" max="112" width="8.77734375" style="199"/>
    <col min="113" max="16384" width="8.77734375" style="5"/>
  </cols>
  <sheetData>
    <row r="1" spans="1:112">
      <c r="A1" s="204" t="str">
        <f>'Invoice Payment Cover Sheet'!$A$1</f>
        <v>Template Version 9/23/25</v>
      </c>
      <c r="M1" s="202" t="s">
        <v>0</v>
      </c>
    </row>
    <row r="2" spans="1:112" ht="20.25">
      <c r="B2" s="652"/>
      <c r="D2" s="653" t="s">
        <v>80</v>
      </c>
      <c r="E2" s="652"/>
      <c r="F2" s="652"/>
      <c r="G2" s="251"/>
      <c r="H2" s="251"/>
      <c r="I2" s="38"/>
      <c r="M2" s="207"/>
    </row>
    <row r="3" spans="1:112" ht="15.95" customHeight="1">
      <c r="M3" s="200"/>
    </row>
    <row r="4" spans="1:112" ht="15.75">
      <c r="A4" s="685" t="s">
        <v>81</v>
      </c>
      <c r="B4" s="685"/>
      <c r="C4" s="383" t="str">
        <f>'Invoice Payment Cover Sheet'!A7</f>
        <v>Organization Name</v>
      </c>
      <c r="D4" s="384"/>
      <c r="E4" s="384"/>
      <c r="F4" s="384"/>
    </row>
    <row r="5" spans="1:112" ht="15.75">
      <c r="A5" s="685" t="s">
        <v>48</v>
      </c>
      <c r="B5" s="685"/>
      <c r="C5" s="385" t="str">
        <f>'Invoice Payment Cover Sheet'!D12</f>
        <v>EPC-19-000</v>
      </c>
      <c r="D5" s="385"/>
      <c r="E5" s="385"/>
      <c r="F5" s="385"/>
    </row>
    <row r="6" spans="1:112" ht="15.75">
      <c r="A6" s="685" t="s">
        <v>50</v>
      </c>
      <c r="B6" s="685"/>
      <c r="C6" s="345">
        <f>'Invoice Payment Cover Sheet'!D13</f>
        <v>44418</v>
      </c>
      <c r="D6" s="386"/>
      <c r="E6" s="386"/>
      <c r="F6" s="386"/>
    </row>
    <row r="7" spans="1:112" ht="15.75">
      <c r="A7" s="685" t="s">
        <v>51</v>
      </c>
      <c r="B7" s="685"/>
      <c r="C7" s="385" t="str">
        <f>'Invoice Payment Cover Sheet'!D14</f>
        <v>ABC-19-000-27</v>
      </c>
      <c r="D7" s="385"/>
      <c r="E7" s="385"/>
      <c r="F7" s="385"/>
    </row>
    <row r="8" spans="1:112" ht="15.75">
      <c r="A8" s="685" t="s">
        <v>82</v>
      </c>
      <c r="B8" s="685"/>
      <c r="C8" s="385" t="str">
        <f>IF('Invoice Payment Cover Sheet'!D15="","",'Invoice Payment Cover Sheet'!D15)</f>
        <v>##########</v>
      </c>
      <c r="D8" s="385"/>
      <c r="E8" s="385"/>
      <c r="F8" s="385"/>
    </row>
    <row r="9" spans="1:112" ht="15.75">
      <c r="A9" s="685" t="s">
        <v>83</v>
      </c>
      <c r="B9" s="685"/>
      <c r="C9" s="385" t="str">
        <f>'Invoice Payment Cover Sheet'!D16</f>
        <v>7/1/2021 - 7/31/2021</v>
      </c>
      <c r="D9" s="385"/>
      <c r="E9" s="385"/>
      <c r="F9" s="385"/>
    </row>
    <row r="10" spans="1:112" ht="18" customHeight="1">
      <c r="A10" s="6" t="s">
        <v>84</v>
      </c>
      <c r="B10" s="691" t="s">
        <v>85</v>
      </c>
      <c r="C10" s="691"/>
      <c r="D10" s="691"/>
      <c r="E10" s="691"/>
      <c r="F10" s="691"/>
      <c r="M10" s="201"/>
      <c r="N10" s="201"/>
      <c r="O10" s="201"/>
      <c r="P10" s="201"/>
      <c r="Q10" s="201"/>
      <c r="R10" s="201"/>
      <c r="S10" s="201"/>
      <c r="T10" s="201"/>
      <c r="U10" s="201"/>
      <c r="V10" s="201"/>
      <c r="W10" s="201"/>
      <c r="X10" s="201"/>
      <c r="Y10" s="201"/>
      <c r="Z10" s="201"/>
      <c r="AA10" s="201"/>
      <c r="AB10" s="201"/>
      <c r="AC10" s="201"/>
      <c r="AD10" s="201"/>
      <c r="AE10" s="201"/>
      <c r="AF10" s="201"/>
      <c r="AG10" s="201"/>
      <c r="AH10" s="201"/>
      <c r="AI10" s="201"/>
      <c r="AJ10" s="201"/>
      <c r="AK10" s="201"/>
      <c r="AL10" s="201"/>
      <c r="AM10" s="201"/>
      <c r="AN10" s="201"/>
      <c r="AO10" s="201"/>
      <c r="AP10" s="201"/>
      <c r="AQ10" s="201"/>
      <c r="AR10" s="201"/>
      <c r="AS10" s="201"/>
      <c r="AT10" s="201"/>
      <c r="AU10" s="201"/>
      <c r="AV10" s="201"/>
      <c r="AW10" s="201"/>
      <c r="AX10" s="201"/>
      <c r="AY10" s="201"/>
      <c r="AZ10" s="201"/>
      <c r="BA10" s="201"/>
      <c r="BB10" s="201"/>
      <c r="BC10" s="201"/>
      <c r="BD10" s="201"/>
      <c r="BE10" s="201"/>
      <c r="BF10" s="201"/>
      <c r="BG10" s="201"/>
      <c r="BH10" s="201"/>
      <c r="BI10" s="201"/>
      <c r="BJ10" s="201"/>
      <c r="BK10" s="201"/>
      <c r="BL10" s="201"/>
      <c r="BM10" s="201"/>
      <c r="BN10" s="201"/>
      <c r="BO10" s="201"/>
      <c r="BP10" s="201"/>
      <c r="BQ10" s="201"/>
      <c r="BR10" s="201"/>
      <c r="BS10" s="201"/>
      <c r="BT10" s="201"/>
      <c r="BU10" s="201"/>
      <c r="BV10" s="201"/>
      <c r="BW10" s="201"/>
      <c r="BX10" s="201"/>
      <c r="BY10" s="201"/>
      <c r="BZ10" s="201"/>
      <c r="CA10" s="201"/>
      <c r="CB10" s="201"/>
      <c r="CC10" s="201"/>
      <c r="CD10" s="201"/>
      <c r="CE10" s="201"/>
      <c r="CF10" s="201"/>
      <c r="CG10" s="201"/>
      <c r="CH10" s="201"/>
      <c r="CI10" s="201"/>
      <c r="CJ10" s="201"/>
      <c r="CK10" s="201"/>
      <c r="CL10" s="201"/>
      <c r="CM10" s="201"/>
      <c r="CN10" s="201"/>
      <c r="CO10" s="201"/>
      <c r="CP10" s="201"/>
      <c r="CQ10" s="201"/>
      <c r="CR10" s="201"/>
      <c r="CS10" s="201"/>
      <c r="CT10" s="201"/>
      <c r="CU10" s="201"/>
      <c r="CV10" s="201"/>
      <c r="CW10" s="201"/>
      <c r="CX10" s="201"/>
      <c r="CY10" s="201"/>
      <c r="CZ10" s="201"/>
      <c r="DA10" s="201"/>
      <c r="DB10" s="201"/>
      <c r="DC10" s="201"/>
      <c r="DD10" s="201"/>
      <c r="DE10" s="201"/>
      <c r="DF10" s="201"/>
      <c r="DG10" s="201"/>
      <c r="DH10" s="201"/>
    </row>
    <row r="11" spans="1:112" ht="14.1" customHeight="1">
      <c r="A11" s="6"/>
      <c r="B11" s="7"/>
      <c r="M11" s="201"/>
      <c r="N11" s="201"/>
      <c r="O11" s="201"/>
      <c r="P11" s="201"/>
      <c r="Q11" s="201"/>
      <c r="R11" s="201"/>
      <c r="S11" s="201"/>
      <c r="T11" s="201"/>
      <c r="U11" s="201"/>
      <c r="V11" s="201"/>
      <c r="W11" s="201"/>
      <c r="X11" s="201"/>
      <c r="Y11" s="201"/>
      <c r="Z11" s="201"/>
      <c r="AA11" s="201"/>
      <c r="AB11" s="201"/>
      <c r="AC11" s="201"/>
      <c r="AD11" s="201"/>
      <c r="AE11" s="201"/>
      <c r="AF11" s="201"/>
      <c r="AG11" s="201"/>
      <c r="AH11" s="201"/>
      <c r="AI11" s="201"/>
      <c r="AJ11" s="201"/>
      <c r="AK11" s="201"/>
      <c r="AL11" s="201"/>
      <c r="AM11" s="201"/>
      <c r="AN11" s="201"/>
      <c r="AO11" s="201"/>
      <c r="AP11" s="201"/>
      <c r="AQ11" s="201"/>
      <c r="AR11" s="201"/>
      <c r="AS11" s="201"/>
      <c r="AT11" s="201"/>
      <c r="AU11" s="201"/>
      <c r="AV11" s="201"/>
      <c r="AW11" s="201"/>
      <c r="AX11" s="201"/>
      <c r="AY11" s="201"/>
      <c r="AZ11" s="201"/>
      <c r="BA11" s="201"/>
      <c r="BB11" s="201"/>
      <c r="BC11" s="201"/>
      <c r="BD11" s="201"/>
      <c r="BE11" s="201"/>
      <c r="BF11" s="201"/>
      <c r="BG11" s="201"/>
      <c r="BH11" s="201"/>
      <c r="BI11" s="201"/>
      <c r="BJ11" s="201"/>
      <c r="BK11" s="201"/>
      <c r="BL11" s="201"/>
      <c r="BM11" s="201"/>
      <c r="BN11" s="201"/>
      <c r="BO11" s="201"/>
      <c r="BP11" s="201"/>
      <c r="BQ11" s="201"/>
      <c r="BR11" s="201"/>
      <c r="BS11" s="201"/>
      <c r="BT11" s="201"/>
      <c r="BU11" s="201"/>
      <c r="BV11" s="201"/>
      <c r="BW11" s="201"/>
      <c r="BX11" s="201"/>
      <c r="BY11" s="201"/>
      <c r="BZ11" s="201"/>
      <c r="CA11" s="201"/>
      <c r="CB11" s="201"/>
      <c r="CC11" s="201"/>
      <c r="CD11" s="201"/>
      <c r="CE11" s="201"/>
      <c r="CF11" s="201"/>
      <c r="CG11" s="201"/>
      <c r="CH11" s="201"/>
      <c r="CI11" s="201"/>
      <c r="CJ11" s="201"/>
      <c r="CK11" s="201"/>
      <c r="CL11" s="201"/>
      <c r="CM11" s="201"/>
      <c r="CN11" s="201"/>
      <c r="CO11" s="201"/>
      <c r="CP11" s="201"/>
      <c r="CQ11" s="201"/>
      <c r="CR11" s="201"/>
      <c r="CS11" s="201"/>
      <c r="CT11" s="201"/>
      <c r="CU11" s="201"/>
      <c r="CV11" s="201"/>
      <c r="CW11" s="201"/>
      <c r="CX11" s="201"/>
      <c r="CY11" s="201"/>
      <c r="CZ11" s="201"/>
      <c r="DA11" s="201"/>
      <c r="DB11" s="201"/>
      <c r="DC11" s="201"/>
      <c r="DD11" s="201"/>
      <c r="DE11" s="201"/>
      <c r="DF11" s="201"/>
      <c r="DG11" s="201"/>
      <c r="DH11" s="201"/>
    </row>
    <row r="12" spans="1:112" ht="16.5" thickBot="1">
      <c r="B12" s="387"/>
      <c r="C12" s="388" t="s">
        <v>86</v>
      </c>
      <c r="E12" s="387"/>
      <c r="F12" s="387"/>
      <c r="G12" s="252"/>
      <c r="H12" s="252"/>
    </row>
    <row r="13" spans="1:112" s="4" customFormat="1" ht="48" thickBot="1">
      <c r="A13" s="41" t="s">
        <v>87</v>
      </c>
      <c r="B13" s="42" t="s">
        <v>88</v>
      </c>
      <c r="C13" s="42" t="s">
        <v>89</v>
      </c>
      <c r="D13" s="42" t="s">
        <v>90</v>
      </c>
      <c r="E13" s="42" t="s">
        <v>91</v>
      </c>
      <c r="F13" s="43" t="s">
        <v>92</v>
      </c>
      <c r="G13" s="299" t="s">
        <v>93</v>
      </c>
      <c r="H13" s="43" t="s">
        <v>94</v>
      </c>
      <c r="M13" s="199"/>
      <c r="N13" s="199"/>
      <c r="O13" s="199"/>
      <c r="P13" s="199"/>
      <c r="Q13" s="199"/>
      <c r="R13" s="199"/>
      <c r="S13" s="199"/>
      <c r="T13" s="199"/>
      <c r="U13" s="199"/>
      <c r="V13" s="199"/>
      <c r="W13" s="199"/>
      <c r="X13" s="199"/>
      <c r="Y13" s="199"/>
      <c r="Z13" s="199"/>
      <c r="AA13" s="199"/>
      <c r="AB13" s="199"/>
      <c r="AC13" s="199"/>
      <c r="AD13" s="199"/>
      <c r="AE13" s="199"/>
      <c r="AF13" s="199"/>
      <c r="AG13" s="199"/>
      <c r="AH13" s="199"/>
      <c r="AI13" s="199"/>
      <c r="AJ13" s="199"/>
      <c r="AK13" s="199"/>
      <c r="AL13" s="199"/>
      <c r="AM13" s="199"/>
      <c r="AN13" s="199"/>
      <c r="AO13" s="199"/>
      <c r="AP13" s="199"/>
      <c r="AQ13" s="199"/>
      <c r="AR13" s="199"/>
      <c r="AS13" s="199"/>
      <c r="AT13" s="199"/>
      <c r="AU13" s="199"/>
      <c r="AV13" s="199"/>
      <c r="AW13" s="199"/>
      <c r="AX13" s="199"/>
      <c r="AY13" s="199"/>
      <c r="AZ13" s="199"/>
      <c r="BA13" s="199"/>
      <c r="BB13" s="199"/>
      <c r="BC13" s="199"/>
      <c r="BD13" s="199"/>
      <c r="BE13" s="199"/>
      <c r="BF13" s="199"/>
      <c r="BG13" s="199"/>
      <c r="BH13" s="199"/>
      <c r="BI13" s="199"/>
      <c r="BJ13" s="199"/>
      <c r="BK13" s="199"/>
      <c r="BL13" s="199"/>
      <c r="BM13" s="199"/>
      <c r="BN13" s="199"/>
      <c r="BO13" s="199"/>
      <c r="BP13" s="199"/>
      <c r="BQ13" s="199"/>
      <c r="BR13" s="199"/>
      <c r="BS13" s="199"/>
      <c r="BT13" s="199"/>
      <c r="BU13" s="199"/>
      <c r="BV13" s="199"/>
      <c r="BW13" s="199"/>
      <c r="BX13" s="199"/>
      <c r="BY13" s="199"/>
      <c r="BZ13" s="199"/>
      <c r="CA13" s="199"/>
      <c r="CB13" s="199"/>
      <c r="CC13" s="199"/>
      <c r="CD13" s="199"/>
      <c r="CE13" s="199"/>
      <c r="CF13" s="199"/>
      <c r="CG13" s="199"/>
      <c r="CH13" s="199"/>
      <c r="CI13" s="199"/>
      <c r="CJ13" s="199"/>
      <c r="CK13" s="199"/>
      <c r="CL13" s="199"/>
      <c r="CM13" s="199"/>
      <c r="CN13" s="199"/>
      <c r="CO13" s="199"/>
      <c r="CP13" s="199"/>
      <c r="CQ13" s="199"/>
      <c r="CR13" s="199"/>
      <c r="CS13" s="199"/>
      <c r="CT13" s="199"/>
      <c r="CU13" s="199"/>
      <c r="CV13" s="199"/>
      <c r="CW13" s="199"/>
      <c r="CX13" s="199"/>
      <c r="CY13" s="199"/>
      <c r="CZ13" s="199"/>
      <c r="DA13" s="199"/>
      <c r="DB13" s="199"/>
      <c r="DC13" s="199"/>
      <c r="DD13" s="199"/>
      <c r="DE13" s="199"/>
      <c r="DF13" s="199"/>
      <c r="DG13" s="199"/>
      <c r="DH13" s="199"/>
    </row>
    <row r="14" spans="1:112">
      <c r="A14" s="26" t="s">
        <v>95</v>
      </c>
      <c r="B14" s="128"/>
      <c r="C14" s="132">
        <f>ROUND('DL &amp; FB'!H217,2)</f>
        <v>0</v>
      </c>
      <c r="D14" s="75"/>
      <c r="E14" s="130">
        <f>IF($B14=0,0,ROUND($D14,2)/ROUND($B14,0))</f>
        <v>0</v>
      </c>
      <c r="F14" s="136">
        <f t="shared" ref="F14:F22" si="0">ROUND(B14-D14,2)</f>
        <v>0</v>
      </c>
      <c r="G14" s="275">
        <f>'DL &amp; FB'!Q217</f>
        <v>0</v>
      </c>
      <c r="H14" s="75">
        <v>0</v>
      </c>
    </row>
    <row r="15" spans="1:112">
      <c r="A15" s="27" t="s">
        <v>96</v>
      </c>
      <c r="B15" s="126"/>
      <c r="C15" s="133">
        <f>ROUND('DL &amp; FB'!K217,2)</f>
        <v>1</v>
      </c>
      <c r="D15" s="71"/>
      <c r="E15" s="130">
        <f t="shared" ref="E15:E22" si="1">IF($B15=0,0,ROUND($D15,2)/ROUND($B15,0))</f>
        <v>0</v>
      </c>
      <c r="F15" s="217">
        <f t="shared" si="0"/>
        <v>0</v>
      </c>
      <c r="G15" s="300">
        <f>'DL &amp; FB'!S217</f>
        <v>0</v>
      </c>
      <c r="H15" s="75">
        <v>0</v>
      </c>
    </row>
    <row r="16" spans="1:112">
      <c r="A16" s="27" t="s">
        <v>97</v>
      </c>
      <c r="B16" s="126"/>
      <c r="C16" s="133">
        <f>ROUND(Travel!F55,2)</f>
        <v>0</v>
      </c>
      <c r="D16" s="71"/>
      <c r="E16" s="130">
        <f t="shared" si="1"/>
        <v>0</v>
      </c>
      <c r="F16" s="217">
        <f t="shared" si="0"/>
        <v>0</v>
      </c>
      <c r="G16" s="300">
        <f>ROUND(Travel!K55,2)</f>
        <v>0</v>
      </c>
      <c r="H16" s="75">
        <v>0</v>
      </c>
    </row>
    <row r="17" spans="1:8">
      <c r="A17" s="27" t="s">
        <v>98</v>
      </c>
      <c r="B17" s="126"/>
      <c r="C17" s="133">
        <f>ROUND(Equipment!H208,2)</f>
        <v>0</v>
      </c>
      <c r="D17" s="71"/>
      <c r="E17" s="130">
        <f t="shared" si="1"/>
        <v>0</v>
      </c>
      <c r="F17" s="217">
        <f t="shared" si="0"/>
        <v>0</v>
      </c>
      <c r="G17" s="300">
        <f>Equipment!O208</f>
        <v>0</v>
      </c>
      <c r="H17" s="75">
        <v>0</v>
      </c>
    </row>
    <row r="18" spans="1:8">
      <c r="A18" s="27" t="s">
        <v>99</v>
      </c>
      <c r="B18" s="126"/>
      <c r="C18" s="133">
        <f>ROUND('Materials &amp; Miscellaneous'!H208,2)</f>
        <v>0</v>
      </c>
      <c r="D18" s="71"/>
      <c r="E18" s="130">
        <f t="shared" si="1"/>
        <v>0</v>
      </c>
      <c r="F18" s="217">
        <f t="shared" si="0"/>
        <v>0</v>
      </c>
      <c r="G18" s="300">
        <f>'Materials &amp; Miscellaneous'!O208</f>
        <v>0</v>
      </c>
      <c r="H18" s="75">
        <v>0</v>
      </c>
    </row>
    <row r="19" spans="1:8">
      <c r="A19" s="27" t="s">
        <v>100</v>
      </c>
      <c r="B19" s="146">
        <f>ROUND('Subs &amp; Vendors'!D318,2)</f>
        <v>0</v>
      </c>
      <c r="C19" s="133">
        <f>ROUND('Subs &amp; Vendors'!E318,2)</f>
        <v>0</v>
      </c>
      <c r="D19" s="133">
        <f>ROUND('Subs &amp; Vendors'!F318,2)</f>
        <v>0</v>
      </c>
      <c r="E19" s="130">
        <f t="shared" si="1"/>
        <v>0</v>
      </c>
      <c r="F19" s="217">
        <f t="shared" si="0"/>
        <v>0</v>
      </c>
      <c r="G19" s="300">
        <f>'Subs &amp; Vendors'!K318</f>
        <v>0</v>
      </c>
      <c r="H19" s="75">
        <v>0</v>
      </c>
    </row>
    <row r="20" spans="1:8">
      <c r="A20" s="27" t="s">
        <v>101</v>
      </c>
      <c r="B20" s="126"/>
      <c r="C20" s="133">
        <f>ROUND('Indirect Costs &amp; Profit'!L146,2)</f>
        <v>0</v>
      </c>
      <c r="D20" s="71"/>
      <c r="E20" s="130">
        <f t="shared" si="1"/>
        <v>0</v>
      </c>
      <c r="F20" s="217">
        <f t="shared" si="0"/>
        <v>0</v>
      </c>
      <c r="G20" s="300">
        <f>'Indirect Costs &amp; Profit'!Q146</f>
        <v>0</v>
      </c>
      <c r="H20" s="75">
        <v>0</v>
      </c>
    </row>
    <row r="21" spans="1:8">
      <c r="A21" s="28" t="s">
        <v>102</v>
      </c>
      <c r="B21" s="126"/>
      <c r="C21" s="134">
        <f>ROUND('Indirect Costs &amp; Profit'!L157,2)</f>
        <v>0</v>
      </c>
      <c r="D21" s="79"/>
      <c r="E21" s="130">
        <f t="shared" si="1"/>
        <v>0</v>
      </c>
      <c r="F21" s="217">
        <f t="shared" si="0"/>
        <v>0</v>
      </c>
      <c r="G21" s="300">
        <f>'Indirect Costs &amp; Profit'!Q157</f>
        <v>0</v>
      </c>
      <c r="H21" s="75">
        <v>0</v>
      </c>
    </row>
    <row r="22" spans="1:8" ht="16.5" thickBot="1">
      <c r="A22" s="29" t="s">
        <v>103</v>
      </c>
      <c r="B22" s="127">
        <f t="array" ref="B22">SUM(ROUND(B14:B21,0))</f>
        <v>0</v>
      </c>
      <c r="C22" s="135">
        <f t="array" ref="C22">SUM(ROUND(C14:C21,2))</f>
        <v>1</v>
      </c>
      <c r="D22" s="135">
        <f t="array" ref="D22">SUM(ROUND(D14:D21,2))</f>
        <v>0</v>
      </c>
      <c r="E22" s="131">
        <f t="shared" si="1"/>
        <v>0</v>
      </c>
      <c r="F22" s="219">
        <f t="shared" si="0"/>
        <v>0</v>
      </c>
      <c r="G22" s="301">
        <f t="array" ref="G22">SUM(ROUND(G14:G21,2))</f>
        <v>0</v>
      </c>
      <c r="H22" s="301">
        <f t="array" ref="H22">SUM(ROUND(H14:H21,2))</f>
        <v>0</v>
      </c>
    </row>
    <row r="23" spans="1:8" ht="14.1" customHeight="1">
      <c r="A23" s="6"/>
      <c r="B23" s="7"/>
    </row>
    <row r="24" spans="1:8" ht="14.1" hidden="1" customHeight="1" thickBot="1">
      <c r="C24" s="347" t="s">
        <v>104</v>
      </c>
      <c r="D24" s="407" t="s">
        <v>105</v>
      </c>
      <c r="E24" s="407"/>
      <c r="F24" s="407"/>
    </row>
    <row r="25" spans="1:8" ht="48" hidden="1" thickBot="1">
      <c r="A25" s="41" t="s">
        <v>87</v>
      </c>
      <c r="B25" s="42" t="s">
        <v>106</v>
      </c>
      <c r="C25" s="42" t="s">
        <v>107</v>
      </c>
      <c r="D25" s="42" t="s">
        <v>108</v>
      </c>
      <c r="E25" s="42" t="s">
        <v>109</v>
      </c>
      <c r="F25" s="43" t="s">
        <v>110</v>
      </c>
      <c r="G25" s="299" t="s">
        <v>93</v>
      </c>
      <c r="H25" s="43" t="s">
        <v>94</v>
      </c>
    </row>
    <row r="26" spans="1:8" ht="14.1" hidden="1" customHeight="1">
      <c r="A26" s="30" t="s">
        <v>95</v>
      </c>
      <c r="B26" s="128">
        <v>0</v>
      </c>
      <c r="C26" s="137">
        <f>ROUND('DL &amp; FB'!I217,2)</f>
        <v>0</v>
      </c>
      <c r="D26" s="75">
        <v>0</v>
      </c>
      <c r="E26" s="142">
        <f t="shared" ref="E26:E34" si="2">IF($B26=0,0,ROUND($D26,2)/ROUND($B26,0))</f>
        <v>0</v>
      </c>
      <c r="F26" s="218">
        <f t="shared" ref="F26:F34" si="3">ROUND(B26-D26,2)</f>
        <v>0</v>
      </c>
      <c r="G26" s="275">
        <f>'DL &amp; FB'!U217</f>
        <v>0</v>
      </c>
      <c r="H26" s="75">
        <v>0</v>
      </c>
    </row>
    <row r="27" spans="1:8" ht="14.1" hidden="1" customHeight="1">
      <c r="A27" s="27" t="s">
        <v>96</v>
      </c>
      <c r="B27" s="126">
        <v>0</v>
      </c>
      <c r="C27" s="138">
        <f>ROUND('DL &amp; FB'!L217,2)</f>
        <v>0</v>
      </c>
      <c r="D27" s="71">
        <v>0</v>
      </c>
      <c r="E27" s="142">
        <f t="shared" si="2"/>
        <v>0</v>
      </c>
      <c r="F27" s="217">
        <f t="shared" si="3"/>
        <v>0</v>
      </c>
      <c r="G27" s="300">
        <f>'DL &amp; FB'!W217</f>
        <v>0</v>
      </c>
      <c r="H27" s="75">
        <v>0</v>
      </c>
    </row>
    <row r="28" spans="1:8" ht="14.1" hidden="1" customHeight="1">
      <c r="A28" s="27" t="s">
        <v>97</v>
      </c>
      <c r="B28" s="126">
        <v>0</v>
      </c>
      <c r="C28" s="138">
        <f>ROUND(Travel!G55,2)</f>
        <v>0</v>
      </c>
      <c r="D28" s="71">
        <v>0</v>
      </c>
      <c r="E28" s="142">
        <f t="shared" si="2"/>
        <v>0</v>
      </c>
      <c r="F28" s="217">
        <f t="shared" si="3"/>
        <v>0</v>
      </c>
      <c r="G28" s="300">
        <f>Travel!M55</f>
        <v>0</v>
      </c>
      <c r="H28" s="75">
        <v>0</v>
      </c>
    </row>
    <row r="29" spans="1:8" ht="14.1" hidden="1" customHeight="1">
      <c r="A29" s="27" t="s">
        <v>98</v>
      </c>
      <c r="B29" s="126">
        <v>0</v>
      </c>
      <c r="C29" s="138">
        <f>ROUND(Equipment!I208,2)</f>
        <v>0</v>
      </c>
      <c r="D29" s="71">
        <v>0</v>
      </c>
      <c r="E29" s="142">
        <f t="shared" si="2"/>
        <v>0</v>
      </c>
      <c r="F29" s="217">
        <f t="shared" si="3"/>
        <v>0</v>
      </c>
      <c r="G29" s="300">
        <f>Equipment!Q208</f>
        <v>0</v>
      </c>
      <c r="H29" s="75">
        <v>0</v>
      </c>
    </row>
    <row r="30" spans="1:8" ht="14.1" hidden="1" customHeight="1">
      <c r="A30" s="27" t="s">
        <v>99</v>
      </c>
      <c r="B30" s="126">
        <v>0</v>
      </c>
      <c r="C30" s="138">
        <f>ROUND('Materials &amp; Miscellaneous'!I208,2)</f>
        <v>0</v>
      </c>
      <c r="D30" s="71">
        <v>0</v>
      </c>
      <c r="E30" s="142">
        <f t="shared" si="2"/>
        <v>0</v>
      </c>
      <c r="F30" s="217">
        <f t="shared" si="3"/>
        <v>0</v>
      </c>
      <c r="G30" s="300">
        <f>'Materials &amp; Miscellaneous'!Q208</f>
        <v>0</v>
      </c>
      <c r="H30" s="75">
        <v>0</v>
      </c>
    </row>
    <row r="31" spans="1:8" ht="14.1" hidden="1" customHeight="1">
      <c r="A31" s="27" t="s">
        <v>100</v>
      </c>
      <c r="B31" s="146">
        <f>ROUND('Subs &amp; Vendors'!D319,2)</f>
        <v>0</v>
      </c>
      <c r="C31" s="133">
        <f>ROUND('Subs &amp; Vendors'!E319,2)</f>
        <v>0</v>
      </c>
      <c r="D31" s="133">
        <f>ROUND('Subs &amp; Vendors'!F319,2)</f>
        <v>0</v>
      </c>
      <c r="E31" s="142">
        <f t="shared" si="2"/>
        <v>0</v>
      </c>
      <c r="F31" s="217">
        <f t="shared" si="3"/>
        <v>0</v>
      </c>
      <c r="G31" s="300">
        <f>'Subs &amp; Vendors'!K319</f>
        <v>0</v>
      </c>
      <c r="H31" s="75">
        <v>0</v>
      </c>
    </row>
    <row r="32" spans="1:8" ht="14.1" hidden="1" customHeight="1">
      <c r="A32" s="27" t="s">
        <v>101</v>
      </c>
      <c r="B32" s="126">
        <v>0</v>
      </c>
      <c r="C32" s="138">
        <f>ROUND('Indirect Costs &amp; Profit'!M146,2)</f>
        <v>0</v>
      </c>
      <c r="D32" s="71">
        <v>0</v>
      </c>
      <c r="E32" s="142">
        <f t="shared" si="2"/>
        <v>0</v>
      </c>
      <c r="F32" s="217">
        <f t="shared" si="3"/>
        <v>0</v>
      </c>
      <c r="G32" s="300">
        <f>'Indirect Costs &amp; Profit'!S146</f>
        <v>0</v>
      </c>
      <c r="H32" s="75">
        <v>0</v>
      </c>
    </row>
    <row r="33" spans="1:112" ht="14.1" hidden="1" customHeight="1">
      <c r="A33" s="28" t="s">
        <v>102</v>
      </c>
      <c r="B33" s="126">
        <v>0</v>
      </c>
      <c r="C33" s="139">
        <f>ROUND('Indirect Costs &amp; Profit'!M157,2)</f>
        <v>0</v>
      </c>
      <c r="D33" s="79">
        <v>0</v>
      </c>
      <c r="E33" s="143">
        <f t="shared" si="2"/>
        <v>0</v>
      </c>
      <c r="F33" s="141">
        <f t="shared" si="3"/>
        <v>0</v>
      </c>
      <c r="G33" s="300">
        <f>'Indirect Costs &amp; Profit'!S157</f>
        <v>0</v>
      </c>
      <c r="H33" s="75">
        <v>0</v>
      </c>
    </row>
    <row r="34" spans="1:112" ht="14.1" hidden="1" customHeight="1" thickBot="1">
      <c r="A34" s="29" t="s">
        <v>103</v>
      </c>
      <c r="B34" s="127">
        <f t="array" ref="B34">SUM(ROUND(B26:B33,0))</f>
        <v>0</v>
      </c>
      <c r="C34" s="135">
        <f>SUM(C26:C33)</f>
        <v>0</v>
      </c>
      <c r="D34" s="135">
        <f t="array" ref="D34">SUM(ROUND(D26:D33,2))</f>
        <v>0</v>
      </c>
      <c r="E34" s="144">
        <f t="shared" si="2"/>
        <v>0</v>
      </c>
      <c r="F34" s="219">
        <f t="shared" si="3"/>
        <v>0</v>
      </c>
      <c r="G34" s="135">
        <f t="array" ref="G34">SUM(ROUND(G26:G33,2))</f>
        <v>0</v>
      </c>
      <c r="H34" s="301">
        <f t="array" ref="H34">SUM(ROUND(H26:H33,2))</f>
        <v>0</v>
      </c>
    </row>
    <row r="35" spans="1:112" ht="14.1" hidden="1" customHeight="1">
      <c r="A35" s="6"/>
      <c r="B35" s="7"/>
    </row>
    <row r="36" spans="1:112" ht="16.5" thickBot="1">
      <c r="B36" s="387"/>
      <c r="C36" s="387" t="s">
        <v>111</v>
      </c>
      <c r="D36" s="387"/>
      <c r="E36" s="387"/>
      <c r="F36" s="387"/>
      <c r="G36" s="252"/>
      <c r="H36" s="252"/>
    </row>
    <row r="37" spans="1:112" s="4" customFormat="1" ht="48" thickBot="1">
      <c r="A37" s="41" t="s">
        <v>87</v>
      </c>
      <c r="B37" s="42" t="s">
        <v>106</v>
      </c>
      <c r="C37" s="42" t="s">
        <v>107</v>
      </c>
      <c r="D37" s="42" t="s">
        <v>108</v>
      </c>
      <c r="E37" s="42" t="s">
        <v>109</v>
      </c>
      <c r="F37" s="43" t="s">
        <v>110</v>
      </c>
      <c r="G37" s="299" t="s">
        <v>93</v>
      </c>
      <c r="H37" s="43" t="s">
        <v>94</v>
      </c>
      <c r="M37" s="199"/>
      <c r="N37" s="199"/>
      <c r="O37" s="199"/>
      <c r="P37" s="199"/>
      <c r="Q37" s="199"/>
      <c r="R37" s="199"/>
      <c r="S37" s="199"/>
      <c r="T37" s="199"/>
      <c r="U37" s="199"/>
      <c r="V37" s="199"/>
      <c r="W37" s="199"/>
      <c r="X37" s="199"/>
      <c r="Y37" s="199"/>
      <c r="Z37" s="199"/>
      <c r="AA37" s="199"/>
      <c r="AB37" s="199"/>
      <c r="AC37" s="199"/>
      <c r="AD37" s="199"/>
      <c r="AE37" s="199"/>
      <c r="AF37" s="199"/>
      <c r="AG37" s="199"/>
      <c r="AH37" s="199"/>
      <c r="AI37" s="199"/>
      <c r="AJ37" s="199"/>
      <c r="AK37" s="199"/>
      <c r="AL37" s="199"/>
      <c r="AM37" s="199"/>
      <c r="AN37" s="199"/>
      <c r="AO37" s="199"/>
      <c r="AP37" s="199"/>
      <c r="AQ37" s="199"/>
      <c r="AR37" s="199"/>
      <c r="AS37" s="199"/>
      <c r="AT37" s="199"/>
      <c r="AU37" s="199"/>
      <c r="AV37" s="199"/>
      <c r="AW37" s="199"/>
      <c r="AX37" s="199"/>
      <c r="AY37" s="199"/>
      <c r="AZ37" s="199"/>
      <c r="BA37" s="199"/>
      <c r="BB37" s="199"/>
      <c r="BC37" s="199"/>
      <c r="BD37" s="199"/>
      <c r="BE37" s="199"/>
      <c r="BF37" s="199"/>
      <c r="BG37" s="199"/>
      <c r="BH37" s="199"/>
      <c r="BI37" s="199"/>
      <c r="BJ37" s="199"/>
      <c r="BK37" s="199"/>
      <c r="BL37" s="199"/>
      <c r="BM37" s="199"/>
      <c r="BN37" s="199"/>
      <c r="BO37" s="199"/>
      <c r="BP37" s="199"/>
      <c r="BQ37" s="199"/>
      <c r="BR37" s="199"/>
      <c r="BS37" s="199"/>
      <c r="BT37" s="199"/>
      <c r="BU37" s="199"/>
      <c r="BV37" s="199"/>
      <c r="BW37" s="199"/>
      <c r="BX37" s="199"/>
      <c r="BY37" s="199"/>
      <c r="BZ37" s="199"/>
      <c r="CA37" s="199"/>
      <c r="CB37" s="199"/>
      <c r="CC37" s="199"/>
      <c r="CD37" s="199"/>
      <c r="CE37" s="199"/>
      <c r="CF37" s="199"/>
      <c r="CG37" s="199"/>
      <c r="CH37" s="199"/>
      <c r="CI37" s="199"/>
      <c r="CJ37" s="199"/>
      <c r="CK37" s="199"/>
      <c r="CL37" s="199"/>
      <c r="CM37" s="199"/>
      <c r="CN37" s="199"/>
      <c r="CO37" s="199"/>
      <c r="CP37" s="199"/>
      <c r="CQ37" s="199"/>
      <c r="CR37" s="199"/>
      <c r="CS37" s="199"/>
      <c r="CT37" s="199"/>
      <c r="CU37" s="199"/>
      <c r="CV37" s="199"/>
      <c r="CW37" s="199"/>
      <c r="CX37" s="199"/>
      <c r="CY37" s="199"/>
      <c r="CZ37" s="199"/>
      <c r="DA37" s="199"/>
      <c r="DB37" s="199"/>
      <c r="DC37" s="199"/>
      <c r="DD37" s="199"/>
      <c r="DE37" s="199"/>
      <c r="DF37" s="199"/>
      <c r="DG37" s="199"/>
      <c r="DH37" s="199"/>
    </row>
    <row r="38" spans="1:112">
      <c r="A38" s="30" t="s">
        <v>95</v>
      </c>
      <c r="B38" s="125"/>
      <c r="C38" s="137">
        <f>ROUND('DL &amp; FB'!J217,2)</f>
        <v>0</v>
      </c>
      <c r="D38" s="75"/>
      <c r="E38" s="142">
        <f t="shared" ref="E38:E48" si="4">IF($B38=0,0,ROUND($D38,2)/ROUND($B38,0))</f>
        <v>0</v>
      </c>
      <c r="F38" s="218">
        <f t="shared" ref="F38:F46" si="5">ROUND(B38-D38,2)</f>
        <v>0</v>
      </c>
      <c r="G38" s="275">
        <f>'DL &amp; FB'!Y217</f>
        <v>0</v>
      </c>
      <c r="H38" s="75">
        <v>0</v>
      </c>
    </row>
    <row r="39" spans="1:112">
      <c r="A39" s="27" t="s">
        <v>96</v>
      </c>
      <c r="B39" s="126"/>
      <c r="C39" s="138">
        <f>ROUND('DL &amp; FB'!M217,2)</f>
        <v>0</v>
      </c>
      <c r="D39" s="71"/>
      <c r="E39" s="142">
        <f t="shared" si="4"/>
        <v>0</v>
      </c>
      <c r="F39" s="217">
        <f t="shared" si="5"/>
        <v>0</v>
      </c>
      <c r="G39" s="300">
        <f>'DL &amp; FB'!AA217</f>
        <v>0</v>
      </c>
      <c r="H39" s="75">
        <v>0</v>
      </c>
    </row>
    <row r="40" spans="1:112">
      <c r="A40" s="27" t="s">
        <v>97</v>
      </c>
      <c r="B40" s="126"/>
      <c r="C40" s="138">
        <f>ROUND(Travel!H55,2)</f>
        <v>0</v>
      </c>
      <c r="D40" s="71"/>
      <c r="E40" s="142">
        <f t="shared" si="4"/>
        <v>0</v>
      </c>
      <c r="F40" s="217">
        <f t="shared" si="5"/>
        <v>0</v>
      </c>
      <c r="G40" s="300">
        <f>Travel!O55</f>
        <v>0</v>
      </c>
      <c r="H40" s="75">
        <v>0</v>
      </c>
    </row>
    <row r="41" spans="1:112">
      <c r="A41" s="27" t="s">
        <v>98</v>
      </c>
      <c r="B41" s="126"/>
      <c r="C41" s="138">
        <f>ROUND(Equipment!J208,2)</f>
        <v>0</v>
      </c>
      <c r="D41" s="71"/>
      <c r="E41" s="142">
        <f t="shared" si="4"/>
        <v>0</v>
      </c>
      <c r="F41" s="217">
        <f t="shared" si="5"/>
        <v>0</v>
      </c>
      <c r="G41" s="300">
        <f>Equipment!S208</f>
        <v>0</v>
      </c>
      <c r="H41" s="75">
        <v>0</v>
      </c>
    </row>
    <row r="42" spans="1:112">
      <c r="A42" s="27" t="s">
        <v>99</v>
      </c>
      <c r="B42" s="126"/>
      <c r="C42" s="138">
        <f>ROUND('Materials &amp; Miscellaneous'!J208,2)</f>
        <v>0</v>
      </c>
      <c r="D42" s="71"/>
      <c r="E42" s="142">
        <f t="shared" si="4"/>
        <v>0</v>
      </c>
      <c r="F42" s="217">
        <f t="shared" si="5"/>
        <v>0</v>
      </c>
      <c r="G42" s="300">
        <f>'Materials &amp; Miscellaneous'!S208</f>
        <v>0</v>
      </c>
      <c r="H42" s="75">
        <v>0</v>
      </c>
    </row>
    <row r="43" spans="1:112">
      <c r="A43" s="27" t="s">
        <v>100</v>
      </c>
      <c r="B43" s="146">
        <f>ROUND('Subs &amp; Vendors'!D320,2)</f>
        <v>0</v>
      </c>
      <c r="C43" s="133">
        <f>ROUND('Subs &amp; Vendors'!E320,2)</f>
        <v>0</v>
      </c>
      <c r="D43" s="133">
        <f>ROUND('Subs &amp; Vendors'!F320,2)</f>
        <v>0</v>
      </c>
      <c r="E43" s="142">
        <f t="shared" si="4"/>
        <v>0</v>
      </c>
      <c r="F43" s="217">
        <f t="shared" si="5"/>
        <v>0</v>
      </c>
      <c r="G43" s="300">
        <f>'Subs &amp; Vendors'!K320</f>
        <v>0</v>
      </c>
      <c r="H43" s="75">
        <v>0</v>
      </c>
    </row>
    <row r="44" spans="1:112">
      <c r="A44" s="27" t="s">
        <v>101</v>
      </c>
      <c r="B44" s="126"/>
      <c r="C44" s="138">
        <f>ROUND('Indirect Costs &amp; Profit'!N146,2)</f>
        <v>0</v>
      </c>
      <c r="D44" s="71"/>
      <c r="E44" s="142">
        <f t="shared" si="4"/>
        <v>0</v>
      </c>
      <c r="F44" s="217">
        <f t="shared" si="5"/>
        <v>0</v>
      </c>
      <c r="G44" s="300">
        <f>'Indirect Costs &amp; Profit'!U146</f>
        <v>0</v>
      </c>
      <c r="H44" s="75">
        <v>0</v>
      </c>
    </row>
    <row r="45" spans="1:112">
      <c r="A45" s="28" t="s">
        <v>102</v>
      </c>
      <c r="B45" s="126"/>
      <c r="C45" s="139">
        <f>ROUND('Indirect Costs &amp; Profit'!N157,2)</f>
        <v>0</v>
      </c>
      <c r="D45" s="79"/>
      <c r="E45" s="143">
        <f t="shared" si="4"/>
        <v>0</v>
      </c>
      <c r="F45" s="141">
        <f t="shared" si="5"/>
        <v>0</v>
      </c>
      <c r="G45" s="300">
        <f>'Indirect Costs &amp; Profit'!U157</f>
        <v>0</v>
      </c>
      <c r="H45" s="75">
        <v>0</v>
      </c>
    </row>
    <row r="46" spans="1:112" ht="16.5" thickBot="1">
      <c r="A46" s="29" t="s">
        <v>103</v>
      </c>
      <c r="B46" s="127">
        <f t="array" ref="B46">SUM(ROUND(B38:B45,0))</f>
        <v>0</v>
      </c>
      <c r="C46" s="135">
        <f t="array" ref="C46">SUM(ROUND(C38:C45,2))</f>
        <v>0</v>
      </c>
      <c r="D46" s="135">
        <f t="array" ref="D46">SUM(ROUND(D38:D45,2))</f>
        <v>0</v>
      </c>
      <c r="E46" s="144">
        <f t="shared" si="4"/>
        <v>0</v>
      </c>
      <c r="F46" s="219">
        <f t="shared" si="5"/>
        <v>0</v>
      </c>
      <c r="G46" s="135">
        <f t="array" ref="G46">SUM(ROUND(G38:G45,2))</f>
        <v>0</v>
      </c>
      <c r="H46" s="301">
        <f t="array" ref="H46">SUM(ROUND(H38:H45,2))</f>
        <v>0</v>
      </c>
    </row>
    <row r="47" spans="1:112" ht="14.1" customHeight="1" thickBot="1">
      <c r="A47" s="6"/>
      <c r="B47" s="7"/>
      <c r="C47" s="8"/>
      <c r="D47" s="8"/>
      <c r="E47" s="8"/>
      <c r="F47" s="8"/>
      <c r="G47" s="8"/>
      <c r="H47" s="8"/>
    </row>
    <row r="48" spans="1:112" ht="16.5" thickBot="1">
      <c r="A48" s="34" t="s">
        <v>112</v>
      </c>
      <c r="B48" s="129">
        <f>B22+B46+B34</f>
        <v>0</v>
      </c>
      <c r="C48" s="140">
        <f>C22+C46</f>
        <v>1</v>
      </c>
      <c r="D48" s="140">
        <f>D22+D46</f>
        <v>0</v>
      </c>
      <c r="E48" s="145">
        <f t="shared" si="4"/>
        <v>0</v>
      </c>
      <c r="F48" s="81">
        <f>ROUND(B48-D48,2)</f>
        <v>0</v>
      </c>
    </row>
    <row r="49" spans="1:112" ht="14.1" customHeight="1" thickBot="1">
      <c r="A49" s="6"/>
      <c r="B49" s="7"/>
      <c r="C49" s="7"/>
      <c r="D49" s="7"/>
      <c r="E49" s="50"/>
      <c r="F49" s="51"/>
    </row>
    <row r="50" spans="1:112" ht="17.25" customHeight="1">
      <c r="A50" s="392"/>
      <c r="B50" s="393" t="s">
        <v>113</v>
      </c>
      <c r="C50" s="389">
        <f>C22</f>
        <v>1</v>
      </c>
      <c r="D50" s="392"/>
      <c r="E50" s="400" t="s">
        <v>114</v>
      </c>
      <c r="F50" s="398" t="s">
        <v>115</v>
      </c>
    </row>
    <row r="51" spans="1:112" ht="15.75">
      <c r="A51" s="394"/>
      <c r="B51" s="395" t="s">
        <v>116</v>
      </c>
      <c r="C51" s="390">
        <f>IF($B$10="Retention is NOT required to be withheld for this agreement",0,IF($B$10="Retention will be withheld from each invoice (minus exempt subrecipients)",ROUND(($C$50-'Subs &amp; Vendors'!$I$318)*0.1,2),IF(AND($B$10="Retention will be withheld at the end of the agreement (minus exempt subrecipients)",$D$53="90.00%, or less, of CEC funds spent to date (minus exempt subrecipients), including this invoice"),0,IF(AND($B$10="Retention will be withheld at the end of the agreement (minus exempt subrecipients)",$D$53="With this invoice, percentage of CEC funds spent (minus exempt subrecipients) will transition from less than to greater than 90.00% [manually enter required retention amount below]"),ROUND($F$54,2),IF(AND($B$10="Retention will be withheld at the end of the agreement (minus exempt subrecipients)",$D$53="More than 90.00% of CEC funds spent to date (minus exempt subrecipients), including this entire invoice"),ROUND($C$50-'Subs &amp; Vendors'!$I$318,2),0)))))</f>
        <v>0</v>
      </c>
      <c r="D51" s="403"/>
      <c r="E51" s="403" t="s">
        <v>117</v>
      </c>
      <c r="F51" s="402"/>
    </row>
    <row r="52" spans="1:112" ht="16.5" thickBot="1">
      <c r="A52" s="396"/>
      <c r="B52" s="397" t="s">
        <v>118</v>
      </c>
      <c r="C52" s="391">
        <f>ROUND(C50,2)-ROUND(C51,2)</f>
        <v>1</v>
      </c>
      <c r="D52" s="396"/>
      <c r="E52" s="401" t="s">
        <v>119</v>
      </c>
      <c r="F52" s="399" t="s">
        <v>115</v>
      </c>
    </row>
    <row r="53" spans="1:112" ht="65.099999999999994" customHeight="1" thickBot="1">
      <c r="A53" s="406"/>
      <c r="B53" s="162"/>
      <c r="C53" s="404"/>
      <c r="D53" s="688" t="s">
        <v>120</v>
      </c>
      <c r="E53" s="689"/>
      <c r="F53" s="690"/>
    </row>
    <row r="54" spans="1:112" ht="16.5" thickBot="1">
      <c r="A54" s="396"/>
      <c r="B54" s="346" t="s">
        <v>121</v>
      </c>
      <c r="C54" s="405">
        <f>C46</f>
        <v>0</v>
      </c>
      <c r="D54" s="686" t="s">
        <v>122</v>
      </c>
      <c r="E54" s="687"/>
      <c r="F54" s="679">
        <v>1000</v>
      </c>
    </row>
    <row r="55" spans="1:112" ht="25.15" customHeight="1">
      <c r="A55" s="6"/>
      <c r="B55" s="6"/>
      <c r="C55" s="6"/>
      <c r="D55" s="6"/>
      <c r="E55" s="6"/>
      <c r="F55" s="6"/>
      <c r="G55" s="252"/>
      <c r="H55" s="252"/>
    </row>
    <row r="57" spans="1:112" s="4" customFormat="1">
      <c r="M57" s="199"/>
      <c r="N57" s="199"/>
      <c r="O57" s="199"/>
      <c r="P57" s="199"/>
      <c r="Q57" s="199"/>
      <c r="R57" s="199"/>
      <c r="S57" s="199"/>
      <c r="T57" s="199"/>
      <c r="U57" s="199"/>
      <c r="V57" s="199"/>
      <c r="W57" s="199"/>
      <c r="X57" s="199"/>
      <c r="Y57" s="199"/>
      <c r="Z57" s="199"/>
      <c r="AA57" s="199"/>
      <c r="AB57" s="199"/>
      <c r="AC57" s="199"/>
      <c r="AD57" s="199"/>
      <c r="AE57" s="199"/>
      <c r="AF57" s="199"/>
      <c r="AG57" s="199"/>
      <c r="AH57" s="199"/>
      <c r="AI57" s="199"/>
      <c r="AJ57" s="199"/>
      <c r="AK57" s="199"/>
      <c r="AL57" s="199"/>
      <c r="AM57" s="199"/>
      <c r="AN57" s="199"/>
      <c r="AO57" s="199"/>
      <c r="AP57" s="199"/>
      <c r="AQ57" s="199"/>
      <c r="AR57" s="199"/>
      <c r="AS57" s="199"/>
      <c r="AT57" s="199"/>
      <c r="AU57" s="199"/>
      <c r="AV57" s="199"/>
      <c r="AW57" s="199"/>
      <c r="AX57" s="199"/>
      <c r="AY57" s="199"/>
      <c r="AZ57" s="199"/>
      <c r="BA57" s="199"/>
      <c r="BB57" s="199"/>
      <c r="BC57" s="199"/>
      <c r="BD57" s="199"/>
      <c r="BE57" s="199"/>
      <c r="BF57" s="199"/>
      <c r="BG57" s="199"/>
      <c r="BH57" s="199"/>
      <c r="BI57" s="199"/>
      <c r="BJ57" s="199"/>
      <c r="BK57" s="199"/>
      <c r="BL57" s="199"/>
      <c r="BM57" s="199"/>
      <c r="BN57" s="199"/>
      <c r="BO57" s="199"/>
      <c r="BP57" s="199"/>
      <c r="BQ57" s="199"/>
      <c r="BR57" s="199"/>
      <c r="BS57" s="199"/>
      <c r="BT57" s="199"/>
      <c r="BU57" s="199"/>
      <c r="BV57" s="199"/>
      <c r="BW57" s="199"/>
      <c r="BX57" s="199"/>
      <c r="BY57" s="199"/>
      <c r="BZ57" s="199"/>
      <c r="CA57" s="199"/>
      <c r="CB57" s="199"/>
      <c r="CC57" s="199"/>
      <c r="CD57" s="199"/>
      <c r="CE57" s="199"/>
      <c r="CF57" s="199"/>
      <c r="CG57" s="199"/>
      <c r="CH57" s="199"/>
      <c r="CI57" s="199"/>
      <c r="CJ57" s="199"/>
      <c r="CK57" s="199"/>
      <c r="CL57" s="199"/>
      <c r="CM57" s="199"/>
      <c r="CN57" s="199"/>
      <c r="CO57" s="199"/>
      <c r="CP57" s="199"/>
      <c r="CQ57" s="199"/>
      <c r="CR57" s="199"/>
      <c r="CS57" s="199"/>
      <c r="CT57" s="199"/>
      <c r="CU57" s="199"/>
      <c r="CV57" s="199"/>
      <c r="CW57" s="199"/>
      <c r="CX57" s="199"/>
      <c r="CY57" s="199"/>
      <c r="CZ57" s="199"/>
      <c r="DA57" s="199"/>
      <c r="DB57" s="199"/>
      <c r="DC57" s="199"/>
      <c r="DD57" s="199"/>
      <c r="DE57" s="199"/>
      <c r="DF57" s="199"/>
      <c r="DG57" s="199"/>
      <c r="DH57" s="199"/>
    </row>
    <row r="75" spans="13:112" s="19" customFormat="1">
      <c r="M75" s="199"/>
      <c r="N75" s="199"/>
      <c r="O75" s="199"/>
      <c r="P75" s="199"/>
      <c r="Q75" s="199"/>
      <c r="R75" s="199"/>
      <c r="S75" s="199"/>
      <c r="T75" s="199"/>
      <c r="U75" s="199"/>
      <c r="V75" s="199"/>
      <c r="W75" s="199"/>
      <c r="X75" s="199"/>
      <c r="Y75" s="199"/>
      <c r="Z75" s="199"/>
      <c r="AA75" s="199"/>
      <c r="AB75" s="199"/>
      <c r="AC75" s="199"/>
      <c r="AD75" s="199"/>
      <c r="AE75" s="199"/>
      <c r="AF75" s="199"/>
      <c r="AG75" s="199"/>
      <c r="AH75" s="199"/>
      <c r="AI75" s="199"/>
      <c r="AJ75" s="199"/>
      <c r="AK75" s="199"/>
      <c r="AL75" s="199"/>
      <c r="AM75" s="199"/>
      <c r="AN75" s="199"/>
      <c r="AO75" s="199"/>
      <c r="AP75" s="199"/>
      <c r="AQ75" s="199"/>
      <c r="AR75" s="199"/>
      <c r="AS75" s="199"/>
      <c r="AT75" s="199"/>
      <c r="AU75" s="199"/>
      <c r="AV75" s="199"/>
      <c r="AW75" s="199"/>
      <c r="AX75" s="199"/>
      <c r="AY75" s="199"/>
      <c r="AZ75" s="199"/>
      <c r="BA75" s="199"/>
      <c r="BB75" s="199"/>
      <c r="BC75" s="199"/>
      <c r="BD75" s="199"/>
      <c r="BE75" s="199"/>
      <c r="BF75" s="199"/>
      <c r="BG75" s="199"/>
      <c r="BH75" s="199"/>
      <c r="BI75" s="199"/>
      <c r="BJ75" s="199"/>
      <c r="BK75" s="199"/>
      <c r="BL75" s="199"/>
      <c r="BM75" s="199"/>
      <c r="BN75" s="199"/>
      <c r="BO75" s="199"/>
      <c r="BP75" s="199"/>
      <c r="BQ75" s="199"/>
      <c r="BR75" s="199"/>
      <c r="BS75" s="199"/>
      <c r="BT75" s="199"/>
      <c r="BU75" s="199"/>
      <c r="BV75" s="199"/>
      <c r="BW75" s="199"/>
      <c r="BX75" s="199"/>
      <c r="BY75" s="199"/>
      <c r="BZ75" s="199"/>
      <c r="CA75" s="199"/>
      <c r="CB75" s="199"/>
      <c r="CC75" s="199"/>
      <c r="CD75" s="199"/>
      <c r="CE75" s="199"/>
      <c r="CF75" s="199"/>
      <c r="CG75" s="199"/>
      <c r="CH75" s="199"/>
      <c r="CI75" s="199"/>
      <c r="CJ75" s="199"/>
      <c r="CK75" s="199"/>
      <c r="CL75" s="199"/>
      <c r="CM75" s="199"/>
      <c r="CN75" s="199"/>
      <c r="CO75" s="199"/>
      <c r="CP75" s="199"/>
      <c r="CQ75" s="199"/>
      <c r="CR75" s="199"/>
      <c r="CS75" s="199"/>
      <c r="CT75" s="199"/>
      <c r="CU75" s="199"/>
      <c r="CV75" s="199"/>
      <c r="CW75" s="199"/>
      <c r="CX75" s="199"/>
      <c r="CY75" s="199"/>
      <c r="CZ75" s="199"/>
      <c r="DA75" s="199"/>
      <c r="DB75" s="199"/>
      <c r="DC75" s="199"/>
      <c r="DD75" s="199"/>
      <c r="DE75" s="199"/>
      <c r="DF75" s="199"/>
      <c r="DG75" s="199"/>
      <c r="DH75" s="199"/>
    </row>
  </sheetData>
  <sheetProtection algorithmName="SHA-512" hashValue="wGNeryyVH/rqnys2pzMpulp4MM+njpaphu8DPW38wh72ZDgbW5Px+IOC2/mgELh+qLG+IKfyOHQds+tPvWdoQA==" saltValue="NUL89J+m1ZnW9S8J0O6Qsg==" spinCount="100000" sheet="1" formatColumns="0" formatRows="0"/>
  <mergeCells count="9">
    <mergeCell ref="A8:B8"/>
    <mergeCell ref="D54:E54"/>
    <mergeCell ref="A9:B9"/>
    <mergeCell ref="A4:B4"/>
    <mergeCell ref="A5:B5"/>
    <mergeCell ref="A7:B7"/>
    <mergeCell ref="A6:B6"/>
    <mergeCell ref="D53:F53"/>
    <mergeCell ref="B10:F10"/>
  </mergeCells>
  <conditionalFormatting sqref="C51">
    <cfRule type="cellIs" dxfId="21" priority="8" operator="equal">
      <formula>0</formula>
    </cfRule>
  </conditionalFormatting>
  <conditionalFormatting sqref="D53 D54:F54">
    <cfRule type="expression" dxfId="20" priority="110">
      <formula>$B$10&lt;&gt;"Retention will be withheld at the end of the agreement (minus exempt subrecipients)"</formula>
    </cfRule>
  </conditionalFormatting>
  <conditionalFormatting sqref="D51:F51">
    <cfRule type="expression" dxfId="19" priority="13">
      <formula>$F$50&lt;&gt;"Yes"</formula>
    </cfRule>
  </conditionalFormatting>
  <conditionalFormatting sqref="D54:F54">
    <cfRule type="expression" dxfId="18" priority="109">
      <formula>$D$53&lt;&gt;"With this invoice, percentage of CEC funds spent (minus exempt subrecipients) will transition from less than to greater than 90.00% [manually enter required retention amount below]"</formula>
    </cfRule>
  </conditionalFormatting>
  <conditionalFormatting sqref="E14:E22">
    <cfRule type="cellIs" dxfId="17" priority="7" operator="greaterThan">
      <formula>1</formula>
    </cfRule>
  </conditionalFormatting>
  <conditionalFormatting sqref="E26:E34">
    <cfRule type="cellIs" dxfId="16" priority="1" operator="greaterThan">
      <formula>1</formula>
    </cfRule>
  </conditionalFormatting>
  <conditionalFormatting sqref="E38:E46">
    <cfRule type="cellIs" dxfId="15" priority="6" operator="greaterThan">
      <formula>1</formula>
    </cfRule>
  </conditionalFormatting>
  <conditionalFormatting sqref="E48">
    <cfRule type="cellIs" dxfId="14" priority="5" operator="greaterThan">
      <formula>1</formula>
    </cfRule>
  </conditionalFormatting>
  <dataValidations count="34">
    <dataValidation allowBlank="1" showErrorMessage="1" prompt="Please enter the total C E C share of direct labor from the agreement budget" sqref="B14 B26" xr:uid="{655F20C5-9CAD-403D-BBBF-05946269C383}"/>
    <dataValidation allowBlank="1" showErrorMessage="1" prompt="Please enter the total C E C share of fringe benefits from the agreement budget" sqref="B15 B27" xr:uid="{A184956F-F751-4B56-916B-E2456C7CD3CD}"/>
    <dataValidation allowBlank="1" showErrorMessage="1" prompt="Please enter the total C E C share of travel from the agreement budget" sqref="B16 B28" xr:uid="{CA99CADC-DC9A-489C-A7C0-54192C196C4C}"/>
    <dataValidation allowBlank="1" showErrorMessage="1" prompt="Please enter the total C E C share of equipment from the agreement budget" sqref="B17 B29" xr:uid="{94CE45ED-8140-4781-94F7-DD2D041D7FB8}"/>
    <dataValidation allowBlank="1" showErrorMessage="1" prompt="Please enter the total C E C share of materials/miscellaneous from the agreement budget" sqref="B18 B30" xr:uid="{71D6FF54-EE59-4998-9E0D-3D6964D1D442}"/>
    <dataValidation allowBlank="1" showErrorMessage="1" prompt="Please enter the total C E C share of subrecipients/vendors from the agreement budget" sqref="B19" xr:uid="{62B26D40-A82F-454E-8126-3190CE04BDAA}"/>
    <dataValidation allowBlank="1" showErrorMessage="1" prompt="Please enter the total C E C share of indirect costs from the agreement budget" sqref="B20 B32" xr:uid="{E586DAAF-C7D9-499C-BEB7-4E146833A78B}"/>
    <dataValidation allowBlank="1" showErrorMessage="1" prompt="Please enter the total C E C share of profit from the agreement budget" sqref="B21 B33" xr:uid="{F57B11C0-EA55-4DEB-9DF8-28F561EE35CD}"/>
    <dataValidation allowBlank="1" showErrorMessage="1" prompt="Please enter the total match share of direct labor from the agreement budget" sqref="B38" xr:uid="{A2B47BA3-A087-4B28-A915-B408F70F712B}"/>
    <dataValidation allowBlank="1" showErrorMessage="1" prompt="Please enter the total match share of fringe benefits from the agreement budget" sqref="B39" xr:uid="{6EAF55B0-7A8D-46AA-8D36-DB01D1516FC9}"/>
    <dataValidation allowBlank="1" showErrorMessage="1" prompt="Please enter the total match share of travel from the agreement budget" sqref="B40" xr:uid="{BDF3EA86-F723-4CE3-ADB9-0A6D6A1B34AF}"/>
    <dataValidation allowBlank="1" showErrorMessage="1" prompt="Please enter the total match share of equipment from the agreement budget" sqref="B41" xr:uid="{5E0D827E-8347-4CB7-BEF4-C53B22A6690D}"/>
    <dataValidation allowBlank="1" showErrorMessage="1" prompt="Please enter the total match share of materials/miscellaneous from the agreement budget" sqref="B42" xr:uid="{FC7D0A4A-9B9B-4FFB-8507-C27A98619C38}"/>
    <dataValidation allowBlank="1" showErrorMessage="1" prompt="Please enter the total match share of subrecipients/vendors from the agreement budget" sqref="B43 B31" xr:uid="{85170979-6EED-4FE3-A81A-74398EC39922}"/>
    <dataValidation allowBlank="1" showErrorMessage="1" prompt="Please enter the total match share of indirect costs from the agreement budget" sqref="B44" xr:uid="{AF99FDA2-649F-40B1-BBEC-15B2B6814BB7}"/>
    <dataValidation allowBlank="1" showErrorMessage="1" prompt="Please enter the total match share of profit costs from the agreement budget" sqref="B45" xr:uid="{02E41986-4EA3-4B21-8F78-2AC4BA512922}"/>
    <dataValidation allowBlank="1" showErrorMessage="1" prompt="Please enter the total direct labor expenses of C E C funds billed to date" sqref="D14 H14:H21 H38:H45 D26 H26:H33" xr:uid="{FE7B1C66-EA09-4554-890D-D184478C3CC6}"/>
    <dataValidation allowBlank="1" showErrorMessage="1" prompt="Please enter the total fringe benefits expenses of C E C funds billed to date" sqref="D15 D27" xr:uid="{32BFD90E-58CA-4251-BC6D-135987ABD08C}"/>
    <dataValidation allowBlank="1" showErrorMessage="1" prompt="Please enter the total travel expenses of C E C funds billed to date" sqref="D16 D28" xr:uid="{50486D14-27B7-41BD-A3B0-41EF85432C16}"/>
    <dataValidation allowBlank="1" showErrorMessage="1" prompt="Please enter the total equipment expenses of C E C funds billed to date" sqref="D17 D29" xr:uid="{8286C9D1-99CD-4FFA-8AC1-C8122B6EC902}"/>
    <dataValidation allowBlank="1" showErrorMessage="1" prompt="Please enter the total materials/miscellaneous expenses of C E C funds billed to date" sqref="D18 D30" xr:uid="{F2A3558E-B733-48EF-9E54-E1C299D004F0}"/>
    <dataValidation allowBlank="1" showErrorMessage="1" prompt="Please enter the total subrecipients/vendors expenses of C E C funds billed to date" sqref="D19" xr:uid="{DBF13FD5-9E97-472B-BAF5-1D9DF0F39041}"/>
    <dataValidation allowBlank="1" showErrorMessage="1" prompt="Please enter the total indirect cost expenses of C E C funds billed to date" sqref="D20 D32" xr:uid="{509C350D-B3FA-4F4B-9602-B36898214C31}"/>
    <dataValidation allowBlank="1" showErrorMessage="1" prompt="Please enter the total profit expenses of C E C funds billed to date" sqref="D21 D33" xr:uid="{675FB00D-EE17-4086-8408-60D4AB804F90}"/>
    <dataValidation allowBlank="1" showErrorMessage="1" prompt="Please enter the total direct labor expenses of match funds billed to date" sqref="D38" xr:uid="{257363BD-D3F5-42E5-B02E-ED16A7E7C425}"/>
    <dataValidation allowBlank="1" showErrorMessage="1" prompt="Please enter the total fringe benefits expenses of match funds billed to date" sqref="D39" xr:uid="{52B06036-2F97-4F83-8191-4B2DBB3204AB}"/>
    <dataValidation allowBlank="1" showErrorMessage="1" prompt="Please enter the total travel expenses of match funds billed to date" sqref="D40" xr:uid="{6485FCB6-C8D2-4C20-985E-BCC64E47A450}"/>
    <dataValidation allowBlank="1" showErrorMessage="1" prompt="Please enter the total equipment expenses of match funds billed to date" sqref="D41" xr:uid="{AFD9A054-C53B-49DD-8734-8280BC470676}"/>
    <dataValidation allowBlank="1" showErrorMessage="1" prompt="Please enter the total materials/miscellaneous expenses of match funds billed to date" sqref="D42" xr:uid="{2CDA4CE4-D416-4DA1-86CB-68BFDB5C99F6}"/>
    <dataValidation allowBlank="1" showErrorMessage="1" prompt="Please enter the total subrecipients/vendors expenses of match funds billed to date" sqref="D43 D31" xr:uid="{8ED7B0A5-D566-4599-BD4A-B91E7ECEC072}"/>
    <dataValidation allowBlank="1" showErrorMessage="1" prompt="Please enter the total indirect cost expenses of match funds billed to date" sqref="D44" xr:uid="{9DC35E59-B998-4958-AD38-59C402C6BBFD}"/>
    <dataValidation allowBlank="1" showErrorMessage="1" prompt="Please enter the total profit expenses of match funds billed to date" sqref="D45" xr:uid="{4705AFE0-2DE0-4D4A-B1B2-E967ABB2400A}"/>
    <dataValidation allowBlank="1" showErrorMessage="1" prompt="This cell is intentionally left blank" sqref="D54" xr:uid="{E03CF71B-A324-4D2E-8170-50A6E1A691BF}"/>
    <dataValidation allowBlank="1" showErrorMessage="1" prompt="If this is the retention release invoice, please enter the total amount of retention to be paid. Leave blank if this is not the retention release invoice" sqref="F54 F51" xr:uid="{C1D58C35-2DD2-4489-9E7A-99ED93A644F5}"/>
  </dataValidations>
  <printOptions horizontalCentered="1"/>
  <pageMargins left="0.25" right="0.25" top="0.75" bottom="0.75" header="0.25" footer="0.25"/>
  <pageSetup scale="87" orientation="portrait" r:id="rId1"/>
  <headerFooter>
    <oddFooter>&amp;C&amp;10Page &amp;P of &amp;N</oddFooter>
  </headerFooter>
  <rowBreaks count="1" manualBreakCount="1">
    <brk id="54" max="16383" man="1"/>
  </rowBreaks>
  <ignoredErrors>
    <ignoredError sqref="C5:F7 C9:F9 D8:F8" unlockedFormula="1"/>
  </ignoredErrors>
  <extLst>
    <ext xmlns:x14="http://schemas.microsoft.com/office/spreadsheetml/2009/9/main" uri="{CCE6A557-97BC-4b89-ADB6-D9C93CAAB3DF}">
      <x14:dataValidations xmlns:xm="http://schemas.microsoft.com/office/excel/2006/main" count="4">
        <x14:dataValidation type="list" allowBlank="1" showErrorMessage="1" prompt="Is this the final invoice. Select yes or no" xr:uid="{3F8A0D47-D191-4F79-8418-0D3E2DC5963E}">
          <x14:formula1>
            <xm:f>Lists!$A$17:$A$19</xm:f>
          </x14:formula1>
          <xm:sqref>F52</xm:sqref>
        </x14:dataValidation>
        <x14:dataValidation type="list" allowBlank="1" showErrorMessage="1" prompt="Is this a retention release invoice. Select yes or no" xr:uid="{E9D4AB01-274B-4807-A5A1-B77EA4717C84}">
          <x14:formula1>
            <xm:f>Lists!$A$17:$A$19</xm:f>
          </x14:formula1>
          <xm:sqref>F50</xm:sqref>
        </x14:dataValidation>
        <x14:dataValidation type="list" allowBlank="1" showErrorMessage="1" prompt="Please select a retention method" xr:uid="{EACD2290-C013-473D-A3E2-5C6A77DFFDDA}">
          <x14:formula1>
            <xm:f>Lists!$A$3:$A$8</xm:f>
          </x14:formula1>
          <xm:sqref>B10</xm:sqref>
        </x14:dataValidation>
        <x14:dataValidation type="list" allowBlank="1" showErrorMessage="1" xr:uid="{2B50D25E-CEF5-481F-ACA7-E2F00BF4E69C}">
          <x14:formula1>
            <xm:f>Lists!$A$11:$A$14</xm:f>
          </x14:formula1>
          <xm:sqref>D53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EA384"/>
  <sheetViews>
    <sheetView zoomScaleNormal="100" zoomScaleSheetLayoutView="100" workbookViewId="0">
      <pane xSplit="2" ySplit="6" topLeftCell="C7" activePane="bottomRight" state="frozen"/>
      <selection pane="topRight" activeCell="A2" sqref="A2"/>
      <selection pane="bottomLeft" activeCell="A2" sqref="A2"/>
      <selection pane="bottomRight" activeCell="K12" sqref="K12"/>
    </sheetView>
  </sheetViews>
  <sheetFormatPr defaultColWidth="8.77734375" defaultRowHeight="15"/>
  <cols>
    <col min="1" max="1" width="21.21875" style="166" customWidth="1"/>
    <col min="2" max="2" width="20.6640625" style="166" customWidth="1"/>
    <col min="3" max="3" width="15.5546875" style="18" customWidth="1"/>
    <col min="4" max="4" width="15.77734375" style="18" customWidth="1"/>
    <col min="5" max="5" width="15.109375" style="18" customWidth="1"/>
    <col min="6" max="6" width="15.5546875" style="18" customWidth="1"/>
    <col min="7" max="7" width="12.21875" style="18" customWidth="1"/>
    <col min="8" max="8" width="13.33203125" style="18" customWidth="1"/>
    <col min="9" max="9" width="13.33203125" style="18" hidden="1" customWidth="1"/>
    <col min="10" max="10" width="12.21875" style="18" customWidth="1"/>
    <col min="11" max="11" width="13.33203125" style="18" customWidth="1"/>
    <col min="12" max="12" width="13.33203125" style="18" hidden="1" customWidth="1"/>
    <col min="13" max="15" width="12.21875" style="18" customWidth="1"/>
    <col min="16" max="16" width="14.5546875" style="18" customWidth="1"/>
    <col min="17" max="19" width="13.6640625" style="18" customWidth="1"/>
    <col min="20" max="23" width="13.6640625" style="18" hidden="1" customWidth="1"/>
    <col min="24" max="27" width="13.6640625" style="18" customWidth="1"/>
    <col min="28" max="30" width="2.77734375" style="18" customWidth="1"/>
    <col min="31" max="36" width="11.88671875" style="199" customWidth="1"/>
    <col min="37" max="130" width="8.77734375" style="199"/>
    <col min="131" max="131" width="9.33203125" style="18" bestFit="1" customWidth="1"/>
    <col min="132" max="16384" width="8.77734375" style="18"/>
  </cols>
  <sheetData>
    <row r="1" spans="1:131" ht="15" customHeight="1">
      <c r="A1" s="204" t="str">
        <f>'Invoice Payment Cover Sheet'!$A$1</f>
        <v>Template Version 9/23/25</v>
      </c>
      <c r="C1" s="465"/>
      <c r="D1" s="465"/>
      <c r="E1" s="465"/>
      <c r="F1" s="465"/>
      <c r="G1" s="465"/>
      <c r="H1" s="465"/>
      <c r="I1" s="465"/>
      <c r="J1" s="465"/>
      <c r="K1" s="465"/>
      <c r="L1" s="465"/>
      <c r="M1" s="465"/>
      <c r="N1" s="465"/>
      <c r="O1" s="244" t="str">
        <f>CONCATENATE('Invoice Payment Cover Sheet'!$D$12,":  ",'Invoice Payment Cover Sheet'!$A$13)</f>
        <v>EPC-19-000:  Organization Name</v>
      </c>
      <c r="P1" s="244"/>
      <c r="AE1" s="202" t="s">
        <v>0</v>
      </c>
    </row>
    <row r="2" spans="1:131" ht="24.95" customHeight="1">
      <c r="A2" s="408"/>
      <c r="B2" s="408"/>
      <c r="C2" s="408"/>
      <c r="D2" s="408"/>
      <c r="E2" s="408"/>
      <c r="F2" s="408"/>
      <c r="G2" s="245" t="s">
        <v>123</v>
      </c>
      <c r="H2" s="408"/>
      <c r="I2" s="408"/>
      <c r="J2" s="408"/>
      <c r="K2" s="408"/>
      <c r="L2" s="408"/>
      <c r="M2" s="408"/>
      <c r="N2" s="408"/>
      <c r="O2" s="408"/>
      <c r="P2" s="245"/>
      <c r="Q2" s="245"/>
      <c r="R2" s="245"/>
      <c r="S2" s="245"/>
      <c r="T2" s="245"/>
      <c r="U2" s="245"/>
      <c r="V2" s="245"/>
      <c r="W2" s="245"/>
      <c r="X2" s="245"/>
      <c r="Y2" s="245"/>
      <c r="Z2" s="245"/>
      <c r="AA2" s="245"/>
      <c r="AE2" s="207"/>
    </row>
    <row r="3" spans="1:131" ht="21.95" customHeight="1" thickBot="1">
      <c r="B3" s="409"/>
      <c r="C3" s="409"/>
      <c r="D3" s="409"/>
      <c r="E3" s="409"/>
      <c r="F3" s="409"/>
      <c r="G3" s="246" t="s">
        <v>124</v>
      </c>
      <c r="H3" s="409"/>
      <c r="I3" s="409"/>
      <c r="J3" s="409"/>
      <c r="K3" s="409"/>
      <c r="L3" s="409"/>
      <c r="M3" s="409"/>
      <c r="N3" s="409"/>
      <c r="O3" s="409"/>
      <c r="P3" s="246"/>
      <c r="AE3" s="200"/>
    </row>
    <row r="4" spans="1:131" s="70" customFormat="1" ht="21.95" customHeight="1" thickBot="1">
      <c r="A4" s="425"/>
      <c r="B4" s="410"/>
      <c r="C4" s="410"/>
      <c r="D4" s="410"/>
      <c r="E4" s="410"/>
      <c r="F4" s="410"/>
      <c r="G4" s="348" t="s">
        <v>125</v>
      </c>
      <c r="H4" s="410"/>
      <c r="I4" s="410"/>
      <c r="J4" s="410"/>
      <c r="K4" s="410"/>
      <c r="L4" s="410"/>
      <c r="M4" s="410"/>
      <c r="N4" s="410"/>
      <c r="O4" s="411"/>
      <c r="P4" s="426"/>
      <c r="Q4" s="428" t="s">
        <v>126</v>
      </c>
      <c r="R4" s="428"/>
      <c r="S4" s="429"/>
      <c r="T4" s="426"/>
      <c r="U4" s="438" t="str">
        <f>'Invoice Summary'!C24</f>
        <v>[Other Entity] Share</v>
      </c>
      <c r="V4" s="439"/>
      <c r="W4" s="440"/>
      <c r="X4" s="426"/>
      <c r="Y4" s="442" t="s">
        <v>127</v>
      </c>
      <c r="Z4" s="439"/>
      <c r="AA4" s="440"/>
      <c r="AE4" s="199"/>
      <c r="AF4" s="199"/>
      <c r="AG4" s="199"/>
      <c r="AH4" s="199"/>
      <c r="AI4" s="199"/>
      <c r="AJ4" s="199"/>
      <c r="AK4" s="199"/>
      <c r="AL4" s="199"/>
      <c r="AM4" s="199"/>
      <c r="AN4" s="199"/>
      <c r="AO4" s="199"/>
      <c r="AP4" s="199"/>
      <c r="AQ4" s="199"/>
      <c r="AR4" s="199"/>
      <c r="AS4" s="199"/>
      <c r="AT4" s="199"/>
      <c r="AU4" s="199"/>
      <c r="AV4" s="199"/>
      <c r="AW4" s="199"/>
      <c r="AX4" s="199"/>
      <c r="AY4" s="199"/>
      <c r="AZ4" s="199"/>
      <c r="BA4" s="199"/>
      <c r="BB4" s="199"/>
      <c r="BC4" s="199"/>
      <c r="BD4" s="199"/>
      <c r="BE4" s="199"/>
      <c r="BF4" s="199"/>
      <c r="BG4" s="199"/>
      <c r="BH4" s="199"/>
      <c r="BI4" s="199"/>
      <c r="BJ4" s="199"/>
      <c r="BK4" s="199"/>
      <c r="BL4" s="199"/>
      <c r="BM4" s="199"/>
      <c r="BN4" s="199"/>
      <c r="BO4" s="199"/>
      <c r="BP4" s="199"/>
      <c r="BQ4" s="199"/>
      <c r="BR4" s="199"/>
      <c r="BS4" s="199"/>
      <c r="BT4" s="199"/>
      <c r="BU4" s="199"/>
      <c r="BV4" s="199"/>
      <c r="BW4" s="199"/>
      <c r="BX4" s="199"/>
      <c r="BY4" s="199"/>
      <c r="BZ4" s="199"/>
      <c r="CA4" s="199"/>
      <c r="CB4" s="199"/>
      <c r="CC4" s="199"/>
      <c r="CD4" s="199"/>
      <c r="CE4" s="199"/>
      <c r="CF4" s="199"/>
      <c r="CG4" s="199"/>
      <c r="CH4" s="199"/>
      <c r="CI4" s="199"/>
      <c r="CJ4" s="199"/>
      <c r="CK4" s="199"/>
      <c r="CL4" s="199"/>
      <c r="CM4" s="199"/>
      <c r="CN4" s="199"/>
      <c r="CO4" s="199"/>
      <c r="CP4" s="199"/>
      <c r="CQ4" s="199"/>
      <c r="CR4" s="199"/>
      <c r="CS4" s="199"/>
      <c r="CT4" s="199"/>
      <c r="CU4" s="199"/>
      <c r="CV4" s="199"/>
      <c r="CW4" s="199"/>
      <c r="CX4" s="199"/>
      <c r="CY4" s="199"/>
      <c r="CZ4" s="199"/>
      <c r="DA4" s="199"/>
      <c r="DB4" s="199"/>
      <c r="DC4" s="199"/>
      <c r="DD4" s="199"/>
      <c r="DE4" s="199"/>
      <c r="DF4" s="199"/>
      <c r="DG4" s="199"/>
      <c r="DH4" s="199"/>
      <c r="DI4" s="199"/>
      <c r="DJ4" s="199"/>
      <c r="DK4" s="199"/>
      <c r="DL4" s="199"/>
      <c r="DM4" s="199"/>
      <c r="DN4" s="199"/>
      <c r="DO4" s="199"/>
      <c r="DP4" s="199"/>
      <c r="DQ4" s="199"/>
      <c r="DR4" s="199"/>
      <c r="DS4" s="199"/>
      <c r="DT4" s="199"/>
      <c r="DU4" s="199"/>
      <c r="DV4" s="199"/>
      <c r="DW4" s="199"/>
      <c r="DX4" s="199"/>
      <c r="DY4" s="199"/>
      <c r="DZ4" s="199"/>
    </row>
    <row r="5" spans="1:131" s="70" customFormat="1" ht="31.5">
      <c r="A5" s="360"/>
      <c r="B5" s="361"/>
      <c r="C5" s="321" t="s">
        <v>128</v>
      </c>
      <c r="D5" s="343" t="s">
        <v>129</v>
      </c>
      <c r="E5" s="321" t="s">
        <v>128</v>
      </c>
      <c r="F5" s="321" t="s">
        <v>128</v>
      </c>
      <c r="G5" s="314" t="s">
        <v>129</v>
      </c>
      <c r="H5" s="321" t="s">
        <v>128</v>
      </c>
      <c r="I5" s="321" t="s">
        <v>128</v>
      </c>
      <c r="J5" s="321" t="s">
        <v>128</v>
      </c>
      <c r="K5" s="314" t="s">
        <v>129</v>
      </c>
      <c r="L5" s="314" t="s">
        <v>129</v>
      </c>
      <c r="M5" s="314" t="s">
        <v>129</v>
      </c>
      <c r="N5" s="321" t="s">
        <v>128</v>
      </c>
      <c r="O5" s="322" t="s">
        <v>129</v>
      </c>
      <c r="P5" s="324" t="s">
        <v>128</v>
      </c>
      <c r="Q5" s="321" t="s">
        <v>128</v>
      </c>
      <c r="R5" s="314" t="s">
        <v>129</v>
      </c>
      <c r="S5" s="322" t="s">
        <v>129</v>
      </c>
      <c r="T5" s="324" t="s">
        <v>128</v>
      </c>
      <c r="U5" s="321" t="s">
        <v>128</v>
      </c>
      <c r="V5" s="314" t="s">
        <v>129</v>
      </c>
      <c r="W5" s="322" t="s">
        <v>129</v>
      </c>
      <c r="X5" s="324" t="s">
        <v>128</v>
      </c>
      <c r="Y5" s="321" t="s">
        <v>128</v>
      </c>
      <c r="Z5" s="314" t="s">
        <v>129</v>
      </c>
      <c r="AA5" s="322" t="s">
        <v>129</v>
      </c>
      <c r="AE5" s="199"/>
      <c r="AF5" s="199"/>
      <c r="AG5" s="199"/>
      <c r="AH5" s="199"/>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c r="BI5" s="199"/>
      <c r="BJ5" s="199"/>
      <c r="BK5" s="199"/>
      <c r="BL5" s="199"/>
      <c r="BM5" s="199"/>
      <c r="BN5" s="199"/>
      <c r="BO5" s="199"/>
      <c r="BP5" s="199"/>
      <c r="BQ5" s="199"/>
      <c r="BR5" s="199"/>
      <c r="BS5" s="199"/>
      <c r="BT5" s="199"/>
      <c r="BU5" s="199"/>
      <c r="BV5" s="199"/>
      <c r="BW5" s="199"/>
      <c r="BX5" s="199"/>
      <c r="BY5" s="199"/>
      <c r="BZ5" s="199"/>
      <c r="CA5" s="199"/>
      <c r="CB5" s="199"/>
      <c r="CC5" s="199"/>
      <c r="CD5" s="199"/>
      <c r="CE5" s="199"/>
      <c r="CF5" s="199"/>
      <c r="CG5" s="199"/>
      <c r="CH5" s="199"/>
      <c r="CI5" s="199"/>
      <c r="CJ5" s="199"/>
      <c r="CK5" s="199"/>
      <c r="CL5" s="199"/>
      <c r="CM5" s="199"/>
      <c r="CN5" s="199"/>
      <c r="CO5" s="199"/>
      <c r="CP5" s="199"/>
      <c r="CQ5" s="199"/>
      <c r="CR5" s="199"/>
      <c r="CS5" s="199"/>
      <c r="CT5" s="199"/>
      <c r="CU5" s="199"/>
      <c r="CV5" s="199"/>
      <c r="CW5" s="199"/>
      <c r="CX5" s="199"/>
      <c r="CY5" s="199"/>
      <c r="CZ5" s="199"/>
      <c r="DA5" s="199"/>
      <c r="DB5" s="199"/>
      <c r="DC5" s="199"/>
      <c r="DD5" s="199"/>
      <c r="DE5" s="199"/>
      <c r="DF5" s="199"/>
      <c r="DG5" s="199"/>
      <c r="DH5" s="199"/>
      <c r="DI5" s="199"/>
      <c r="DJ5" s="199"/>
      <c r="DK5" s="199"/>
      <c r="DL5" s="199"/>
      <c r="DM5" s="199"/>
      <c r="DN5" s="199"/>
      <c r="DO5" s="199"/>
      <c r="DP5" s="199"/>
      <c r="DQ5" s="199"/>
      <c r="DR5" s="199"/>
      <c r="DS5" s="199"/>
      <c r="DT5" s="199"/>
      <c r="DU5" s="199"/>
      <c r="DV5" s="199"/>
      <c r="DW5" s="199"/>
      <c r="DX5" s="199"/>
      <c r="DY5" s="199"/>
      <c r="DZ5" s="199"/>
    </row>
    <row r="6" spans="1:131" ht="79.5" thickBot="1">
      <c r="A6" s="362" t="s">
        <v>130</v>
      </c>
      <c r="B6" s="363" t="s">
        <v>131</v>
      </c>
      <c r="C6" s="323" t="s">
        <v>132</v>
      </c>
      <c r="D6" s="323" t="s">
        <v>133</v>
      </c>
      <c r="E6" s="323" t="s">
        <v>134</v>
      </c>
      <c r="F6" s="323" t="s">
        <v>135</v>
      </c>
      <c r="G6" s="323" t="s">
        <v>136</v>
      </c>
      <c r="H6" s="323" t="s">
        <v>137</v>
      </c>
      <c r="I6" s="323" t="str">
        <f>"Actual "&amp;'Invoice Summary'!C24&amp;" DL Expenses"</f>
        <v>Actual [Other Entity] Share DL Expenses</v>
      </c>
      <c r="J6" s="323" t="s">
        <v>138</v>
      </c>
      <c r="K6" s="323" t="s">
        <v>139</v>
      </c>
      <c r="L6" s="323" t="str">
        <f>"Actual "&amp;'Invoice Summary'!C24&amp;" Reimbursable FB Expenses"</f>
        <v>Actual [Other Entity] Share Reimbursable FB Expenses</v>
      </c>
      <c r="M6" s="323" t="s">
        <v>140</v>
      </c>
      <c r="N6" s="323" t="s">
        <v>141</v>
      </c>
      <c r="O6" s="323" t="s">
        <v>142</v>
      </c>
      <c r="P6" s="325" t="s">
        <v>143</v>
      </c>
      <c r="Q6" s="323" t="s">
        <v>144</v>
      </c>
      <c r="R6" s="323" t="s">
        <v>143</v>
      </c>
      <c r="S6" s="323" t="s">
        <v>144</v>
      </c>
      <c r="T6" s="325" t="s">
        <v>143</v>
      </c>
      <c r="U6" s="323" t="s">
        <v>144</v>
      </c>
      <c r="V6" s="323" t="s">
        <v>143</v>
      </c>
      <c r="W6" s="326" t="s">
        <v>144</v>
      </c>
      <c r="X6" s="325" t="s">
        <v>143</v>
      </c>
      <c r="Y6" s="323" t="s">
        <v>144</v>
      </c>
      <c r="Z6" s="323" t="s">
        <v>143</v>
      </c>
      <c r="AA6" s="326" t="s">
        <v>144</v>
      </c>
    </row>
    <row r="7" spans="1:131" ht="15" customHeight="1">
      <c r="A7" s="316"/>
      <c r="B7" s="58"/>
      <c r="C7" s="315"/>
      <c r="D7" s="317"/>
      <c r="E7" s="318"/>
      <c r="F7" s="319">
        <f>ROUND($C7*$E7,2)</f>
        <v>0</v>
      </c>
      <c r="G7" s="319">
        <f>ROUND(D7*F7,2)</f>
        <v>0</v>
      </c>
      <c r="H7" s="315">
        <f>C7*E7</f>
        <v>0</v>
      </c>
      <c r="I7" s="315">
        <v>0</v>
      </c>
      <c r="J7" s="315">
        <v>0</v>
      </c>
      <c r="K7" s="315">
        <f>H7*D7</f>
        <v>0</v>
      </c>
      <c r="L7" s="315">
        <v>0</v>
      </c>
      <c r="M7" s="315">
        <v>0</v>
      </c>
      <c r="N7" s="320">
        <f t="array" ref="N7">SUM(ROUND(H7:J7,2))</f>
        <v>0</v>
      </c>
      <c r="O7" s="320">
        <f t="array" ref="O7">SUM(ROUND(K7:M7,2))</f>
        <v>0</v>
      </c>
      <c r="P7" s="311"/>
      <c r="Q7" s="59">
        <f t="shared" ref="Q7:Q38" si="0">ROUND(H7*P7,2)</f>
        <v>0</v>
      </c>
      <c r="R7" s="267"/>
      <c r="S7" s="60">
        <f t="shared" ref="S7:S38" si="1">ROUND(K7*R7,2)</f>
        <v>0</v>
      </c>
      <c r="T7" s="311">
        <v>0</v>
      </c>
      <c r="U7" s="59">
        <f t="shared" ref="U7:U38" si="2">ROUND(I7*T7,2)</f>
        <v>0</v>
      </c>
      <c r="V7" s="267">
        <v>0</v>
      </c>
      <c r="W7" s="64">
        <f t="shared" ref="W7:W38" si="3">ROUND(L7*V7,2)</f>
        <v>0</v>
      </c>
      <c r="X7" s="308"/>
      <c r="Y7" s="59">
        <f t="shared" ref="Y7:Y38" si="4">ROUND(J7*X7,2)</f>
        <v>0</v>
      </c>
      <c r="Z7" s="267"/>
      <c r="AA7" s="64">
        <f t="shared" ref="AA7:AA38" si="5">ROUND(M7*Z7,2)</f>
        <v>0</v>
      </c>
      <c r="AB7" s="163"/>
      <c r="AD7" s="164"/>
    </row>
    <row r="8" spans="1:131" ht="15" customHeight="1">
      <c r="A8" s="124"/>
      <c r="B8" s="44"/>
      <c r="C8" s="53"/>
      <c r="D8" s="268"/>
      <c r="E8" s="57"/>
      <c r="F8" s="52">
        <f t="shared" ref="F8:F106" si="6">ROUND($C8*$E8,2)</f>
        <v>0</v>
      </c>
      <c r="G8" s="52">
        <f t="shared" ref="G8:G106" si="7">ROUND(D8*F8,2)</f>
        <v>0</v>
      </c>
      <c r="H8" s="53">
        <f t="shared" ref="H8:H12" si="8">C8*E8</f>
        <v>0</v>
      </c>
      <c r="I8" s="53">
        <v>0</v>
      </c>
      <c r="J8" s="53">
        <v>0</v>
      </c>
      <c r="K8" s="53">
        <f t="shared" ref="K8:K11" si="9">H8*D8</f>
        <v>0</v>
      </c>
      <c r="L8" s="53">
        <v>0</v>
      </c>
      <c r="M8" s="53">
        <v>0</v>
      </c>
      <c r="N8" s="54">
        <f t="array" ref="N8">SUM(ROUND(H8:J8,2))</f>
        <v>0</v>
      </c>
      <c r="O8" s="54">
        <f t="array" ref="O8">SUM(ROUND(K8:M8,2))</f>
        <v>0</v>
      </c>
      <c r="P8" s="312"/>
      <c r="Q8" s="52">
        <f t="shared" si="0"/>
        <v>0</v>
      </c>
      <c r="R8" s="268"/>
      <c r="S8" s="54">
        <f t="shared" si="1"/>
        <v>0</v>
      </c>
      <c r="T8" s="312">
        <v>0</v>
      </c>
      <c r="U8" s="52">
        <f t="shared" si="2"/>
        <v>0</v>
      </c>
      <c r="V8" s="268">
        <v>0</v>
      </c>
      <c r="W8" s="65">
        <f t="shared" si="3"/>
        <v>0</v>
      </c>
      <c r="X8" s="309"/>
      <c r="Y8" s="52">
        <f t="shared" si="4"/>
        <v>0</v>
      </c>
      <c r="Z8" s="268"/>
      <c r="AA8" s="65">
        <f t="shared" si="5"/>
        <v>0</v>
      </c>
      <c r="AB8" s="163"/>
      <c r="AD8" s="164"/>
    </row>
    <row r="9" spans="1:131" ht="15" customHeight="1">
      <c r="A9" s="124"/>
      <c r="B9" s="44"/>
      <c r="C9" s="53"/>
      <c r="D9" s="268"/>
      <c r="E9" s="57"/>
      <c r="F9" s="52">
        <f t="shared" si="6"/>
        <v>0</v>
      </c>
      <c r="G9" s="52">
        <f t="shared" si="7"/>
        <v>0</v>
      </c>
      <c r="H9" s="53">
        <f t="shared" si="8"/>
        <v>0</v>
      </c>
      <c r="I9" s="53">
        <v>0</v>
      </c>
      <c r="J9" s="53">
        <v>0</v>
      </c>
      <c r="K9" s="53">
        <f t="shared" si="9"/>
        <v>0</v>
      </c>
      <c r="L9" s="53">
        <v>0</v>
      </c>
      <c r="M9" s="53">
        <v>0</v>
      </c>
      <c r="N9" s="54">
        <f t="array" ref="N9">SUM(ROUND(H9:J9,2))</f>
        <v>0</v>
      </c>
      <c r="O9" s="54">
        <f t="array" ref="O9">SUM(ROUND(K9:M9,2))</f>
        <v>0</v>
      </c>
      <c r="P9" s="312"/>
      <c r="Q9" s="52">
        <f t="shared" si="0"/>
        <v>0</v>
      </c>
      <c r="R9" s="268"/>
      <c r="S9" s="54">
        <f t="shared" si="1"/>
        <v>0</v>
      </c>
      <c r="T9" s="312">
        <v>0</v>
      </c>
      <c r="U9" s="52">
        <f t="shared" si="2"/>
        <v>0</v>
      </c>
      <c r="V9" s="268">
        <v>0</v>
      </c>
      <c r="W9" s="65">
        <f t="shared" si="3"/>
        <v>0</v>
      </c>
      <c r="X9" s="309"/>
      <c r="Y9" s="52">
        <f t="shared" si="4"/>
        <v>0</v>
      </c>
      <c r="Z9" s="268"/>
      <c r="AA9" s="65">
        <f t="shared" si="5"/>
        <v>0</v>
      </c>
      <c r="AB9" s="163"/>
      <c r="AD9" s="164"/>
    </row>
    <row r="10" spans="1:131" ht="15.75">
      <c r="A10" s="124"/>
      <c r="B10" s="44"/>
      <c r="C10" s="53"/>
      <c r="D10" s="268"/>
      <c r="E10" s="57"/>
      <c r="F10" s="52">
        <f t="shared" si="6"/>
        <v>0</v>
      </c>
      <c r="G10" s="52">
        <f t="shared" si="7"/>
        <v>0</v>
      </c>
      <c r="H10" s="53">
        <f t="shared" si="8"/>
        <v>0</v>
      </c>
      <c r="I10" s="53">
        <v>0</v>
      </c>
      <c r="J10" s="53">
        <v>0</v>
      </c>
      <c r="K10" s="53">
        <f t="shared" si="9"/>
        <v>0</v>
      </c>
      <c r="L10" s="53">
        <v>0</v>
      </c>
      <c r="M10" s="53">
        <v>0</v>
      </c>
      <c r="N10" s="54">
        <f t="array" ref="N10">SUM(ROUND(H10:J10,2))</f>
        <v>0</v>
      </c>
      <c r="O10" s="54">
        <f t="array" ref="O10">SUM(ROUND(K10:M10,2))</f>
        <v>0</v>
      </c>
      <c r="P10" s="312"/>
      <c r="Q10" s="52">
        <f t="shared" si="0"/>
        <v>0</v>
      </c>
      <c r="R10" s="268"/>
      <c r="S10" s="54">
        <f t="shared" si="1"/>
        <v>0</v>
      </c>
      <c r="T10" s="312">
        <v>0</v>
      </c>
      <c r="U10" s="52">
        <f t="shared" si="2"/>
        <v>0</v>
      </c>
      <c r="V10" s="268">
        <v>0</v>
      </c>
      <c r="W10" s="65">
        <f t="shared" si="3"/>
        <v>0</v>
      </c>
      <c r="X10" s="309"/>
      <c r="Y10" s="52">
        <f t="shared" si="4"/>
        <v>0</v>
      </c>
      <c r="Z10" s="268"/>
      <c r="AA10" s="65">
        <f t="shared" si="5"/>
        <v>0</v>
      </c>
      <c r="AB10" s="163"/>
    </row>
    <row r="11" spans="1:131" ht="15.75">
      <c r="A11" s="124"/>
      <c r="B11" s="44"/>
      <c r="C11" s="53"/>
      <c r="D11" s="268"/>
      <c r="E11" s="57"/>
      <c r="F11" s="52">
        <f t="shared" si="6"/>
        <v>0</v>
      </c>
      <c r="G11" s="52">
        <f t="shared" si="7"/>
        <v>0</v>
      </c>
      <c r="H11" s="53">
        <f t="shared" si="8"/>
        <v>0</v>
      </c>
      <c r="I11" s="53">
        <v>0</v>
      </c>
      <c r="J11" s="53">
        <v>0</v>
      </c>
      <c r="K11" s="53">
        <f t="shared" si="9"/>
        <v>0</v>
      </c>
      <c r="L11" s="53">
        <v>0</v>
      </c>
      <c r="M11" s="53">
        <v>0</v>
      </c>
      <c r="N11" s="54">
        <f t="array" ref="N11">SUM(ROUND(H11:J11,2))</f>
        <v>0</v>
      </c>
      <c r="O11" s="54">
        <f t="array" ref="O11">SUM(ROUND(K11:M11,2))</f>
        <v>0</v>
      </c>
      <c r="P11" s="312"/>
      <c r="Q11" s="52">
        <f t="shared" si="0"/>
        <v>0</v>
      </c>
      <c r="R11" s="268"/>
      <c r="S11" s="54">
        <f t="shared" si="1"/>
        <v>0</v>
      </c>
      <c r="T11" s="312">
        <v>0</v>
      </c>
      <c r="U11" s="52">
        <f t="shared" si="2"/>
        <v>0</v>
      </c>
      <c r="V11" s="268">
        <v>0</v>
      </c>
      <c r="W11" s="65">
        <f t="shared" si="3"/>
        <v>0</v>
      </c>
      <c r="X11" s="309"/>
      <c r="Y11" s="52">
        <f t="shared" si="4"/>
        <v>0</v>
      </c>
      <c r="Z11" s="268"/>
      <c r="AA11" s="65">
        <f t="shared" si="5"/>
        <v>0</v>
      </c>
      <c r="AD11" s="164"/>
      <c r="AE11" s="201"/>
      <c r="AF11" s="201"/>
      <c r="AG11" s="201"/>
      <c r="AH11" s="201"/>
      <c r="AI11" s="201"/>
      <c r="AJ11" s="201"/>
      <c r="AK11" s="201"/>
      <c r="AL11" s="201"/>
      <c r="AM11" s="201"/>
      <c r="AN11" s="201"/>
      <c r="AO11" s="201"/>
      <c r="AP11" s="201"/>
      <c r="AQ11" s="201"/>
      <c r="AR11" s="201"/>
      <c r="AS11" s="201"/>
      <c r="AT11" s="201"/>
      <c r="AU11" s="201"/>
      <c r="AV11" s="201"/>
      <c r="AW11" s="201"/>
      <c r="AX11" s="201"/>
      <c r="AY11" s="201"/>
      <c r="AZ11" s="201"/>
      <c r="BA11" s="201"/>
      <c r="BB11" s="201"/>
      <c r="BC11" s="201"/>
      <c r="BD11" s="201"/>
      <c r="BE11" s="201"/>
      <c r="BF11" s="201"/>
      <c r="BG11" s="201"/>
      <c r="BH11" s="201"/>
      <c r="BI11" s="201"/>
      <c r="BJ11" s="201"/>
      <c r="BK11" s="201"/>
      <c r="BL11" s="201"/>
      <c r="BM11" s="201"/>
      <c r="BN11" s="201"/>
      <c r="BO11" s="201"/>
      <c r="BP11" s="201"/>
      <c r="BQ11" s="201"/>
      <c r="BR11" s="201"/>
      <c r="BS11" s="201"/>
      <c r="BT11" s="201"/>
      <c r="BU11" s="201"/>
      <c r="BV11" s="201"/>
      <c r="BW11" s="201"/>
      <c r="BX11" s="201"/>
      <c r="BY11" s="201"/>
      <c r="BZ11" s="201"/>
      <c r="CA11" s="201"/>
      <c r="CB11" s="201"/>
      <c r="CC11" s="201"/>
      <c r="CD11" s="201"/>
      <c r="CE11" s="201"/>
      <c r="CF11" s="201"/>
      <c r="CG11" s="201"/>
      <c r="CH11" s="201"/>
      <c r="CI11" s="201"/>
      <c r="CJ11" s="201"/>
      <c r="CK11" s="201"/>
      <c r="CL11" s="201"/>
      <c r="CM11" s="201"/>
      <c r="CN11" s="201"/>
      <c r="CO11" s="201"/>
      <c r="CP11" s="201"/>
      <c r="CQ11" s="201"/>
      <c r="CR11" s="201"/>
      <c r="CS11" s="201"/>
      <c r="CT11" s="201"/>
      <c r="CU11" s="201"/>
      <c r="CV11" s="201"/>
      <c r="CW11" s="201"/>
      <c r="CX11" s="201"/>
      <c r="CY11" s="201"/>
      <c r="CZ11" s="201"/>
      <c r="DA11" s="201"/>
      <c r="DB11" s="201"/>
      <c r="DC11" s="201"/>
      <c r="DD11" s="201"/>
      <c r="DE11" s="201"/>
      <c r="DF11" s="201"/>
      <c r="DG11" s="201"/>
      <c r="DH11" s="201"/>
      <c r="DI11" s="201"/>
      <c r="DJ11" s="201"/>
      <c r="DK11" s="201"/>
      <c r="DL11" s="201"/>
      <c r="DM11" s="201"/>
      <c r="DN11" s="201"/>
      <c r="DO11" s="201"/>
      <c r="DP11" s="201"/>
      <c r="DQ11" s="201"/>
      <c r="DR11" s="201"/>
      <c r="DS11" s="201"/>
      <c r="DT11" s="201"/>
      <c r="DU11" s="201"/>
      <c r="DV11" s="201"/>
      <c r="DW11" s="201"/>
      <c r="DX11" s="201"/>
      <c r="DY11" s="201"/>
      <c r="DZ11" s="201"/>
      <c r="EA11" s="164"/>
    </row>
    <row r="12" spans="1:131" ht="15.75">
      <c r="A12" s="124"/>
      <c r="B12" s="44"/>
      <c r="C12" s="53"/>
      <c r="D12" s="268"/>
      <c r="E12" s="57"/>
      <c r="F12" s="52">
        <f t="shared" si="6"/>
        <v>0</v>
      </c>
      <c r="G12" s="52">
        <f>ROUND(D12*F12,2)</f>
        <v>0</v>
      </c>
      <c r="H12" s="53">
        <f t="shared" si="8"/>
        <v>0</v>
      </c>
      <c r="I12" s="53">
        <v>0</v>
      </c>
      <c r="J12" s="53">
        <v>0</v>
      </c>
      <c r="K12" s="53">
        <f>H12*D12+1</f>
        <v>1</v>
      </c>
      <c r="L12" s="53">
        <v>0</v>
      </c>
      <c r="M12" s="53">
        <v>0</v>
      </c>
      <c r="N12" s="54">
        <f t="array" ref="N12">SUM(ROUND(H12:J12,2))</f>
        <v>0</v>
      </c>
      <c r="O12" s="54">
        <f t="array" ref="O12">SUM(ROUND(K12:M12,2))</f>
        <v>1</v>
      </c>
      <c r="P12" s="312"/>
      <c r="Q12" s="52">
        <f t="shared" si="0"/>
        <v>0</v>
      </c>
      <c r="R12" s="268"/>
      <c r="S12" s="54">
        <f t="shared" si="1"/>
        <v>0</v>
      </c>
      <c r="T12" s="312">
        <v>0</v>
      </c>
      <c r="U12" s="52">
        <f t="shared" si="2"/>
        <v>0</v>
      </c>
      <c r="V12" s="268">
        <v>0</v>
      </c>
      <c r="W12" s="65">
        <f t="shared" si="3"/>
        <v>0</v>
      </c>
      <c r="X12" s="309"/>
      <c r="Y12" s="52">
        <f t="shared" si="4"/>
        <v>0</v>
      </c>
      <c r="Z12" s="268"/>
      <c r="AA12" s="65">
        <f t="shared" si="5"/>
        <v>0</v>
      </c>
      <c r="AE12" s="201"/>
      <c r="AF12" s="201"/>
      <c r="AG12" s="201"/>
      <c r="AH12" s="201"/>
      <c r="AI12" s="201"/>
      <c r="AJ12" s="201"/>
      <c r="AK12" s="201"/>
      <c r="AL12" s="201"/>
      <c r="AM12" s="201"/>
      <c r="AN12" s="201"/>
      <c r="AO12" s="201"/>
      <c r="AP12" s="201"/>
      <c r="AQ12" s="201"/>
      <c r="AR12" s="201"/>
      <c r="AS12" s="201"/>
      <c r="AT12" s="201"/>
      <c r="AU12" s="201"/>
      <c r="AV12" s="201"/>
      <c r="AW12" s="201"/>
      <c r="AX12" s="201"/>
      <c r="AY12" s="201"/>
      <c r="AZ12" s="201"/>
      <c r="BA12" s="201"/>
      <c r="BB12" s="201"/>
      <c r="BC12" s="201"/>
      <c r="BD12" s="201"/>
      <c r="BE12" s="201"/>
      <c r="BF12" s="201"/>
      <c r="BG12" s="201"/>
      <c r="BH12" s="201"/>
      <c r="BI12" s="201"/>
      <c r="BJ12" s="201"/>
      <c r="BK12" s="201"/>
      <c r="BL12" s="201"/>
      <c r="BM12" s="201"/>
      <c r="BN12" s="201"/>
      <c r="BO12" s="201"/>
      <c r="BP12" s="201"/>
      <c r="BQ12" s="201"/>
      <c r="BR12" s="201"/>
      <c r="BS12" s="201"/>
      <c r="BT12" s="201"/>
      <c r="BU12" s="201"/>
      <c r="BV12" s="201"/>
      <c r="BW12" s="201"/>
      <c r="BX12" s="201"/>
      <c r="BY12" s="201"/>
      <c r="BZ12" s="201"/>
      <c r="CA12" s="201"/>
      <c r="CB12" s="201"/>
      <c r="CC12" s="201"/>
      <c r="CD12" s="201"/>
      <c r="CE12" s="201"/>
      <c r="CF12" s="201"/>
      <c r="CG12" s="201"/>
      <c r="CH12" s="201"/>
      <c r="CI12" s="201"/>
      <c r="CJ12" s="201"/>
      <c r="CK12" s="201"/>
      <c r="CL12" s="201"/>
      <c r="CM12" s="201"/>
      <c r="CN12" s="201"/>
      <c r="CO12" s="201"/>
      <c r="CP12" s="201"/>
      <c r="CQ12" s="201"/>
      <c r="CR12" s="201"/>
      <c r="CS12" s="201"/>
      <c r="CT12" s="201"/>
      <c r="CU12" s="201"/>
      <c r="CV12" s="201"/>
      <c r="CW12" s="201"/>
      <c r="CX12" s="201"/>
      <c r="CY12" s="201"/>
      <c r="CZ12" s="201"/>
      <c r="DA12" s="201"/>
      <c r="DB12" s="201"/>
      <c r="DC12" s="201"/>
      <c r="DD12" s="201"/>
      <c r="DE12" s="201"/>
      <c r="DF12" s="201"/>
      <c r="DG12" s="201"/>
      <c r="DH12" s="201"/>
      <c r="DI12" s="201"/>
      <c r="DJ12" s="201"/>
      <c r="DK12" s="201"/>
      <c r="DL12" s="201"/>
      <c r="DM12" s="201"/>
      <c r="DN12" s="201"/>
      <c r="DO12" s="201"/>
      <c r="DP12" s="201"/>
      <c r="DQ12" s="201"/>
      <c r="DR12" s="201"/>
      <c r="DS12" s="201"/>
      <c r="DT12" s="201"/>
      <c r="DU12" s="201"/>
      <c r="DV12" s="201"/>
      <c r="DW12" s="201"/>
      <c r="DX12" s="201"/>
      <c r="DY12" s="201"/>
      <c r="DZ12" s="201"/>
    </row>
    <row r="13" spans="1:131" ht="15.75">
      <c r="A13" s="124"/>
      <c r="B13" s="44"/>
      <c r="C13" s="53"/>
      <c r="D13" s="268"/>
      <c r="E13" s="57"/>
      <c r="F13" s="52">
        <f t="shared" si="6"/>
        <v>0</v>
      </c>
      <c r="G13" s="52">
        <f t="shared" ref="G13:G25" si="10">ROUND(D13*F13,2)</f>
        <v>0</v>
      </c>
      <c r="H13" s="53">
        <v>0</v>
      </c>
      <c r="I13" s="53">
        <v>0</v>
      </c>
      <c r="J13" s="53">
        <v>0</v>
      </c>
      <c r="K13" s="53">
        <v>0</v>
      </c>
      <c r="L13" s="53">
        <v>0</v>
      </c>
      <c r="M13" s="53">
        <v>0</v>
      </c>
      <c r="N13" s="54">
        <f t="array" ref="N13">SUM(ROUND(H13:J13,2))</f>
        <v>0</v>
      </c>
      <c r="O13" s="54">
        <f t="array" ref="O13">SUM(ROUND(K13:M13,2))</f>
        <v>0</v>
      </c>
      <c r="P13" s="312"/>
      <c r="Q13" s="52">
        <f t="shared" si="0"/>
        <v>0</v>
      </c>
      <c r="R13" s="268"/>
      <c r="S13" s="54">
        <f t="shared" si="1"/>
        <v>0</v>
      </c>
      <c r="T13" s="312">
        <v>0</v>
      </c>
      <c r="U13" s="52">
        <f t="shared" si="2"/>
        <v>0</v>
      </c>
      <c r="V13" s="268">
        <v>0</v>
      </c>
      <c r="W13" s="65">
        <f t="shared" si="3"/>
        <v>0</v>
      </c>
      <c r="X13" s="309"/>
      <c r="Y13" s="52">
        <f t="shared" si="4"/>
        <v>0</v>
      </c>
      <c r="Z13" s="268"/>
      <c r="AA13" s="65">
        <f t="shared" si="5"/>
        <v>0</v>
      </c>
    </row>
    <row r="14" spans="1:131" ht="15.75">
      <c r="A14" s="124"/>
      <c r="B14" s="44"/>
      <c r="C14" s="53"/>
      <c r="D14" s="268"/>
      <c r="E14" s="57"/>
      <c r="F14" s="52">
        <f t="shared" si="6"/>
        <v>0</v>
      </c>
      <c r="G14" s="52">
        <f t="shared" si="10"/>
        <v>0</v>
      </c>
      <c r="H14" s="53">
        <v>0</v>
      </c>
      <c r="I14" s="53">
        <v>0</v>
      </c>
      <c r="J14" s="53">
        <v>0</v>
      </c>
      <c r="K14" s="53">
        <v>0</v>
      </c>
      <c r="L14" s="53">
        <v>0</v>
      </c>
      <c r="M14" s="53">
        <v>0</v>
      </c>
      <c r="N14" s="54">
        <f t="array" ref="N14">SUM(ROUND(H14:J14,2))</f>
        <v>0</v>
      </c>
      <c r="O14" s="54">
        <f t="array" ref="O14">SUM(ROUND(K14:M14,2))</f>
        <v>0</v>
      </c>
      <c r="P14" s="312"/>
      <c r="Q14" s="52">
        <f t="shared" si="0"/>
        <v>0</v>
      </c>
      <c r="R14" s="268"/>
      <c r="S14" s="54">
        <f t="shared" si="1"/>
        <v>0</v>
      </c>
      <c r="T14" s="312">
        <v>0</v>
      </c>
      <c r="U14" s="52">
        <f t="shared" si="2"/>
        <v>0</v>
      </c>
      <c r="V14" s="268">
        <v>0</v>
      </c>
      <c r="W14" s="65">
        <f t="shared" si="3"/>
        <v>0</v>
      </c>
      <c r="X14" s="309"/>
      <c r="Y14" s="52">
        <f t="shared" si="4"/>
        <v>0</v>
      </c>
      <c r="Z14" s="268"/>
      <c r="AA14" s="65">
        <f t="shared" si="5"/>
        <v>0</v>
      </c>
    </row>
    <row r="15" spans="1:131" ht="15.75">
      <c r="A15" s="124"/>
      <c r="B15" s="44"/>
      <c r="C15" s="53"/>
      <c r="D15" s="268"/>
      <c r="E15" s="57"/>
      <c r="F15" s="52">
        <f t="shared" si="6"/>
        <v>0</v>
      </c>
      <c r="G15" s="52">
        <f t="shared" si="10"/>
        <v>0</v>
      </c>
      <c r="H15" s="53">
        <v>0</v>
      </c>
      <c r="I15" s="53">
        <v>0</v>
      </c>
      <c r="J15" s="53">
        <v>0</v>
      </c>
      <c r="K15" s="53">
        <v>0</v>
      </c>
      <c r="L15" s="53">
        <v>0</v>
      </c>
      <c r="M15" s="53">
        <v>0</v>
      </c>
      <c r="N15" s="54">
        <f t="array" ref="N15">SUM(ROUND(H15:J15,2))</f>
        <v>0</v>
      </c>
      <c r="O15" s="54">
        <f t="array" ref="O15">SUM(ROUND(K15:M15,2))</f>
        <v>0</v>
      </c>
      <c r="P15" s="312"/>
      <c r="Q15" s="52">
        <f t="shared" si="0"/>
        <v>0</v>
      </c>
      <c r="R15" s="268"/>
      <c r="S15" s="54">
        <f t="shared" si="1"/>
        <v>0</v>
      </c>
      <c r="T15" s="312">
        <v>0</v>
      </c>
      <c r="U15" s="52">
        <f t="shared" si="2"/>
        <v>0</v>
      </c>
      <c r="V15" s="268">
        <v>0</v>
      </c>
      <c r="W15" s="65">
        <f t="shared" si="3"/>
        <v>0</v>
      </c>
      <c r="X15" s="309"/>
      <c r="Y15" s="52">
        <f t="shared" si="4"/>
        <v>0</v>
      </c>
      <c r="Z15" s="268"/>
      <c r="AA15" s="65">
        <f t="shared" si="5"/>
        <v>0</v>
      </c>
    </row>
    <row r="16" spans="1:131" ht="15.75">
      <c r="A16" s="124"/>
      <c r="B16" s="44"/>
      <c r="C16" s="53"/>
      <c r="D16" s="268"/>
      <c r="E16" s="57"/>
      <c r="F16" s="52">
        <f t="shared" si="6"/>
        <v>0</v>
      </c>
      <c r="G16" s="52">
        <f t="shared" si="10"/>
        <v>0</v>
      </c>
      <c r="H16" s="53">
        <v>0</v>
      </c>
      <c r="I16" s="53">
        <v>0</v>
      </c>
      <c r="J16" s="53">
        <v>0</v>
      </c>
      <c r="K16" s="53">
        <v>0</v>
      </c>
      <c r="L16" s="53">
        <v>0</v>
      </c>
      <c r="M16" s="53">
        <v>0</v>
      </c>
      <c r="N16" s="54">
        <f t="array" ref="N16">SUM(ROUND(H16:J16,2))</f>
        <v>0</v>
      </c>
      <c r="O16" s="54">
        <f t="array" ref="O16">SUM(ROUND(K16:M16,2))</f>
        <v>0</v>
      </c>
      <c r="P16" s="312"/>
      <c r="Q16" s="52">
        <f t="shared" si="0"/>
        <v>0</v>
      </c>
      <c r="R16" s="268"/>
      <c r="S16" s="54">
        <f t="shared" si="1"/>
        <v>0</v>
      </c>
      <c r="T16" s="312">
        <v>0</v>
      </c>
      <c r="U16" s="52">
        <f t="shared" si="2"/>
        <v>0</v>
      </c>
      <c r="V16" s="268">
        <v>0</v>
      </c>
      <c r="W16" s="65">
        <f t="shared" si="3"/>
        <v>0</v>
      </c>
      <c r="X16" s="309"/>
      <c r="Y16" s="52">
        <f t="shared" si="4"/>
        <v>0</v>
      </c>
      <c r="Z16" s="268"/>
      <c r="AA16" s="65">
        <f t="shared" si="5"/>
        <v>0</v>
      </c>
    </row>
    <row r="17" spans="1:27" ht="15.75" hidden="1">
      <c r="A17" s="124"/>
      <c r="B17" s="44"/>
      <c r="C17" s="53">
        <v>0</v>
      </c>
      <c r="D17" s="268">
        <v>0</v>
      </c>
      <c r="E17" s="57">
        <v>0</v>
      </c>
      <c r="F17" s="52">
        <f t="shared" si="6"/>
        <v>0</v>
      </c>
      <c r="G17" s="52">
        <f t="shared" si="10"/>
        <v>0</v>
      </c>
      <c r="H17" s="53">
        <v>0</v>
      </c>
      <c r="I17" s="53">
        <v>0</v>
      </c>
      <c r="J17" s="53">
        <v>0</v>
      </c>
      <c r="K17" s="53">
        <v>0</v>
      </c>
      <c r="L17" s="53">
        <v>0</v>
      </c>
      <c r="M17" s="53">
        <v>0</v>
      </c>
      <c r="N17" s="54">
        <f t="array" ref="N17">SUM(ROUND(H17:J17,2))</f>
        <v>0</v>
      </c>
      <c r="O17" s="54">
        <f t="array" ref="O17">SUM(ROUND(K17:M17,2))</f>
        <v>0</v>
      </c>
      <c r="P17" s="312"/>
      <c r="Q17" s="52">
        <f t="shared" si="0"/>
        <v>0</v>
      </c>
      <c r="R17" s="268">
        <v>0</v>
      </c>
      <c r="S17" s="54">
        <f t="shared" si="1"/>
        <v>0</v>
      </c>
      <c r="T17" s="312">
        <v>0</v>
      </c>
      <c r="U17" s="52">
        <f t="shared" si="2"/>
        <v>0</v>
      </c>
      <c r="V17" s="268">
        <v>0</v>
      </c>
      <c r="W17" s="65">
        <f t="shared" si="3"/>
        <v>0</v>
      </c>
      <c r="X17" s="309"/>
      <c r="Y17" s="52">
        <f t="shared" si="4"/>
        <v>0</v>
      </c>
      <c r="Z17" s="268"/>
      <c r="AA17" s="65">
        <f t="shared" si="5"/>
        <v>0</v>
      </c>
    </row>
    <row r="18" spans="1:27" ht="15.75" hidden="1">
      <c r="A18" s="124"/>
      <c r="B18" s="44"/>
      <c r="C18" s="53">
        <v>0</v>
      </c>
      <c r="D18" s="268">
        <v>0</v>
      </c>
      <c r="E18" s="57">
        <v>0</v>
      </c>
      <c r="F18" s="52">
        <f t="shared" si="6"/>
        <v>0</v>
      </c>
      <c r="G18" s="52">
        <f t="shared" si="10"/>
        <v>0</v>
      </c>
      <c r="H18" s="53">
        <v>0</v>
      </c>
      <c r="I18" s="53">
        <v>0</v>
      </c>
      <c r="J18" s="53">
        <v>0</v>
      </c>
      <c r="K18" s="53">
        <v>0</v>
      </c>
      <c r="L18" s="53">
        <v>0</v>
      </c>
      <c r="M18" s="53">
        <v>0</v>
      </c>
      <c r="N18" s="54">
        <f t="array" ref="N18">SUM(ROUND(H18:J18,2))</f>
        <v>0</v>
      </c>
      <c r="O18" s="54">
        <f t="array" ref="O18">SUM(ROUND(K18:M18,2))</f>
        <v>0</v>
      </c>
      <c r="P18" s="312"/>
      <c r="Q18" s="52">
        <f t="shared" si="0"/>
        <v>0</v>
      </c>
      <c r="R18" s="268">
        <v>0</v>
      </c>
      <c r="S18" s="54">
        <f t="shared" si="1"/>
        <v>0</v>
      </c>
      <c r="T18" s="312">
        <v>0</v>
      </c>
      <c r="U18" s="52">
        <f t="shared" si="2"/>
        <v>0</v>
      </c>
      <c r="V18" s="268">
        <v>0</v>
      </c>
      <c r="W18" s="65">
        <f t="shared" si="3"/>
        <v>0</v>
      </c>
      <c r="X18" s="309"/>
      <c r="Y18" s="52">
        <f t="shared" si="4"/>
        <v>0</v>
      </c>
      <c r="Z18" s="268"/>
      <c r="AA18" s="65">
        <f t="shared" si="5"/>
        <v>0</v>
      </c>
    </row>
    <row r="19" spans="1:27" ht="15.75" hidden="1">
      <c r="A19" s="124"/>
      <c r="B19" s="44"/>
      <c r="C19" s="53">
        <v>0</v>
      </c>
      <c r="D19" s="268">
        <v>0</v>
      </c>
      <c r="E19" s="57">
        <v>0</v>
      </c>
      <c r="F19" s="52">
        <f t="shared" si="6"/>
        <v>0</v>
      </c>
      <c r="G19" s="52">
        <f t="shared" si="10"/>
        <v>0</v>
      </c>
      <c r="H19" s="53">
        <v>0</v>
      </c>
      <c r="I19" s="53">
        <v>0</v>
      </c>
      <c r="J19" s="53">
        <v>0</v>
      </c>
      <c r="K19" s="53">
        <v>0</v>
      </c>
      <c r="L19" s="53">
        <v>0</v>
      </c>
      <c r="M19" s="53">
        <v>0</v>
      </c>
      <c r="N19" s="54">
        <f t="array" ref="N19">SUM(ROUND(H19:J19,2))</f>
        <v>0</v>
      </c>
      <c r="O19" s="54">
        <f t="array" ref="O19">SUM(ROUND(K19:M19,2))</f>
        <v>0</v>
      </c>
      <c r="P19" s="312"/>
      <c r="Q19" s="52">
        <f t="shared" si="0"/>
        <v>0</v>
      </c>
      <c r="R19" s="268">
        <v>0</v>
      </c>
      <c r="S19" s="54">
        <f t="shared" si="1"/>
        <v>0</v>
      </c>
      <c r="T19" s="312">
        <v>0</v>
      </c>
      <c r="U19" s="52">
        <f t="shared" si="2"/>
        <v>0</v>
      </c>
      <c r="V19" s="268">
        <v>0</v>
      </c>
      <c r="W19" s="65">
        <f t="shared" si="3"/>
        <v>0</v>
      </c>
      <c r="X19" s="309"/>
      <c r="Y19" s="52">
        <f t="shared" si="4"/>
        <v>0</v>
      </c>
      <c r="Z19" s="268"/>
      <c r="AA19" s="65">
        <f t="shared" si="5"/>
        <v>0</v>
      </c>
    </row>
    <row r="20" spans="1:27" ht="15.75" hidden="1">
      <c r="A20" s="124"/>
      <c r="B20" s="44"/>
      <c r="C20" s="53">
        <v>0</v>
      </c>
      <c r="D20" s="268">
        <v>0</v>
      </c>
      <c r="E20" s="57">
        <v>0</v>
      </c>
      <c r="F20" s="52">
        <f t="shared" si="6"/>
        <v>0</v>
      </c>
      <c r="G20" s="52">
        <f t="shared" si="10"/>
        <v>0</v>
      </c>
      <c r="H20" s="53">
        <v>0</v>
      </c>
      <c r="I20" s="53">
        <v>0</v>
      </c>
      <c r="J20" s="53">
        <v>0</v>
      </c>
      <c r="K20" s="53">
        <v>0</v>
      </c>
      <c r="L20" s="53">
        <v>0</v>
      </c>
      <c r="M20" s="53">
        <v>0</v>
      </c>
      <c r="N20" s="54">
        <f t="array" ref="N20">SUM(ROUND(H20:J20,2))</f>
        <v>0</v>
      </c>
      <c r="O20" s="54">
        <f t="array" ref="O20">SUM(ROUND(K20:M20,2))</f>
        <v>0</v>
      </c>
      <c r="P20" s="312"/>
      <c r="Q20" s="52">
        <f t="shared" si="0"/>
        <v>0</v>
      </c>
      <c r="R20" s="268">
        <v>0</v>
      </c>
      <c r="S20" s="54">
        <f t="shared" si="1"/>
        <v>0</v>
      </c>
      <c r="T20" s="312">
        <v>0</v>
      </c>
      <c r="U20" s="52">
        <f t="shared" si="2"/>
        <v>0</v>
      </c>
      <c r="V20" s="268">
        <v>0</v>
      </c>
      <c r="W20" s="65">
        <f t="shared" si="3"/>
        <v>0</v>
      </c>
      <c r="X20" s="309"/>
      <c r="Y20" s="52">
        <f t="shared" si="4"/>
        <v>0</v>
      </c>
      <c r="Z20" s="268"/>
      <c r="AA20" s="65">
        <f t="shared" si="5"/>
        <v>0</v>
      </c>
    </row>
    <row r="21" spans="1:27" ht="15.75" hidden="1">
      <c r="A21" s="124"/>
      <c r="B21" s="44"/>
      <c r="C21" s="53">
        <v>0</v>
      </c>
      <c r="D21" s="268">
        <v>0</v>
      </c>
      <c r="E21" s="57">
        <v>0</v>
      </c>
      <c r="F21" s="52">
        <f t="shared" si="6"/>
        <v>0</v>
      </c>
      <c r="G21" s="52">
        <f t="shared" si="10"/>
        <v>0</v>
      </c>
      <c r="H21" s="53">
        <v>0</v>
      </c>
      <c r="I21" s="53">
        <v>0</v>
      </c>
      <c r="J21" s="53">
        <v>0</v>
      </c>
      <c r="K21" s="53">
        <v>0</v>
      </c>
      <c r="L21" s="53">
        <v>0</v>
      </c>
      <c r="M21" s="53">
        <v>0</v>
      </c>
      <c r="N21" s="54">
        <f t="array" ref="N21">SUM(ROUND(H21:J21,2))</f>
        <v>0</v>
      </c>
      <c r="O21" s="54">
        <f t="array" ref="O21">SUM(ROUND(K21:M21,2))</f>
        <v>0</v>
      </c>
      <c r="P21" s="312"/>
      <c r="Q21" s="52">
        <f t="shared" si="0"/>
        <v>0</v>
      </c>
      <c r="R21" s="268">
        <v>0</v>
      </c>
      <c r="S21" s="54">
        <f t="shared" si="1"/>
        <v>0</v>
      </c>
      <c r="T21" s="312">
        <v>0</v>
      </c>
      <c r="U21" s="52">
        <f t="shared" si="2"/>
        <v>0</v>
      </c>
      <c r="V21" s="268">
        <v>0</v>
      </c>
      <c r="W21" s="65">
        <f t="shared" si="3"/>
        <v>0</v>
      </c>
      <c r="X21" s="309"/>
      <c r="Y21" s="52">
        <f t="shared" si="4"/>
        <v>0</v>
      </c>
      <c r="Z21" s="268"/>
      <c r="AA21" s="65">
        <f t="shared" si="5"/>
        <v>0</v>
      </c>
    </row>
    <row r="22" spans="1:27" ht="15.75" hidden="1">
      <c r="A22" s="124"/>
      <c r="B22" s="44"/>
      <c r="C22" s="53">
        <v>0</v>
      </c>
      <c r="D22" s="268">
        <v>0</v>
      </c>
      <c r="E22" s="57">
        <v>0</v>
      </c>
      <c r="F22" s="52">
        <f t="shared" si="6"/>
        <v>0</v>
      </c>
      <c r="G22" s="52">
        <f t="shared" si="10"/>
        <v>0</v>
      </c>
      <c r="H22" s="53">
        <v>0</v>
      </c>
      <c r="I22" s="53">
        <v>0</v>
      </c>
      <c r="J22" s="53">
        <v>0</v>
      </c>
      <c r="K22" s="53">
        <v>0</v>
      </c>
      <c r="L22" s="53">
        <v>0</v>
      </c>
      <c r="M22" s="53">
        <v>0</v>
      </c>
      <c r="N22" s="54">
        <f t="array" ref="N22">SUM(ROUND(H22:J22,2))</f>
        <v>0</v>
      </c>
      <c r="O22" s="54">
        <f t="array" ref="O22">SUM(ROUND(K22:M22,2))</f>
        <v>0</v>
      </c>
      <c r="P22" s="312"/>
      <c r="Q22" s="52">
        <f t="shared" si="0"/>
        <v>0</v>
      </c>
      <c r="R22" s="268">
        <v>0</v>
      </c>
      <c r="S22" s="54">
        <f t="shared" si="1"/>
        <v>0</v>
      </c>
      <c r="T22" s="312">
        <v>0</v>
      </c>
      <c r="U22" s="52">
        <f t="shared" si="2"/>
        <v>0</v>
      </c>
      <c r="V22" s="268">
        <v>0</v>
      </c>
      <c r="W22" s="65">
        <f t="shared" si="3"/>
        <v>0</v>
      </c>
      <c r="X22" s="309"/>
      <c r="Y22" s="52">
        <f t="shared" si="4"/>
        <v>0</v>
      </c>
      <c r="Z22" s="268"/>
      <c r="AA22" s="65">
        <f t="shared" si="5"/>
        <v>0</v>
      </c>
    </row>
    <row r="23" spans="1:27" ht="15.75" hidden="1">
      <c r="A23" s="124"/>
      <c r="B23" s="44"/>
      <c r="C23" s="53">
        <v>0</v>
      </c>
      <c r="D23" s="268">
        <v>0</v>
      </c>
      <c r="E23" s="57">
        <v>0</v>
      </c>
      <c r="F23" s="52">
        <f t="shared" si="6"/>
        <v>0</v>
      </c>
      <c r="G23" s="52">
        <f t="shared" si="10"/>
        <v>0</v>
      </c>
      <c r="H23" s="53">
        <v>0</v>
      </c>
      <c r="I23" s="53">
        <v>0</v>
      </c>
      <c r="J23" s="53">
        <v>0</v>
      </c>
      <c r="K23" s="53">
        <v>0</v>
      </c>
      <c r="L23" s="53">
        <v>0</v>
      </c>
      <c r="M23" s="53">
        <v>0</v>
      </c>
      <c r="N23" s="54">
        <f t="array" ref="N23">SUM(ROUND(H23:J23,2))</f>
        <v>0</v>
      </c>
      <c r="O23" s="54">
        <f t="array" ref="O23">SUM(ROUND(K23:M23,2))</f>
        <v>0</v>
      </c>
      <c r="P23" s="312"/>
      <c r="Q23" s="52">
        <f t="shared" si="0"/>
        <v>0</v>
      </c>
      <c r="R23" s="268">
        <v>0</v>
      </c>
      <c r="S23" s="54">
        <f t="shared" si="1"/>
        <v>0</v>
      </c>
      <c r="T23" s="312">
        <v>0</v>
      </c>
      <c r="U23" s="52">
        <f t="shared" si="2"/>
        <v>0</v>
      </c>
      <c r="V23" s="268">
        <v>0</v>
      </c>
      <c r="W23" s="65">
        <f t="shared" si="3"/>
        <v>0</v>
      </c>
      <c r="X23" s="309"/>
      <c r="Y23" s="52">
        <f t="shared" si="4"/>
        <v>0</v>
      </c>
      <c r="Z23" s="268"/>
      <c r="AA23" s="65">
        <f t="shared" si="5"/>
        <v>0</v>
      </c>
    </row>
    <row r="24" spans="1:27" ht="15.75" hidden="1">
      <c r="A24" s="124"/>
      <c r="B24" s="44"/>
      <c r="C24" s="53">
        <v>0</v>
      </c>
      <c r="D24" s="268">
        <v>0</v>
      </c>
      <c r="E24" s="57">
        <v>0</v>
      </c>
      <c r="F24" s="52">
        <f t="shared" si="6"/>
        <v>0</v>
      </c>
      <c r="G24" s="52">
        <f t="shared" si="10"/>
        <v>0</v>
      </c>
      <c r="H24" s="53">
        <v>0</v>
      </c>
      <c r="I24" s="53">
        <v>0</v>
      </c>
      <c r="J24" s="53">
        <v>0</v>
      </c>
      <c r="K24" s="53">
        <v>0</v>
      </c>
      <c r="L24" s="53">
        <v>0</v>
      </c>
      <c r="M24" s="53">
        <v>0</v>
      </c>
      <c r="N24" s="54">
        <f t="array" ref="N24">SUM(ROUND(H24:J24,2))</f>
        <v>0</v>
      </c>
      <c r="O24" s="54">
        <f t="array" ref="O24">SUM(ROUND(K24:M24,2))</f>
        <v>0</v>
      </c>
      <c r="P24" s="312"/>
      <c r="Q24" s="52">
        <f t="shared" si="0"/>
        <v>0</v>
      </c>
      <c r="R24" s="268">
        <v>0</v>
      </c>
      <c r="S24" s="54">
        <f t="shared" si="1"/>
        <v>0</v>
      </c>
      <c r="T24" s="312">
        <v>0</v>
      </c>
      <c r="U24" s="52">
        <f t="shared" si="2"/>
        <v>0</v>
      </c>
      <c r="V24" s="268">
        <v>0</v>
      </c>
      <c r="W24" s="65">
        <f t="shared" si="3"/>
        <v>0</v>
      </c>
      <c r="X24" s="309"/>
      <c r="Y24" s="52">
        <f t="shared" si="4"/>
        <v>0</v>
      </c>
      <c r="Z24" s="268"/>
      <c r="AA24" s="65">
        <f t="shared" si="5"/>
        <v>0</v>
      </c>
    </row>
    <row r="25" spans="1:27" ht="15.75" hidden="1">
      <c r="A25" s="124"/>
      <c r="B25" s="44"/>
      <c r="C25" s="53">
        <v>0</v>
      </c>
      <c r="D25" s="268">
        <v>0</v>
      </c>
      <c r="E25" s="57">
        <v>0</v>
      </c>
      <c r="F25" s="52">
        <f t="shared" si="6"/>
        <v>0</v>
      </c>
      <c r="G25" s="52">
        <f t="shared" si="10"/>
        <v>0</v>
      </c>
      <c r="H25" s="53">
        <v>0</v>
      </c>
      <c r="I25" s="53">
        <v>0</v>
      </c>
      <c r="J25" s="53">
        <v>0</v>
      </c>
      <c r="K25" s="53">
        <v>0</v>
      </c>
      <c r="L25" s="53">
        <v>0</v>
      </c>
      <c r="M25" s="53">
        <v>0</v>
      </c>
      <c r="N25" s="54">
        <f t="array" ref="N25">SUM(ROUND(H25:J25,2))</f>
        <v>0</v>
      </c>
      <c r="O25" s="54">
        <f t="array" ref="O25">SUM(ROUND(K25:M25,2))</f>
        <v>0</v>
      </c>
      <c r="P25" s="312"/>
      <c r="Q25" s="52">
        <f t="shared" si="0"/>
        <v>0</v>
      </c>
      <c r="R25" s="268">
        <v>0</v>
      </c>
      <c r="S25" s="54">
        <f t="shared" si="1"/>
        <v>0</v>
      </c>
      <c r="T25" s="312">
        <v>0</v>
      </c>
      <c r="U25" s="52">
        <f t="shared" si="2"/>
        <v>0</v>
      </c>
      <c r="V25" s="268">
        <v>0</v>
      </c>
      <c r="W25" s="65">
        <f t="shared" si="3"/>
        <v>0</v>
      </c>
      <c r="X25" s="309"/>
      <c r="Y25" s="52">
        <f t="shared" si="4"/>
        <v>0</v>
      </c>
      <c r="Z25" s="268"/>
      <c r="AA25" s="65">
        <f t="shared" si="5"/>
        <v>0</v>
      </c>
    </row>
    <row r="26" spans="1:27" ht="15.75" hidden="1">
      <c r="A26" s="124"/>
      <c r="B26" s="44"/>
      <c r="C26" s="53">
        <v>0</v>
      </c>
      <c r="D26" s="268">
        <v>0</v>
      </c>
      <c r="E26" s="57">
        <v>0</v>
      </c>
      <c r="F26" s="52">
        <f t="shared" si="6"/>
        <v>0</v>
      </c>
      <c r="G26" s="52">
        <f t="shared" si="7"/>
        <v>0</v>
      </c>
      <c r="H26" s="53">
        <v>0</v>
      </c>
      <c r="I26" s="53">
        <v>0</v>
      </c>
      <c r="J26" s="53">
        <v>0</v>
      </c>
      <c r="K26" s="53">
        <v>0</v>
      </c>
      <c r="L26" s="53">
        <v>0</v>
      </c>
      <c r="M26" s="53">
        <v>0</v>
      </c>
      <c r="N26" s="54">
        <f t="array" ref="N26">SUM(ROUND(H26:J26,2))</f>
        <v>0</v>
      </c>
      <c r="O26" s="54">
        <f t="array" ref="O26">SUM(ROUND(K26:M26,2))</f>
        <v>0</v>
      </c>
      <c r="P26" s="312"/>
      <c r="Q26" s="52">
        <f t="shared" si="0"/>
        <v>0</v>
      </c>
      <c r="R26" s="268">
        <v>0</v>
      </c>
      <c r="S26" s="54">
        <f t="shared" si="1"/>
        <v>0</v>
      </c>
      <c r="T26" s="312">
        <v>0</v>
      </c>
      <c r="U26" s="52">
        <f t="shared" si="2"/>
        <v>0</v>
      </c>
      <c r="V26" s="268">
        <v>0</v>
      </c>
      <c r="W26" s="65">
        <f t="shared" si="3"/>
        <v>0</v>
      </c>
      <c r="X26" s="309"/>
      <c r="Y26" s="52">
        <f t="shared" si="4"/>
        <v>0</v>
      </c>
      <c r="Z26" s="268"/>
      <c r="AA26" s="65">
        <f t="shared" si="5"/>
        <v>0</v>
      </c>
    </row>
    <row r="27" spans="1:27" ht="15.75" hidden="1">
      <c r="A27" s="124"/>
      <c r="B27" s="44"/>
      <c r="C27" s="53">
        <v>0</v>
      </c>
      <c r="D27" s="268">
        <v>0</v>
      </c>
      <c r="E27" s="57">
        <v>0</v>
      </c>
      <c r="F27" s="52">
        <f t="shared" si="6"/>
        <v>0</v>
      </c>
      <c r="G27" s="52">
        <f t="shared" si="7"/>
        <v>0</v>
      </c>
      <c r="H27" s="53">
        <v>0</v>
      </c>
      <c r="I27" s="53">
        <v>0</v>
      </c>
      <c r="J27" s="53">
        <v>0</v>
      </c>
      <c r="K27" s="53">
        <v>0</v>
      </c>
      <c r="L27" s="53">
        <v>0</v>
      </c>
      <c r="M27" s="53">
        <v>0</v>
      </c>
      <c r="N27" s="54">
        <f t="array" ref="N27">SUM(ROUND(H27:J27,2))</f>
        <v>0</v>
      </c>
      <c r="O27" s="54">
        <f t="array" ref="O27">SUM(ROUND(K27:M27,2))</f>
        <v>0</v>
      </c>
      <c r="P27" s="312"/>
      <c r="Q27" s="52">
        <f t="shared" si="0"/>
        <v>0</v>
      </c>
      <c r="R27" s="268">
        <v>0</v>
      </c>
      <c r="S27" s="54">
        <f t="shared" si="1"/>
        <v>0</v>
      </c>
      <c r="T27" s="312">
        <v>0</v>
      </c>
      <c r="U27" s="52">
        <f t="shared" si="2"/>
        <v>0</v>
      </c>
      <c r="V27" s="268">
        <v>0</v>
      </c>
      <c r="W27" s="65">
        <f t="shared" si="3"/>
        <v>0</v>
      </c>
      <c r="X27" s="309"/>
      <c r="Y27" s="52">
        <f t="shared" si="4"/>
        <v>0</v>
      </c>
      <c r="Z27" s="268"/>
      <c r="AA27" s="65">
        <f t="shared" si="5"/>
        <v>0</v>
      </c>
    </row>
    <row r="28" spans="1:27" ht="15.75" hidden="1">
      <c r="A28" s="124"/>
      <c r="B28" s="44"/>
      <c r="C28" s="53">
        <v>0</v>
      </c>
      <c r="D28" s="268">
        <v>0</v>
      </c>
      <c r="E28" s="57">
        <v>0</v>
      </c>
      <c r="F28" s="52">
        <f t="shared" si="6"/>
        <v>0</v>
      </c>
      <c r="G28" s="52">
        <f t="shared" si="7"/>
        <v>0</v>
      </c>
      <c r="H28" s="53">
        <v>0</v>
      </c>
      <c r="I28" s="53">
        <v>0</v>
      </c>
      <c r="J28" s="53">
        <v>0</v>
      </c>
      <c r="K28" s="53">
        <v>0</v>
      </c>
      <c r="L28" s="53">
        <v>0</v>
      </c>
      <c r="M28" s="53">
        <v>0</v>
      </c>
      <c r="N28" s="54">
        <f t="array" ref="N28">SUM(ROUND(H28:J28,2))</f>
        <v>0</v>
      </c>
      <c r="O28" s="54">
        <f t="array" ref="O28">SUM(ROUND(K28:M28,2))</f>
        <v>0</v>
      </c>
      <c r="P28" s="312"/>
      <c r="Q28" s="52">
        <f t="shared" si="0"/>
        <v>0</v>
      </c>
      <c r="R28" s="268">
        <v>0</v>
      </c>
      <c r="S28" s="54">
        <f t="shared" si="1"/>
        <v>0</v>
      </c>
      <c r="T28" s="312">
        <v>0</v>
      </c>
      <c r="U28" s="52">
        <f t="shared" si="2"/>
        <v>0</v>
      </c>
      <c r="V28" s="268">
        <v>0</v>
      </c>
      <c r="W28" s="65">
        <f t="shared" si="3"/>
        <v>0</v>
      </c>
      <c r="X28" s="309"/>
      <c r="Y28" s="52">
        <f t="shared" si="4"/>
        <v>0</v>
      </c>
      <c r="Z28" s="268"/>
      <c r="AA28" s="65">
        <f t="shared" si="5"/>
        <v>0</v>
      </c>
    </row>
    <row r="29" spans="1:27" ht="15.75" hidden="1">
      <c r="A29" s="124"/>
      <c r="B29" s="44"/>
      <c r="C29" s="53">
        <v>0</v>
      </c>
      <c r="D29" s="268">
        <v>0</v>
      </c>
      <c r="E29" s="57">
        <v>0</v>
      </c>
      <c r="F29" s="52">
        <f t="shared" si="6"/>
        <v>0</v>
      </c>
      <c r="G29" s="52">
        <f t="shared" si="7"/>
        <v>0</v>
      </c>
      <c r="H29" s="53">
        <v>0</v>
      </c>
      <c r="I29" s="53">
        <v>0</v>
      </c>
      <c r="J29" s="53">
        <v>0</v>
      </c>
      <c r="K29" s="53">
        <v>0</v>
      </c>
      <c r="L29" s="53">
        <v>0</v>
      </c>
      <c r="M29" s="53">
        <v>0</v>
      </c>
      <c r="N29" s="54">
        <f t="array" ref="N29">SUM(ROUND(H29:J29,2))</f>
        <v>0</v>
      </c>
      <c r="O29" s="54">
        <f t="array" ref="O29">SUM(ROUND(K29:M29,2))</f>
        <v>0</v>
      </c>
      <c r="P29" s="312"/>
      <c r="Q29" s="52">
        <f t="shared" si="0"/>
        <v>0</v>
      </c>
      <c r="R29" s="268">
        <v>0</v>
      </c>
      <c r="S29" s="54">
        <f t="shared" si="1"/>
        <v>0</v>
      </c>
      <c r="T29" s="312">
        <v>0</v>
      </c>
      <c r="U29" s="52">
        <f t="shared" si="2"/>
        <v>0</v>
      </c>
      <c r="V29" s="268">
        <v>0</v>
      </c>
      <c r="W29" s="65">
        <f t="shared" si="3"/>
        <v>0</v>
      </c>
      <c r="X29" s="309"/>
      <c r="Y29" s="52">
        <f t="shared" si="4"/>
        <v>0</v>
      </c>
      <c r="Z29" s="268"/>
      <c r="AA29" s="65">
        <f t="shared" si="5"/>
        <v>0</v>
      </c>
    </row>
    <row r="30" spans="1:27" ht="15.75" hidden="1">
      <c r="A30" s="124"/>
      <c r="B30" s="44"/>
      <c r="C30" s="53">
        <v>0</v>
      </c>
      <c r="D30" s="268">
        <v>0</v>
      </c>
      <c r="E30" s="57">
        <v>0</v>
      </c>
      <c r="F30" s="52">
        <f t="shared" si="6"/>
        <v>0</v>
      </c>
      <c r="G30" s="52">
        <f t="shared" si="7"/>
        <v>0</v>
      </c>
      <c r="H30" s="53">
        <v>0</v>
      </c>
      <c r="I30" s="53">
        <v>0</v>
      </c>
      <c r="J30" s="53">
        <v>0</v>
      </c>
      <c r="K30" s="53">
        <v>0</v>
      </c>
      <c r="L30" s="53">
        <v>0</v>
      </c>
      <c r="M30" s="53">
        <v>0</v>
      </c>
      <c r="N30" s="54">
        <f t="array" ref="N30">SUM(ROUND(H30:J30,2))</f>
        <v>0</v>
      </c>
      <c r="O30" s="54">
        <f t="array" ref="O30">SUM(ROUND(K30:M30,2))</f>
        <v>0</v>
      </c>
      <c r="P30" s="312"/>
      <c r="Q30" s="52">
        <f t="shared" si="0"/>
        <v>0</v>
      </c>
      <c r="R30" s="268">
        <v>0</v>
      </c>
      <c r="S30" s="54">
        <f t="shared" si="1"/>
        <v>0</v>
      </c>
      <c r="T30" s="312">
        <v>0</v>
      </c>
      <c r="U30" s="52">
        <f t="shared" si="2"/>
        <v>0</v>
      </c>
      <c r="V30" s="268">
        <v>0</v>
      </c>
      <c r="W30" s="65">
        <f t="shared" si="3"/>
        <v>0</v>
      </c>
      <c r="X30" s="309"/>
      <c r="Y30" s="52">
        <f t="shared" si="4"/>
        <v>0</v>
      </c>
      <c r="Z30" s="268"/>
      <c r="AA30" s="65">
        <f t="shared" si="5"/>
        <v>0</v>
      </c>
    </row>
    <row r="31" spans="1:27" ht="15.75" hidden="1">
      <c r="A31" s="124"/>
      <c r="B31" s="44"/>
      <c r="C31" s="53">
        <v>0</v>
      </c>
      <c r="D31" s="268">
        <v>0</v>
      </c>
      <c r="E31" s="57">
        <v>0</v>
      </c>
      <c r="F31" s="52">
        <f t="shared" si="6"/>
        <v>0</v>
      </c>
      <c r="G31" s="52">
        <f t="shared" si="7"/>
        <v>0</v>
      </c>
      <c r="H31" s="53">
        <v>0</v>
      </c>
      <c r="I31" s="53">
        <v>0</v>
      </c>
      <c r="J31" s="53">
        <v>0</v>
      </c>
      <c r="K31" s="53">
        <v>0</v>
      </c>
      <c r="L31" s="53">
        <v>0</v>
      </c>
      <c r="M31" s="53">
        <v>0</v>
      </c>
      <c r="N31" s="54">
        <f t="array" ref="N31">SUM(ROUND(H31:J31,2))</f>
        <v>0</v>
      </c>
      <c r="O31" s="54">
        <f t="array" ref="O31">SUM(ROUND(K31:M31,2))</f>
        <v>0</v>
      </c>
      <c r="P31" s="312"/>
      <c r="Q31" s="52">
        <f t="shared" si="0"/>
        <v>0</v>
      </c>
      <c r="R31" s="268">
        <v>0</v>
      </c>
      <c r="S31" s="54">
        <f t="shared" si="1"/>
        <v>0</v>
      </c>
      <c r="T31" s="312">
        <v>0</v>
      </c>
      <c r="U31" s="52">
        <f t="shared" si="2"/>
        <v>0</v>
      </c>
      <c r="V31" s="268">
        <v>0</v>
      </c>
      <c r="W31" s="65">
        <f t="shared" si="3"/>
        <v>0</v>
      </c>
      <c r="X31" s="309"/>
      <c r="Y31" s="52">
        <f t="shared" si="4"/>
        <v>0</v>
      </c>
      <c r="Z31" s="268"/>
      <c r="AA31" s="65">
        <f t="shared" si="5"/>
        <v>0</v>
      </c>
    </row>
    <row r="32" spans="1:27" ht="15.75" hidden="1">
      <c r="A32" s="124"/>
      <c r="B32" s="44"/>
      <c r="C32" s="53">
        <v>0</v>
      </c>
      <c r="D32" s="268">
        <v>0</v>
      </c>
      <c r="E32" s="57">
        <v>0</v>
      </c>
      <c r="F32" s="52">
        <f t="shared" si="6"/>
        <v>0</v>
      </c>
      <c r="G32" s="52">
        <f t="shared" si="7"/>
        <v>0</v>
      </c>
      <c r="H32" s="53">
        <v>0</v>
      </c>
      <c r="I32" s="53">
        <v>0</v>
      </c>
      <c r="J32" s="53">
        <v>0</v>
      </c>
      <c r="K32" s="53">
        <v>0</v>
      </c>
      <c r="L32" s="53">
        <v>0</v>
      </c>
      <c r="M32" s="53">
        <v>0</v>
      </c>
      <c r="N32" s="54">
        <f t="array" ref="N32">SUM(ROUND(H32:J32,2))</f>
        <v>0</v>
      </c>
      <c r="O32" s="54">
        <f t="array" ref="O32">SUM(ROUND(K32:M32,2))</f>
        <v>0</v>
      </c>
      <c r="P32" s="312"/>
      <c r="Q32" s="52">
        <f t="shared" si="0"/>
        <v>0</v>
      </c>
      <c r="R32" s="268">
        <v>0</v>
      </c>
      <c r="S32" s="54">
        <f t="shared" si="1"/>
        <v>0</v>
      </c>
      <c r="T32" s="312">
        <v>0</v>
      </c>
      <c r="U32" s="52">
        <f t="shared" si="2"/>
        <v>0</v>
      </c>
      <c r="V32" s="268">
        <v>0</v>
      </c>
      <c r="W32" s="65">
        <f t="shared" si="3"/>
        <v>0</v>
      </c>
      <c r="X32" s="309"/>
      <c r="Y32" s="52">
        <f t="shared" si="4"/>
        <v>0</v>
      </c>
      <c r="Z32" s="268"/>
      <c r="AA32" s="65">
        <f t="shared" si="5"/>
        <v>0</v>
      </c>
    </row>
    <row r="33" spans="1:27" ht="15.75" hidden="1">
      <c r="A33" s="124"/>
      <c r="B33" s="44"/>
      <c r="C33" s="53">
        <v>0</v>
      </c>
      <c r="D33" s="268">
        <v>0</v>
      </c>
      <c r="E33" s="57">
        <v>0</v>
      </c>
      <c r="F33" s="52">
        <f t="shared" si="6"/>
        <v>0</v>
      </c>
      <c r="G33" s="52">
        <f t="shared" si="7"/>
        <v>0</v>
      </c>
      <c r="H33" s="53">
        <v>0</v>
      </c>
      <c r="I33" s="53">
        <v>0</v>
      </c>
      <c r="J33" s="53">
        <v>0</v>
      </c>
      <c r="K33" s="53">
        <v>0</v>
      </c>
      <c r="L33" s="53">
        <v>0</v>
      </c>
      <c r="M33" s="53">
        <v>0</v>
      </c>
      <c r="N33" s="54">
        <f t="array" ref="N33">SUM(ROUND(H33:J33,2))</f>
        <v>0</v>
      </c>
      <c r="O33" s="54">
        <f t="array" ref="O33">SUM(ROUND(K33:M33,2))</f>
        <v>0</v>
      </c>
      <c r="P33" s="312"/>
      <c r="Q33" s="52">
        <f t="shared" si="0"/>
        <v>0</v>
      </c>
      <c r="R33" s="268">
        <v>0</v>
      </c>
      <c r="S33" s="54">
        <f t="shared" si="1"/>
        <v>0</v>
      </c>
      <c r="T33" s="312">
        <v>0</v>
      </c>
      <c r="U33" s="52">
        <f t="shared" si="2"/>
        <v>0</v>
      </c>
      <c r="V33" s="268">
        <v>0</v>
      </c>
      <c r="W33" s="65">
        <f t="shared" si="3"/>
        <v>0</v>
      </c>
      <c r="X33" s="309"/>
      <c r="Y33" s="52">
        <f t="shared" si="4"/>
        <v>0</v>
      </c>
      <c r="Z33" s="268"/>
      <c r="AA33" s="65">
        <f t="shared" si="5"/>
        <v>0</v>
      </c>
    </row>
    <row r="34" spans="1:27" ht="15.75" hidden="1">
      <c r="A34" s="124"/>
      <c r="B34" s="44"/>
      <c r="C34" s="53">
        <v>0</v>
      </c>
      <c r="D34" s="268">
        <v>0</v>
      </c>
      <c r="E34" s="57">
        <v>0</v>
      </c>
      <c r="F34" s="52">
        <f t="shared" si="6"/>
        <v>0</v>
      </c>
      <c r="G34" s="52">
        <f t="shared" si="7"/>
        <v>0</v>
      </c>
      <c r="H34" s="53">
        <v>0</v>
      </c>
      <c r="I34" s="53">
        <v>0</v>
      </c>
      <c r="J34" s="53">
        <v>0</v>
      </c>
      <c r="K34" s="53">
        <v>0</v>
      </c>
      <c r="L34" s="53">
        <v>0</v>
      </c>
      <c r="M34" s="53">
        <v>0</v>
      </c>
      <c r="N34" s="54">
        <f t="array" ref="N34">SUM(ROUND(H34:J34,2))</f>
        <v>0</v>
      </c>
      <c r="O34" s="54">
        <f t="array" ref="O34">SUM(ROUND(K34:M34,2))</f>
        <v>0</v>
      </c>
      <c r="P34" s="312"/>
      <c r="Q34" s="52">
        <f t="shared" si="0"/>
        <v>0</v>
      </c>
      <c r="R34" s="268">
        <v>0</v>
      </c>
      <c r="S34" s="54">
        <f t="shared" si="1"/>
        <v>0</v>
      </c>
      <c r="T34" s="312">
        <v>0</v>
      </c>
      <c r="U34" s="52">
        <f t="shared" si="2"/>
        <v>0</v>
      </c>
      <c r="V34" s="268">
        <v>0</v>
      </c>
      <c r="W34" s="65">
        <f t="shared" si="3"/>
        <v>0</v>
      </c>
      <c r="X34" s="309"/>
      <c r="Y34" s="52">
        <f t="shared" si="4"/>
        <v>0</v>
      </c>
      <c r="Z34" s="268"/>
      <c r="AA34" s="65">
        <f t="shared" si="5"/>
        <v>0</v>
      </c>
    </row>
    <row r="35" spans="1:27" ht="15.75" hidden="1">
      <c r="A35" s="124"/>
      <c r="B35" s="44"/>
      <c r="C35" s="53">
        <v>0</v>
      </c>
      <c r="D35" s="268">
        <v>0</v>
      </c>
      <c r="E35" s="57">
        <v>0</v>
      </c>
      <c r="F35" s="52">
        <f t="shared" si="6"/>
        <v>0</v>
      </c>
      <c r="G35" s="52">
        <f t="shared" si="7"/>
        <v>0</v>
      </c>
      <c r="H35" s="53">
        <v>0</v>
      </c>
      <c r="I35" s="53">
        <v>0</v>
      </c>
      <c r="J35" s="53">
        <v>0</v>
      </c>
      <c r="K35" s="53">
        <v>0</v>
      </c>
      <c r="L35" s="53">
        <v>0</v>
      </c>
      <c r="M35" s="53">
        <v>0</v>
      </c>
      <c r="N35" s="54">
        <f t="array" ref="N35">SUM(ROUND(H35:J35,2))</f>
        <v>0</v>
      </c>
      <c r="O35" s="54">
        <f t="array" ref="O35">SUM(ROUND(K35:M35,2))</f>
        <v>0</v>
      </c>
      <c r="P35" s="312"/>
      <c r="Q35" s="52">
        <f t="shared" si="0"/>
        <v>0</v>
      </c>
      <c r="R35" s="268">
        <v>0</v>
      </c>
      <c r="S35" s="54">
        <f t="shared" si="1"/>
        <v>0</v>
      </c>
      <c r="T35" s="312">
        <v>0</v>
      </c>
      <c r="U35" s="52">
        <f t="shared" si="2"/>
        <v>0</v>
      </c>
      <c r="V35" s="268">
        <v>0</v>
      </c>
      <c r="W35" s="65">
        <f t="shared" si="3"/>
        <v>0</v>
      </c>
      <c r="X35" s="309"/>
      <c r="Y35" s="52">
        <f t="shared" si="4"/>
        <v>0</v>
      </c>
      <c r="Z35" s="268"/>
      <c r="AA35" s="65">
        <f t="shared" si="5"/>
        <v>0</v>
      </c>
    </row>
    <row r="36" spans="1:27" ht="15.75" hidden="1">
      <c r="A36" s="124"/>
      <c r="B36" s="44"/>
      <c r="C36" s="53">
        <v>0</v>
      </c>
      <c r="D36" s="268">
        <v>0</v>
      </c>
      <c r="E36" s="57">
        <v>0</v>
      </c>
      <c r="F36" s="52">
        <f t="shared" si="6"/>
        <v>0</v>
      </c>
      <c r="G36" s="52">
        <f t="shared" si="7"/>
        <v>0</v>
      </c>
      <c r="H36" s="53">
        <v>0</v>
      </c>
      <c r="I36" s="53">
        <v>0</v>
      </c>
      <c r="J36" s="53">
        <v>0</v>
      </c>
      <c r="K36" s="53">
        <v>0</v>
      </c>
      <c r="L36" s="53">
        <v>0</v>
      </c>
      <c r="M36" s="53">
        <v>0</v>
      </c>
      <c r="N36" s="54">
        <f t="array" ref="N36">SUM(ROUND(H36:J36,2))</f>
        <v>0</v>
      </c>
      <c r="O36" s="54">
        <f t="array" ref="O36">SUM(ROUND(K36:M36,2))</f>
        <v>0</v>
      </c>
      <c r="P36" s="312"/>
      <c r="Q36" s="52">
        <f t="shared" si="0"/>
        <v>0</v>
      </c>
      <c r="R36" s="268">
        <v>0</v>
      </c>
      <c r="S36" s="54">
        <f t="shared" si="1"/>
        <v>0</v>
      </c>
      <c r="T36" s="312">
        <v>0</v>
      </c>
      <c r="U36" s="52">
        <f t="shared" si="2"/>
        <v>0</v>
      </c>
      <c r="V36" s="268">
        <v>0</v>
      </c>
      <c r="W36" s="65">
        <f t="shared" si="3"/>
        <v>0</v>
      </c>
      <c r="X36" s="309"/>
      <c r="Y36" s="52">
        <f t="shared" si="4"/>
        <v>0</v>
      </c>
      <c r="Z36" s="268"/>
      <c r="AA36" s="65">
        <f t="shared" si="5"/>
        <v>0</v>
      </c>
    </row>
    <row r="37" spans="1:27" ht="15.75" hidden="1">
      <c r="A37" s="124"/>
      <c r="B37" s="44"/>
      <c r="C37" s="53">
        <v>0</v>
      </c>
      <c r="D37" s="268">
        <v>0</v>
      </c>
      <c r="E37" s="57">
        <v>0</v>
      </c>
      <c r="F37" s="52">
        <f t="shared" si="6"/>
        <v>0</v>
      </c>
      <c r="G37" s="52">
        <f t="shared" si="7"/>
        <v>0</v>
      </c>
      <c r="H37" s="53">
        <v>0</v>
      </c>
      <c r="I37" s="53">
        <v>0</v>
      </c>
      <c r="J37" s="53">
        <v>0</v>
      </c>
      <c r="K37" s="53">
        <v>0</v>
      </c>
      <c r="L37" s="53">
        <v>0</v>
      </c>
      <c r="M37" s="53">
        <v>0</v>
      </c>
      <c r="N37" s="54">
        <f t="array" ref="N37">SUM(ROUND(H37:J37,2))</f>
        <v>0</v>
      </c>
      <c r="O37" s="54">
        <f t="array" ref="O37">SUM(ROUND(K37:M37,2))</f>
        <v>0</v>
      </c>
      <c r="P37" s="312"/>
      <c r="Q37" s="52">
        <f t="shared" si="0"/>
        <v>0</v>
      </c>
      <c r="R37" s="268">
        <v>0</v>
      </c>
      <c r="S37" s="54">
        <f t="shared" si="1"/>
        <v>0</v>
      </c>
      <c r="T37" s="312">
        <v>0</v>
      </c>
      <c r="U37" s="52">
        <f t="shared" si="2"/>
        <v>0</v>
      </c>
      <c r="V37" s="268">
        <v>0</v>
      </c>
      <c r="W37" s="65">
        <f t="shared" si="3"/>
        <v>0</v>
      </c>
      <c r="X37" s="309"/>
      <c r="Y37" s="52">
        <f t="shared" si="4"/>
        <v>0</v>
      </c>
      <c r="Z37" s="268"/>
      <c r="AA37" s="65">
        <f t="shared" si="5"/>
        <v>0</v>
      </c>
    </row>
    <row r="38" spans="1:27" ht="15.75" hidden="1">
      <c r="A38" s="124"/>
      <c r="B38" s="44"/>
      <c r="C38" s="53">
        <v>0</v>
      </c>
      <c r="D38" s="268">
        <v>0</v>
      </c>
      <c r="E38" s="57">
        <v>0</v>
      </c>
      <c r="F38" s="52">
        <f t="shared" si="6"/>
        <v>0</v>
      </c>
      <c r="G38" s="52">
        <f t="shared" si="7"/>
        <v>0</v>
      </c>
      <c r="H38" s="53">
        <v>0</v>
      </c>
      <c r="I38" s="53">
        <v>0</v>
      </c>
      <c r="J38" s="53">
        <v>0</v>
      </c>
      <c r="K38" s="53">
        <v>0</v>
      </c>
      <c r="L38" s="53">
        <v>0</v>
      </c>
      <c r="M38" s="53">
        <v>0</v>
      </c>
      <c r="N38" s="54">
        <f t="array" ref="N38">SUM(ROUND(H38:J38,2))</f>
        <v>0</v>
      </c>
      <c r="O38" s="54">
        <f t="array" ref="O38">SUM(ROUND(K38:M38,2))</f>
        <v>0</v>
      </c>
      <c r="P38" s="312"/>
      <c r="Q38" s="52">
        <f t="shared" si="0"/>
        <v>0</v>
      </c>
      <c r="R38" s="268">
        <v>0</v>
      </c>
      <c r="S38" s="54">
        <f t="shared" si="1"/>
        <v>0</v>
      </c>
      <c r="T38" s="312">
        <v>0</v>
      </c>
      <c r="U38" s="52">
        <f t="shared" si="2"/>
        <v>0</v>
      </c>
      <c r="V38" s="268">
        <v>0</v>
      </c>
      <c r="W38" s="65">
        <f t="shared" si="3"/>
        <v>0</v>
      </c>
      <c r="X38" s="309"/>
      <c r="Y38" s="52">
        <f t="shared" si="4"/>
        <v>0</v>
      </c>
      <c r="Z38" s="268"/>
      <c r="AA38" s="65">
        <f t="shared" si="5"/>
        <v>0</v>
      </c>
    </row>
    <row r="39" spans="1:27" ht="15.75" hidden="1">
      <c r="A39" s="124"/>
      <c r="B39" s="44"/>
      <c r="C39" s="53">
        <v>0</v>
      </c>
      <c r="D39" s="268">
        <v>0</v>
      </c>
      <c r="E39" s="57">
        <v>0</v>
      </c>
      <c r="F39" s="52">
        <f t="shared" si="6"/>
        <v>0</v>
      </c>
      <c r="G39" s="52">
        <f t="shared" si="7"/>
        <v>0</v>
      </c>
      <c r="H39" s="53">
        <v>0</v>
      </c>
      <c r="I39" s="53">
        <v>0</v>
      </c>
      <c r="J39" s="53">
        <v>0</v>
      </c>
      <c r="K39" s="53">
        <v>0</v>
      </c>
      <c r="L39" s="53">
        <v>0</v>
      </c>
      <c r="M39" s="53">
        <v>0</v>
      </c>
      <c r="N39" s="54">
        <f t="array" ref="N39">SUM(ROUND(H39:J39,2))</f>
        <v>0</v>
      </c>
      <c r="O39" s="54">
        <f t="array" ref="O39">SUM(ROUND(K39:M39,2))</f>
        <v>0</v>
      </c>
      <c r="P39" s="312"/>
      <c r="Q39" s="52">
        <f t="shared" ref="Q39:Q70" si="11">ROUND(H39*P39,2)</f>
        <v>0</v>
      </c>
      <c r="R39" s="268">
        <v>0</v>
      </c>
      <c r="S39" s="54">
        <f t="shared" ref="S39:S70" si="12">ROUND(K39*R39,2)</f>
        <v>0</v>
      </c>
      <c r="T39" s="312">
        <v>0</v>
      </c>
      <c r="U39" s="52">
        <f t="shared" ref="U39:U70" si="13">ROUND(I39*T39,2)</f>
        <v>0</v>
      </c>
      <c r="V39" s="268">
        <v>0</v>
      </c>
      <c r="W39" s="65">
        <f t="shared" ref="W39:W70" si="14">ROUND(L39*V39,2)</f>
        <v>0</v>
      </c>
      <c r="X39" s="309"/>
      <c r="Y39" s="52">
        <f t="shared" ref="Y39:Y70" si="15">ROUND(J39*X39,2)</f>
        <v>0</v>
      </c>
      <c r="Z39" s="268"/>
      <c r="AA39" s="65">
        <f t="shared" ref="AA39:AA70" si="16">ROUND(M39*Z39,2)</f>
        <v>0</v>
      </c>
    </row>
    <row r="40" spans="1:27" ht="15.75" hidden="1">
      <c r="A40" s="124"/>
      <c r="B40" s="44"/>
      <c r="C40" s="53">
        <v>0</v>
      </c>
      <c r="D40" s="268">
        <v>0</v>
      </c>
      <c r="E40" s="57">
        <v>0</v>
      </c>
      <c r="F40" s="52">
        <f t="shared" si="6"/>
        <v>0</v>
      </c>
      <c r="G40" s="52">
        <f t="shared" si="7"/>
        <v>0</v>
      </c>
      <c r="H40" s="53">
        <v>0</v>
      </c>
      <c r="I40" s="53">
        <v>0</v>
      </c>
      <c r="J40" s="53">
        <v>0</v>
      </c>
      <c r="K40" s="53">
        <v>0</v>
      </c>
      <c r="L40" s="53">
        <v>0</v>
      </c>
      <c r="M40" s="53">
        <v>0</v>
      </c>
      <c r="N40" s="54">
        <f t="array" ref="N40">SUM(ROUND(H40:J40,2))</f>
        <v>0</v>
      </c>
      <c r="O40" s="54">
        <f t="array" ref="O40">SUM(ROUND(K40:M40,2))</f>
        <v>0</v>
      </c>
      <c r="P40" s="312"/>
      <c r="Q40" s="52">
        <f t="shared" si="11"/>
        <v>0</v>
      </c>
      <c r="R40" s="268">
        <v>0</v>
      </c>
      <c r="S40" s="54">
        <f t="shared" si="12"/>
        <v>0</v>
      </c>
      <c r="T40" s="312">
        <v>0</v>
      </c>
      <c r="U40" s="52">
        <f t="shared" si="13"/>
        <v>0</v>
      </c>
      <c r="V40" s="268">
        <v>0</v>
      </c>
      <c r="W40" s="65">
        <f t="shared" si="14"/>
        <v>0</v>
      </c>
      <c r="X40" s="309"/>
      <c r="Y40" s="52">
        <f t="shared" si="15"/>
        <v>0</v>
      </c>
      <c r="Z40" s="268"/>
      <c r="AA40" s="65">
        <f t="shared" si="16"/>
        <v>0</v>
      </c>
    </row>
    <row r="41" spans="1:27" ht="15.75" hidden="1">
      <c r="A41" s="124"/>
      <c r="B41" s="44"/>
      <c r="C41" s="53">
        <v>0</v>
      </c>
      <c r="D41" s="268">
        <v>0</v>
      </c>
      <c r="E41" s="57">
        <v>0</v>
      </c>
      <c r="F41" s="52">
        <f t="shared" si="6"/>
        <v>0</v>
      </c>
      <c r="G41" s="52">
        <f t="shared" si="7"/>
        <v>0</v>
      </c>
      <c r="H41" s="53">
        <v>0</v>
      </c>
      <c r="I41" s="53">
        <v>0</v>
      </c>
      <c r="J41" s="53">
        <v>0</v>
      </c>
      <c r="K41" s="53">
        <v>0</v>
      </c>
      <c r="L41" s="53">
        <v>0</v>
      </c>
      <c r="M41" s="53">
        <v>0</v>
      </c>
      <c r="N41" s="54">
        <f t="array" ref="N41">SUM(ROUND(H41:J41,2))</f>
        <v>0</v>
      </c>
      <c r="O41" s="54">
        <f t="array" ref="O41">SUM(ROUND(K41:M41,2))</f>
        <v>0</v>
      </c>
      <c r="P41" s="312"/>
      <c r="Q41" s="52">
        <f t="shared" si="11"/>
        <v>0</v>
      </c>
      <c r="R41" s="268">
        <v>0</v>
      </c>
      <c r="S41" s="54">
        <f t="shared" si="12"/>
        <v>0</v>
      </c>
      <c r="T41" s="312">
        <v>0</v>
      </c>
      <c r="U41" s="52">
        <f t="shared" si="13"/>
        <v>0</v>
      </c>
      <c r="V41" s="268">
        <v>0</v>
      </c>
      <c r="W41" s="65">
        <f t="shared" si="14"/>
        <v>0</v>
      </c>
      <c r="X41" s="309"/>
      <c r="Y41" s="52">
        <f t="shared" si="15"/>
        <v>0</v>
      </c>
      <c r="Z41" s="268"/>
      <c r="AA41" s="65">
        <f t="shared" si="16"/>
        <v>0</v>
      </c>
    </row>
    <row r="42" spans="1:27" ht="15.75" hidden="1">
      <c r="A42" s="124"/>
      <c r="B42" s="44"/>
      <c r="C42" s="53">
        <v>0</v>
      </c>
      <c r="D42" s="268">
        <v>0</v>
      </c>
      <c r="E42" s="57">
        <v>0</v>
      </c>
      <c r="F42" s="52">
        <f t="shared" si="6"/>
        <v>0</v>
      </c>
      <c r="G42" s="52">
        <f t="shared" si="7"/>
        <v>0</v>
      </c>
      <c r="H42" s="53">
        <v>0</v>
      </c>
      <c r="I42" s="53">
        <v>0</v>
      </c>
      <c r="J42" s="53">
        <v>0</v>
      </c>
      <c r="K42" s="53">
        <v>0</v>
      </c>
      <c r="L42" s="53">
        <v>0</v>
      </c>
      <c r="M42" s="53">
        <v>0</v>
      </c>
      <c r="N42" s="54">
        <f t="array" ref="N42">SUM(ROUND(H42:J42,2))</f>
        <v>0</v>
      </c>
      <c r="O42" s="54">
        <f t="array" ref="O42">SUM(ROUND(K42:M42,2))</f>
        <v>0</v>
      </c>
      <c r="P42" s="312"/>
      <c r="Q42" s="52">
        <f t="shared" si="11"/>
        <v>0</v>
      </c>
      <c r="R42" s="268">
        <v>0</v>
      </c>
      <c r="S42" s="54">
        <f t="shared" si="12"/>
        <v>0</v>
      </c>
      <c r="T42" s="312">
        <v>0</v>
      </c>
      <c r="U42" s="52">
        <f t="shared" si="13"/>
        <v>0</v>
      </c>
      <c r="V42" s="268">
        <v>0</v>
      </c>
      <c r="W42" s="65">
        <f t="shared" si="14"/>
        <v>0</v>
      </c>
      <c r="X42" s="309"/>
      <c r="Y42" s="52">
        <f t="shared" si="15"/>
        <v>0</v>
      </c>
      <c r="Z42" s="268"/>
      <c r="AA42" s="65">
        <f t="shared" si="16"/>
        <v>0</v>
      </c>
    </row>
    <row r="43" spans="1:27" ht="15.75" hidden="1">
      <c r="A43" s="124"/>
      <c r="B43" s="44"/>
      <c r="C43" s="53">
        <v>0</v>
      </c>
      <c r="D43" s="268">
        <v>0</v>
      </c>
      <c r="E43" s="57">
        <v>0</v>
      </c>
      <c r="F43" s="52">
        <f t="shared" si="6"/>
        <v>0</v>
      </c>
      <c r="G43" s="52">
        <f t="shared" si="7"/>
        <v>0</v>
      </c>
      <c r="H43" s="53">
        <v>0</v>
      </c>
      <c r="I43" s="53">
        <v>0</v>
      </c>
      <c r="J43" s="53">
        <v>0</v>
      </c>
      <c r="K43" s="53">
        <v>0</v>
      </c>
      <c r="L43" s="53">
        <v>0</v>
      </c>
      <c r="M43" s="53">
        <v>0</v>
      </c>
      <c r="N43" s="54">
        <f t="array" ref="N43">SUM(ROUND(H43:J43,2))</f>
        <v>0</v>
      </c>
      <c r="O43" s="54">
        <f t="array" ref="O43">SUM(ROUND(K43:M43,2))</f>
        <v>0</v>
      </c>
      <c r="P43" s="312"/>
      <c r="Q43" s="52">
        <f t="shared" si="11"/>
        <v>0</v>
      </c>
      <c r="R43" s="268">
        <v>0</v>
      </c>
      <c r="S43" s="54">
        <f t="shared" si="12"/>
        <v>0</v>
      </c>
      <c r="T43" s="312">
        <v>0</v>
      </c>
      <c r="U43" s="52">
        <f t="shared" si="13"/>
        <v>0</v>
      </c>
      <c r="V43" s="268">
        <v>0</v>
      </c>
      <c r="W43" s="65">
        <f t="shared" si="14"/>
        <v>0</v>
      </c>
      <c r="X43" s="309"/>
      <c r="Y43" s="52">
        <f t="shared" si="15"/>
        <v>0</v>
      </c>
      <c r="Z43" s="268"/>
      <c r="AA43" s="65">
        <f t="shared" si="16"/>
        <v>0</v>
      </c>
    </row>
    <row r="44" spans="1:27" ht="15.75" hidden="1">
      <c r="A44" s="124"/>
      <c r="B44" s="44"/>
      <c r="C44" s="53">
        <v>0</v>
      </c>
      <c r="D44" s="268">
        <v>0</v>
      </c>
      <c r="E44" s="57">
        <v>0</v>
      </c>
      <c r="F44" s="52">
        <f t="shared" si="6"/>
        <v>0</v>
      </c>
      <c r="G44" s="52">
        <f t="shared" si="7"/>
        <v>0</v>
      </c>
      <c r="H44" s="53">
        <v>0</v>
      </c>
      <c r="I44" s="53">
        <v>0</v>
      </c>
      <c r="J44" s="53">
        <v>0</v>
      </c>
      <c r="K44" s="53">
        <v>0</v>
      </c>
      <c r="L44" s="53">
        <v>0</v>
      </c>
      <c r="M44" s="53">
        <v>0</v>
      </c>
      <c r="N44" s="54">
        <f t="array" ref="N44">SUM(ROUND(H44:J44,2))</f>
        <v>0</v>
      </c>
      <c r="O44" s="54">
        <f t="array" ref="O44">SUM(ROUND(K44:M44,2))</f>
        <v>0</v>
      </c>
      <c r="P44" s="312"/>
      <c r="Q44" s="52">
        <f t="shared" si="11"/>
        <v>0</v>
      </c>
      <c r="R44" s="268">
        <v>0</v>
      </c>
      <c r="S44" s="54">
        <f t="shared" si="12"/>
        <v>0</v>
      </c>
      <c r="T44" s="312">
        <v>0</v>
      </c>
      <c r="U44" s="52">
        <f t="shared" si="13"/>
        <v>0</v>
      </c>
      <c r="V44" s="268">
        <v>0</v>
      </c>
      <c r="W44" s="65">
        <f t="shared" si="14"/>
        <v>0</v>
      </c>
      <c r="X44" s="309"/>
      <c r="Y44" s="52">
        <f t="shared" si="15"/>
        <v>0</v>
      </c>
      <c r="Z44" s="268"/>
      <c r="AA44" s="65">
        <f t="shared" si="16"/>
        <v>0</v>
      </c>
    </row>
    <row r="45" spans="1:27" ht="15.75" hidden="1">
      <c r="A45" s="124"/>
      <c r="B45" s="44"/>
      <c r="C45" s="53">
        <v>0</v>
      </c>
      <c r="D45" s="268">
        <v>0</v>
      </c>
      <c r="E45" s="57">
        <v>0</v>
      </c>
      <c r="F45" s="52">
        <f t="shared" si="6"/>
        <v>0</v>
      </c>
      <c r="G45" s="52">
        <f t="shared" si="7"/>
        <v>0</v>
      </c>
      <c r="H45" s="53">
        <v>0</v>
      </c>
      <c r="I45" s="53">
        <v>0</v>
      </c>
      <c r="J45" s="53">
        <v>0</v>
      </c>
      <c r="K45" s="53">
        <v>0</v>
      </c>
      <c r="L45" s="53">
        <v>0</v>
      </c>
      <c r="M45" s="53">
        <v>0</v>
      </c>
      <c r="N45" s="54">
        <f t="array" ref="N45">SUM(ROUND(H45:J45,2))</f>
        <v>0</v>
      </c>
      <c r="O45" s="54">
        <f t="array" ref="O45">SUM(ROUND(K45:M45,2))</f>
        <v>0</v>
      </c>
      <c r="P45" s="312"/>
      <c r="Q45" s="52">
        <f t="shared" si="11"/>
        <v>0</v>
      </c>
      <c r="R45" s="268">
        <v>0</v>
      </c>
      <c r="S45" s="54">
        <f t="shared" si="12"/>
        <v>0</v>
      </c>
      <c r="T45" s="312">
        <v>0</v>
      </c>
      <c r="U45" s="52">
        <f t="shared" si="13"/>
        <v>0</v>
      </c>
      <c r="V45" s="268">
        <v>0</v>
      </c>
      <c r="W45" s="65">
        <f t="shared" si="14"/>
        <v>0</v>
      </c>
      <c r="X45" s="309"/>
      <c r="Y45" s="52">
        <f t="shared" si="15"/>
        <v>0</v>
      </c>
      <c r="Z45" s="268"/>
      <c r="AA45" s="65">
        <f t="shared" si="16"/>
        <v>0</v>
      </c>
    </row>
    <row r="46" spans="1:27" ht="15.75" hidden="1">
      <c r="A46" s="124"/>
      <c r="B46" s="44"/>
      <c r="C46" s="53">
        <v>0</v>
      </c>
      <c r="D46" s="268">
        <v>0</v>
      </c>
      <c r="E46" s="57">
        <v>0</v>
      </c>
      <c r="F46" s="52">
        <f t="shared" si="6"/>
        <v>0</v>
      </c>
      <c r="G46" s="52">
        <f t="shared" si="7"/>
        <v>0</v>
      </c>
      <c r="H46" s="53">
        <v>0</v>
      </c>
      <c r="I46" s="53">
        <v>0</v>
      </c>
      <c r="J46" s="53">
        <v>0</v>
      </c>
      <c r="K46" s="53">
        <v>0</v>
      </c>
      <c r="L46" s="53">
        <v>0</v>
      </c>
      <c r="M46" s="53">
        <v>0</v>
      </c>
      <c r="N46" s="54">
        <f t="array" ref="N46">SUM(ROUND(H46:J46,2))</f>
        <v>0</v>
      </c>
      <c r="O46" s="54">
        <f t="array" ref="O46">SUM(ROUND(K46:M46,2))</f>
        <v>0</v>
      </c>
      <c r="P46" s="312"/>
      <c r="Q46" s="52">
        <f t="shared" si="11"/>
        <v>0</v>
      </c>
      <c r="R46" s="268">
        <v>0</v>
      </c>
      <c r="S46" s="54">
        <f t="shared" si="12"/>
        <v>0</v>
      </c>
      <c r="T46" s="312">
        <v>0</v>
      </c>
      <c r="U46" s="52">
        <f t="shared" si="13"/>
        <v>0</v>
      </c>
      <c r="V46" s="268">
        <v>0</v>
      </c>
      <c r="W46" s="65">
        <f t="shared" si="14"/>
        <v>0</v>
      </c>
      <c r="X46" s="309"/>
      <c r="Y46" s="52">
        <f t="shared" si="15"/>
        <v>0</v>
      </c>
      <c r="Z46" s="268"/>
      <c r="AA46" s="65">
        <f t="shared" si="16"/>
        <v>0</v>
      </c>
    </row>
    <row r="47" spans="1:27" ht="15.75" hidden="1">
      <c r="A47" s="124"/>
      <c r="B47" s="44"/>
      <c r="C47" s="53">
        <v>0</v>
      </c>
      <c r="D47" s="268">
        <v>0</v>
      </c>
      <c r="E47" s="57">
        <v>0</v>
      </c>
      <c r="F47" s="52">
        <f t="shared" si="6"/>
        <v>0</v>
      </c>
      <c r="G47" s="52">
        <f t="shared" si="7"/>
        <v>0</v>
      </c>
      <c r="H47" s="53">
        <v>0</v>
      </c>
      <c r="I47" s="53">
        <v>0</v>
      </c>
      <c r="J47" s="53">
        <v>0</v>
      </c>
      <c r="K47" s="53">
        <v>0</v>
      </c>
      <c r="L47" s="53">
        <v>0</v>
      </c>
      <c r="M47" s="53">
        <v>0</v>
      </c>
      <c r="N47" s="54">
        <f t="array" ref="N47">SUM(ROUND(H47:J47,2))</f>
        <v>0</v>
      </c>
      <c r="O47" s="54">
        <f t="array" ref="O47">SUM(ROUND(K47:M47,2))</f>
        <v>0</v>
      </c>
      <c r="P47" s="312"/>
      <c r="Q47" s="52">
        <f t="shared" si="11"/>
        <v>0</v>
      </c>
      <c r="R47" s="268">
        <v>0</v>
      </c>
      <c r="S47" s="54">
        <f t="shared" si="12"/>
        <v>0</v>
      </c>
      <c r="T47" s="312">
        <v>0</v>
      </c>
      <c r="U47" s="52">
        <f t="shared" si="13"/>
        <v>0</v>
      </c>
      <c r="V47" s="268">
        <v>0</v>
      </c>
      <c r="W47" s="65">
        <f t="shared" si="14"/>
        <v>0</v>
      </c>
      <c r="X47" s="309"/>
      <c r="Y47" s="52">
        <f t="shared" si="15"/>
        <v>0</v>
      </c>
      <c r="Z47" s="268"/>
      <c r="AA47" s="65">
        <f t="shared" si="16"/>
        <v>0</v>
      </c>
    </row>
    <row r="48" spans="1:27" ht="15.75" hidden="1">
      <c r="A48" s="124"/>
      <c r="B48" s="44"/>
      <c r="C48" s="53">
        <v>0</v>
      </c>
      <c r="D48" s="268">
        <v>0</v>
      </c>
      <c r="E48" s="57">
        <v>0</v>
      </c>
      <c r="F48" s="52">
        <f t="shared" si="6"/>
        <v>0</v>
      </c>
      <c r="G48" s="52">
        <f t="shared" si="7"/>
        <v>0</v>
      </c>
      <c r="H48" s="53">
        <v>0</v>
      </c>
      <c r="I48" s="53">
        <v>0</v>
      </c>
      <c r="J48" s="53">
        <v>0</v>
      </c>
      <c r="K48" s="53">
        <v>0</v>
      </c>
      <c r="L48" s="53">
        <v>0</v>
      </c>
      <c r="M48" s="53">
        <v>0</v>
      </c>
      <c r="N48" s="54">
        <f t="array" ref="N48">SUM(ROUND(H48:J48,2))</f>
        <v>0</v>
      </c>
      <c r="O48" s="54">
        <f t="array" ref="O48">SUM(ROUND(K48:M48,2))</f>
        <v>0</v>
      </c>
      <c r="P48" s="312"/>
      <c r="Q48" s="52">
        <f t="shared" si="11"/>
        <v>0</v>
      </c>
      <c r="R48" s="268">
        <v>0</v>
      </c>
      <c r="S48" s="54">
        <f t="shared" si="12"/>
        <v>0</v>
      </c>
      <c r="T48" s="312">
        <v>0</v>
      </c>
      <c r="U48" s="52">
        <f t="shared" si="13"/>
        <v>0</v>
      </c>
      <c r="V48" s="268">
        <v>0</v>
      </c>
      <c r="W48" s="65">
        <f t="shared" si="14"/>
        <v>0</v>
      </c>
      <c r="X48" s="309"/>
      <c r="Y48" s="52">
        <f t="shared" si="15"/>
        <v>0</v>
      </c>
      <c r="Z48" s="268"/>
      <c r="AA48" s="65">
        <f t="shared" si="16"/>
        <v>0</v>
      </c>
    </row>
    <row r="49" spans="1:27" ht="15.75" hidden="1">
      <c r="A49" s="124"/>
      <c r="B49" s="44"/>
      <c r="C49" s="53">
        <v>0</v>
      </c>
      <c r="D49" s="268">
        <v>0</v>
      </c>
      <c r="E49" s="57">
        <v>0</v>
      </c>
      <c r="F49" s="52">
        <f t="shared" si="6"/>
        <v>0</v>
      </c>
      <c r="G49" s="52">
        <f t="shared" si="7"/>
        <v>0</v>
      </c>
      <c r="H49" s="53">
        <v>0</v>
      </c>
      <c r="I49" s="53">
        <v>0</v>
      </c>
      <c r="J49" s="53">
        <v>0</v>
      </c>
      <c r="K49" s="53">
        <v>0</v>
      </c>
      <c r="L49" s="53">
        <v>0</v>
      </c>
      <c r="M49" s="53">
        <v>0</v>
      </c>
      <c r="N49" s="54">
        <f t="array" ref="N49">SUM(ROUND(H49:J49,2))</f>
        <v>0</v>
      </c>
      <c r="O49" s="54">
        <f t="array" ref="O49">SUM(ROUND(K49:M49,2))</f>
        <v>0</v>
      </c>
      <c r="P49" s="312"/>
      <c r="Q49" s="52">
        <f t="shared" si="11"/>
        <v>0</v>
      </c>
      <c r="R49" s="268">
        <v>0</v>
      </c>
      <c r="S49" s="54">
        <f t="shared" si="12"/>
        <v>0</v>
      </c>
      <c r="T49" s="312">
        <v>0</v>
      </c>
      <c r="U49" s="52">
        <f t="shared" si="13"/>
        <v>0</v>
      </c>
      <c r="V49" s="268">
        <v>0</v>
      </c>
      <c r="W49" s="65">
        <f t="shared" si="14"/>
        <v>0</v>
      </c>
      <c r="X49" s="309"/>
      <c r="Y49" s="52">
        <f t="shared" si="15"/>
        <v>0</v>
      </c>
      <c r="Z49" s="268"/>
      <c r="AA49" s="65">
        <f t="shared" si="16"/>
        <v>0</v>
      </c>
    </row>
    <row r="50" spans="1:27" ht="15.75" hidden="1">
      <c r="A50" s="124"/>
      <c r="B50" s="44"/>
      <c r="C50" s="53">
        <v>0</v>
      </c>
      <c r="D50" s="268">
        <v>0</v>
      </c>
      <c r="E50" s="57">
        <v>0</v>
      </c>
      <c r="F50" s="52">
        <f t="shared" si="6"/>
        <v>0</v>
      </c>
      <c r="G50" s="52">
        <f t="shared" si="7"/>
        <v>0</v>
      </c>
      <c r="H50" s="53">
        <v>0</v>
      </c>
      <c r="I50" s="53">
        <v>0</v>
      </c>
      <c r="J50" s="53">
        <v>0</v>
      </c>
      <c r="K50" s="53">
        <v>0</v>
      </c>
      <c r="L50" s="53">
        <v>0</v>
      </c>
      <c r="M50" s="53">
        <v>0</v>
      </c>
      <c r="N50" s="54">
        <f t="array" ref="N50">SUM(ROUND(H50:J50,2))</f>
        <v>0</v>
      </c>
      <c r="O50" s="54">
        <f t="array" ref="O50">SUM(ROUND(K50:M50,2))</f>
        <v>0</v>
      </c>
      <c r="P50" s="312"/>
      <c r="Q50" s="52">
        <f t="shared" si="11"/>
        <v>0</v>
      </c>
      <c r="R50" s="268">
        <v>0</v>
      </c>
      <c r="S50" s="54">
        <f t="shared" si="12"/>
        <v>0</v>
      </c>
      <c r="T50" s="312">
        <v>0</v>
      </c>
      <c r="U50" s="52">
        <f t="shared" si="13"/>
        <v>0</v>
      </c>
      <c r="V50" s="268">
        <v>0</v>
      </c>
      <c r="W50" s="65">
        <f t="shared" si="14"/>
        <v>0</v>
      </c>
      <c r="X50" s="309"/>
      <c r="Y50" s="52">
        <f t="shared" si="15"/>
        <v>0</v>
      </c>
      <c r="Z50" s="268"/>
      <c r="AA50" s="65">
        <f t="shared" si="16"/>
        <v>0</v>
      </c>
    </row>
    <row r="51" spans="1:27" ht="15.75" hidden="1">
      <c r="A51" s="124"/>
      <c r="B51" s="44"/>
      <c r="C51" s="53">
        <v>0</v>
      </c>
      <c r="D51" s="268">
        <v>0</v>
      </c>
      <c r="E51" s="57">
        <v>0</v>
      </c>
      <c r="F51" s="52">
        <f t="shared" si="6"/>
        <v>0</v>
      </c>
      <c r="G51" s="52">
        <f t="shared" si="7"/>
        <v>0</v>
      </c>
      <c r="H51" s="53">
        <v>0</v>
      </c>
      <c r="I51" s="53">
        <v>0</v>
      </c>
      <c r="J51" s="53">
        <v>0</v>
      </c>
      <c r="K51" s="53">
        <v>0</v>
      </c>
      <c r="L51" s="53">
        <v>0</v>
      </c>
      <c r="M51" s="53">
        <v>0</v>
      </c>
      <c r="N51" s="54">
        <f t="array" ref="N51">SUM(ROUND(H51:J51,2))</f>
        <v>0</v>
      </c>
      <c r="O51" s="54">
        <f t="array" ref="O51">SUM(ROUND(K51:M51,2))</f>
        <v>0</v>
      </c>
      <c r="P51" s="312"/>
      <c r="Q51" s="52">
        <f t="shared" si="11"/>
        <v>0</v>
      </c>
      <c r="R51" s="268">
        <v>0</v>
      </c>
      <c r="S51" s="54">
        <f t="shared" si="12"/>
        <v>0</v>
      </c>
      <c r="T51" s="312">
        <v>0</v>
      </c>
      <c r="U51" s="52">
        <f t="shared" si="13"/>
        <v>0</v>
      </c>
      <c r="V51" s="268">
        <v>0</v>
      </c>
      <c r="W51" s="65">
        <f t="shared" si="14"/>
        <v>0</v>
      </c>
      <c r="X51" s="309"/>
      <c r="Y51" s="52">
        <f t="shared" si="15"/>
        <v>0</v>
      </c>
      <c r="Z51" s="268"/>
      <c r="AA51" s="65">
        <f t="shared" si="16"/>
        <v>0</v>
      </c>
    </row>
    <row r="52" spans="1:27" ht="15.75" hidden="1">
      <c r="A52" s="124"/>
      <c r="B52" s="44"/>
      <c r="C52" s="53">
        <v>0</v>
      </c>
      <c r="D52" s="268">
        <v>0</v>
      </c>
      <c r="E52" s="57">
        <v>0</v>
      </c>
      <c r="F52" s="52">
        <f t="shared" si="6"/>
        <v>0</v>
      </c>
      <c r="G52" s="52">
        <f t="shared" ref="G52:G103" si="17">ROUND(D52*F52,2)</f>
        <v>0</v>
      </c>
      <c r="H52" s="53">
        <v>0</v>
      </c>
      <c r="I52" s="53">
        <v>0</v>
      </c>
      <c r="J52" s="53">
        <v>0</v>
      </c>
      <c r="K52" s="53">
        <v>0</v>
      </c>
      <c r="L52" s="53">
        <v>0</v>
      </c>
      <c r="M52" s="53">
        <v>0</v>
      </c>
      <c r="N52" s="54">
        <f t="array" ref="N52">SUM(ROUND(H52:J52,2))</f>
        <v>0</v>
      </c>
      <c r="O52" s="54">
        <f t="array" ref="O52">SUM(ROUND(K52:M52,2))</f>
        <v>0</v>
      </c>
      <c r="P52" s="312"/>
      <c r="Q52" s="52">
        <f t="shared" si="11"/>
        <v>0</v>
      </c>
      <c r="R52" s="268">
        <v>0</v>
      </c>
      <c r="S52" s="54">
        <f t="shared" si="12"/>
        <v>0</v>
      </c>
      <c r="T52" s="312">
        <v>0</v>
      </c>
      <c r="U52" s="52">
        <f t="shared" si="13"/>
        <v>0</v>
      </c>
      <c r="V52" s="268">
        <v>0</v>
      </c>
      <c r="W52" s="65">
        <f t="shared" si="14"/>
        <v>0</v>
      </c>
      <c r="X52" s="309"/>
      <c r="Y52" s="52">
        <f t="shared" si="15"/>
        <v>0</v>
      </c>
      <c r="Z52" s="268"/>
      <c r="AA52" s="65">
        <f t="shared" si="16"/>
        <v>0</v>
      </c>
    </row>
    <row r="53" spans="1:27" ht="15.75" hidden="1">
      <c r="A53" s="124"/>
      <c r="B53" s="44"/>
      <c r="C53" s="53">
        <v>0</v>
      </c>
      <c r="D53" s="268">
        <v>0</v>
      </c>
      <c r="E53" s="57">
        <v>0</v>
      </c>
      <c r="F53" s="52">
        <f t="shared" si="6"/>
        <v>0</v>
      </c>
      <c r="G53" s="52">
        <f t="shared" si="17"/>
        <v>0</v>
      </c>
      <c r="H53" s="53">
        <v>0</v>
      </c>
      <c r="I53" s="53">
        <v>0</v>
      </c>
      <c r="J53" s="53">
        <v>0</v>
      </c>
      <c r="K53" s="53">
        <v>0</v>
      </c>
      <c r="L53" s="53">
        <v>0</v>
      </c>
      <c r="M53" s="53">
        <v>0</v>
      </c>
      <c r="N53" s="54">
        <f t="array" ref="N53">SUM(ROUND(H53:J53,2))</f>
        <v>0</v>
      </c>
      <c r="O53" s="54">
        <f t="array" ref="O53">SUM(ROUND(K53:M53,2))</f>
        <v>0</v>
      </c>
      <c r="P53" s="312"/>
      <c r="Q53" s="52">
        <f t="shared" si="11"/>
        <v>0</v>
      </c>
      <c r="R53" s="268">
        <v>0</v>
      </c>
      <c r="S53" s="54">
        <f t="shared" si="12"/>
        <v>0</v>
      </c>
      <c r="T53" s="312">
        <v>0</v>
      </c>
      <c r="U53" s="52">
        <f t="shared" si="13"/>
        <v>0</v>
      </c>
      <c r="V53" s="268">
        <v>0</v>
      </c>
      <c r="W53" s="65">
        <f t="shared" si="14"/>
        <v>0</v>
      </c>
      <c r="X53" s="309"/>
      <c r="Y53" s="52">
        <f t="shared" si="15"/>
        <v>0</v>
      </c>
      <c r="Z53" s="268"/>
      <c r="AA53" s="65">
        <f t="shared" si="16"/>
        <v>0</v>
      </c>
    </row>
    <row r="54" spans="1:27" ht="15.75" hidden="1">
      <c r="A54" s="124"/>
      <c r="B54" s="44"/>
      <c r="C54" s="53">
        <v>0</v>
      </c>
      <c r="D54" s="268">
        <v>0</v>
      </c>
      <c r="E54" s="57">
        <v>0</v>
      </c>
      <c r="F54" s="52">
        <f t="shared" si="6"/>
        <v>0</v>
      </c>
      <c r="G54" s="52">
        <f t="shared" si="17"/>
        <v>0</v>
      </c>
      <c r="H54" s="53">
        <v>0</v>
      </c>
      <c r="I54" s="53">
        <v>0</v>
      </c>
      <c r="J54" s="53">
        <v>0</v>
      </c>
      <c r="K54" s="53">
        <v>0</v>
      </c>
      <c r="L54" s="53">
        <v>0</v>
      </c>
      <c r="M54" s="53">
        <v>0</v>
      </c>
      <c r="N54" s="54">
        <f t="array" ref="N54">SUM(ROUND(H54:J54,2))</f>
        <v>0</v>
      </c>
      <c r="O54" s="54">
        <f t="array" ref="O54">SUM(ROUND(K54:M54,2))</f>
        <v>0</v>
      </c>
      <c r="P54" s="312"/>
      <c r="Q54" s="52">
        <f t="shared" si="11"/>
        <v>0</v>
      </c>
      <c r="R54" s="268">
        <v>0</v>
      </c>
      <c r="S54" s="54">
        <f t="shared" si="12"/>
        <v>0</v>
      </c>
      <c r="T54" s="312">
        <v>0</v>
      </c>
      <c r="U54" s="52">
        <f t="shared" si="13"/>
        <v>0</v>
      </c>
      <c r="V54" s="268">
        <v>0</v>
      </c>
      <c r="W54" s="65">
        <f t="shared" si="14"/>
        <v>0</v>
      </c>
      <c r="X54" s="309"/>
      <c r="Y54" s="52">
        <f t="shared" si="15"/>
        <v>0</v>
      </c>
      <c r="Z54" s="268"/>
      <c r="AA54" s="65">
        <f t="shared" si="16"/>
        <v>0</v>
      </c>
    </row>
    <row r="55" spans="1:27" ht="15.75" hidden="1">
      <c r="A55" s="124"/>
      <c r="B55" s="44"/>
      <c r="C55" s="53">
        <v>0</v>
      </c>
      <c r="D55" s="268">
        <v>0</v>
      </c>
      <c r="E55" s="57">
        <v>0</v>
      </c>
      <c r="F55" s="52">
        <f t="shared" si="6"/>
        <v>0</v>
      </c>
      <c r="G55" s="52">
        <f t="shared" si="17"/>
        <v>0</v>
      </c>
      <c r="H55" s="53">
        <v>0</v>
      </c>
      <c r="I55" s="53">
        <v>0</v>
      </c>
      <c r="J55" s="53">
        <v>0</v>
      </c>
      <c r="K55" s="53">
        <v>0</v>
      </c>
      <c r="L55" s="53">
        <v>0</v>
      </c>
      <c r="M55" s="53">
        <v>0</v>
      </c>
      <c r="N55" s="54">
        <f t="array" ref="N55">SUM(ROUND(H55:J55,2))</f>
        <v>0</v>
      </c>
      <c r="O55" s="54">
        <f t="array" ref="O55">SUM(ROUND(K55:M55,2))</f>
        <v>0</v>
      </c>
      <c r="P55" s="312"/>
      <c r="Q55" s="52">
        <f t="shared" si="11"/>
        <v>0</v>
      </c>
      <c r="R55" s="268">
        <v>0</v>
      </c>
      <c r="S55" s="54">
        <f t="shared" si="12"/>
        <v>0</v>
      </c>
      <c r="T55" s="312">
        <v>0</v>
      </c>
      <c r="U55" s="52">
        <f t="shared" si="13"/>
        <v>0</v>
      </c>
      <c r="V55" s="268">
        <v>0</v>
      </c>
      <c r="W55" s="65">
        <f t="shared" si="14"/>
        <v>0</v>
      </c>
      <c r="X55" s="309"/>
      <c r="Y55" s="52">
        <f t="shared" si="15"/>
        <v>0</v>
      </c>
      <c r="Z55" s="268"/>
      <c r="AA55" s="65">
        <f t="shared" si="16"/>
        <v>0</v>
      </c>
    </row>
    <row r="56" spans="1:27" ht="15.75" hidden="1">
      <c r="A56" s="124"/>
      <c r="B56" s="44"/>
      <c r="C56" s="53">
        <v>0</v>
      </c>
      <c r="D56" s="268">
        <v>0</v>
      </c>
      <c r="E56" s="57">
        <v>0</v>
      </c>
      <c r="F56" s="52">
        <f t="shared" si="6"/>
        <v>0</v>
      </c>
      <c r="G56" s="52">
        <f t="shared" si="17"/>
        <v>0</v>
      </c>
      <c r="H56" s="53">
        <v>0</v>
      </c>
      <c r="I56" s="53">
        <v>0</v>
      </c>
      <c r="J56" s="53">
        <v>0</v>
      </c>
      <c r="K56" s="53">
        <v>0</v>
      </c>
      <c r="L56" s="53">
        <v>0</v>
      </c>
      <c r="M56" s="53">
        <v>0</v>
      </c>
      <c r="N56" s="54">
        <f t="array" ref="N56">SUM(ROUND(H56:J56,2))</f>
        <v>0</v>
      </c>
      <c r="O56" s="54">
        <f t="array" ref="O56">SUM(ROUND(K56:M56,2))</f>
        <v>0</v>
      </c>
      <c r="P56" s="312"/>
      <c r="Q56" s="52">
        <f t="shared" si="11"/>
        <v>0</v>
      </c>
      <c r="R56" s="268">
        <v>0</v>
      </c>
      <c r="S56" s="54">
        <f t="shared" si="12"/>
        <v>0</v>
      </c>
      <c r="T56" s="312">
        <v>0</v>
      </c>
      <c r="U56" s="52">
        <f t="shared" si="13"/>
        <v>0</v>
      </c>
      <c r="V56" s="268">
        <v>0</v>
      </c>
      <c r="W56" s="65">
        <f t="shared" si="14"/>
        <v>0</v>
      </c>
      <c r="X56" s="309"/>
      <c r="Y56" s="52">
        <f t="shared" si="15"/>
        <v>0</v>
      </c>
      <c r="Z56" s="268"/>
      <c r="AA56" s="65">
        <f t="shared" si="16"/>
        <v>0</v>
      </c>
    </row>
    <row r="57" spans="1:27" ht="15.75" hidden="1">
      <c r="A57" s="124"/>
      <c r="B57" s="44"/>
      <c r="C57" s="53">
        <v>0</v>
      </c>
      <c r="D57" s="268">
        <v>0</v>
      </c>
      <c r="E57" s="57">
        <v>0</v>
      </c>
      <c r="F57" s="52">
        <f t="shared" si="6"/>
        <v>0</v>
      </c>
      <c r="G57" s="52">
        <f t="shared" si="17"/>
        <v>0</v>
      </c>
      <c r="H57" s="53">
        <v>0</v>
      </c>
      <c r="I57" s="53">
        <v>0</v>
      </c>
      <c r="J57" s="53">
        <v>0</v>
      </c>
      <c r="K57" s="53">
        <v>0</v>
      </c>
      <c r="L57" s="53">
        <v>0</v>
      </c>
      <c r="M57" s="53">
        <v>0</v>
      </c>
      <c r="N57" s="54">
        <f t="array" ref="N57">SUM(ROUND(H57:J57,2))</f>
        <v>0</v>
      </c>
      <c r="O57" s="54">
        <f t="array" ref="O57">SUM(ROUND(K57:M57,2))</f>
        <v>0</v>
      </c>
      <c r="P57" s="312"/>
      <c r="Q57" s="52">
        <f t="shared" si="11"/>
        <v>0</v>
      </c>
      <c r="R57" s="268">
        <v>0</v>
      </c>
      <c r="S57" s="54">
        <f t="shared" si="12"/>
        <v>0</v>
      </c>
      <c r="T57" s="312">
        <v>0</v>
      </c>
      <c r="U57" s="52">
        <f t="shared" si="13"/>
        <v>0</v>
      </c>
      <c r="V57" s="268">
        <v>0</v>
      </c>
      <c r="W57" s="65">
        <f t="shared" si="14"/>
        <v>0</v>
      </c>
      <c r="X57" s="309"/>
      <c r="Y57" s="52">
        <f t="shared" si="15"/>
        <v>0</v>
      </c>
      <c r="Z57" s="268"/>
      <c r="AA57" s="65">
        <f t="shared" si="16"/>
        <v>0</v>
      </c>
    </row>
    <row r="58" spans="1:27" ht="15.75" hidden="1">
      <c r="A58" s="124"/>
      <c r="B58" s="44"/>
      <c r="C58" s="53">
        <v>0</v>
      </c>
      <c r="D58" s="268">
        <v>0</v>
      </c>
      <c r="E58" s="57">
        <v>0</v>
      </c>
      <c r="F58" s="52">
        <f t="shared" si="6"/>
        <v>0</v>
      </c>
      <c r="G58" s="52">
        <f t="shared" si="17"/>
        <v>0</v>
      </c>
      <c r="H58" s="53">
        <v>0</v>
      </c>
      <c r="I58" s="53">
        <v>0</v>
      </c>
      <c r="J58" s="53">
        <v>0</v>
      </c>
      <c r="K58" s="53">
        <v>0</v>
      </c>
      <c r="L58" s="53">
        <v>0</v>
      </c>
      <c r="M58" s="53">
        <v>0</v>
      </c>
      <c r="N58" s="54">
        <f t="array" ref="N58">SUM(ROUND(H58:J58,2))</f>
        <v>0</v>
      </c>
      <c r="O58" s="54">
        <f t="array" ref="O58">SUM(ROUND(K58:M58,2))</f>
        <v>0</v>
      </c>
      <c r="P58" s="312"/>
      <c r="Q58" s="52">
        <f t="shared" si="11"/>
        <v>0</v>
      </c>
      <c r="R58" s="268">
        <v>0</v>
      </c>
      <c r="S58" s="54">
        <f t="shared" si="12"/>
        <v>0</v>
      </c>
      <c r="T58" s="312">
        <v>0</v>
      </c>
      <c r="U58" s="52">
        <f t="shared" si="13"/>
        <v>0</v>
      </c>
      <c r="V58" s="268">
        <v>0</v>
      </c>
      <c r="W58" s="65">
        <f t="shared" si="14"/>
        <v>0</v>
      </c>
      <c r="X58" s="309"/>
      <c r="Y58" s="52">
        <f t="shared" si="15"/>
        <v>0</v>
      </c>
      <c r="Z58" s="268"/>
      <c r="AA58" s="65">
        <f t="shared" si="16"/>
        <v>0</v>
      </c>
    </row>
    <row r="59" spans="1:27" ht="15.75" hidden="1">
      <c r="A59" s="124"/>
      <c r="B59" s="44"/>
      <c r="C59" s="53">
        <v>0</v>
      </c>
      <c r="D59" s="268">
        <v>0</v>
      </c>
      <c r="E59" s="57">
        <v>0</v>
      </c>
      <c r="F59" s="52">
        <f t="shared" si="6"/>
        <v>0</v>
      </c>
      <c r="G59" s="52">
        <f t="shared" si="17"/>
        <v>0</v>
      </c>
      <c r="H59" s="53">
        <v>0</v>
      </c>
      <c r="I59" s="53">
        <v>0</v>
      </c>
      <c r="J59" s="53">
        <v>0</v>
      </c>
      <c r="K59" s="53">
        <v>0</v>
      </c>
      <c r="L59" s="53">
        <v>0</v>
      </c>
      <c r="M59" s="53">
        <v>0</v>
      </c>
      <c r="N59" s="54">
        <f t="array" ref="N59">SUM(ROUND(H59:J59,2))</f>
        <v>0</v>
      </c>
      <c r="O59" s="54">
        <f t="array" ref="O59">SUM(ROUND(K59:M59,2))</f>
        <v>0</v>
      </c>
      <c r="P59" s="312"/>
      <c r="Q59" s="52">
        <f t="shared" si="11"/>
        <v>0</v>
      </c>
      <c r="R59" s="268">
        <v>0</v>
      </c>
      <c r="S59" s="54">
        <f t="shared" si="12"/>
        <v>0</v>
      </c>
      <c r="T59" s="312">
        <v>0</v>
      </c>
      <c r="U59" s="52">
        <f t="shared" si="13"/>
        <v>0</v>
      </c>
      <c r="V59" s="268">
        <v>0</v>
      </c>
      <c r="W59" s="65">
        <f t="shared" si="14"/>
        <v>0</v>
      </c>
      <c r="X59" s="309"/>
      <c r="Y59" s="52">
        <f t="shared" si="15"/>
        <v>0</v>
      </c>
      <c r="Z59" s="268"/>
      <c r="AA59" s="65">
        <f t="shared" si="16"/>
        <v>0</v>
      </c>
    </row>
    <row r="60" spans="1:27" ht="15.75" hidden="1">
      <c r="A60" s="124"/>
      <c r="B60" s="44"/>
      <c r="C60" s="53">
        <v>0</v>
      </c>
      <c r="D60" s="268">
        <v>0</v>
      </c>
      <c r="E60" s="57">
        <v>0</v>
      </c>
      <c r="F60" s="52">
        <f t="shared" si="6"/>
        <v>0</v>
      </c>
      <c r="G60" s="52">
        <f t="shared" si="17"/>
        <v>0</v>
      </c>
      <c r="H60" s="53">
        <v>0</v>
      </c>
      <c r="I60" s="53">
        <v>0</v>
      </c>
      <c r="J60" s="53">
        <v>0</v>
      </c>
      <c r="K60" s="53">
        <v>0</v>
      </c>
      <c r="L60" s="53">
        <v>0</v>
      </c>
      <c r="M60" s="53">
        <v>0</v>
      </c>
      <c r="N60" s="54">
        <f t="array" ref="N60">SUM(ROUND(H60:J60,2))</f>
        <v>0</v>
      </c>
      <c r="O60" s="54">
        <f t="array" ref="O60">SUM(ROUND(K60:M60,2))</f>
        <v>0</v>
      </c>
      <c r="P60" s="312"/>
      <c r="Q60" s="52">
        <f t="shared" si="11"/>
        <v>0</v>
      </c>
      <c r="R60" s="268">
        <v>0</v>
      </c>
      <c r="S60" s="54">
        <f t="shared" si="12"/>
        <v>0</v>
      </c>
      <c r="T60" s="312">
        <v>0</v>
      </c>
      <c r="U60" s="52">
        <f t="shared" si="13"/>
        <v>0</v>
      </c>
      <c r="V60" s="268">
        <v>0</v>
      </c>
      <c r="W60" s="65">
        <f t="shared" si="14"/>
        <v>0</v>
      </c>
      <c r="X60" s="309"/>
      <c r="Y60" s="52">
        <f t="shared" si="15"/>
        <v>0</v>
      </c>
      <c r="Z60" s="268"/>
      <c r="AA60" s="65">
        <f t="shared" si="16"/>
        <v>0</v>
      </c>
    </row>
    <row r="61" spans="1:27" ht="15.75" hidden="1">
      <c r="A61" s="124"/>
      <c r="B61" s="44"/>
      <c r="C61" s="53">
        <v>0</v>
      </c>
      <c r="D61" s="268">
        <v>0</v>
      </c>
      <c r="E61" s="57">
        <v>0</v>
      </c>
      <c r="F61" s="52">
        <f t="shared" si="6"/>
        <v>0</v>
      </c>
      <c r="G61" s="52">
        <f t="shared" si="17"/>
        <v>0</v>
      </c>
      <c r="H61" s="53">
        <v>0</v>
      </c>
      <c r="I61" s="53">
        <v>0</v>
      </c>
      <c r="J61" s="53">
        <v>0</v>
      </c>
      <c r="K61" s="53">
        <v>0</v>
      </c>
      <c r="L61" s="53">
        <v>0</v>
      </c>
      <c r="M61" s="53">
        <v>0</v>
      </c>
      <c r="N61" s="54">
        <f t="array" ref="N61">SUM(ROUND(H61:J61,2))</f>
        <v>0</v>
      </c>
      <c r="O61" s="54">
        <f t="array" ref="O61">SUM(ROUND(K61:M61,2))</f>
        <v>0</v>
      </c>
      <c r="P61" s="312"/>
      <c r="Q61" s="52">
        <f t="shared" si="11"/>
        <v>0</v>
      </c>
      <c r="R61" s="268">
        <v>0</v>
      </c>
      <c r="S61" s="54">
        <f t="shared" si="12"/>
        <v>0</v>
      </c>
      <c r="T61" s="312">
        <v>0</v>
      </c>
      <c r="U61" s="52">
        <f t="shared" si="13"/>
        <v>0</v>
      </c>
      <c r="V61" s="268">
        <v>0</v>
      </c>
      <c r="W61" s="65">
        <f t="shared" si="14"/>
        <v>0</v>
      </c>
      <c r="X61" s="309"/>
      <c r="Y61" s="52">
        <f t="shared" si="15"/>
        <v>0</v>
      </c>
      <c r="Z61" s="268"/>
      <c r="AA61" s="65">
        <f t="shared" si="16"/>
        <v>0</v>
      </c>
    </row>
    <row r="62" spans="1:27" ht="15.75" hidden="1">
      <c r="A62" s="124"/>
      <c r="B62" s="44"/>
      <c r="C62" s="53">
        <v>0</v>
      </c>
      <c r="D62" s="268">
        <v>0</v>
      </c>
      <c r="E62" s="57">
        <v>0</v>
      </c>
      <c r="F62" s="52">
        <f t="shared" si="6"/>
        <v>0</v>
      </c>
      <c r="G62" s="52">
        <f t="shared" si="17"/>
        <v>0</v>
      </c>
      <c r="H62" s="53">
        <v>0</v>
      </c>
      <c r="I62" s="53">
        <v>0</v>
      </c>
      <c r="J62" s="53">
        <v>0</v>
      </c>
      <c r="K62" s="53">
        <v>0</v>
      </c>
      <c r="L62" s="53">
        <v>0</v>
      </c>
      <c r="M62" s="53">
        <v>0</v>
      </c>
      <c r="N62" s="54">
        <f t="array" ref="N62">SUM(ROUND(H62:J62,2))</f>
        <v>0</v>
      </c>
      <c r="O62" s="54">
        <f t="array" ref="O62">SUM(ROUND(K62:M62,2))</f>
        <v>0</v>
      </c>
      <c r="P62" s="312"/>
      <c r="Q62" s="52">
        <f t="shared" si="11"/>
        <v>0</v>
      </c>
      <c r="R62" s="268">
        <v>0</v>
      </c>
      <c r="S62" s="54">
        <f t="shared" si="12"/>
        <v>0</v>
      </c>
      <c r="T62" s="312">
        <v>0</v>
      </c>
      <c r="U62" s="52">
        <f t="shared" si="13"/>
        <v>0</v>
      </c>
      <c r="V62" s="268">
        <v>0</v>
      </c>
      <c r="W62" s="65">
        <f t="shared" si="14"/>
        <v>0</v>
      </c>
      <c r="X62" s="309"/>
      <c r="Y62" s="52">
        <f t="shared" si="15"/>
        <v>0</v>
      </c>
      <c r="Z62" s="268"/>
      <c r="AA62" s="65">
        <f t="shared" si="16"/>
        <v>0</v>
      </c>
    </row>
    <row r="63" spans="1:27" ht="15.75" hidden="1">
      <c r="A63" s="124"/>
      <c r="B63" s="44"/>
      <c r="C63" s="53">
        <v>0</v>
      </c>
      <c r="D63" s="268">
        <v>0</v>
      </c>
      <c r="E63" s="57">
        <v>0</v>
      </c>
      <c r="F63" s="52">
        <f t="shared" si="6"/>
        <v>0</v>
      </c>
      <c r="G63" s="52">
        <f t="shared" si="17"/>
        <v>0</v>
      </c>
      <c r="H63" s="53">
        <v>0</v>
      </c>
      <c r="I63" s="53">
        <v>0</v>
      </c>
      <c r="J63" s="53">
        <v>0</v>
      </c>
      <c r="K63" s="53">
        <v>0</v>
      </c>
      <c r="L63" s="53">
        <v>0</v>
      </c>
      <c r="M63" s="53">
        <v>0</v>
      </c>
      <c r="N63" s="54">
        <f t="array" ref="N63">SUM(ROUND(H63:J63,2))</f>
        <v>0</v>
      </c>
      <c r="O63" s="54">
        <f t="array" ref="O63">SUM(ROUND(K63:M63,2))</f>
        <v>0</v>
      </c>
      <c r="P63" s="312"/>
      <c r="Q63" s="52">
        <f t="shared" si="11"/>
        <v>0</v>
      </c>
      <c r="R63" s="268">
        <v>0</v>
      </c>
      <c r="S63" s="54">
        <f t="shared" si="12"/>
        <v>0</v>
      </c>
      <c r="T63" s="312">
        <v>0</v>
      </c>
      <c r="U63" s="52">
        <f t="shared" si="13"/>
        <v>0</v>
      </c>
      <c r="V63" s="268">
        <v>0</v>
      </c>
      <c r="W63" s="65">
        <f t="shared" si="14"/>
        <v>0</v>
      </c>
      <c r="X63" s="309"/>
      <c r="Y63" s="52">
        <f t="shared" si="15"/>
        <v>0</v>
      </c>
      <c r="Z63" s="268"/>
      <c r="AA63" s="65">
        <f t="shared" si="16"/>
        <v>0</v>
      </c>
    </row>
    <row r="64" spans="1:27" ht="15.75" hidden="1">
      <c r="A64" s="124"/>
      <c r="B64" s="44"/>
      <c r="C64" s="53">
        <v>0</v>
      </c>
      <c r="D64" s="268">
        <v>0</v>
      </c>
      <c r="E64" s="57">
        <v>0</v>
      </c>
      <c r="F64" s="52">
        <f t="shared" si="6"/>
        <v>0</v>
      </c>
      <c r="G64" s="52">
        <f t="shared" si="17"/>
        <v>0</v>
      </c>
      <c r="H64" s="53">
        <v>0</v>
      </c>
      <c r="I64" s="53">
        <v>0</v>
      </c>
      <c r="J64" s="53">
        <v>0</v>
      </c>
      <c r="K64" s="53">
        <v>0</v>
      </c>
      <c r="L64" s="53">
        <v>0</v>
      </c>
      <c r="M64" s="53">
        <v>0</v>
      </c>
      <c r="N64" s="54">
        <f t="array" ref="N64">SUM(ROUND(H64:J64,2))</f>
        <v>0</v>
      </c>
      <c r="O64" s="54">
        <f t="array" ref="O64">SUM(ROUND(K64:M64,2))</f>
        <v>0</v>
      </c>
      <c r="P64" s="312"/>
      <c r="Q64" s="52">
        <f t="shared" si="11"/>
        <v>0</v>
      </c>
      <c r="R64" s="268">
        <v>0</v>
      </c>
      <c r="S64" s="54">
        <f t="shared" si="12"/>
        <v>0</v>
      </c>
      <c r="T64" s="312">
        <v>0</v>
      </c>
      <c r="U64" s="52">
        <f t="shared" si="13"/>
        <v>0</v>
      </c>
      <c r="V64" s="268">
        <v>0</v>
      </c>
      <c r="W64" s="65">
        <f t="shared" si="14"/>
        <v>0</v>
      </c>
      <c r="X64" s="309"/>
      <c r="Y64" s="52">
        <f t="shared" si="15"/>
        <v>0</v>
      </c>
      <c r="Z64" s="268"/>
      <c r="AA64" s="65">
        <f t="shared" si="16"/>
        <v>0</v>
      </c>
    </row>
    <row r="65" spans="1:27" ht="15.75" hidden="1">
      <c r="A65" s="124"/>
      <c r="B65" s="44"/>
      <c r="C65" s="53">
        <v>0</v>
      </c>
      <c r="D65" s="268">
        <v>0</v>
      </c>
      <c r="E65" s="57">
        <v>0</v>
      </c>
      <c r="F65" s="52">
        <f t="shared" si="6"/>
        <v>0</v>
      </c>
      <c r="G65" s="52">
        <f t="shared" si="17"/>
        <v>0</v>
      </c>
      <c r="H65" s="53">
        <v>0</v>
      </c>
      <c r="I65" s="53">
        <v>0</v>
      </c>
      <c r="J65" s="53">
        <v>0</v>
      </c>
      <c r="K65" s="53">
        <v>0</v>
      </c>
      <c r="L65" s="53">
        <v>0</v>
      </c>
      <c r="M65" s="53">
        <v>0</v>
      </c>
      <c r="N65" s="54">
        <f t="array" ref="N65">SUM(ROUND(H65:J65,2))</f>
        <v>0</v>
      </c>
      <c r="O65" s="54">
        <f t="array" ref="O65">SUM(ROUND(K65:M65,2))</f>
        <v>0</v>
      </c>
      <c r="P65" s="312"/>
      <c r="Q65" s="52">
        <f t="shared" si="11"/>
        <v>0</v>
      </c>
      <c r="R65" s="268">
        <v>0</v>
      </c>
      <c r="S65" s="54">
        <f t="shared" si="12"/>
        <v>0</v>
      </c>
      <c r="T65" s="312">
        <v>0</v>
      </c>
      <c r="U65" s="52">
        <f t="shared" si="13"/>
        <v>0</v>
      </c>
      <c r="V65" s="268">
        <v>0</v>
      </c>
      <c r="W65" s="65">
        <f t="shared" si="14"/>
        <v>0</v>
      </c>
      <c r="X65" s="309"/>
      <c r="Y65" s="52">
        <f t="shared" si="15"/>
        <v>0</v>
      </c>
      <c r="Z65" s="268"/>
      <c r="AA65" s="65">
        <f t="shared" si="16"/>
        <v>0</v>
      </c>
    </row>
    <row r="66" spans="1:27" ht="15.75" hidden="1">
      <c r="A66" s="124"/>
      <c r="B66" s="44"/>
      <c r="C66" s="53">
        <v>0</v>
      </c>
      <c r="D66" s="268">
        <v>0</v>
      </c>
      <c r="E66" s="57">
        <v>0</v>
      </c>
      <c r="F66" s="52">
        <f t="shared" si="6"/>
        <v>0</v>
      </c>
      <c r="G66" s="52">
        <f t="shared" si="17"/>
        <v>0</v>
      </c>
      <c r="H66" s="53">
        <v>0</v>
      </c>
      <c r="I66" s="53">
        <v>0</v>
      </c>
      <c r="J66" s="53">
        <v>0</v>
      </c>
      <c r="K66" s="53">
        <v>0</v>
      </c>
      <c r="L66" s="53">
        <v>0</v>
      </c>
      <c r="M66" s="53">
        <v>0</v>
      </c>
      <c r="N66" s="54">
        <f t="array" ref="N66">SUM(ROUND(H66:J66,2))</f>
        <v>0</v>
      </c>
      <c r="O66" s="54">
        <f t="array" ref="O66">SUM(ROUND(K66:M66,2))</f>
        <v>0</v>
      </c>
      <c r="P66" s="312"/>
      <c r="Q66" s="52">
        <f t="shared" si="11"/>
        <v>0</v>
      </c>
      <c r="R66" s="268">
        <v>0</v>
      </c>
      <c r="S66" s="54">
        <f t="shared" si="12"/>
        <v>0</v>
      </c>
      <c r="T66" s="312">
        <v>0</v>
      </c>
      <c r="U66" s="52">
        <f t="shared" si="13"/>
        <v>0</v>
      </c>
      <c r="V66" s="268">
        <v>0</v>
      </c>
      <c r="W66" s="65">
        <f t="shared" si="14"/>
        <v>0</v>
      </c>
      <c r="X66" s="309"/>
      <c r="Y66" s="52">
        <f t="shared" si="15"/>
        <v>0</v>
      </c>
      <c r="Z66" s="268"/>
      <c r="AA66" s="65">
        <f t="shared" si="16"/>
        <v>0</v>
      </c>
    </row>
    <row r="67" spans="1:27" ht="15.75" hidden="1">
      <c r="A67" s="124"/>
      <c r="B67" s="44"/>
      <c r="C67" s="53">
        <v>0</v>
      </c>
      <c r="D67" s="268">
        <v>0</v>
      </c>
      <c r="E67" s="57">
        <v>0</v>
      </c>
      <c r="F67" s="52">
        <f t="shared" si="6"/>
        <v>0</v>
      </c>
      <c r="G67" s="52">
        <f t="shared" si="17"/>
        <v>0</v>
      </c>
      <c r="H67" s="53">
        <v>0</v>
      </c>
      <c r="I67" s="53">
        <v>0</v>
      </c>
      <c r="J67" s="53">
        <v>0</v>
      </c>
      <c r="K67" s="53">
        <v>0</v>
      </c>
      <c r="L67" s="53">
        <v>0</v>
      </c>
      <c r="M67" s="53">
        <v>0</v>
      </c>
      <c r="N67" s="54">
        <f t="array" ref="N67">SUM(ROUND(H67:J67,2))</f>
        <v>0</v>
      </c>
      <c r="O67" s="54">
        <f t="array" ref="O67">SUM(ROUND(K67:M67,2))</f>
        <v>0</v>
      </c>
      <c r="P67" s="312"/>
      <c r="Q67" s="52">
        <f t="shared" si="11"/>
        <v>0</v>
      </c>
      <c r="R67" s="268">
        <v>0</v>
      </c>
      <c r="S67" s="54">
        <f t="shared" si="12"/>
        <v>0</v>
      </c>
      <c r="T67" s="312">
        <v>0</v>
      </c>
      <c r="U67" s="52">
        <f t="shared" si="13"/>
        <v>0</v>
      </c>
      <c r="V67" s="268">
        <v>0</v>
      </c>
      <c r="W67" s="65">
        <f t="shared" si="14"/>
        <v>0</v>
      </c>
      <c r="X67" s="309"/>
      <c r="Y67" s="52">
        <f t="shared" si="15"/>
        <v>0</v>
      </c>
      <c r="Z67" s="268"/>
      <c r="AA67" s="65">
        <f t="shared" si="16"/>
        <v>0</v>
      </c>
    </row>
    <row r="68" spans="1:27" ht="15.75" hidden="1">
      <c r="A68" s="124"/>
      <c r="B68" s="44"/>
      <c r="C68" s="53">
        <v>0</v>
      </c>
      <c r="D68" s="268">
        <v>0</v>
      </c>
      <c r="E68" s="57">
        <v>0</v>
      </c>
      <c r="F68" s="52">
        <f t="shared" si="6"/>
        <v>0</v>
      </c>
      <c r="G68" s="52">
        <f t="shared" si="17"/>
        <v>0</v>
      </c>
      <c r="H68" s="53">
        <v>0</v>
      </c>
      <c r="I68" s="53">
        <v>0</v>
      </c>
      <c r="J68" s="53">
        <v>0</v>
      </c>
      <c r="K68" s="53">
        <v>0</v>
      </c>
      <c r="L68" s="53">
        <v>0</v>
      </c>
      <c r="M68" s="53">
        <v>0</v>
      </c>
      <c r="N68" s="54">
        <f t="array" ref="N68">SUM(ROUND(H68:J68,2))</f>
        <v>0</v>
      </c>
      <c r="O68" s="54">
        <f t="array" ref="O68">SUM(ROUND(K68:M68,2))</f>
        <v>0</v>
      </c>
      <c r="P68" s="312"/>
      <c r="Q68" s="52">
        <f t="shared" si="11"/>
        <v>0</v>
      </c>
      <c r="R68" s="268">
        <v>0</v>
      </c>
      <c r="S68" s="54">
        <f t="shared" si="12"/>
        <v>0</v>
      </c>
      <c r="T68" s="312">
        <v>0</v>
      </c>
      <c r="U68" s="52">
        <f t="shared" si="13"/>
        <v>0</v>
      </c>
      <c r="V68" s="268">
        <v>0</v>
      </c>
      <c r="W68" s="65">
        <f t="shared" si="14"/>
        <v>0</v>
      </c>
      <c r="X68" s="309"/>
      <c r="Y68" s="52">
        <f t="shared" si="15"/>
        <v>0</v>
      </c>
      <c r="Z68" s="268"/>
      <c r="AA68" s="65">
        <f t="shared" si="16"/>
        <v>0</v>
      </c>
    </row>
    <row r="69" spans="1:27" ht="15.75" hidden="1">
      <c r="A69" s="124"/>
      <c r="B69" s="44"/>
      <c r="C69" s="53">
        <v>0</v>
      </c>
      <c r="D69" s="268">
        <v>0</v>
      </c>
      <c r="E69" s="57">
        <v>0</v>
      </c>
      <c r="F69" s="52">
        <f t="shared" si="6"/>
        <v>0</v>
      </c>
      <c r="G69" s="52">
        <f t="shared" si="17"/>
        <v>0</v>
      </c>
      <c r="H69" s="53">
        <v>0</v>
      </c>
      <c r="I69" s="53">
        <v>0</v>
      </c>
      <c r="J69" s="53">
        <v>0</v>
      </c>
      <c r="K69" s="53">
        <v>0</v>
      </c>
      <c r="L69" s="53">
        <v>0</v>
      </c>
      <c r="M69" s="53">
        <v>0</v>
      </c>
      <c r="N69" s="54">
        <f t="array" ref="N69">SUM(ROUND(H69:J69,2))</f>
        <v>0</v>
      </c>
      <c r="O69" s="54">
        <f t="array" ref="O69">SUM(ROUND(K69:M69,2))</f>
        <v>0</v>
      </c>
      <c r="P69" s="312"/>
      <c r="Q69" s="52">
        <f t="shared" si="11"/>
        <v>0</v>
      </c>
      <c r="R69" s="268">
        <v>0</v>
      </c>
      <c r="S69" s="54">
        <f t="shared" si="12"/>
        <v>0</v>
      </c>
      <c r="T69" s="312">
        <v>0</v>
      </c>
      <c r="U69" s="52">
        <f t="shared" si="13"/>
        <v>0</v>
      </c>
      <c r="V69" s="268">
        <v>0</v>
      </c>
      <c r="W69" s="65">
        <f t="shared" si="14"/>
        <v>0</v>
      </c>
      <c r="X69" s="309"/>
      <c r="Y69" s="52">
        <f t="shared" si="15"/>
        <v>0</v>
      </c>
      <c r="Z69" s="268"/>
      <c r="AA69" s="65">
        <f t="shared" si="16"/>
        <v>0</v>
      </c>
    </row>
    <row r="70" spans="1:27" ht="15.75" hidden="1">
      <c r="A70" s="124"/>
      <c r="B70" s="44"/>
      <c r="C70" s="53">
        <v>0</v>
      </c>
      <c r="D70" s="268">
        <v>0</v>
      </c>
      <c r="E70" s="57">
        <v>0</v>
      </c>
      <c r="F70" s="52">
        <f t="shared" si="6"/>
        <v>0</v>
      </c>
      <c r="G70" s="52">
        <f t="shared" si="17"/>
        <v>0</v>
      </c>
      <c r="H70" s="53">
        <v>0</v>
      </c>
      <c r="I70" s="53">
        <v>0</v>
      </c>
      <c r="J70" s="53">
        <v>0</v>
      </c>
      <c r="K70" s="53">
        <v>0</v>
      </c>
      <c r="L70" s="53">
        <v>0</v>
      </c>
      <c r="M70" s="53">
        <v>0</v>
      </c>
      <c r="N70" s="54">
        <f t="array" ref="N70">SUM(ROUND(H70:J70,2))</f>
        <v>0</v>
      </c>
      <c r="O70" s="54">
        <f t="array" ref="O70">SUM(ROUND(K70:M70,2))</f>
        <v>0</v>
      </c>
      <c r="P70" s="312"/>
      <c r="Q70" s="52">
        <f t="shared" si="11"/>
        <v>0</v>
      </c>
      <c r="R70" s="268">
        <v>0</v>
      </c>
      <c r="S70" s="54">
        <f t="shared" si="12"/>
        <v>0</v>
      </c>
      <c r="T70" s="312">
        <v>0</v>
      </c>
      <c r="U70" s="52">
        <f t="shared" si="13"/>
        <v>0</v>
      </c>
      <c r="V70" s="268">
        <v>0</v>
      </c>
      <c r="W70" s="65">
        <f t="shared" si="14"/>
        <v>0</v>
      </c>
      <c r="X70" s="309"/>
      <c r="Y70" s="52">
        <f t="shared" si="15"/>
        <v>0</v>
      </c>
      <c r="Z70" s="268"/>
      <c r="AA70" s="65">
        <f t="shared" si="16"/>
        <v>0</v>
      </c>
    </row>
    <row r="71" spans="1:27" ht="15.75" hidden="1">
      <c r="A71" s="124"/>
      <c r="B71" s="44"/>
      <c r="C71" s="53">
        <v>0</v>
      </c>
      <c r="D71" s="268">
        <v>0</v>
      </c>
      <c r="E71" s="57">
        <v>0</v>
      </c>
      <c r="F71" s="52">
        <f t="shared" si="6"/>
        <v>0</v>
      </c>
      <c r="G71" s="52">
        <f t="shared" si="17"/>
        <v>0</v>
      </c>
      <c r="H71" s="53">
        <v>0</v>
      </c>
      <c r="I71" s="53">
        <v>0</v>
      </c>
      <c r="J71" s="53">
        <v>0</v>
      </c>
      <c r="K71" s="53">
        <v>0</v>
      </c>
      <c r="L71" s="53">
        <v>0</v>
      </c>
      <c r="M71" s="53">
        <v>0</v>
      </c>
      <c r="N71" s="54">
        <f t="array" ref="N71">SUM(ROUND(H71:J71,2))</f>
        <v>0</v>
      </c>
      <c r="O71" s="54">
        <f t="array" ref="O71">SUM(ROUND(K71:M71,2))</f>
        <v>0</v>
      </c>
      <c r="P71" s="312"/>
      <c r="Q71" s="52">
        <f t="shared" ref="Q71:Q102" si="18">ROUND(H71*P71,2)</f>
        <v>0</v>
      </c>
      <c r="R71" s="268">
        <v>0</v>
      </c>
      <c r="S71" s="54">
        <f t="shared" ref="S71:S102" si="19">ROUND(K71*R71,2)</f>
        <v>0</v>
      </c>
      <c r="T71" s="312">
        <v>0</v>
      </c>
      <c r="U71" s="52">
        <f t="shared" ref="U71:U102" si="20">ROUND(I71*T71,2)</f>
        <v>0</v>
      </c>
      <c r="V71" s="268">
        <v>0</v>
      </c>
      <c r="W71" s="65">
        <f t="shared" ref="W71:W102" si="21">ROUND(L71*V71,2)</f>
        <v>0</v>
      </c>
      <c r="X71" s="309"/>
      <c r="Y71" s="52">
        <f t="shared" ref="Y71:Y102" si="22">ROUND(J71*X71,2)</f>
        <v>0</v>
      </c>
      <c r="Z71" s="268"/>
      <c r="AA71" s="65">
        <f t="shared" ref="AA71:AA102" si="23">ROUND(M71*Z71,2)</f>
        <v>0</v>
      </c>
    </row>
    <row r="72" spans="1:27" ht="15.75" hidden="1">
      <c r="A72" s="124"/>
      <c r="B72" s="44"/>
      <c r="C72" s="53">
        <v>0</v>
      </c>
      <c r="D72" s="268">
        <v>0</v>
      </c>
      <c r="E72" s="57">
        <v>0</v>
      </c>
      <c r="F72" s="52">
        <f t="shared" si="6"/>
        <v>0</v>
      </c>
      <c r="G72" s="52">
        <f t="shared" si="17"/>
        <v>0</v>
      </c>
      <c r="H72" s="53">
        <v>0</v>
      </c>
      <c r="I72" s="53">
        <v>0</v>
      </c>
      <c r="J72" s="53">
        <v>0</v>
      </c>
      <c r="K72" s="53">
        <v>0</v>
      </c>
      <c r="L72" s="53">
        <v>0</v>
      </c>
      <c r="M72" s="53">
        <v>0</v>
      </c>
      <c r="N72" s="54">
        <f t="array" ref="N72">SUM(ROUND(H72:J72,2))</f>
        <v>0</v>
      </c>
      <c r="O72" s="54">
        <f t="array" ref="O72">SUM(ROUND(K72:M72,2))</f>
        <v>0</v>
      </c>
      <c r="P72" s="312"/>
      <c r="Q72" s="52">
        <f t="shared" si="18"/>
        <v>0</v>
      </c>
      <c r="R72" s="268">
        <v>0</v>
      </c>
      <c r="S72" s="54">
        <f t="shared" si="19"/>
        <v>0</v>
      </c>
      <c r="T72" s="312">
        <v>0</v>
      </c>
      <c r="U72" s="52">
        <f t="shared" si="20"/>
        <v>0</v>
      </c>
      <c r="V72" s="268">
        <v>0</v>
      </c>
      <c r="W72" s="65">
        <f t="shared" si="21"/>
        <v>0</v>
      </c>
      <c r="X72" s="309"/>
      <c r="Y72" s="52">
        <f t="shared" si="22"/>
        <v>0</v>
      </c>
      <c r="Z72" s="268"/>
      <c r="AA72" s="65">
        <f t="shared" si="23"/>
        <v>0</v>
      </c>
    </row>
    <row r="73" spans="1:27" ht="15.75" hidden="1">
      <c r="A73" s="124"/>
      <c r="B73" s="44"/>
      <c r="C73" s="53">
        <v>0</v>
      </c>
      <c r="D73" s="268">
        <v>0</v>
      </c>
      <c r="E73" s="57">
        <v>0</v>
      </c>
      <c r="F73" s="52">
        <f t="shared" si="6"/>
        <v>0</v>
      </c>
      <c r="G73" s="52">
        <f t="shared" si="17"/>
        <v>0</v>
      </c>
      <c r="H73" s="53">
        <v>0</v>
      </c>
      <c r="I73" s="53">
        <v>0</v>
      </c>
      <c r="J73" s="53">
        <v>0</v>
      </c>
      <c r="K73" s="53">
        <v>0</v>
      </c>
      <c r="L73" s="53">
        <v>0</v>
      </c>
      <c r="M73" s="53">
        <v>0</v>
      </c>
      <c r="N73" s="54">
        <f t="array" ref="N73">SUM(ROUND(H73:J73,2))</f>
        <v>0</v>
      </c>
      <c r="O73" s="54">
        <f t="array" ref="O73">SUM(ROUND(K73:M73,2))</f>
        <v>0</v>
      </c>
      <c r="P73" s="312"/>
      <c r="Q73" s="52">
        <f t="shared" si="18"/>
        <v>0</v>
      </c>
      <c r="R73" s="268">
        <v>0</v>
      </c>
      <c r="S73" s="54">
        <f t="shared" si="19"/>
        <v>0</v>
      </c>
      <c r="T73" s="312">
        <v>0</v>
      </c>
      <c r="U73" s="52">
        <f t="shared" si="20"/>
        <v>0</v>
      </c>
      <c r="V73" s="268">
        <v>0</v>
      </c>
      <c r="W73" s="65">
        <f t="shared" si="21"/>
        <v>0</v>
      </c>
      <c r="X73" s="309"/>
      <c r="Y73" s="52">
        <f t="shared" si="22"/>
        <v>0</v>
      </c>
      <c r="Z73" s="268"/>
      <c r="AA73" s="65">
        <f t="shared" si="23"/>
        <v>0</v>
      </c>
    </row>
    <row r="74" spans="1:27" ht="15.75" hidden="1">
      <c r="A74" s="124"/>
      <c r="B74" s="44"/>
      <c r="C74" s="53">
        <v>0</v>
      </c>
      <c r="D74" s="268">
        <v>0</v>
      </c>
      <c r="E74" s="57">
        <v>0</v>
      </c>
      <c r="F74" s="52">
        <f t="shared" si="6"/>
        <v>0</v>
      </c>
      <c r="G74" s="52">
        <f t="shared" si="17"/>
        <v>0</v>
      </c>
      <c r="H74" s="53">
        <v>0</v>
      </c>
      <c r="I74" s="53">
        <v>0</v>
      </c>
      <c r="J74" s="53">
        <v>0</v>
      </c>
      <c r="K74" s="53">
        <v>0</v>
      </c>
      <c r="L74" s="53">
        <v>0</v>
      </c>
      <c r="M74" s="53">
        <v>0</v>
      </c>
      <c r="N74" s="54">
        <f t="array" ref="N74">SUM(ROUND(H74:J74,2))</f>
        <v>0</v>
      </c>
      <c r="O74" s="54">
        <f t="array" ref="O74">SUM(ROUND(K74:M74,2))</f>
        <v>0</v>
      </c>
      <c r="P74" s="312"/>
      <c r="Q74" s="52">
        <f t="shared" si="18"/>
        <v>0</v>
      </c>
      <c r="R74" s="268">
        <v>0</v>
      </c>
      <c r="S74" s="54">
        <f t="shared" si="19"/>
        <v>0</v>
      </c>
      <c r="T74" s="312">
        <v>0</v>
      </c>
      <c r="U74" s="52">
        <f t="shared" si="20"/>
        <v>0</v>
      </c>
      <c r="V74" s="268">
        <v>0</v>
      </c>
      <c r="W74" s="65">
        <f t="shared" si="21"/>
        <v>0</v>
      </c>
      <c r="X74" s="309"/>
      <c r="Y74" s="52">
        <f t="shared" si="22"/>
        <v>0</v>
      </c>
      <c r="Z74" s="268"/>
      <c r="AA74" s="65">
        <f t="shared" si="23"/>
        <v>0</v>
      </c>
    </row>
    <row r="75" spans="1:27" ht="15.75" hidden="1">
      <c r="A75" s="124"/>
      <c r="B75" s="44"/>
      <c r="C75" s="53">
        <v>0</v>
      </c>
      <c r="D75" s="268">
        <v>0</v>
      </c>
      <c r="E75" s="57">
        <v>0</v>
      </c>
      <c r="F75" s="52">
        <f t="shared" si="6"/>
        <v>0</v>
      </c>
      <c r="G75" s="52">
        <f t="shared" si="17"/>
        <v>0</v>
      </c>
      <c r="H75" s="53">
        <v>0</v>
      </c>
      <c r="I75" s="53">
        <v>0</v>
      </c>
      <c r="J75" s="53">
        <v>0</v>
      </c>
      <c r="K75" s="53">
        <v>0</v>
      </c>
      <c r="L75" s="53">
        <v>0</v>
      </c>
      <c r="M75" s="53">
        <v>0</v>
      </c>
      <c r="N75" s="54">
        <f t="array" ref="N75">SUM(ROUND(H75:J75,2))</f>
        <v>0</v>
      </c>
      <c r="O75" s="54">
        <f t="array" ref="O75">SUM(ROUND(K75:M75,2))</f>
        <v>0</v>
      </c>
      <c r="P75" s="312"/>
      <c r="Q75" s="52">
        <f t="shared" si="18"/>
        <v>0</v>
      </c>
      <c r="R75" s="268">
        <v>0</v>
      </c>
      <c r="S75" s="54">
        <f t="shared" si="19"/>
        <v>0</v>
      </c>
      <c r="T75" s="312">
        <v>0</v>
      </c>
      <c r="U75" s="52">
        <f t="shared" si="20"/>
        <v>0</v>
      </c>
      <c r="V75" s="268">
        <v>0</v>
      </c>
      <c r="W75" s="65">
        <f t="shared" si="21"/>
        <v>0</v>
      </c>
      <c r="X75" s="309"/>
      <c r="Y75" s="52">
        <f t="shared" si="22"/>
        <v>0</v>
      </c>
      <c r="Z75" s="268"/>
      <c r="AA75" s="65">
        <f t="shared" si="23"/>
        <v>0</v>
      </c>
    </row>
    <row r="76" spans="1:27" ht="15.75" hidden="1">
      <c r="A76" s="124"/>
      <c r="B76" s="44"/>
      <c r="C76" s="53">
        <v>0</v>
      </c>
      <c r="D76" s="268">
        <v>0</v>
      </c>
      <c r="E76" s="57">
        <v>0</v>
      </c>
      <c r="F76" s="52">
        <f t="shared" si="6"/>
        <v>0</v>
      </c>
      <c r="G76" s="52">
        <f t="shared" si="17"/>
        <v>0</v>
      </c>
      <c r="H76" s="53">
        <v>0</v>
      </c>
      <c r="I76" s="53">
        <v>0</v>
      </c>
      <c r="J76" s="53">
        <v>0</v>
      </c>
      <c r="K76" s="53">
        <v>0</v>
      </c>
      <c r="L76" s="53">
        <v>0</v>
      </c>
      <c r="M76" s="53">
        <v>0</v>
      </c>
      <c r="N76" s="54">
        <f t="array" ref="N76">SUM(ROUND(H76:J76,2))</f>
        <v>0</v>
      </c>
      <c r="O76" s="54">
        <f t="array" ref="O76">SUM(ROUND(K76:M76,2))</f>
        <v>0</v>
      </c>
      <c r="P76" s="312"/>
      <c r="Q76" s="52">
        <f t="shared" si="18"/>
        <v>0</v>
      </c>
      <c r="R76" s="268">
        <v>0</v>
      </c>
      <c r="S76" s="54">
        <f t="shared" si="19"/>
        <v>0</v>
      </c>
      <c r="T76" s="312">
        <v>0</v>
      </c>
      <c r="U76" s="52">
        <f t="shared" si="20"/>
        <v>0</v>
      </c>
      <c r="V76" s="268">
        <v>0</v>
      </c>
      <c r="W76" s="65">
        <f t="shared" si="21"/>
        <v>0</v>
      </c>
      <c r="X76" s="309"/>
      <c r="Y76" s="52">
        <f t="shared" si="22"/>
        <v>0</v>
      </c>
      <c r="Z76" s="268"/>
      <c r="AA76" s="65">
        <f t="shared" si="23"/>
        <v>0</v>
      </c>
    </row>
    <row r="77" spans="1:27" ht="15.75" hidden="1">
      <c r="A77" s="124"/>
      <c r="B77" s="44"/>
      <c r="C77" s="53">
        <v>0</v>
      </c>
      <c r="D77" s="268">
        <v>0</v>
      </c>
      <c r="E77" s="57">
        <v>0</v>
      </c>
      <c r="F77" s="52">
        <f t="shared" si="6"/>
        <v>0</v>
      </c>
      <c r="G77" s="52">
        <f t="shared" si="17"/>
        <v>0</v>
      </c>
      <c r="H77" s="53">
        <v>0</v>
      </c>
      <c r="I77" s="53">
        <v>0</v>
      </c>
      <c r="J77" s="53">
        <v>0</v>
      </c>
      <c r="K77" s="53">
        <v>0</v>
      </c>
      <c r="L77" s="53">
        <v>0</v>
      </c>
      <c r="M77" s="53">
        <v>0</v>
      </c>
      <c r="N77" s="54">
        <f t="array" ref="N77">SUM(ROUND(H77:J77,2))</f>
        <v>0</v>
      </c>
      <c r="O77" s="54">
        <f t="array" ref="O77">SUM(ROUND(K77:M77,2))</f>
        <v>0</v>
      </c>
      <c r="P77" s="312"/>
      <c r="Q77" s="52">
        <f t="shared" si="18"/>
        <v>0</v>
      </c>
      <c r="R77" s="268">
        <v>0</v>
      </c>
      <c r="S77" s="54">
        <f t="shared" si="19"/>
        <v>0</v>
      </c>
      <c r="T77" s="312">
        <v>0</v>
      </c>
      <c r="U77" s="52">
        <f t="shared" si="20"/>
        <v>0</v>
      </c>
      <c r="V77" s="268">
        <v>0</v>
      </c>
      <c r="W77" s="65">
        <f t="shared" si="21"/>
        <v>0</v>
      </c>
      <c r="X77" s="309"/>
      <c r="Y77" s="52">
        <f t="shared" si="22"/>
        <v>0</v>
      </c>
      <c r="Z77" s="268"/>
      <c r="AA77" s="65">
        <f t="shared" si="23"/>
        <v>0</v>
      </c>
    </row>
    <row r="78" spans="1:27" ht="15.75" hidden="1">
      <c r="A78" s="124"/>
      <c r="B78" s="44"/>
      <c r="C78" s="53">
        <v>0</v>
      </c>
      <c r="D78" s="268">
        <v>0</v>
      </c>
      <c r="E78" s="57">
        <v>0</v>
      </c>
      <c r="F78" s="52">
        <f t="shared" si="6"/>
        <v>0</v>
      </c>
      <c r="G78" s="52">
        <f t="shared" si="17"/>
        <v>0</v>
      </c>
      <c r="H78" s="53">
        <v>0</v>
      </c>
      <c r="I78" s="53">
        <v>0</v>
      </c>
      <c r="J78" s="53">
        <v>0</v>
      </c>
      <c r="K78" s="53">
        <v>0</v>
      </c>
      <c r="L78" s="53">
        <v>0</v>
      </c>
      <c r="M78" s="53">
        <v>0</v>
      </c>
      <c r="N78" s="54">
        <f t="array" ref="N78">SUM(ROUND(H78:J78,2))</f>
        <v>0</v>
      </c>
      <c r="O78" s="54">
        <f t="array" ref="O78">SUM(ROUND(K78:M78,2))</f>
        <v>0</v>
      </c>
      <c r="P78" s="312"/>
      <c r="Q78" s="52">
        <f t="shared" si="18"/>
        <v>0</v>
      </c>
      <c r="R78" s="268">
        <v>0</v>
      </c>
      <c r="S78" s="54">
        <f t="shared" si="19"/>
        <v>0</v>
      </c>
      <c r="T78" s="312">
        <v>0</v>
      </c>
      <c r="U78" s="52">
        <f t="shared" si="20"/>
        <v>0</v>
      </c>
      <c r="V78" s="268">
        <v>0</v>
      </c>
      <c r="W78" s="65">
        <f t="shared" si="21"/>
        <v>0</v>
      </c>
      <c r="X78" s="309"/>
      <c r="Y78" s="52">
        <f t="shared" si="22"/>
        <v>0</v>
      </c>
      <c r="Z78" s="268"/>
      <c r="AA78" s="65">
        <f t="shared" si="23"/>
        <v>0</v>
      </c>
    </row>
    <row r="79" spans="1:27" ht="15.75" hidden="1">
      <c r="A79" s="124"/>
      <c r="B79" s="44"/>
      <c r="C79" s="53">
        <v>0</v>
      </c>
      <c r="D79" s="268">
        <v>0</v>
      </c>
      <c r="E79" s="57">
        <v>0</v>
      </c>
      <c r="F79" s="52">
        <f t="shared" si="6"/>
        <v>0</v>
      </c>
      <c r="G79" s="52">
        <f t="shared" si="17"/>
        <v>0</v>
      </c>
      <c r="H79" s="53">
        <v>0</v>
      </c>
      <c r="I79" s="53">
        <v>0</v>
      </c>
      <c r="J79" s="53">
        <v>0</v>
      </c>
      <c r="K79" s="53">
        <v>0</v>
      </c>
      <c r="L79" s="53">
        <v>0</v>
      </c>
      <c r="M79" s="53">
        <v>0</v>
      </c>
      <c r="N79" s="54">
        <f t="array" ref="N79">SUM(ROUND(H79:J79,2))</f>
        <v>0</v>
      </c>
      <c r="O79" s="54">
        <f t="array" ref="O79">SUM(ROUND(K79:M79,2))</f>
        <v>0</v>
      </c>
      <c r="P79" s="312"/>
      <c r="Q79" s="52">
        <f t="shared" si="18"/>
        <v>0</v>
      </c>
      <c r="R79" s="268">
        <v>0</v>
      </c>
      <c r="S79" s="54">
        <f t="shared" si="19"/>
        <v>0</v>
      </c>
      <c r="T79" s="312">
        <v>0</v>
      </c>
      <c r="U79" s="52">
        <f t="shared" si="20"/>
        <v>0</v>
      </c>
      <c r="V79" s="268">
        <v>0</v>
      </c>
      <c r="W79" s="65">
        <f t="shared" si="21"/>
        <v>0</v>
      </c>
      <c r="X79" s="309"/>
      <c r="Y79" s="52">
        <f t="shared" si="22"/>
        <v>0</v>
      </c>
      <c r="Z79" s="268"/>
      <c r="AA79" s="65">
        <f t="shared" si="23"/>
        <v>0</v>
      </c>
    </row>
    <row r="80" spans="1:27" ht="15.75" hidden="1">
      <c r="A80" s="124"/>
      <c r="B80" s="44"/>
      <c r="C80" s="53">
        <v>0</v>
      </c>
      <c r="D80" s="268">
        <v>0</v>
      </c>
      <c r="E80" s="57">
        <v>0</v>
      </c>
      <c r="F80" s="52">
        <f t="shared" si="6"/>
        <v>0</v>
      </c>
      <c r="G80" s="52">
        <f t="shared" si="17"/>
        <v>0</v>
      </c>
      <c r="H80" s="53">
        <v>0</v>
      </c>
      <c r="I80" s="53">
        <v>0</v>
      </c>
      <c r="J80" s="53">
        <v>0</v>
      </c>
      <c r="K80" s="53">
        <v>0</v>
      </c>
      <c r="L80" s="53">
        <v>0</v>
      </c>
      <c r="M80" s="53">
        <v>0</v>
      </c>
      <c r="N80" s="54">
        <f t="array" ref="N80">SUM(ROUND(H80:J80,2))</f>
        <v>0</v>
      </c>
      <c r="O80" s="54">
        <f t="array" ref="O80">SUM(ROUND(K80:M80,2))</f>
        <v>0</v>
      </c>
      <c r="P80" s="312"/>
      <c r="Q80" s="52">
        <f t="shared" si="18"/>
        <v>0</v>
      </c>
      <c r="R80" s="268">
        <v>0</v>
      </c>
      <c r="S80" s="54">
        <f t="shared" si="19"/>
        <v>0</v>
      </c>
      <c r="T80" s="312">
        <v>0</v>
      </c>
      <c r="U80" s="52">
        <f t="shared" si="20"/>
        <v>0</v>
      </c>
      <c r="V80" s="268">
        <v>0</v>
      </c>
      <c r="W80" s="65">
        <f t="shared" si="21"/>
        <v>0</v>
      </c>
      <c r="X80" s="309"/>
      <c r="Y80" s="52">
        <f t="shared" si="22"/>
        <v>0</v>
      </c>
      <c r="Z80" s="268"/>
      <c r="AA80" s="65">
        <f t="shared" si="23"/>
        <v>0</v>
      </c>
    </row>
    <row r="81" spans="1:27" ht="15.75" hidden="1">
      <c r="A81" s="124"/>
      <c r="B81" s="44"/>
      <c r="C81" s="53">
        <v>0</v>
      </c>
      <c r="D81" s="268">
        <v>0</v>
      </c>
      <c r="E81" s="57">
        <v>0</v>
      </c>
      <c r="F81" s="52">
        <f t="shared" si="6"/>
        <v>0</v>
      </c>
      <c r="G81" s="52">
        <f t="shared" si="17"/>
        <v>0</v>
      </c>
      <c r="H81" s="53">
        <v>0</v>
      </c>
      <c r="I81" s="53">
        <v>0</v>
      </c>
      <c r="J81" s="53">
        <v>0</v>
      </c>
      <c r="K81" s="53">
        <v>0</v>
      </c>
      <c r="L81" s="53">
        <v>0</v>
      </c>
      <c r="M81" s="53">
        <v>0</v>
      </c>
      <c r="N81" s="54">
        <f t="array" ref="N81">SUM(ROUND(H81:J81,2))</f>
        <v>0</v>
      </c>
      <c r="O81" s="54">
        <f t="array" ref="O81">SUM(ROUND(K81:M81,2))</f>
        <v>0</v>
      </c>
      <c r="P81" s="312"/>
      <c r="Q81" s="52">
        <f t="shared" si="18"/>
        <v>0</v>
      </c>
      <c r="R81" s="268">
        <v>0</v>
      </c>
      <c r="S81" s="54">
        <f t="shared" si="19"/>
        <v>0</v>
      </c>
      <c r="T81" s="312">
        <v>0</v>
      </c>
      <c r="U81" s="52">
        <f t="shared" si="20"/>
        <v>0</v>
      </c>
      <c r="V81" s="268">
        <v>0</v>
      </c>
      <c r="W81" s="65">
        <f t="shared" si="21"/>
        <v>0</v>
      </c>
      <c r="X81" s="309"/>
      <c r="Y81" s="52">
        <f t="shared" si="22"/>
        <v>0</v>
      </c>
      <c r="Z81" s="268"/>
      <c r="AA81" s="65">
        <f t="shared" si="23"/>
        <v>0</v>
      </c>
    </row>
    <row r="82" spans="1:27" ht="15.75" hidden="1">
      <c r="A82" s="124"/>
      <c r="B82" s="44"/>
      <c r="C82" s="53">
        <v>0</v>
      </c>
      <c r="D82" s="268">
        <v>0</v>
      </c>
      <c r="E82" s="57">
        <v>0</v>
      </c>
      <c r="F82" s="52">
        <f t="shared" si="6"/>
        <v>0</v>
      </c>
      <c r="G82" s="52">
        <f t="shared" si="17"/>
        <v>0</v>
      </c>
      <c r="H82" s="53">
        <v>0</v>
      </c>
      <c r="I82" s="53">
        <v>0</v>
      </c>
      <c r="J82" s="53">
        <v>0</v>
      </c>
      <c r="K82" s="53">
        <v>0</v>
      </c>
      <c r="L82" s="53">
        <v>0</v>
      </c>
      <c r="M82" s="53">
        <v>0</v>
      </c>
      <c r="N82" s="54">
        <f t="array" ref="N82">SUM(ROUND(H82:J82,2))</f>
        <v>0</v>
      </c>
      <c r="O82" s="54">
        <f t="array" ref="O82">SUM(ROUND(K82:M82,2))</f>
        <v>0</v>
      </c>
      <c r="P82" s="312"/>
      <c r="Q82" s="52">
        <f t="shared" si="18"/>
        <v>0</v>
      </c>
      <c r="R82" s="268">
        <v>0</v>
      </c>
      <c r="S82" s="54">
        <f t="shared" si="19"/>
        <v>0</v>
      </c>
      <c r="T82" s="312">
        <v>0</v>
      </c>
      <c r="U82" s="52">
        <f t="shared" si="20"/>
        <v>0</v>
      </c>
      <c r="V82" s="268">
        <v>0</v>
      </c>
      <c r="W82" s="65">
        <f t="shared" si="21"/>
        <v>0</v>
      </c>
      <c r="X82" s="309"/>
      <c r="Y82" s="52">
        <f t="shared" si="22"/>
        <v>0</v>
      </c>
      <c r="Z82" s="268"/>
      <c r="AA82" s="65">
        <f t="shared" si="23"/>
        <v>0</v>
      </c>
    </row>
    <row r="83" spans="1:27" ht="15.75" hidden="1">
      <c r="A83" s="124"/>
      <c r="B83" s="44"/>
      <c r="C83" s="53">
        <v>0</v>
      </c>
      <c r="D83" s="268">
        <v>0</v>
      </c>
      <c r="E83" s="57">
        <v>0</v>
      </c>
      <c r="F83" s="52">
        <f t="shared" si="6"/>
        <v>0</v>
      </c>
      <c r="G83" s="52">
        <f t="shared" si="17"/>
        <v>0</v>
      </c>
      <c r="H83" s="53">
        <v>0</v>
      </c>
      <c r="I83" s="53">
        <v>0</v>
      </c>
      <c r="J83" s="53">
        <v>0</v>
      </c>
      <c r="K83" s="53">
        <v>0</v>
      </c>
      <c r="L83" s="53">
        <v>0</v>
      </c>
      <c r="M83" s="53">
        <v>0</v>
      </c>
      <c r="N83" s="54">
        <f t="array" ref="N83">SUM(ROUND(H83:J83,2))</f>
        <v>0</v>
      </c>
      <c r="O83" s="54">
        <f t="array" ref="O83">SUM(ROUND(K83:M83,2))</f>
        <v>0</v>
      </c>
      <c r="P83" s="312"/>
      <c r="Q83" s="52">
        <f t="shared" si="18"/>
        <v>0</v>
      </c>
      <c r="R83" s="268">
        <v>0</v>
      </c>
      <c r="S83" s="54">
        <f t="shared" si="19"/>
        <v>0</v>
      </c>
      <c r="T83" s="312">
        <v>0</v>
      </c>
      <c r="U83" s="52">
        <f t="shared" si="20"/>
        <v>0</v>
      </c>
      <c r="V83" s="268">
        <v>0</v>
      </c>
      <c r="W83" s="65">
        <f t="shared" si="21"/>
        <v>0</v>
      </c>
      <c r="X83" s="309"/>
      <c r="Y83" s="52">
        <f t="shared" si="22"/>
        <v>0</v>
      </c>
      <c r="Z83" s="268"/>
      <c r="AA83" s="65">
        <f t="shared" si="23"/>
        <v>0</v>
      </c>
    </row>
    <row r="84" spans="1:27" ht="15.75" hidden="1">
      <c r="A84" s="124"/>
      <c r="B84" s="44"/>
      <c r="C84" s="53">
        <v>0</v>
      </c>
      <c r="D84" s="268">
        <v>0</v>
      </c>
      <c r="E84" s="57">
        <v>0</v>
      </c>
      <c r="F84" s="52">
        <f t="shared" si="6"/>
        <v>0</v>
      </c>
      <c r="G84" s="52">
        <f t="shared" si="17"/>
        <v>0</v>
      </c>
      <c r="H84" s="53">
        <v>0</v>
      </c>
      <c r="I84" s="53">
        <v>0</v>
      </c>
      <c r="J84" s="53">
        <v>0</v>
      </c>
      <c r="K84" s="53">
        <v>0</v>
      </c>
      <c r="L84" s="53">
        <v>0</v>
      </c>
      <c r="M84" s="53">
        <v>0</v>
      </c>
      <c r="N84" s="54">
        <f t="array" ref="N84">SUM(ROUND(H84:J84,2))</f>
        <v>0</v>
      </c>
      <c r="O84" s="54">
        <f t="array" ref="O84">SUM(ROUND(K84:M84,2))</f>
        <v>0</v>
      </c>
      <c r="P84" s="312"/>
      <c r="Q84" s="52">
        <f t="shared" si="18"/>
        <v>0</v>
      </c>
      <c r="R84" s="268">
        <v>0</v>
      </c>
      <c r="S84" s="54">
        <f t="shared" si="19"/>
        <v>0</v>
      </c>
      <c r="T84" s="312">
        <v>0</v>
      </c>
      <c r="U84" s="52">
        <f t="shared" si="20"/>
        <v>0</v>
      </c>
      <c r="V84" s="268">
        <v>0</v>
      </c>
      <c r="W84" s="65">
        <f t="shared" si="21"/>
        <v>0</v>
      </c>
      <c r="X84" s="309"/>
      <c r="Y84" s="52">
        <f t="shared" si="22"/>
        <v>0</v>
      </c>
      <c r="Z84" s="268"/>
      <c r="AA84" s="65">
        <f t="shared" si="23"/>
        <v>0</v>
      </c>
    </row>
    <row r="85" spans="1:27" ht="15.75" hidden="1">
      <c r="A85" s="124"/>
      <c r="B85" s="44"/>
      <c r="C85" s="53">
        <v>0</v>
      </c>
      <c r="D85" s="268">
        <v>0</v>
      </c>
      <c r="E85" s="57">
        <v>0</v>
      </c>
      <c r="F85" s="52">
        <f t="shared" si="6"/>
        <v>0</v>
      </c>
      <c r="G85" s="52">
        <f t="shared" si="17"/>
        <v>0</v>
      </c>
      <c r="H85" s="53">
        <v>0</v>
      </c>
      <c r="I85" s="53">
        <v>0</v>
      </c>
      <c r="J85" s="53">
        <v>0</v>
      </c>
      <c r="K85" s="53">
        <v>0</v>
      </c>
      <c r="L85" s="53">
        <v>0</v>
      </c>
      <c r="M85" s="53">
        <v>0</v>
      </c>
      <c r="N85" s="54">
        <f t="array" ref="N85">SUM(ROUND(H85:J85,2))</f>
        <v>0</v>
      </c>
      <c r="O85" s="54">
        <f t="array" ref="O85">SUM(ROUND(K85:M85,2))</f>
        <v>0</v>
      </c>
      <c r="P85" s="312"/>
      <c r="Q85" s="52">
        <f t="shared" si="18"/>
        <v>0</v>
      </c>
      <c r="R85" s="268">
        <v>0</v>
      </c>
      <c r="S85" s="54">
        <f t="shared" si="19"/>
        <v>0</v>
      </c>
      <c r="T85" s="312">
        <v>0</v>
      </c>
      <c r="U85" s="52">
        <f t="shared" si="20"/>
        <v>0</v>
      </c>
      <c r="V85" s="268">
        <v>0</v>
      </c>
      <c r="W85" s="65">
        <f t="shared" si="21"/>
        <v>0</v>
      </c>
      <c r="X85" s="309"/>
      <c r="Y85" s="52">
        <f t="shared" si="22"/>
        <v>0</v>
      </c>
      <c r="Z85" s="268"/>
      <c r="AA85" s="65">
        <f t="shared" si="23"/>
        <v>0</v>
      </c>
    </row>
    <row r="86" spans="1:27" ht="15.75" hidden="1">
      <c r="A86" s="124"/>
      <c r="B86" s="44"/>
      <c r="C86" s="53">
        <v>0</v>
      </c>
      <c r="D86" s="268">
        <v>0</v>
      </c>
      <c r="E86" s="57">
        <v>0</v>
      </c>
      <c r="F86" s="52">
        <f t="shared" si="6"/>
        <v>0</v>
      </c>
      <c r="G86" s="52">
        <f t="shared" si="17"/>
        <v>0</v>
      </c>
      <c r="H86" s="53">
        <v>0</v>
      </c>
      <c r="I86" s="53">
        <v>0</v>
      </c>
      <c r="J86" s="53">
        <v>0</v>
      </c>
      <c r="K86" s="53">
        <v>0</v>
      </c>
      <c r="L86" s="53">
        <v>0</v>
      </c>
      <c r="M86" s="53">
        <v>0</v>
      </c>
      <c r="N86" s="54">
        <f t="array" ref="N86">SUM(ROUND(H86:J86,2))</f>
        <v>0</v>
      </c>
      <c r="O86" s="54">
        <f t="array" ref="O86">SUM(ROUND(K86:M86,2))</f>
        <v>0</v>
      </c>
      <c r="P86" s="312"/>
      <c r="Q86" s="52">
        <f t="shared" si="18"/>
        <v>0</v>
      </c>
      <c r="R86" s="268">
        <v>0</v>
      </c>
      <c r="S86" s="54">
        <f t="shared" si="19"/>
        <v>0</v>
      </c>
      <c r="T86" s="312">
        <v>0</v>
      </c>
      <c r="U86" s="52">
        <f t="shared" si="20"/>
        <v>0</v>
      </c>
      <c r="V86" s="268">
        <v>0</v>
      </c>
      <c r="W86" s="65">
        <f t="shared" si="21"/>
        <v>0</v>
      </c>
      <c r="X86" s="309"/>
      <c r="Y86" s="52">
        <f t="shared" si="22"/>
        <v>0</v>
      </c>
      <c r="Z86" s="268"/>
      <c r="AA86" s="65">
        <f t="shared" si="23"/>
        <v>0</v>
      </c>
    </row>
    <row r="87" spans="1:27" ht="15.75" hidden="1">
      <c r="A87" s="124"/>
      <c r="B87" s="44"/>
      <c r="C87" s="53">
        <v>0</v>
      </c>
      <c r="D87" s="268">
        <v>0</v>
      </c>
      <c r="E87" s="57">
        <v>0</v>
      </c>
      <c r="F87" s="52">
        <f t="shared" si="6"/>
        <v>0</v>
      </c>
      <c r="G87" s="52">
        <f t="shared" si="17"/>
        <v>0</v>
      </c>
      <c r="H87" s="53">
        <v>0</v>
      </c>
      <c r="I87" s="53">
        <v>0</v>
      </c>
      <c r="J87" s="53">
        <v>0</v>
      </c>
      <c r="K87" s="53">
        <v>0</v>
      </c>
      <c r="L87" s="53">
        <v>0</v>
      </c>
      <c r="M87" s="53">
        <v>0</v>
      </c>
      <c r="N87" s="54">
        <f t="array" ref="N87">SUM(ROUND(H87:J87,2))</f>
        <v>0</v>
      </c>
      <c r="O87" s="54">
        <f t="array" ref="O87">SUM(ROUND(K87:M87,2))</f>
        <v>0</v>
      </c>
      <c r="P87" s="312"/>
      <c r="Q87" s="52">
        <f t="shared" si="18"/>
        <v>0</v>
      </c>
      <c r="R87" s="268">
        <v>0</v>
      </c>
      <c r="S87" s="54">
        <f t="shared" si="19"/>
        <v>0</v>
      </c>
      <c r="T87" s="312">
        <v>0</v>
      </c>
      <c r="U87" s="52">
        <f t="shared" si="20"/>
        <v>0</v>
      </c>
      <c r="V87" s="268">
        <v>0</v>
      </c>
      <c r="W87" s="65">
        <f t="shared" si="21"/>
        <v>0</v>
      </c>
      <c r="X87" s="309"/>
      <c r="Y87" s="52">
        <f t="shared" si="22"/>
        <v>0</v>
      </c>
      <c r="Z87" s="268"/>
      <c r="AA87" s="65">
        <f t="shared" si="23"/>
        <v>0</v>
      </c>
    </row>
    <row r="88" spans="1:27" ht="15.75" hidden="1">
      <c r="A88" s="124"/>
      <c r="B88" s="44"/>
      <c r="C88" s="53">
        <v>0</v>
      </c>
      <c r="D88" s="268">
        <v>0</v>
      </c>
      <c r="E88" s="57">
        <v>0</v>
      </c>
      <c r="F88" s="52">
        <f t="shared" si="6"/>
        <v>0</v>
      </c>
      <c r="G88" s="52">
        <f t="shared" si="17"/>
        <v>0</v>
      </c>
      <c r="H88" s="53">
        <v>0</v>
      </c>
      <c r="I88" s="53">
        <v>0</v>
      </c>
      <c r="J88" s="53">
        <v>0</v>
      </c>
      <c r="K88" s="53">
        <v>0</v>
      </c>
      <c r="L88" s="53">
        <v>0</v>
      </c>
      <c r="M88" s="53">
        <v>0</v>
      </c>
      <c r="N88" s="54">
        <f t="array" ref="N88">SUM(ROUND(H88:J88,2))</f>
        <v>0</v>
      </c>
      <c r="O88" s="54">
        <f t="array" ref="O88">SUM(ROUND(K88:M88,2))</f>
        <v>0</v>
      </c>
      <c r="P88" s="312"/>
      <c r="Q88" s="52">
        <f t="shared" si="18"/>
        <v>0</v>
      </c>
      <c r="R88" s="268">
        <v>0</v>
      </c>
      <c r="S88" s="54">
        <f t="shared" si="19"/>
        <v>0</v>
      </c>
      <c r="T88" s="312">
        <v>0</v>
      </c>
      <c r="U88" s="52">
        <f t="shared" si="20"/>
        <v>0</v>
      </c>
      <c r="V88" s="268">
        <v>0</v>
      </c>
      <c r="W88" s="65">
        <f t="shared" si="21"/>
        <v>0</v>
      </c>
      <c r="X88" s="309"/>
      <c r="Y88" s="52">
        <f t="shared" si="22"/>
        <v>0</v>
      </c>
      <c r="Z88" s="268"/>
      <c r="AA88" s="65">
        <f t="shared" si="23"/>
        <v>0</v>
      </c>
    </row>
    <row r="89" spans="1:27" ht="15.75" hidden="1">
      <c r="A89" s="124"/>
      <c r="B89" s="44"/>
      <c r="C89" s="53">
        <v>0</v>
      </c>
      <c r="D89" s="268">
        <v>0</v>
      </c>
      <c r="E89" s="57">
        <v>0</v>
      </c>
      <c r="F89" s="52">
        <f t="shared" si="6"/>
        <v>0</v>
      </c>
      <c r="G89" s="52">
        <f t="shared" si="17"/>
        <v>0</v>
      </c>
      <c r="H89" s="53">
        <v>0</v>
      </c>
      <c r="I89" s="53">
        <v>0</v>
      </c>
      <c r="J89" s="53">
        <v>0</v>
      </c>
      <c r="K89" s="53">
        <v>0</v>
      </c>
      <c r="L89" s="53">
        <v>0</v>
      </c>
      <c r="M89" s="53">
        <v>0</v>
      </c>
      <c r="N89" s="54">
        <f t="array" ref="N89">SUM(ROUND(H89:J89,2))</f>
        <v>0</v>
      </c>
      <c r="O89" s="54">
        <f t="array" ref="O89">SUM(ROUND(K89:M89,2))</f>
        <v>0</v>
      </c>
      <c r="P89" s="312"/>
      <c r="Q89" s="52">
        <f t="shared" si="18"/>
        <v>0</v>
      </c>
      <c r="R89" s="268">
        <v>0</v>
      </c>
      <c r="S89" s="54">
        <f t="shared" si="19"/>
        <v>0</v>
      </c>
      <c r="T89" s="312">
        <v>0</v>
      </c>
      <c r="U89" s="52">
        <f t="shared" si="20"/>
        <v>0</v>
      </c>
      <c r="V89" s="268">
        <v>0</v>
      </c>
      <c r="W89" s="65">
        <f t="shared" si="21"/>
        <v>0</v>
      </c>
      <c r="X89" s="309"/>
      <c r="Y89" s="52">
        <f t="shared" si="22"/>
        <v>0</v>
      </c>
      <c r="Z89" s="268"/>
      <c r="AA89" s="65">
        <f t="shared" si="23"/>
        <v>0</v>
      </c>
    </row>
    <row r="90" spans="1:27" ht="15.75" hidden="1">
      <c r="A90" s="124"/>
      <c r="B90" s="44"/>
      <c r="C90" s="53">
        <v>0</v>
      </c>
      <c r="D90" s="268">
        <v>0</v>
      </c>
      <c r="E90" s="57">
        <v>0</v>
      </c>
      <c r="F90" s="52">
        <f t="shared" si="6"/>
        <v>0</v>
      </c>
      <c r="G90" s="52">
        <f t="shared" si="17"/>
        <v>0</v>
      </c>
      <c r="H90" s="53">
        <v>0</v>
      </c>
      <c r="I90" s="53">
        <v>0</v>
      </c>
      <c r="J90" s="53">
        <v>0</v>
      </c>
      <c r="K90" s="53">
        <v>0</v>
      </c>
      <c r="L90" s="53">
        <v>0</v>
      </c>
      <c r="M90" s="53">
        <v>0</v>
      </c>
      <c r="N90" s="54">
        <f t="array" ref="N90">SUM(ROUND(H90:J90,2))</f>
        <v>0</v>
      </c>
      <c r="O90" s="54">
        <f t="array" ref="O90">SUM(ROUND(K90:M90,2))</f>
        <v>0</v>
      </c>
      <c r="P90" s="312"/>
      <c r="Q90" s="52">
        <f t="shared" si="18"/>
        <v>0</v>
      </c>
      <c r="R90" s="268">
        <v>0</v>
      </c>
      <c r="S90" s="54">
        <f t="shared" si="19"/>
        <v>0</v>
      </c>
      <c r="T90" s="312">
        <v>0</v>
      </c>
      <c r="U90" s="52">
        <f t="shared" si="20"/>
        <v>0</v>
      </c>
      <c r="V90" s="268">
        <v>0</v>
      </c>
      <c r="W90" s="65">
        <f t="shared" si="21"/>
        <v>0</v>
      </c>
      <c r="X90" s="309"/>
      <c r="Y90" s="52">
        <f t="shared" si="22"/>
        <v>0</v>
      </c>
      <c r="Z90" s="268"/>
      <c r="AA90" s="65">
        <f t="shared" si="23"/>
        <v>0</v>
      </c>
    </row>
    <row r="91" spans="1:27" ht="15.75" hidden="1">
      <c r="A91" s="124"/>
      <c r="B91" s="44"/>
      <c r="C91" s="53">
        <v>0</v>
      </c>
      <c r="D91" s="268">
        <v>0</v>
      </c>
      <c r="E91" s="57">
        <v>0</v>
      </c>
      <c r="F91" s="52">
        <f t="shared" si="6"/>
        <v>0</v>
      </c>
      <c r="G91" s="52">
        <f t="shared" si="17"/>
        <v>0</v>
      </c>
      <c r="H91" s="53">
        <v>0</v>
      </c>
      <c r="I91" s="53">
        <v>0</v>
      </c>
      <c r="J91" s="53">
        <v>0</v>
      </c>
      <c r="K91" s="53">
        <v>0</v>
      </c>
      <c r="L91" s="53">
        <v>0</v>
      </c>
      <c r="M91" s="53">
        <v>0</v>
      </c>
      <c r="N91" s="54">
        <f t="array" ref="N91">SUM(ROUND(H91:J91,2))</f>
        <v>0</v>
      </c>
      <c r="O91" s="54">
        <f t="array" ref="O91">SUM(ROUND(K91:M91,2))</f>
        <v>0</v>
      </c>
      <c r="P91" s="312"/>
      <c r="Q91" s="52">
        <f t="shared" si="18"/>
        <v>0</v>
      </c>
      <c r="R91" s="268">
        <v>0</v>
      </c>
      <c r="S91" s="54">
        <f t="shared" si="19"/>
        <v>0</v>
      </c>
      <c r="T91" s="312">
        <v>0</v>
      </c>
      <c r="U91" s="52">
        <f t="shared" si="20"/>
        <v>0</v>
      </c>
      <c r="V91" s="268">
        <v>0</v>
      </c>
      <c r="W91" s="65">
        <f t="shared" si="21"/>
        <v>0</v>
      </c>
      <c r="X91" s="309"/>
      <c r="Y91" s="52">
        <f t="shared" si="22"/>
        <v>0</v>
      </c>
      <c r="Z91" s="268"/>
      <c r="AA91" s="65">
        <f t="shared" si="23"/>
        <v>0</v>
      </c>
    </row>
    <row r="92" spans="1:27" ht="15.75" hidden="1">
      <c r="A92" s="124"/>
      <c r="B92" s="44"/>
      <c r="C92" s="53">
        <v>0</v>
      </c>
      <c r="D92" s="268">
        <v>0</v>
      </c>
      <c r="E92" s="57">
        <v>0</v>
      </c>
      <c r="F92" s="52">
        <f t="shared" si="6"/>
        <v>0</v>
      </c>
      <c r="G92" s="52">
        <f t="shared" si="17"/>
        <v>0</v>
      </c>
      <c r="H92" s="53">
        <v>0</v>
      </c>
      <c r="I92" s="53">
        <v>0</v>
      </c>
      <c r="J92" s="53">
        <v>0</v>
      </c>
      <c r="K92" s="53">
        <v>0</v>
      </c>
      <c r="L92" s="53">
        <v>0</v>
      </c>
      <c r="M92" s="53">
        <v>0</v>
      </c>
      <c r="N92" s="54">
        <f t="array" ref="N92">SUM(ROUND(H92:J92,2))</f>
        <v>0</v>
      </c>
      <c r="O92" s="54">
        <f t="array" ref="O92">SUM(ROUND(K92:M92,2))</f>
        <v>0</v>
      </c>
      <c r="P92" s="312"/>
      <c r="Q92" s="52">
        <f t="shared" si="18"/>
        <v>0</v>
      </c>
      <c r="R92" s="268">
        <v>0</v>
      </c>
      <c r="S92" s="54">
        <f t="shared" si="19"/>
        <v>0</v>
      </c>
      <c r="T92" s="312">
        <v>0</v>
      </c>
      <c r="U92" s="52">
        <f t="shared" si="20"/>
        <v>0</v>
      </c>
      <c r="V92" s="268">
        <v>0</v>
      </c>
      <c r="W92" s="65">
        <f t="shared" si="21"/>
        <v>0</v>
      </c>
      <c r="X92" s="309"/>
      <c r="Y92" s="52">
        <f t="shared" si="22"/>
        <v>0</v>
      </c>
      <c r="Z92" s="268"/>
      <c r="AA92" s="65">
        <f t="shared" si="23"/>
        <v>0</v>
      </c>
    </row>
    <row r="93" spans="1:27" ht="15.75" hidden="1">
      <c r="A93" s="124"/>
      <c r="B93" s="44"/>
      <c r="C93" s="53">
        <v>0</v>
      </c>
      <c r="D93" s="268">
        <v>0</v>
      </c>
      <c r="E93" s="57">
        <v>0</v>
      </c>
      <c r="F93" s="52">
        <f t="shared" si="6"/>
        <v>0</v>
      </c>
      <c r="G93" s="52">
        <f t="shared" si="17"/>
        <v>0</v>
      </c>
      <c r="H93" s="53">
        <v>0</v>
      </c>
      <c r="I93" s="53">
        <v>0</v>
      </c>
      <c r="J93" s="53">
        <v>0</v>
      </c>
      <c r="K93" s="53">
        <v>0</v>
      </c>
      <c r="L93" s="53">
        <v>0</v>
      </c>
      <c r="M93" s="53">
        <v>0</v>
      </c>
      <c r="N93" s="54">
        <f t="array" ref="N93">SUM(ROUND(H93:J93,2))</f>
        <v>0</v>
      </c>
      <c r="O93" s="54">
        <f t="array" ref="O93">SUM(ROUND(K93:M93,2))</f>
        <v>0</v>
      </c>
      <c r="P93" s="312"/>
      <c r="Q93" s="52">
        <f t="shared" si="18"/>
        <v>0</v>
      </c>
      <c r="R93" s="268">
        <v>0</v>
      </c>
      <c r="S93" s="54">
        <f t="shared" si="19"/>
        <v>0</v>
      </c>
      <c r="T93" s="312">
        <v>0</v>
      </c>
      <c r="U93" s="52">
        <f t="shared" si="20"/>
        <v>0</v>
      </c>
      <c r="V93" s="268">
        <v>0</v>
      </c>
      <c r="W93" s="65">
        <f t="shared" si="21"/>
        <v>0</v>
      </c>
      <c r="X93" s="309"/>
      <c r="Y93" s="52">
        <f t="shared" si="22"/>
        <v>0</v>
      </c>
      <c r="Z93" s="268"/>
      <c r="AA93" s="65">
        <f t="shared" si="23"/>
        <v>0</v>
      </c>
    </row>
    <row r="94" spans="1:27" ht="15.75" hidden="1">
      <c r="A94" s="124"/>
      <c r="B94" s="44"/>
      <c r="C94" s="53">
        <v>0</v>
      </c>
      <c r="D94" s="268">
        <v>0</v>
      </c>
      <c r="E94" s="57">
        <v>0</v>
      </c>
      <c r="F94" s="52">
        <f t="shared" si="6"/>
        <v>0</v>
      </c>
      <c r="G94" s="52">
        <f t="shared" si="17"/>
        <v>0</v>
      </c>
      <c r="H94" s="53">
        <v>0</v>
      </c>
      <c r="I94" s="53">
        <v>0</v>
      </c>
      <c r="J94" s="53">
        <v>0</v>
      </c>
      <c r="K94" s="53">
        <v>0</v>
      </c>
      <c r="L94" s="53">
        <v>0</v>
      </c>
      <c r="M94" s="53">
        <v>0</v>
      </c>
      <c r="N94" s="54">
        <f t="array" ref="N94">SUM(ROUND(H94:J94,2))</f>
        <v>0</v>
      </c>
      <c r="O94" s="54">
        <f t="array" ref="O94">SUM(ROUND(K94:M94,2))</f>
        <v>0</v>
      </c>
      <c r="P94" s="312"/>
      <c r="Q94" s="52">
        <f t="shared" si="18"/>
        <v>0</v>
      </c>
      <c r="R94" s="268">
        <v>0</v>
      </c>
      <c r="S94" s="54">
        <f t="shared" si="19"/>
        <v>0</v>
      </c>
      <c r="T94" s="312">
        <v>0</v>
      </c>
      <c r="U94" s="52">
        <f t="shared" si="20"/>
        <v>0</v>
      </c>
      <c r="V94" s="268">
        <v>0</v>
      </c>
      <c r="W94" s="65">
        <f t="shared" si="21"/>
        <v>0</v>
      </c>
      <c r="X94" s="309"/>
      <c r="Y94" s="52">
        <f t="shared" si="22"/>
        <v>0</v>
      </c>
      <c r="Z94" s="268"/>
      <c r="AA94" s="65">
        <f t="shared" si="23"/>
        <v>0</v>
      </c>
    </row>
    <row r="95" spans="1:27" ht="15.75" hidden="1">
      <c r="A95" s="124"/>
      <c r="B95" s="44"/>
      <c r="C95" s="53">
        <v>0</v>
      </c>
      <c r="D95" s="268">
        <v>0</v>
      </c>
      <c r="E95" s="57">
        <v>0</v>
      </c>
      <c r="F95" s="52">
        <f t="shared" si="6"/>
        <v>0</v>
      </c>
      <c r="G95" s="52">
        <f t="shared" si="17"/>
        <v>0</v>
      </c>
      <c r="H95" s="53">
        <v>0</v>
      </c>
      <c r="I95" s="53">
        <v>0</v>
      </c>
      <c r="J95" s="53">
        <v>0</v>
      </c>
      <c r="K95" s="53">
        <v>0</v>
      </c>
      <c r="L95" s="53">
        <v>0</v>
      </c>
      <c r="M95" s="53">
        <v>0</v>
      </c>
      <c r="N95" s="54">
        <f t="array" ref="N95">SUM(ROUND(H95:J95,2))</f>
        <v>0</v>
      </c>
      <c r="O95" s="54">
        <f t="array" ref="O95">SUM(ROUND(K95:M95,2))</f>
        <v>0</v>
      </c>
      <c r="P95" s="312"/>
      <c r="Q95" s="52">
        <f t="shared" si="18"/>
        <v>0</v>
      </c>
      <c r="R95" s="268">
        <v>0</v>
      </c>
      <c r="S95" s="54">
        <f t="shared" si="19"/>
        <v>0</v>
      </c>
      <c r="T95" s="312">
        <v>0</v>
      </c>
      <c r="U95" s="52">
        <f t="shared" si="20"/>
        <v>0</v>
      </c>
      <c r="V95" s="268">
        <v>0</v>
      </c>
      <c r="W95" s="65">
        <f t="shared" si="21"/>
        <v>0</v>
      </c>
      <c r="X95" s="309"/>
      <c r="Y95" s="52">
        <f t="shared" si="22"/>
        <v>0</v>
      </c>
      <c r="Z95" s="268"/>
      <c r="AA95" s="65">
        <f t="shared" si="23"/>
        <v>0</v>
      </c>
    </row>
    <row r="96" spans="1:27" ht="15.75" hidden="1">
      <c r="A96" s="124"/>
      <c r="B96" s="44"/>
      <c r="C96" s="53">
        <v>0</v>
      </c>
      <c r="D96" s="268">
        <v>0</v>
      </c>
      <c r="E96" s="57">
        <v>0</v>
      </c>
      <c r="F96" s="52">
        <f t="shared" si="6"/>
        <v>0</v>
      </c>
      <c r="G96" s="52">
        <f t="shared" si="17"/>
        <v>0</v>
      </c>
      <c r="H96" s="53">
        <v>0</v>
      </c>
      <c r="I96" s="53">
        <v>0</v>
      </c>
      <c r="J96" s="53">
        <v>0</v>
      </c>
      <c r="K96" s="53">
        <v>0</v>
      </c>
      <c r="L96" s="53">
        <v>0</v>
      </c>
      <c r="M96" s="53">
        <v>0</v>
      </c>
      <c r="N96" s="54">
        <f t="array" ref="N96">SUM(ROUND(H96:J96,2))</f>
        <v>0</v>
      </c>
      <c r="O96" s="54">
        <f t="array" ref="O96">SUM(ROUND(K96:M96,2))</f>
        <v>0</v>
      </c>
      <c r="P96" s="312"/>
      <c r="Q96" s="52">
        <f t="shared" si="18"/>
        <v>0</v>
      </c>
      <c r="R96" s="268">
        <v>0</v>
      </c>
      <c r="S96" s="54">
        <f t="shared" si="19"/>
        <v>0</v>
      </c>
      <c r="T96" s="312">
        <v>0</v>
      </c>
      <c r="U96" s="52">
        <f t="shared" si="20"/>
        <v>0</v>
      </c>
      <c r="V96" s="268">
        <v>0</v>
      </c>
      <c r="W96" s="65">
        <f t="shared" si="21"/>
        <v>0</v>
      </c>
      <c r="X96" s="309"/>
      <c r="Y96" s="52">
        <f t="shared" si="22"/>
        <v>0</v>
      </c>
      <c r="Z96" s="268"/>
      <c r="AA96" s="65">
        <f t="shared" si="23"/>
        <v>0</v>
      </c>
    </row>
    <row r="97" spans="1:130" ht="15.75" hidden="1">
      <c r="A97" s="124"/>
      <c r="B97" s="44"/>
      <c r="C97" s="53">
        <v>0</v>
      </c>
      <c r="D97" s="268">
        <v>0</v>
      </c>
      <c r="E97" s="57">
        <v>0</v>
      </c>
      <c r="F97" s="52">
        <f t="shared" si="6"/>
        <v>0</v>
      </c>
      <c r="G97" s="52">
        <f t="shared" si="17"/>
        <v>0</v>
      </c>
      <c r="H97" s="53">
        <v>0</v>
      </c>
      <c r="I97" s="53">
        <v>0</v>
      </c>
      <c r="J97" s="53">
        <v>0</v>
      </c>
      <c r="K97" s="53">
        <v>0</v>
      </c>
      <c r="L97" s="53">
        <v>0</v>
      </c>
      <c r="M97" s="53">
        <v>0</v>
      </c>
      <c r="N97" s="54">
        <f t="array" ref="N97">SUM(ROUND(H97:J97,2))</f>
        <v>0</v>
      </c>
      <c r="O97" s="54">
        <f t="array" ref="O97">SUM(ROUND(K97:M97,2))</f>
        <v>0</v>
      </c>
      <c r="P97" s="312"/>
      <c r="Q97" s="52">
        <f t="shared" si="18"/>
        <v>0</v>
      </c>
      <c r="R97" s="268">
        <v>0</v>
      </c>
      <c r="S97" s="54">
        <f t="shared" si="19"/>
        <v>0</v>
      </c>
      <c r="T97" s="312">
        <v>0</v>
      </c>
      <c r="U97" s="52">
        <f t="shared" si="20"/>
        <v>0</v>
      </c>
      <c r="V97" s="268">
        <v>0</v>
      </c>
      <c r="W97" s="65">
        <f t="shared" si="21"/>
        <v>0</v>
      </c>
      <c r="X97" s="309"/>
      <c r="Y97" s="52">
        <f t="shared" si="22"/>
        <v>0</v>
      </c>
      <c r="Z97" s="268"/>
      <c r="AA97" s="65">
        <f t="shared" si="23"/>
        <v>0</v>
      </c>
    </row>
    <row r="98" spans="1:130" ht="15.75" hidden="1">
      <c r="A98" s="124"/>
      <c r="B98" s="44"/>
      <c r="C98" s="53">
        <v>0</v>
      </c>
      <c r="D98" s="268">
        <v>0</v>
      </c>
      <c r="E98" s="57">
        <v>0</v>
      </c>
      <c r="F98" s="52">
        <f t="shared" si="6"/>
        <v>0</v>
      </c>
      <c r="G98" s="52">
        <f t="shared" si="17"/>
        <v>0</v>
      </c>
      <c r="H98" s="53">
        <v>0</v>
      </c>
      <c r="I98" s="53">
        <v>0</v>
      </c>
      <c r="J98" s="53">
        <v>0</v>
      </c>
      <c r="K98" s="53">
        <v>0</v>
      </c>
      <c r="L98" s="53">
        <v>0</v>
      </c>
      <c r="M98" s="53">
        <v>0</v>
      </c>
      <c r="N98" s="54">
        <f t="array" ref="N98">SUM(ROUND(H98:J98,2))</f>
        <v>0</v>
      </c>
      <c r="O98" s="54">
        <f t="array" ref="O98">SUM(ROUND(K98:M98,2))</f>
        <v>0</v>
      </c>
      <c r="P98" s="312"/>
      <c r="Q98" s="52">
        <f t="shared" si="18"/>
        <v>0</v>
      </c>
      <c r="R98" s="268">
        <v>0</v>
      </c>
      <c r="S98" s="54">
        <f t="shared" si="19"/>
        <v>0</v>
      </c>
      <c r="T98" s="312">
        <v>0</v>
      </c>
      <c r="U98" s="52">
        <f t="shared" si="20"/>
        <v>0</v>
      </c>
      <c r="V98" s="268">
        <v>0</v>
      </c>
      <c r="W98" s="65">
        <f t="shared" si="21"/>
        <v>0</v>
      </c>
      <c r="X98" s="309"/>
      <c r="Y98" s="52">
        <f t="shared" si="22"/>
        <v>0</v>
      </c>
      <c r="Z98" s="268"/>
      <c r="AA98" s="65">
        <f t="shared" si="23"/>
        <v>0</v>
      </c>
    </row>
    <row r="99" spans="1:130" ht="15.75" hidden="1">
      <c r="A99" s="124"/>
      <c r="B99" s="44"/>
      <c r="C99" s="53">
        <v>0</v>
      </c>
      <c r="D99" s="268">
        <v>0</v>
      </c>
      <c r="E99" s="57">
        <v>0</v>
      </c>
      <c r="F99" s="52">
        <f t="shared" si="6"/>
        <v>0</v>
      </c>
      <c r="G99" s="52">
        <f t="shared" si="17"/>
        <v>0</v>
      </c>
      <c r="H99" s="53">
        <v>0</v>
      </c>
      <c r="I99" s="53">
        <v>0</v>
      </c>
      <c r="J99" s="53">
        <v>0</v>
      </c>
      <c r="K99" s="53">
        <v>0</v>
      </c>
      <c r="L99" s="53">
        <v>0</v>
      </c>
      <c r="M99" s="53">
        <v>0</v>
      </c>
      <c r="N99" s="54">
        <f t="array" ref="N99">SUM(ROUND(H99:J99,2))</f>
        <v>0</v>
      </c>
      <c r="O99" s="54">
        <f t="array" ref="O99">SUM(ROUND(K99:M99,2))</f>
        <v>0</v>
      </c>
      <c r="P99" s="312"/>
      <c r="Q99" s="52">
        <f t="shared" si="18"/>
        <v>0</v>
      </c>
      <c r="R99" s="268">
        <v>0</v>
      </c>
      <c r="S99" s="54">
        <f t="shared" si="19"/>
        <v>0</v>
      </c>
      <c r="T99" s="312">
        <v>0</v>
      </c>
      <c r="U99" s="52">
        <f t="shared" si="20"/>
        <v>0</v>
      </c>
      <c r="V99" s="268">
        <v>0</v>
      </c>
      <c r="W99" s="65">
        <f t="shared" si="21"/>
        <v>0</v>
      </c>
      <c r="X99" s="309"/>
      <c r="Y99" s="52">
        <f t="shared" si="22"/>
        <v>0</v>
      </c>
      <c r="Z99" s="268"/>
      <c r="AA99" s="65">
        <f t="shared" si="23"/>
        <v>0</v>
      </c>
    </row>
    <row r="100" spans="1:130" ht="15.75" hidden="1">
      <c r="A100" s="124"/>
      <c r="B100" s="44"/>
      <c r="C100" s="53">
        <v>0</v>
      </c>
      <c r="D100" s="268">
        <v>0</v>
      </c>
      <c r="E100" s="57">
        <v>0</v>
      </c>
      <c r="F100" s="52">
        <f t="shared" si="6"/>
        <v>0</v>
      </c>
      <c r="G100" s="52">
        <f t="shared" si="17"/>
        <v>0</v>
      </c>
      <c r="H100" s="53">
        <v>0</v>
      </c>
      <c r="I100" s="53">
        <v>0</v>
      </c>
      <c r="J100" s="53">
        <v>0</v>
      </c>
      <c r="K100" s="53">
        <v>0</v>
      </c>
      <c r="L100" s="53">
        <v>0</v>
      </c>
      <c r="M100" s="53">
        <v>0</v>
      </c>
      <c r="N100" s="54">
        <f t="array" ref="N100">SUM(ROUND(H100:J100,2))</f>
        <v>0</v>
      </c>
      <c r="O100" s="54">
        <f t="array" ref="O100">SUM(ROUND(K100:M100,2))</f>
        <v>0</v>
      </c>
      <c r="P100" s="312"/>
      <c r="Q100" s="52">
        <f t="shared" si="18"/>
        <v>0</v>
      </c>
      <c r="R100" s="268">
        <v>0</v>
      </c>
      <c r="S100" s="54">
        <f t="shared" si="19"/>
        <v>0</v>
      </c>
      <c r="T100" s="312">
        <v>0</v>
      </c>
      <c r="U100" s="52">
        <f t="shared" si="20"/>
        <v>0</v>
      </c>
      <c r="V100" s="268">
        <v>0</v>
      </c>
      <c r="W100" s="65">
        <f t="shared" si="21"/>
        <v>0</v>
      </c>
      <c r="X100" s="309"/>
      <c r="Y100" s="52">
        <f t="shared" si="22"/>
        <v>0</v>
      </c>
      <c r="Z100" s="268"/>
      <c r="AA100" s="65">
        <f t="shared" si="23"/>
        <v>0</v>
      </c>
    </row>
    <row r="101" spans="1:130" ht="15.75" hidden="1">
      <c r="A101" s="124"/>
      <c r="B101" s="44"/>
      <c r="C101" s="53">
        <v>0</v>
      </c>
      <c r="D101" s="268">
        <v>0</v>
      </c>
      <c r="E101" s="57">
        <v>0</v>
      </c>
      <c r="F101" s="52">
        <f t="shared" si="6"/>
        <v>0</v>
      </c>
      <c r="G101" s="52">
        <f t="shared" si="17"/>
        <v>0</v>
      </c>
      <c r="H101" s="53">
        <v>0</v>
      </c>
      <c r="I101" s="53">
        <v>0</v>
      </c>
      <c r="J101" s="53">
        <v>0</v>
      </c>
      <c r="K101" s="53">
        <v>0</v>
      </c>
      <c r="L101" s="53">
        <v>0</v>
      </c>
      <c r="M101" s="53">
        <v>0</v>
      </c>
      <c r="N101" s="54">
        <f t="array" ref="N101">SUM(ROUND(H101:J101,2))</f>
        <v>0</v>
      </c>
      <c r="O101" s="54">
        <f t="array" ref="O101">SUM(ROUND(K101:M101,2))</f>
        <v>0</v>
      </c>
      <c r="P101" s="312"/>
      <c r="Q101" s="52">
        <f t="shared" si="18"/>
        <v>0</v>
      </c>
      <c r="R101" s="268">
        <v>0</v>
      </c>
      <c r="S101" s="54">
        <f t="shared" si="19"/>
        <v>0</v>
      </c>
      <c r="T101" s="312">
        <v>0</v>
      </c>
      <c r="U101" s="52">
        <f t="shared" si="20"/>
        <v>0</v>
      </c>
      <c r="V101" s="268">
        <v>0</v>
      </c>
      <c r="W101" s="65">
        <f t="shared" si="21"/>
        <v>0</v>
      </c>
      <c r="X101" s="309"/>
      <c r="Y101" s="52">
        <f t="shared" si="22"/>
        <v>0</v>
      </c>
      <c r="Z101" s="268"/>
      <c r="AA101" s="65">
        <f t="shared" si="23"/>
        <v>0</v>
      </c>
    </row>
    <row r="102" spans="1:130" ht="15.75" hidden="1">
      <c r="A102" s="124"/>
      <c r="B102" s="44"/>
      <c r="C102" s="53">
        <v>0</v>
      </c>
      <c r="D102" s="268">
        <v>0</v>
      </c>
      <c r="E102" s="57">
        <v>0</v>
      </c>
      <c r="F102" s="52">
        <f t="shared" si="6"/>
        <v>0</v>
      </c>
      <c r="G102" s="52">
        <f t="shared" si="17"/>
        <v>0</v>
      </c>
      <c r="H102" s="53">
        <v>0</v>
      </c>
      <c r="I102" s="53">
        <v>0</v>
      </c>
      <c r="J102" s="53">
        <v>0</v>
      </c>
      <c r="K102" s="53">
        <v>0</v>
      </c>
      <c r="L102" s="53">
        <v>0</v>
      </c>
      <c r="M102" s="53">
        <v>0</v>
      </c>
      <c r="N102" s="54">
        <f t="array" ref="N102">SUM(ROUND(H102:J102,2))</f>
        <v>0</v>
      </c>
      <c r="O102" s="54">
        <f t="array" ref="O102">SUM(ROUND(K102:M102,2))</f>
        <v>0</v>
      </c>
      <c r="P102" s="312"/>
      <c r="Q102" s="52">
        <f t="shared" si="18"/>
        <v>0</v>
      </c>
      <c r="R102" s="268">
        <v>0</v>
      </c>
      <c r="S102" s="54">
        <f t="shared" si="19"/>
        <v>0</v>
      </c>
      <c r="T102" s="312">
        <v>0</v>
      </c>
      <c r="U102" s="52">
        <f t="shared" si="20"/>
        <v>0</v>
      </c>
      <c r="V102" s="268">
        <v>0</v>
      </c>
      <c r="W102" s="65">
        <f t="shared" si="21"/>
        <v>0</v>
      </c>
      <c r="X102" s="309"/>
      <c r="Y102" s="52">
        <f t="shared" si="22"/>
        <v>0</v>
      </c>
      <c r="Z102" s="268"/>
      <c r="AA102" s="65">
        <f t="shared" si="23"/>
        <v>0</v>
      </c>
    </row>
    <row r="103" spans="1:130" ht="15.75" hidden="1">
      <c r="A103" s="124"/>
      <c r="B103" s="44"/>
      <c r="C103" s="53">
        <v>0</v>
      </c>
      <c r="D103" s="268">
        <v>0</v>
      </c>
      <c r="E103" s="57">
        <v>0</v>
      </c>
      <c r="F103" s="52">
        <f t="shared" si="6"/>
        <v>0</v>
      </c>
      <c r="G103" s="52">
        <f t="shared" si="17"/>
        <v>0</v>
      </c>
      <c r="H103" s="53">
        <v>0</v>
      </c>
      <c r="I103" s="53">
        <v>0</v>
      </c>
      <c r="J103" s="53">
        <v>0</v>
      </c>
      <c r="K103" s="53">
        <v>0</v>
      </c>
      <c r="L103" s="53">
        <v>0</v>
      </c>
      <c r="M103" s="53">
        <v>0</v>
      </c>
      <c r="N103" s="54">
        <f t="array" ref="N103">SUM(ROUND(H103:J103,2))</f>
        <v>0</v>
      </c>
      <c r="O103" s="54">
        <f t="array" ref="O103">SUM(ROUND(K103:M103,2))</f>
        <v>0</v>
      </c>
      <c r="P103" s="312"/>
      <c r="Q103" s="52">
        <f t="shared" ref="Q103:Q106" si="24">ROUND(H103*P103,2)</f>
        <v>0</v>
      </c>
      <c r="R103" s="268">
        <v>0</v>
      </c>
      <c r="S103" s="54">
        <f t="shared" ref="S103:S106" si="25">ROUND(K103*R103,2)</f>
        <v>0</v>
      </c>
      <c r="T103" s="312">
        <v>0</v>
      </c>
      <c r="U103" s="52">
        <f t="shared" ref="U103:U106" si="26">ROUND(I103*T103,2)</f>
        <v>0</v>
      </c>
      <c r="V103" s="268">
        <v>0</v>
      </c>
      <c r="W103" s="65">
        <f t="shared" ref="W103:W106" si="27">ROUND(L103*V103,2)</f>
        <v>0</v>
      </c>
      <c r="X103" s="309"/>
      <c r="Y103" s="52">
        <f t="shared" ref="Y103:Y106" si="28">ROUND(J103*X103,2)</f>
        <v>0</v>
      </c>
      <c r="Z103" s="268"/>
      <c r="AA103" s="65">
        <f t="shared" ref="AA103:AA106" si="29">ROUND(M103*Z103,2)</f>
        <v>0</v>
      </c>
    </row>
    <row r="104" spans="1:130" ht="15.75" hidden="1">
      <c r="A104" s="124"/>
      <c r="B104" s="44"/>
      <c r="C104" s="53">
        <v>0</v>
      </c>
      <c r="D104" s="268">
        <v>0</v>
      </c>
      <c r="E104" s="57">
        <v>0</v>
      </c>
      <c r="F104" s="52">
        <f t="shared" si="6"/>
        <v>0</v>
      </c>
      <c r="G104" s="52">
        <f t="shared" ref="G104:G105" si="30">ROUND(D104*F104,2)</f>
        <v>0</v>
      </c>
      <c r="H104" s="53">
        <v>0</v>
      </c>
      <c r="I104" s="53">
        <v>0</v>
      </c>
      <c r="J104" s="53">
        <v>0</v>
      </c>
      <c r="K104" s="53">
        <v>0</v>
      </c>
      <c r="L104" s="53">
        <v>0</v>
      </c>
      <c r="M104" s="53">
        <v>0</v>
      </c>
      <c r="N104" s="54">
        <f t="array" ref="N104">SUM(ROUND(H104:J104,2))</f>
        <v>0</v>
      </c>
      <c r="O104" s="54">
        <f t="array" ref="O104">SUM(ROUND(K104:M104,2))</f>
        <v>0</v>
      </c>
      <c r="P104" s="312"/>
      <c r="Q104" s="52">
        <f t="shared" si="24"/>
        <v>0</v>
      </c>
      <c r="R104" s="268">
        <v>0</v>
      </c>
      <c r="S104" s="54">
        <f t="shared" si="25"/>
        <v>0</v>
      </c>
      <c r="T104" s="312">
        <v>0</v>
      </c>
      <c r="U104" s="52">
        <f t="shared" si="26"/>
        <v>0</v>
      </c>
      <c r="V104" s="268">
        <v>0</v>
      </c>
      <c r="W104" s="65">
        <f t="shared" si="27"/>
        <v>0</v>
      </c>
      <c r="X104" s="309"/>
      <c r="Y104" s="52">
        <f t="shared" si="28"/>
        <v>0</v>
      </c>
      <c r="Z104" s="268"/>
      <c r="AA104" s="65">
        <f t="shared" si="29"/>
        <v>0</v>
      </c>
    </row>
    <row r="105" spans="1:130" ht="15.75" hidden="1">
      <c r="A105" s="124" t="s">
        <v>145</v>
      </c>
      <c r="B105" s="44"/>
      <c r="C105" s="53">
        <v>0</v>
      </c>
      <c r="D105" s="268">
        <v>0</v>
      </c>
      <c r="E105" s="57">
        <v>0</v>
      </c>
      <c r="F105" s="52">
        <f t="shared" si="6"/>
        <v>0</v>
      </c>
      <c r="G105" s="52">
        <f t="shared" si="30"/>
        <v>0</v>
      </c>
      <c r="H105" s="53">
        <v>0</v>
      </c>
      <c r="I105" s="53">
        <v>0</v>
      </c>
      <c r="J105" s="53">
        <v>0</v>
      </c>
      <c r="K105" s="53">
        <v>0</v>
      </c>
      <c r="L105" s="53">
        <v>0</v>
      </c>
      <c r="M105" s="53">
        <v>0</v>
      </c>
      <c r="N105" s="54">
        <f t="array" ref="N105">SUM(ROUND(H105:J105,2))</f>
        <v>0</v>
      </c>
      <c r="O105" s="54">
        <f t="array" ref="O105">SUM(ROUND(K105:M105,2))</f>
        <v>0</v>
      </c>
      <c r="P105" s="312"/>
      <c r="Q105" s="52">
        <f t="shared" si="24"/>
        <v>0</v>
      </c>
      <c r="R105" s="268">
        <v>0</v>
      </c>
      <c r="S105" s="54">
        <f t="shared" si="25"/>
        <v>0</v>
      </c>
      <c r="T105" s="312">
        <v>0</v>
      </c>
      <c r="U105" s="52">
        <f t="shared" si="26"/>
        <v>0</v>
      </c>
      <c r="V105" s="268">
        <v>0</v>
      </c>
      <c r="W105" s="65">
        <f t="shared" si="27"/>
        <v>0</v>
      </c>
      <c r="X105" s="309"/>
      <c r="Y105" s="52">
        <f t="shared" si="28"/>
        <v>0</v>
      </c>
      <c r="Z105" s="268"/>
      <c r="AA105" s="65">
        <f t="shared" si="29"/>
        <v>0</v>
      </c>
    </row>
    <row r="106" spans="1:130" ht="16.5" hidden="1" thickBot="1">
      <c r="A106" s="259" t="s">
        <v>145</v>
      </c>
      <c r="B106" s="260"/>
      <c r="C106" s="261">
        <v>0</v>
      </c>
      <c r="D106" s="269">
        <v>0</v>
      </c>
      <c r="E106" s="262">
        <v>0</v>
      </c>
      <c r="F106" s="263">
        <f t="shared" si="6"/>
        <v>0</v>
      </c>
      <c r="G106" s="263">
        <f t="shared" si="7"/>
        <v>0</v>
      </c>
      <c r="H106" s="261">
        <v>0</v>
      </c>
      <c r="I106" s="53">
        <v>0</v>
      </c>
      <c r="J106" s="261">
        <v>0</v>
      </c>
      <c r="K106" s="261">
        <v>0</v>
      </c>
      <c r="L106" s="53">
        <v>0</v>
      </c>
      <c r="M106" s="261">
        <v>0</v>
      </c>
      <c r="N106" s="264">
        <f t="array" ref="N106">SUM(ROUND(H106:J106,2))</f>
        <v>0</v>
      </c>
      <c r="O106" s="264">
        <f t="array" ref="O106">SUM(ROUND(K106:M106,2))</f>
        <v>0</v>
      </c>
      <c r="P106" s="313"/>
      <c r="Q106" s="263">
        <f t="shared" si="24"/>
        <v>0</v>
      </c>
      <c r="R106" s="269">
        <v>0</v>
      </c>
      <c r="S106" s="264">
        <f t="shared" si="25"/>
        <v>0</v>
      </c>
      <c r="T106" s="313">
        <v>0</v>
      </c>
      <c r="U106" s="263">
        <f t="shared" si="26"/>
        <v>0</v>
      </c>
      <c r="V106" s="269">
        <v>0</v>
      </c>
      <c r="W106" s="266">
        <f t="shared" si="27"/>
        <v>0</v>
      </c>
      <c r="X106" s="310"/>
      <c r="Y106" s="263">
        <f t="shared" si="28"/>
        <v>0</v>
      </c>
      <c r="Z106" s="269"/>
      <c r="AA106" s="266">
        <f t="shared" si="29"/>
        <v>0</v>
      </c>
    </row>
    <row r="107" spans="1:130" ht="16.5" thickBot="1">
      <c r="A107" s="467"/>
      <c r="B107" s="467"/>
      <c r="C107" s="467"/>
      <c r="D107" s="467"/>
      <c r="E107" s="466" t="s">
        <v>146</v>
      </c>
      <c r="F107" s="62">
        <f t="shared" ref="F107:AA107" si="31">SUM(F7:F106)</f>
        <v>0</v>
      </c>
      <c r="G107" s="62">
        <f t="shared" si="31"/>
        <v>0</v>
      </c>
      <c r="H107" s="62">
        <f t="array" ref="H107">SUM(ROUND(H7:H106,2))</f>
        <v>0</v>
      </c>
      <c r="I107" s="62">
        <f t="array" ref="I107">SUM(ROUND(I7:I106,2))</f>
        <v>0</v>
      </c>
      <c r="J107" s="62">
        <f t="array" ref="J107">SUM(ROUND(J7:J106,2))</f>
        <v>0</v>
      </c>
      <c r="K107" s="62">
        <f t="array" ref="K107">SUM(ROUND(K7:K106,2))</f>
        <v>1</v>
      </c>
      <c r="L107" s="62">
        <f t="array" ref="L107">SUM(ROUND(L7:L106,2))</f>
        <v>0</v>
      </c>
      <c r="M107" s="62">
        <f t="array" ref="M107">SUM(ROUND(M7:M106,2))</f>
        <v>0</v>
      </c>
      <c r="N107" s="62">
        <f t="shared" si="31"/>
        <v>0</v>
      </c>
      <c r="O107" s="63">
        <f t="shared" si="31"/>
        <v>1</v>
      </c>
      <c r="P107" s="68"/>
      <c r="Q107" s="63">
        <f t="shared" si="31"/>
        <v>0</v>
      </c>
      <c r="R107" s="68"/>
      <c r="S107" s="63">
        <f t="shared" si="31"/>
        <v>0</v>
      </c>
      <c r="T107" s="68"/>
      <c r="U107" s="63">
        <f t="shared" si="31"/>
        <v>0</v>
      </c>
      <c r="V107" s="68"/>
      <c r="W107" s="63">
        <f t="shared" si="31"/>
        <v>0</v>
      </c>
      <c r="X107" s="68"/>
      <c r="Y107" s="63">
        <f t="shared" si="31"/>
        <v>0</v>
      </c>
      <c r="Z107" s="68"/>
      <c r="AA107" s="63">
        <f t="shared" si="31"/>
        <v>0</v>
      </c>
    </row>
    <row r="108" spans="1:130" ht="18.95" customHeight="1" thickBot="1">
      <c r="A108" s="165"/>
      <c r="B108" s="165"/>
      <c r="C108" s="69"/>
      <c r="D108" s="69"/>
      <c r="E108" s="68"/>
      <c r="F108" s="68"/>
      <c r="G108" s="68"/>
      <c r="H108" s="69"/>
      <c r="I108" s="69"/>
      <c r="J108" s="69"/>
      <c r="K108" s="69"/>
      <c r="L108" s="69"/>
      <c r="M108" s="69"/>
      <c r="N108" s="69"/>
      <c r="O108" s="68"/>
      <c r="P108" s="68"/>
      <c r="R108" s="68"/>
      <c r="X108" s="68"/>
      <c r="Z108" s="68"/>
    </row>
    <row r="109" spans="1:130" s="70" customFormat="1" ht="21.95" customHeight="1" thickBot="1">
      <c r="A109" s="425"/>
      <c r="B109" s="410"/>
      <c r="C109" s="410"/>
      <c r="D109" s="410"/>
      <c r="E109" s="410"/>
      <c r="F109" s="410"/>
      <c r="G109" s="348" t="s">
        <v>147</v>
      </c>
      <c r="H109" s="410"/>
      <c r="I109" s="410"/>
      <c r="J109" s="410"/>
      <c r="K109" s="410"/>
      <c r="L109" s="410"/>
      <c r="M109" s="410"/>
      <c r="N109" s="410"/>
      <c r="O109" s="411"/>
      <c r="P109" s="426"/>
      <c r="Q109" s="428" t="s">
        <v>126</v>
      </c>
      <c r="R109" s="428"/>
      <c r="S109" s="428"/>
      <c r="T109" s="426"/>
      <c r="U109" s="438" t="str">
        <f>'Invoice Summary'!C24</f>
        <v>[Other Entity] Share</v>
      </c>
      <c r="V109" s="439"/>
      <c r="W109" s="440"/>
      <c r="X109" s="441"/>
      <c r="Y109" s="442" t="s">
        <v>127</v>
      </c>
      <c r="Z109" s="443"/>
      <c r="AA109" s="444"/>
      <c r="AE109" s="199"/>
      <c r="AF109" s="199"/>
      <c r="AG109" s="199"/>
      <c r="AH109" s="199"/>
      <c r="AI109" s="199"/>
      <c r="AJ109" s="199"/>
      <c r="AK109" s="199"/>
      <c r="AL109" s="199"/>
      <c r="AM109" s="199"/>
      <c r="AN109" s="199"/>
      <c r="AO109" s="199"/>
      <c r="AP109" s="199"/>
      <c r="AQ109" s="199"/>
      <c r="AR109" s="199"/>
      <c r="AS109" s="199"/>
      <c r="AT109" s="199"/>
      <c r="AU109" s="199"/>
      <c r="AV109" s="199"/>
      <c r="AW109" s="199"/>
      <c r="AX109" s="199"/>
      <c r="AY109" s="199"/>
      <c r="AZ109" s="199"/>
      <c r="BA109" s="199"/>
      <c r="BB109" s="199"/>
      <c r="BC109" s="199"/>
      <c r="BD109" s="199"/>
      <c r="BE109" s="199"/>
      <c r="BF109" s="199"/>
      <c r="BG109" s="199"/>
      <c r="BH109" s="199"/>
      <c r="BI109" s="199"/>
      <c r="BJ109" s="199"/>
      <c r="BK109" s="199"/>
      <c r="BL109" s="199"/>
      <c r="BM109" s="199"/>
      <c r="BN109" s="199"/>
      <c r="BO109" s="199"/>
      <c r="BP109" s="199"/>
      <c r="BQ109" s="199"/>
      <c r="BR109" s="199"/>
      <c r="BS109" s="199"/>
      <c r="BT109" s="199"/>
      <c r="BU109" s="199"/>
      <c r="BV109" s="199"/>
      <c r="BW109" s="199"/>
      <c r="BX109" s="199"/>
      <c r="BY109" s="199"/>
      <c r="BZ109" s="199"/>
      <c r="CA109" s="199"/>
      <c r="CB109" s="199"/>
      <c r="CC109" s="199"/>
      <c r="CD109" s="199"/>
      <c r="CE109" s="199"/>
      <c r="CF109" s="199"/>
      <c r="CG109" s="199"/>
      <c r="CH109" s="199"/>
      <c r="CI109" s="199"/>
      <c r="CJ109" s="199"/>
      <c r="CK109" s="199"/>
      <c r="CL109" s="199"/>
      <c r="CM109" s="199"/>
      <c r="CN109" s="199"/>
      <c r="CO109" s="199"/>
      <c r="CP109" s="199"/>
      <c r="CQ109" s="199"/>
      <c r="CR109" s="199"/>
      <c r="CS109" s="199"/>
      <c r="CT109" s="199"/>
      <c r="CU109" s="199"/>
      <c r="CV109" s="199"/>
      <c r="CW109" s="199"/>
      <c r="CX109" s="199"/>
      <c r="CY109" s="199"/>
      <c r="CZ109" s="199"/>
      <c r="DA109" s="199"/>
      <c r="DB109" s="199"/>
      <c r="DC109" s="199"/>
      <c r="DD109" s="199"/>
      <c r="DE109" s="199"/>
      <c r="DF109" s="199"/>
      <c r="DG109" s="199"/>
      <c r="DH109" s="199"/>
      <c r="DI109" s="199"/>
      <c r="DJ109" s="199"/>
      <c r="DK109" s="199"/>
      <c r="DL109" s="199"/>
      <c r="DM109" s="199"/>
      <c r="DN109" s="199"/>
      <c r="DO109" s="199"/>
      <c r="DP109" s="199"/>
      <c r="DQ109" s="199"/>
      <c r="DR109" s="199"/>
      <c r="DS109" s="199"/>
      <c r="DT109" s="199"/>
      <c r="DU109" s="199"/>
      <c r="DV109" s="199"/>
      <c r="DW109" s="199"/>
      <c r="DX109" s="199"/>
      <c r="DY109" s="199"/>
      <c r="DZ109" s="199"/>
    </row>
    <row r="110" spans="1:130" s="70" customFormat="1" ht="31.5">
      <c r="A110" s="360"/>
      <c r="B110" s="361"/>
      <c r="C110" s="358" t="s">
        <v>128</v>
      </c>
      <c r="D110" s="343" t="s">
        <v>129</v>
      </c>
      <c r="E110" s="321" t="s">
        <v>128</v>
      </c>
      <c r="F110" s="321" t="s">
        <v>128</v>
      </c>
      <c r="G110" s="314" t="s">
        <v>129</v>
      </c>
      <c r="H110" s="321" t="s">
        <v>128</v>
      </c>
      <c r="I110" s="321" t="s">
        <v>128</v>
      </c>
      <c r="J110" s="321" t="s">
        <v>128</v>
      </c>
      <c r="K110" s="314" t="s">
        <v>129</v>
      </c>
      <c r="L110" s="314" t="s">
        <v>129</v>
      </c>
      <c r="M110" s="314" t="s">
        <v>129</v>
      </c>
      <c r="N110" s="321" t="s">
        <v>128</v>
      </c>
      <c r="O110" s="322" t="s">
        <v>129</v>
      </c>
      <c r="P110" s="431" t="s">
        <v>128</v>
      </c>
      <c r="Q110" s="430" t="s">
        <v>128</v>
      </c>
      <c r="R110" s="432" t="s">
        <v>129</v>
      </c>
      <c r="S110" s="433" t="s">
        <v>129</v>
      </c>
      <c r="T110" s="431" t="s">
        <v>128</v>
      </c>
      <c r="U110" s="430" t="s">
        <v>128</v>
      </c>
      <c r="V110" s="432" t="s">
        <v>129</v>
      </c>
      <c r="W110" s="433" t="s">
        <v>129</v>
      </c>
      <c r="X110" s="324" t="s">
        <v>128</v>
      </c>
      <c r="Y110" s="321" t="s">
        <v>128</v>
      </c>
      <c r="Z110" s="314" t="s">
        <v>129</v>
      </c>
      <c r="AA110" s="322" t="s">
        <v>129</v>
      </c>
      <c r="AE110" s="199"/>
      <c r="AF110" s="199"/>
      <c r="AG110" s="199"/>
      <c r="AH110" s="199"/>
      <c r="AI110" s="199"/>
      <c r="AJ110" s="199"/>
      <c r="AK110" s="199"/>
      <c r="AL110" s="199"/>
      <c r="AM110" s="199"/>
      <c r="AN110" s="199"/>
      <c r="AO110" s="199"/>
      <c r="AP110" s="199"/>
      <c r="AQ110" s="199"/>
      <c r="AR110" s="199"/>
      <c r="AS110" s="199"/>
      <c r="AT110" s="199"/>
      <c r="AU110" s="199"/>
      <c r="AV110" s="199"/>
      <c r="AW110" s="199"/>
      <c r="AX110" s="199"/>
      <c r="AY110" s="199"/>
      <c r="AZ110" s="199"/>
      <c r="BA110" s="199"/>
      <c r="BB110" s="199"/>
      <c r="BC110" s="199"/>
      <c r="BD110" s="199"/>
      <c r="BE110" s="199"/>
      <c r="BF110" s="199"/>
      <c r="BG110" s="199"/>
      <c r="BH110" s="199"/>
      <c r="BI110" s="199"/>
      <c r="BJ110" s="199"/>
      <c r="BK110" s="199"/>
      <c r="BL110" s="199"/>
      <c r="BM110" s="199"/>
      <c r="BN110" s="199"/>
      <c r="BO110" s="199"/>
      <c r="BP110" s="199"/>
      <c r="BQ110" s="199"/>
      <c r="BR110" s="199"/>
      <c r="BS110" s="199"/>
      <c r="BT110" s="199"/>
      <c r="BU110" s="199"/>
      <c r="BV110" s="199"/>
      <c r="BW110" s="199"/>
      <c r="BX110" s="199"/>
      <c r="BY110" s="199"/>
      <c r="BZ110" s="199"/>
      <c r="CA110" s="199"/>
      <c r="CB110" s="199"/>
      <c r="CC110" s="199"/>
      <c r="CD110" s="199"/>
      <c r="CE110" s="199"/>
      <c r="CF110" s="199"/>
      <c r="CG110" s="199"/>
      <c r="CH110" s="199"/>
      <c r="CI110" s="199"/>
      <c r="CJ110" s="199"/>
      <c r="CK110" s="199"/>
      <c r="CL110" s="199"/>
      <c r="CM110" s="199"/>
      <c r="CN110" s="199"/>
      <c r="CO110" s="199"/>
      <c r="CP110" s="199"/>
      <c r="CQ110" s="199"/>
      <c r="CR110" s="199"/>
      <c r="CS110" s="199"/>
      <c r="CT110" s="199"/>
      <c r="CU110" s="199"/>
      <c r="CV110" s="199"/>
      <c r="CW110" s="199"/>
      <c r="CX110" s="199"/>
      <c r="CY110" s="199"/>
      <c r="CZ110" s="199"/>
      <c r="DA110" s="199"/>
      <c r="DB110" s="199"/>
      <c r="DC110" s="199"/>
      <c r="DD110" s="199"/>
      <c r="DE110" s="199"/>
      <c r="DF110" s="199"/>
      <c r="DG110" s="199"/>
      <c r="DH110" s="199"/>
      <c r="DI110" s="199"/>
      <c r="DJ110" s="199"/>
      <c r="DK110" s="199"/>
      <c r="DL110" s="199"/>
      <c r="DM110" s="199"/>
      <c r="DN110" s="199"/>
      <c r="DO110" s="199"/>
      <c r="DP110" s="199"/>
      <c r="DQ110" s="199"/>
      <c r="DR110" s="199"/>
      <c r="DS110" s="199"/>
      <c r="DT110" s="199"/>
      <c r="DU110" s="199"/>
      <c r="DV110" s="199"/>
      <c r="DW110" s="199"/>
      <c r="DX110" s="199"/>
      <c r="DY110" s="199"/>
      <c r="DZ110" s="199"/>
    </row>
    <row r="111" spans="1:130" ht="79.5" thickBot="1">
      <c r="A111" s="362" t="s">
        <v>130</v>
      </c>
      <c r="B111" s="363" t="s">
        <v>131</v>
      </c>
      <c r="C111" s="359" t="s">
        <v>148</v>
      </c>
      <c r="D111" s="323" t="s">
        <v>133</v>
      </c>
      <c r="E111" s="323" t="s">
        <v>149</v>
      </c>
      <c r="F111" s="323" t="s">
        <v>150</v>
      </c>
      <c r="G111" s="323" t="s">
        <v>136</v>
      </c>
      <c r="H111" s="323" t="s">
        <v>137</v>
      </c>
      <c r="I111" s="323" t="str">
        <f>"Actual "&amp;'Invoice Summary'!C24&amp;" DL Expenses"</f>
        <v>Actual [Other Entity] Share DL Expenses</v>
      </c>
      <c r="J111" s="323" t="s">
        <v>138</v>
      </c>
      <c r="K111" s="323" t="s">
        <v>139</v>
      </c>
      <c r="L111" s="323" t="str">
        <f>"Actual "&amp;'Invoice Summary'!C24&amp;" Reimbursable FB Expenses"</f>
        <v>Actual [Other Entity] Share Reimbursable FB Expenses</v>
      </c>
      <c r="M111" s="323" t="s">
        <v>140</v>
      </c>
      <c r="N111" s="323" t="s">
        <v>141</v>
      </c>
      <c r="O111" s="326" t="s">
        <v>142</v>
      </c>
      <c r="P111" s="325" t="s">
        <v>143</v>
      </c>
      <c r="Q111" s="323" t="s">
        <v>144</v>
      </c>
      <c r="R111" s="323" t="s">
        <v>143</v>
      </c>
      <c r="S111" s="323" t="s">
        <v>144</v>
      </c>
      <c r="T111" s="325" t="s">
        <v>143</v>
      </c>
      <c r="U111" s="323" t="s">
        <v>144</v>
      </c>
      <c r="V111" s="323" t="s">
        <v>143</v>
      </c>
      <c r="W111" s="326" t="s">
        <v>144</v>
      </c>
      <c r="X111" s="325" t="s">
        <v>143</v>
      </c>
      <c r="Y111" s="323" t="s">
        <v>144</v>
      </c>
      <c r="Z111" s="323" t="s">
        <v>143</v>
      </c>
      <c r="AA111" s="326" t="s">
        <v>144</v>
      </c>
    </row>
    <row r="112" spans="1:130" ht="15.75">
      <c r="A112" s="316"/>
      <c r="B112" s="58"/>
      <c r="C112" s="315"/>
      <c r="D112" s="317"/>
      <c r="E112" s="318"/>
      <c r="F112" s="319">
        <f>ROUND($C112*$E112,2)</f>
        <v>0</v>
      </c>
      <c r="G112" s="319">
        <f>ROUND(D112*F112,2)</f>
        <v>0</v>
      </c>
      <c r="H112" s="315"/>
      <c r="I112" s="315">
        <v>0</v>
      </c>
      <c r="J112" s="315"/>
      <c r="K112" s="315"/>
      <c r="L112" s="315">
        <v>0</v>
      </c>
      <c r="M112" s="315"/>
      <c r="N112" s="319">
        <f t="array" ref="N112">SUM(ROUND(H112:J112,2))</f>
        <v>0</v>
      </c>
      <c r="O112" s="320">
        <f t="array" ref="O112">SUM(ROUND(K112:M112,2))</f>
        <v>0</v>
      </c>
      <c r="P112" s="311"/>
      <c r="Q112" s="59">
        <f t="shared" ref="Q112:Q143" si="32">ROUND(H112*P112,2)</f>
        <v>0</v>
      </c>
      <c r="R112" s="267"/>
      <c r="S112" s="64">
        <f t="shared" ref="S112:S143" si="33">ROUND(K112*R112,2)</f>
        <v>0</v>
      </c>
      <c r="T112" s="311">
        <v>0</v>
      </c>
      <c r="U112" s="59">
        <f t="shared" ref="U112:U143" si="34">ROUND(I112*T112,2)</f>
        <v>0</v>
      </c>
      <c r="V112" s="267">
        <v>0</v>
      </c>
      <c r="W112" s="64">
        <f t="shared" ref="W112:W143" si="35">ROUND(L112*V112,2)</f>
        <v>0</v>
      </c>
      <c r="X112" s="311"/>
      <c r="Y112" s="59">
        <f t="shared" ref="Y112:Y143" si="36">ROUND(J112*X112,2)</f>
        <v>0</v>
      </c>
      <c r="Z112" s="267"/>
      <c r="AA112" s="64">
        <f t="shared" ref="AA112:AA143" si="37">ROUND(M112*Z112,2)</f>
        <v>0</v>
      </c>
      <c r="AB112" s="163"/>
    </row>
    <row r="113" spans="1:28" ht="15.75">
      <c r="A113" s="124"/>
      <c r="B113" s="44"/>
      <c r="C113" s="53"/>
      <c r="D113" s="268"/>
      <c r="E113" s="57"/>
      <c r="F113" s="52">
        <f t="shared" ref="F113:F211" si="38">ROUND($C113*$E113,2)</f>
        <v>0</v>
      </c>
      <c r="G113" s="52">
        <f t="shared" ref="G113:G130" si="39">ROUND(D113*F113,2)</f>
        <v>0</v>
      </c>
      <c r="H113" s="53">
        <v>0</v>
      </c>
      <c r="I113" s="53">
        <v>0</v>
      </c>
      <c r="J113" s="53">
        <v>0</v>
      </c>
      <c r="K113" s="53">
        <v>0</v>
      </c>
      <c r="L113" s="53">
        <v>0</v>
      </c>
      <c r="M113" s="53">
        <v>0</v>
      </c>
      <c r="N113" s="52">
        <f t="array" ref="N113">SUM(ROUND(H113:J113,2))</f>
        <v>0</v>
      </c>
      <c r="O113" s="54">
        <f t="array" ref="O113">SUM(ROUND(K113:M113,2))</f>
        <v>0</v>
      </c>
      <c r="P113" s="312"/>
      <c r="Q113" s="52">
        <f t="shared" si="32"/>
        <v>0</v>
      </c>
      <c r="R113" s="268"/>
      <c r="S113" s="65">
        <f t="shared" si="33"/>
        <v>0</v>
      </c>
      <c r="T113" s="312">
        <v>0</v>
      </c>
      <c r="U113" s="52">
        <f t="shared" si="34"/>
        <v>0</v>
      </c>
      <c r="V113" s="268">
        <v>0</v>
      </c>
      <c r="W113" s="65">
        <f t="shared" si="35"/>
        <v>0</v>
      </c>
      <c r="X113" s="312"/>
      <c r="Y113" s="52">
        <f t="shared" si="36"/>
        <v>0</v>
      </c>
      <c r="Z113" s="268"/>
      <c r="AA113" s="289">
        <f t="shared" si="37"/>
        <v>0</v>
      </c>
    </row>
    <row r="114" spans="1:28" ht="15.75">
      <c r="A114" s="124"/>
      <c r="B114" s="44"/>
      <c r="C114" s="53"/>
      <c r="D114" s="268"/>
      <c r="E114" s="57"/>
      <c r="F114" s="52">
        <f t="shared" si="38"/>
        <v>0</v>
      </c>
      <c r="G114" s="52">
        <f t="shared" si="39"/>
        <v>0</v>
      </c>
      <c r="H114" s="53">
        <v>0</v>
      </c>
      <c r="I114" s="53">
        <v>0</v>
      </c>
      <c r="J114" s="53">
        <v>0</v>
      </c>
      <c r="K114" s="53">
        <v>0</v>
      </c>
      <c r="L114" s="53">
        <v>0</v>
      </c>
      <c r="M114" s="53">
        <v>0</v>
      </c>
      <c r="N114" s="52">
        <f t="array" ref="N114">SUM(ROUND(H114:J114,2))</f>
        <v>0</v>
      </c>
      <c r="O114" s="54">
        <f t="array" ref="O114">SUM(ROUND(K114:M114,2))</f>
        <v>0</v>
      </c>
      <c r="P114" s="312"/>
      <c r="Q114" s="52">
        <f t="shared" si="32"/>
        <v>0</v>
      </c>
      <c r="R114" s="268"/>
      <c r="S114" s="65">
        <f t="shared" si="33"/>
        <v>0</v>
      </c>
      <c r="T114" s="312">
        <v>0</v>
      </c>
      <c r="U114" s="52">
        <f t="shared" si="34"/>
        <v>0</v>
      </c>
      <c r="V114" s="268">
        <v>0</v>
      </c>
      <c r="W114" s="65">
        <f t="shared" si="35"/>
        <v>0</v>
      </c>
      <c r="X114" s="312"/>
      <c r="Y114" s="52">
        <f t="shared" si="36"/>
        <v>0</v>
      </c>
      <c r="Z114" s="268"/>
      <c r="AA114" s="289">
        <f t="shared" si="37"/>
        <v>0</v>
      </c>
      <c r="AB114" s="163"/>
    </row>
    <row r="115" spans="1:28" ht="15.75">
      <c r="A115" s="124"/>
      <c r="B115" s="44"/>
      <c r="C115" s="53"/>
      <c r="D115" s="268"/>
      <c r="E115" s="57"/>
      <c r="F115" s="52">
        <f t="shared" si="38"/>
        <v>0</v>
      </c>
      <c r="G115" s="52">
        <f t="shared" si="39"/>
        <v>0</v>
      </c>
      <c r="H115" s="53">
        <v>0</v>
      </c>
      <c r="I115" s="53">
        <v>0</v>
      </c>
      <c r="J115" s="53">
        <v>0</v>
      </c>
      <c r="K115" s="53">
        <v>0</v>
      </c>
      <c r="L115" s="53">
        <v>0</v>
      </c>
      <c r="M115" s="53">
        <v>0</v>
      </c>
      <c r="N115" s="52">
        <f t="array" ref="N115">SUM(ROUND(H115:J115,2))</f>
        <v>0</v>
      </c>
      <c r="O115" s="54">
        <f t="array" ref="O115">SUM(ROUND(K115:M115,2))</f>
        <v>0</v>
      </c>
      <c r="P115" s="312"/>
      <c r="Q115" s="52">
        <f t="shared" si="32"/>
        <v>0</v>
      </c>
      <c r="R115" s="268"/>
      <c r="S115" s="65">
        <f t="shared" si="33"/>
        <v>0</v>
      </c>
      <c r="T115" s="312">
        <v>0</v>
      </c>
      <c r="U115" s="52">
        <f t="shared" si="34"/>
        <v>0</v>
      </c>
      <c r="V115" s="268">
        <v>0</v>
      </c>
      <c r="W115" s="65">
        <f t="shared" si="35"/>
        <v>0</v>
      </c>
      <c r="X115" s="312"/>
      <c r="Y115" s="52">
        <f t="shared" si="36"/>
        <v>0</v>
      </c>
      <c r="Z115" s="268"/>
      <c r="AA115" s="289">
        <f t="shared" si="37"/>
        <v>0</v>
      </c>
    </row>
    <row r="116" spans="1:28" ht="15.75">
      <c r="A116" s="124"/>
      <c r="B116" s="44"/>
      <c r="C116" s="53"/>
      <c r="D116" s="268"/>
      <c r="E116" s="57"/>
      <c r="F116" s="52">
        <f t="shared" si="38"/>
        <v>0</v>
      </c>
      <c r="G116" s="52">
        <f t="shared" si="39"/>
        <v>0</v>
      </c>
      <c r="H116" s="53">
        <v>0</v>
      </c>
      <c r="I116" s="53">
        <v>0</v>
      </c>
      <c r="J116" s="53">
        <v>0</v>
      </c>
      <c r="K116" s="53">
        <v>0</v>
      </c>
      <c r="L116" s="53">
        <v>0</v>
      </c>
      <c r="M116" s="53">
        <v>0</v>
      </c>
      <c r="N116" s="52">
        <f t="array" ref="N116">SUM(ROUND(H116:J116,2))</f>
        <v>0</v>
      </c>
      <c r="O116" s="54">
        <f t="array" ref="O116">SUM(ROUND(K116:M116,2))</f>
        <v>0</v>
      </c>
      <c r="P116" s="312"/>
      <c r="Q116" s="52">
        <f t="shared" si="32"/>
        <v>0</v>
      </c>
      <c r="R116" s="268"/>
      <c r="S116" s="65">
        <f t="shared" si="33"/>
        <v>0</v>
      </c>
      <c r="T116" s="312">
        <v>0</v>
      </c>
      <c r="U116" s="52">
        <f t="shared" si="34"/>
        <v>0</v>
      </c>
      <c r="V116" s="268">
        <v>0</v>
      </c>
      <c r="W116" s="65">
        <f t="shared" si="35"/>
        <v>0</v>
      </c>
      <c r="X116" s="312"/>
      <c r="Y116" s="52">
        <f t="shared" si="36"/>
        <v>0</v>
      </c>
      <c r="Z116" s="268"/>
      <c r="AA116" s="289">
        <f t="shared" si="37"/>
        <v>0</v>
      </c>
    </row>
    <row r="117" spans="1:28" ht="15.75">
      <c r="A117" s="124"/>
      <c r="B117" s="44"/>
      <c r="C117" s="53"/>
      <c r="D117" s="268"/>
      <c r="E117" s="57"/>
      <c r="F117" s="52">
        <f t="shared" si="38"/>
        <v>0</v>
      </c>
      <c r="G117" s="52">
        <f t="shared" si="39"/>
        <v>0</v>
      </c>
      <c r="H117" s="53">
        <v>0</v>
      </c>
      <c r="I117" s="53">
        <v>0</v>
      </c>
      <c r="J117" s="53">
        <v>0</v>
      </c>
      <c r="K117" s="53">
        <v>0</v>
      </c>
      <c r="L117" s="53">
        <v>0</v>
      </c>
      <c r="M117" s="53">
        <v>0</v>
      </c>
      <c r="N117" s="52">
        <f t="array" ref="N117">SUM(ROUND(H117:J117,2))</f>
        <v>0</v>
      </c>
      <c r="O117" s="54">
        <f t="array" ref="O117">SUM(ROUND(K117:M117,2))</f>
        <v>0</v>
      </c>
      <c r="P117" s="312"/>
      <c r="Q117" s="52">
        <f t="shared" si="32"/>
        <v>0</v>
      </c>
      <c r="R117" s="268"/>
      <c r="S117" s="65">
        <f t="shared" si="33"/>
        <v>0</v>
      </c>
      <c r="T117" s="312">
        <v>0</v>
      </c>
      <c r="U117" s="52">
        <f t="shared" si="34"/>
        <v>0</v>
      </c>
      <c r="V117" s="268">
        <v>0</v>
      </c>
      <c r="W117" s="65">
        <f t="shared" si="35"/>
        <v>0</v>
      </c>
      <c r="X117" s="312"/>
      <c r="Y117" s="52">
        <f t="shared" si="36"/>
        <v>0</v>
      </c>
      <c r="Z117" s="268"/>
      <c r="AA117" s="289">
        <f t="shared" si="37"/>
        <v>0</v>
      </c>
    </row>
    <row r="118" spans="1:28" ht="15.75">
      <c r="A118" s="124"/>
      <c r="B118" s="44"/>
      <c r="C118" s="53"/>
      <c r="D118" s="268"/>
      <c r="E118" s="57"/>
      <c r="F118" s="52">
        <f t="shared" si="38"/>
        <v>0</v>
      </c>
      <c r="G118" s="52">
        <f t="shared" si="39"/>
        <v>0</v>
      </c>
      <c r="H118" s="53">
        <v>0</v>
      </c>
      <c r="I118" s="53">
        <v>0</v>
      </c>
      <c r="J118" s="53">
        <v>0</v>
      </c>
      <c r="K118" s="53">
        <v>0</v>
      </c>
      <c r="L118" s="53">
        <v>0</v>
      </c>
      <c r="M118" s="53">
        <v>0</v>
      </c>
      <c r="N118" s="52">
        <f t="array" ref="N118">SUM(ROUND(H118:J118,2))</f>
        <v>0</v>
      </c>
      <c r="O118" s="54">
        <f t="array" ref="O118">SUM(ROUND(K118:M118,2))</f>
        <v>0</v>
      </c>
      <c r="P118" s="312"/>
      <c r="Q118" s="52">
        <f t="shared" si="32"/>
        <v>0</v>
      </c>
      <c r="R118" s="268"/>
      <c r="S118" s="65">
        <f t="shared" si="33"/>
        <v>0</v>
      </c>
      <c r="T118" s="312">
        <v>0</v>
      </c>
      <c r="U118" s="52">
        <f t="shared" si="34"/>
        <v>0</v>
      </c>
      <c r="V118" s="268">
        <v>0</v>
      </c>
      <c r="W118" s="65">
        <f t="shared" si="35"/>
        <v>0</v>
      </c>
      <c r="X118" s="312"/>
      <c r="Y118" s="52">
        <f t="shared" si="36"/>
        <v>0</v>
      </c>
      <c r="Z118" s="268"/>
      <c r="AA118" s="289">
        <f t="shared" si="37"/>
        <v>0</v>
      </c>
    </row>
    <row r="119" spans="1:28" ht="15.75">
      <c r="A119" s="124"/>
      <c r="B119" s="44"/>
      <c r="C119" s="53"/>
      <c r="D119" s="268"/>
      <c r="E119" s="57"/>
      <c r="F119" s="52">
        <f t="shared" si="38"/>
        <v>0</v>
      </c>
      <c r="G119" s="52">
        <f t="shared" si="39"/>
        <v>0</v>
      </c>
      <c r="H119" s="53">
        <v>0</v>
      </c>
      <c r="I119" s="53">
        <v>0</v>
      </c>
      <c r="J119" s="53">
        <v>0</v>
      </c>
      <c r="K119" s="53">
        <v>0</v>
      </c>
      <c r="L119" s="53">
        <v>0</v>
      </c>
      <c r="M119" s="53">
        <v>0</v>
      </c>
      <c r="N119" s="52">
        <f t="array" ref="N119">SUM(ROUND(H119:J119,2))</f>
        <v>0</v>
      </c>
      <c r="O119" s="54">
        <f t="array" ref="O119">SUM(ROUND(K119:M119,2))</f>
        <v>0</v>
      </c>
      <c r="P119" s="312"/>
      <c r="Q119" s="52">
        <f t="shared" si="32"/>
        <v>0</v>
      </c>
      <c r="R119" s="268"/>
      <c r="S119" s="65">
        <f t="shared" si="33"/>
        <v>0</v>
      </c>
      <c r="T119" s="312">
        <v>0</v>
      </c>
      <c r="U119" s="52">
        <f t="shared" si="34"/>
        <v>0</v>
      </c>
      <c r="V119" s="268">
        <v>0</v>
      </c>
      <c r="W119" s="65">
        <f t="shared" si="35"/>
        <v>0</v>
      </c>
      <c r="X119" s="312"/>
      <c r="Y119" s="52">
        <f t="shared" si="36"/>
        <v>0</v>
      </c>
      <c r="Z119" s="268"/>
      <c r="AA119" s="289">
        <f t="shared" si="37"/>
        <v>0</v>
      </c>
    </row>
    <row r="120" spans="1:28" ht="15.75">
      <c r="A120" s="124"/>
      <c r="B120" s="44"/>
      <c r="C120" s="53"/>
      <c r="D120" s="268"/>
      <c r="E120" s="57"/>
      <c r="F120" s="52">
        <f t="shared" si="38"/>
        <v>0</v>
      </c>
      <c r="G120" s="52">
        <f t="shared" si="39"/>
        <v>0</v>
      </c>
      <c r="H120" s="53">
        <v>0</v>
      </c>
      <c r="I120" s="53">
        <v>0</v>
      </c>
      <c r="J120" s="53">
        <v>0</v>
      </c>
      <c r="K120" s="53">
        <v>0</v>
      </c>
      <c r="L120" s="53">
        <v>0</v>
      </c>
      <c r="M120" s="53">
        <v>0</v>
      </c>
      <c r="N120" s="52">
        <f t="array" ref="N120">SUM(ROUND(H120:J120,2))</f>
        <v>0</v>
      </c>
      <c r="O120" s="54">
        <f t="array" ref="O120">SUM(ROUND(K120:M120,2))</f>
        <v>0</v>
      </c>
      <c r="P120" s="312"/>
      <c r="Q120" s="52">
        <f t="shared" si="32"/>
        <v>0</v>
      </c>
      <c r="R120" s="268"/>
      <c r="S120" s="65">
        <f t="shared" si="33"/>
        <v>0</v>
      </c>
      <c r="T120" s="312">
        <v>0</v>
      </c>
      <c r="U120" s="52">
        <f t="shared" si="34"/>
        <v>0</v>
      </c>
      <c r="V120" s="268">
        <v>0</v>
      </c>
      <c r="W120" s="65">
        <f t="shared" si="35"/>
        <v>0</v>
      </c>
      <c r="X120" s="312"/>
      <c r="Y120" s="52">
        <f t="shared" si="36"/>
        <v>0</v>
      </c>
      <c r="Z120" s="268"/>
      <c r="AA120" s="289">
        <f t="shared" si="37"/>
        <v>0</v>
      </c>
    </row>
    <row r="121" spans="1:28" ht="15.75" hidden="1">
      <c r="A121" s="124"/>
      <c r="B121" s="44"/>
      <c r="C121" s="53">
        <v>0</v>
      </c>
      <c r="D121" s="268">
        <v>0</v>
      </c>
      <c r="E121" s="57">
        <v>0</v>
      </c>
      <c r="F121" s="52">
        <f t="shared" si="38"/>
        <v>0</v>
      </c>
      <c r="G121" s="52">
        <f t="shared" si="39"/>
        <v>0</v>
      </c>
      <c r="H121" s="53">
        <v>0</v>
      </c>
      <c r="I121" s="53">
        <v>0</v>
      </c>
      <c r="J121" s="53">
        <v>0</v>
      </c>
      <c r="K121" s="53">
        <v>0</v>
      </c>
      <c r="L121" s="53">
        <v>0</v>
      </c>
      <c r="M121" s="53">
        <v>0</v>
      </c>
      <c r="N121" s="52">
        <f t="array" ref="N121">SUM(ROUND(H121:J121,2))</f>
        <v>0</v>
      </c>
      <c r="O121" s="54">
        <f t="array" ref="O121">SUM(ROUND(K121:M121,2))</f>
        <v>0</v>
      </c>
      <c r="P121" s="312">
        <v>0</v>
      </c>
      <c r="Q121" s="52">
        <f t="shared" si="32"/>
        <v>0</v>
      </c>
      <c r="R121" s="268"/>
      <c r="S121" s="65">
        <f t="shared" si="33"/>
        <v>0</v>
      </c>
      <c r="T121" s="312">
        <v>0</v>
      </c>
      <c r="U121" s="52">
        <f t="shared" si="34"/>
        <v>0</v>
      </c>
      <c r="V121" s="268">
        <v>0</v>
      </c>
      <c r="W121" s="65">
        <f t="shared" si="35"/>
        <v>0</v>
      </c>
      <c r="X121" s="312">
        <v>0</v>
      </c>
      <c r="Y121" s="52">
        <f t="shared" si="36"/>
        <v>0</v>
      </c>
      <c r="Z121" s="268">
        <v>0</v>
      </c>
      <c r="AA121" s="289">
        <f t="shared" si="37"/>
        <v>0</v>
      </c>
    </row>
    <row r="122" spans="1:28" ht="15.75" hidden="1">
      <c r="A122" s="124"/>
      <c r="B122" s="44"/>
      <c r="C122" s="53">
        <v>0</v>
      </c>
      <c r="D122" s="268">
        <v>0</v>
      </c>
      <c r="E122" s="57">
        <v>0</v>
      </c>
      <c r="F122" s="52">
        <f t="shared" si="38"/>
        <v>0</v>
      </c>
      <c r="G122" s="52">
        <f t="shared" si="39"/>
        <v>0</v>
      </c>
      <c r="H122" s="53">
        <v>0</v>
      </c>
      <c r="I122" s="53">
        <v>0</v>
      </c>
      <c r="J122" s="53">
        <v>0</v>
      </c>
      <c r="K122" s="53">
        <v>0</v>
      </c>
      <c r="L122" s="53">
        <v>0</v>
      </c>
      <c r="M122" s="53">
        <v>0</v>
      </c>
      <c r="N122" s="52">
        <f t="array" ref="N122">SUM(ROUND(H122:J122,2))</f>
        <v>0</v>
      </c>
      <c r="O122" s="54">
        <f t="array" ref="O122">SUM(ROUND(K122:M122,2))</f>
        <v>0</v>
      </c>
      <c r="P122" s="312">
        <v>0</v>
      </c>
      <c r="Q122" s="52">
        <f t="shared" si="32"/>
        <v>0</v>
      </c>
      <c r="R122" s="268"/>
      <c r="S122" s="65">
        <f t="shared" si="33"/>
        <v>0</v>
      </c>
      <c r="T122" s="312">
        <v>0</v>
      </c>
      <c r="U122" s="52">
        <f t="shared" si="34"/>
        <v>0</v>
      </c>
      <c r="V122" s="268">
        <v>0</v>
      </c>
      <c r="W122" s="65">
        <f t="shared" si="35"/>
        <v>0</v>
      </c>
      <c r="X122" s="312">
        <v>0</v>
      </c>
      <c r="Y122" s="52">
        <f t="shared" si="36"/>
        <v>0</v>
      </c>
      <c r="Z122" s="268">
        <v>0</v>
      </c>
      <c r="AA122" s="289">
        <f t="shared" si="37"/>
        <v>0</v>
      </c>
    </row>
    <row r="123" spans="1:28" ht="15.75" hidden="1">
      <c r="A123" s="124"/>
      <c r="B123" s="44"/>
      <c r="C123" s="53">
        <v>0</v>
      </c>
      <c r="D123" s="268">
        <v>0</v>
      </c>
      <c r="E123" s="57">
        <v>0</v>
      </c>
      <c r="F123" s="52">
        <f t="shared" si="38"/>
        <v>0</v>
      </c>
      <c r="G123" s="52">
        <f t="shared" si="39"/>
        <v>0</v>
      </c>
      <c r="H123" s="53">
        <v>0</v>
      </c>
      <c r="I123" s="53">
        <v>0</v>
      </c>
      <c r="J123" s="53">
        <v>0</v>
      </c>
      <c r="K123" s="53">
        <v>0</v>
      </c>
      <c r="L123" s="53">
        <v>0</v>
      </c>
      <c r="M123" s="53">
        <v>0</v>
      </c>
      <c r="N123" s="52">
        <f t="array" ref="N123">SUM(ROUND(H123:J123,2))</f>
        <v>0</v>
      </c>
      <c r="O123" s="54">
        <f t="array" ref="O123">SUM(ROUND(K123:M123,2))</f>
        <v>0</v>
      </c>
      <c r="P123" s="312">
        <v>0</v>
      </c>
      <c r="Q123" s="52">
        <f t="shared" si="32"/>
        <v>0</v>
      </c>
      <c r="R123" s="268"/>
      <c r="S123" s="65">
        <f t="shared" si="33"/>
        <v>0</v>
      </c>
      <c r="T123" s="312">
        <v>0</v>
      </c>
      <c r="U123" s="52">
        <f t="shared" si="34"/>
        <v>0</v>
      </c>
      <c r="V123" s="268">
        <v>0</v>
      </c>
      <c r="W123" s="65">
        <f t="shared" si="35"/>
        <v>0</v>
      </c>
      <c r="X123" s="312">
        <v>0</v>
      </c>
      <c r="Y123" s="52">
        <f t="shared" si="36"/>
        <v>0</v>
      </c>
      <c r="Z123" s="268">
        <v>0</v>
      </c>
      <c r="AA123" s="289">
        <f t="shared" si="37"/>
        <v>0</v>
      </c>
    </row>
    <row r="124" spans="1:28" ht="15.75" hidden="1">
      <c r="A124" s="124"/>
      <c r="B124" s="44"/>
      <c r="C124" s="53">
        <v>0</v>
      </c>
      <c r="D124" s="268">
        <v>0</v>
      </c>
      <c r="E124" s="57">
        <v>0</v>
      </c>
      <c r="F124" s="52">
        <f t="shared" si="38"/>
        <v>0</v>
      </c>
      <c r="G124" s="52">
        <f t="shared" si="39"/>
        <v>0</v>
      </c>
      <c r="H124" s="53">
        <v>0</v>
      </c>
      <c r="I124" s="53">
        <v>0</v>
      </c>
      <c r="J124" s="53">
        <v>0</v>
      </c>
      <c r="K124" s="53">
        <v>0</v>
      </c>
      <c r="L124" s="53">
        <v>0</v>
      </c>
      <c r="M124" s="53">
        <v>0</v>
      </c>
      <c r="N124" s="52">
        <f t="array" ref="N124">SUM(ROUND(H124:J124,2))</f>
        <v>0</v>
      </c>
      <c r="O124" s="54">
        <f t="array" ref="O124">SUM(ROUND(K124:M124,2))</f>
        <v>0</v>
      </c>
      <c r="P124" s="312">
        <v>0</v>
      </c>
      <c r="Q124" s="52">
        <f t="shared" si="32"/>
        <v>0</v>
      </c>
      <c r="R124" s="268"/>
      <c r="S124" s="65">
        <f t="shared" si="33"/>
        <v>0</v>
      </c>
      <c r="T124" s="312">
        <v>0</v>
      </c>
      <c r="U124" s="52">
        <f t="shared" si="34"/>
        <v>0</v>
      </c>
      <c r="V124" s="268">
        <v>0</v>
      </c>
      <c r="W124" s="65">
        <f t="shared" si="35"/>
        <v>0</v>
      </c>
      <c r="X124" s="312">
        <v>0</v>
      </c>
      <c r="Y124" s="52">
        <f t="shared" si="36"/>
        <v>0</v>
      </c>
      <c r="Z124" s="268">
        <v>0</v>
      </c>
      <c r="AA124" s="289">
        <f t="shared" si="37"/>
        <v>0</v>
      </c>
    </row>
    <row r="125" spans="1:28" ht="15.75" hidden="1">
      <c r="A125" s="124"/>
      <c r="B125" s="44"/>
      <c r="C125" s="53">
        <v>0</v>
      </c>
      <c r="D125" s="268">
        <v>0</v>
      </c>
      <c r="E125" s="57">
        <v>0</v>
      </c>
      <c r="F125" s="52">
        <f t="shared" si="38"/>
        <v>0</v>
      </c>
      <c r="G125" s="52">
        <f t="shared" si="39"/>
        <v>0</v>
      </c>
      <c r="H125" s="53">
        <v>0</v>
      </c>
      <c r="I125" s="53">
        <v>0</v>
      </c>
      <c r="J125" s="53">
        <v>0</v>
      </c>
      <c r="K125" s="53">
        <v>0</v>
      </c>
      <c r="L125" s="53">
        <v>0</v>
      </c>
      <c r="M125" s="53">
        <v>0</v>
      </c>
      <c r="N125" s="52">
        <f t="array" ref="N125">SUM(ROUND(H125:J125,2))</f>
        <v>0</v>
      </c>
      <c r="O125" s="54">
        <f t="array" ref="O125">SUM(ROUND(K125:M125,2))</f>
        <v>0</v>
      </c>
      <c r="P125" s="312">
        <v>0</v>
      </c>
      <c r="Q125" s="52">
        <f t="shared" si="32"/>
        <v>0</v>
      </c>
      <c r="R125" s="268"/>
      <c r="S125" s="65">
        <f t="shared" si="33"/>
        <v>0</v>
      </c>
      <c r="T125" s="312">
        <v>0</v>
      </c>
      <c r="U125" s="52">
        <f t="shared" si="34"/>
        <v>0</v>
      </c>
      <c r="V125" s="268">
        <v>0</v>
      </c>
      <c r="W125" s="65">
        <f t="shared" si="35"/>
        <v>0</v>
      </c>
      <c r="X125" s="312">
        <v>0</v>
      </c>
      <c r="Y125" s="52">
        <f t="shared" si="36"/>
        <v>0</v>
      </c>
      <c r="Z125" s="268">
        <v>0</v>
      </c>
      <c r="AA125" s="289">
        <f t="shared" si="37"/>
        <v>0</v>
      </c>
    </row>
    <row r="126" spans="1:28" ht="15.75" hidden="1">
      <c r="A126" s="124"/>
      <c r="B126" s="44"/>
      <c r="C126" s="53">
        <v>0</v>
      </c>
      <c r="D126" s="268">
        <v>0</v>
      </c>
      <c r="E126" s="57">
        <v>0</v>
      </c>
      <c r="F126" s="52">
        <f t="shared" si="38"/>
        <v>0</v>
      </c>
      <c r="G126" s="52">
        <f t="shared" si="39"/>
        <v>0</v>
      </c>
      <c r="H126" s="53">
        <v>0</v>
      </c>
      <c r="I126" s="53">
        <v>0</v>
      </c>
      <c r="J126" s="53">
        <v>0</v>
      </c>
      <c r="K126" s="53">
        <v>0</v>
      </c>
      <c r="L126" s="53">
        <v>0</v>
      </c>
      <c r="M126" s="53">
        <v>0</v>
      </c>
      <c r="N126" s="52">
        <f t="array" ref="N126">SUM(ROUND(H126:J126,2))</f>
        <v>0</v>
      </c>
      <c r="O126" s="54">
        <f t="array" ref="O126">SUM(ROUND(K126:M126,2))</f>
        <v>0</v>
      </c>
      <c r="P126" s="312">
        <v>0</v>
      </c>
      <c r="Q126" s="52">
        <f t="shared" si="32"/>
        <v>0</v>
      </c>
      <c r="R126" s="268"/>
      <c r="S126" s="65">
        <f t="shared" si="33"/>
        <v>0</v>
      </c>
      <c r="T126" s="312">
        <v>0</v>
      </c>
      <c r="U126" s="52">
        <f t="shared" si="34"/>
        <v>0</v>
      </c>
      <c r="V126" s="268">
        <v>0</v>
      </c>
      <c r="W126" s="65">
        <f t="shared" si="35"/>
        <v>0</v>
      </c>
      <c r="X126" s="312">
        <v>0</v>
      </c>
      <c r="Y126" s="52">
        <f t="shared" si="36"/>
        <v>0</v>
      </c>
      <c r="Z126" s="268">
        <v>0</v>
      </c>
      <c r="AA126" s="289">
        <f t="shared" si="37"/>
        <v>0</v>
      </c>
    </row>
    <row r="127" spans="1:28" ht="15.75" hidden="1">
      <c r="A127" s="124"/>
      <c r="B127" s="44"/>
      <c r="C127" s="53">
        <v>0</v>
      </c>
      <c r="D127" s="268">
        <v>0</v>
      </c>
      <c r="E127" s="57">
        <v>0</v>
      </c>
      <c r="F127" s="52">
        <f t="shared" si="38"/>
        <v>0</v>
      </c>
      <c r="G127" s="52">
        <f t="shared" si="39"/>
        <v>0</v>
      </c>
      <c r="H127" s="53">
        <v>0</v>
      </c>
      <c r="I127" s="53">
        <v>0</v>
      </c>
      <c r="J127" s="53">
        <v>0</v>
      </c>
      <c r="K127" s="53">
        <v>0</v>
      </c>
      <c r="L127" s="53">
        <v>0</v>
      </c>
      <c r="M127" s="53">
        <v>0</v>
      </c>
      <c r="N127" s="52">
        <f t="array" ref="N127">SUM(ROUND(H127:J127,2))</f>
        <v>0</v>
      </c>
      <c r="O127" s="54">
        <f t="array" ref="O127">SUM(ROUND(K127:M127,2))</f>
        <v>0</v>
      </c>
      <c r="P127" s="312">
        <v>0</v>
      </c>
      <c r="Q127" s="52">
        <f t="shared" si="32"/>
        <v>0</v>
      </c>
      <c r="R127" s="268"/>
      <c r="S127" s="65">
        <f t="shared" si="33"/>
        <v>0</v>
      </c>
      <c r="T127" s="312">
        <v>0</v>
      </c>
      <c r="U127" s="52">
        <f t="shared" si="34"/>
        <v>0</v>
      </c>
      <c r="V127" s="268">
        <v>0</v>
      </c>
      <c r="W127" s="65">
        <f t="shared" si="35"/>
        <v>0</v>
      </c>
      <c r="X127" s="312">
        <v>0</v>
      </c>
      <c r="Y127" s="52">
        <f t="shared" si="36"/>
        <v>0</v>
      </c>
      <c r="Z127" s="268">
        <v>0</v>
      </c>
      <c r="AA127" s="289">
        <f t="shared" si="37"/>
        <v>0</v>
      </c>
    </row>
    <row r="128" spans="1:28" ht="15.75" hidden="1">
      <c r="A128" s="124"/>
      <c r="B128" s="44"/>
      <c r="C128" s="53">
        <v>0</v>
      </c>
      <c r="D128" s="268">
        <v>0</v>
      </c>
      <c r="E128" s="57">
        <v>0</v>
      </c>
      <c r="F128" s="52">
        <f t="shared" si="38"/>
        <v>0</v>
      </c>
      <c r="G128" s="52">
        <f t="shared" si="39"/>
        <v>0</v>
      </c>
      <c r="H128" s="53">
        <v>0</v>
      </c>
      <c r="I128" s="53">
        <v>0</v>
      </c>
      <c r="J128" s="53">
        <v>0</v>
      </c>
      <c r="K128" s="53">
        <v>0</v>
      </c>
      <c r="L128" s="53">
        <v>0</v>
      </c>
      <c r="M128" s="53">
        <v>0</v>
      </c>
      <c r="N128" s="52">
        <f t="array" ref="N128">SUM(ROUND(H128:J128,2))</f>
        <v>0</v>
      </c>
      <c r="O128" s="54">
        <f t="array" ref="O128">SUM(ROUND(K128:M128,2))</f>
        <v>0</v>
      </c>
      <c r="P128" s="312">
        <v>0</v>
      </c>
      <c r="Q128" s="52">
        <f t="shared" si="32"/>
        <v>0</v>
      </c>
      <c r="R128" s="268"/>
      <c r="S128" s="65">
        <f t="shared" si="33"/>
        <v>0</v>
      </c>
      <c r="T128" s="312">
        <v>0</v>
      </c>
      <c r="U128" s="52">
        <f t="shared" si="34"/>
        <v>0</v>
      </c>
      <c r="V128" s="268">
        <v>0</v>
      </c>
      <c r="W128" s="65">
        <f t="shared" si="35"/>
        <v>0</v>
      </c>
      <c r="X128" s="312">
        <v>0</v>
      </c>
      <c r="Y128" s="52">
        <f t="shared" si="36"/>
        <v>0</v>
      </c>
      <c r="Z128" s="268">
        <v>0</v>
      </c>
      <c r="AA128" s="289">
        <f t="shared" si="37"/>
        <v>0</v>
      </c>
    </row>
    <row r="129" spans="1:27" ht="15.75" hidden="1">
      <c r="A129" s="124"/>
      <c r="B129" s="44"/>
      <c r="C129" s="53">
        <v>0</v>
      </c>
      <c r="D129" s="268">
        <v>0</v>
      </c>
      <c r="E129" s="57">
        <v>0</v>
      </c>
      <c r="F129" s="52">
        <f t="shared" si="38"/>
        <v>0</v>
      </c>
      <c r="G129" s="52">
        <f t="shared" si="39"/>
        <v>0</v>
      </c>
      <c r="H129" s="53">
        <v>0</v>
      </c>
      <c r="I129" s="53">
        <v>0</v>
      </c>
      <c r="J129" s="53">
        <v>0</v>
      </c>
      <c r="K129" s="53">
        <v>0</v>
      </c>
      <c r="L129" s="53">
        <v>0</v>
      </c>
      <c r="M129" s="53">
        <v>0</v>
      </c>
      <c r="N129" s="52">
        <f t="array" ref="N129">SUM(ROUND(H129:J129,2))</f>
        <v>0</v>
      </c>
      <c r="O129" s="54">
        <f t="array" ref="O129">SUM(ROUND(K129:M129,2))</f>
        <v>0</v>
      </c>
      <c r="P129" s="312">
        <v>0</v>
      </c>
      <c r="Q129" s="52">
        <f t="shared" si="32"/>
        <v>0</v>
      </c>
      <c r="R129" s="268"/>
      <c r="S129" s="65">
        <f t="shared" si="33"/>
        <v>0</v>
      </c>
      <c r="T129" s="312">
        <v>0</v>
      </c>
      <c r="U129" s="52">
        <f t="shared" si="34"/>
        <v>0</v>
      </c>
      <c r="V129" s="268">
        <v>0</v>
      </c>
      <c r="W129" s="65">
        <f t="shared" si="35"/>
        <v>0</v>
      </c>
      <c r="X129" s="312">
        <v>0</v>
      </c>
      <c r="Y129" s="52">
        <f t="shared" si="36"/>
        <v>0</v>
      </c>
      <c r="Z129" s="268">
        <v>0</v>
      </c>
      <c r="AA129" s="289">
        <f t="shared" si="37"/>
        <v>0</v>
      </c>
    </row>
    <row r="130" spans="1:27" ht="15.75" hidden="1">
      <c r="A130" s="124"/>
      <c r="B130" s="44"/>
      <c r="C130" s="53">
        <v>0</v>
      </c>
      <c r="D130" s="268">
        <v>0</v>
      </c>
      <c r="E130" s="57">
        <v>0</v>
      </c>
      <c r="F130" s="52">
        <f t="shared" si="38"/>
        <v>0</v>
      </c>
      <c r="G130" s="52">
        <f t="shared" si="39"/>
        <v>0</v>
      </c>
      <c r="H130" s="53">
        <v>0</v>
      </c>
      <c r="I130" s="53">
        <v>0</v>
      </c>
      <c r="J130" s="53">
        <v>0</v>
      </c>
      <c r="K130" s="53">
        <v>0</v>
      </c>
      <c r="L130" s="53">
        <v>0</v>
      </c>
      <c r="M130" s="53">
        <v>0</v>
      </c>
      <c r="N130" s="52">
        <f t="array" ref="N130">SUM(ROUND(H130:J130,2))</f>
        <v>0</v>
      </c>
      <c r="O130" s="54">
        <f t="array" ref="O130">SUM(ROUND(K130:M130,2))</f>
        <v>0</v>
      </c>
      <c r="P130" s="312">
        <v>0</v>
      </c>
      <c r="Q130" s="52">
        <f t="shared" si="32"/>
        <v>0</v>
      </c>
      <c r="R130" s="268"/>
      <c r="S130" s="65">
        <f t="shared" si="33"/>
        <v>0</v>
      </c>
      <c r="T130" s="312">
        <v>0</v>
      </c>
      <c r="U130" s="52">
        <f t="shared" si="34"/>
        <v>0</v>
      </c>
      <c r="V130" s="268">
        <v>0</v>
      </c>
      <c r="W130" s="65">
        <f t="shared" si="35"/>
        <v>0</v>
      </c>
      <c r="X130" s="312">
        <v>0</v>
      </c>
      <c r="Y130" s="52">
        <f t="shared" si="36"/>
        <v>0</v>
      </c>
      <c r="Z130" s="268">
        <v>0</v>
      </c>
      <c r="AA130" s="289">
        <f t="shared" si="37"/>
        <v>0</v>
      </c>
    </row>
    <row r="131" spans="1:27" ht="15.75" hidden="1">
      <c r="A131" s="124"/>
      <c r="B131" s="44"/>
      <c r="C131" s="53">
        <v>0</v>
      </c>
      <c r="D131" s="268">
        <v>0</v>
      </c>
      <c r="E131" s="57">
        <v>0</v>
      </c>
      <c r="F131" s="52">
        <f t="shared" si="38"/>
        <v>0</v>
      </c>
      <c r="G131" s="52">
        <f t="shared" ref="G131:G166" si="40">ROUND(D131*F131,2)</f>
        <v>0</v>
      </c>
      <c r="H131" s="53">
        <v>0</v>
      </c>
      <c r="I131" s="53">
        <v>0</v>
      </c>
      <c r="J131" s="53">
        <v>0</v>
      </c>
      <c r="K131" s="53">
        <v>0</v>
      </c>
      <c r="L131" s="53">
        <v>0</v>
      </c>
      <c r="M131" s="53">
        <v>0</v>
      </c>
      <c r="N131" s="52">
        <f t="array" ref="N131">SUM(ROUND(H131:J131,2))</f>
        <v>0</v>
      </c>
      <c r="O131" s="54">
        <f t="array" ref="O131">SUM(ROUND(K131:M131,2))</f>
        <v>0</v>
      </c>
      <c r="P131" s="312">
        <v>0</v>
      </c>
      <c r="Q131" s="52">
        <f t="shared" si="32"/>
        <v>0</v>
      </c>
      <c r="R131" s="268"/>
      <c r="S131" s="65">
        <f t="shared" si="33"/>
        <v>0</v>
      </c>
      <c r="T131" s="312">
        <v>0</v>
      </c>
      <c r="U131" s="52">
        <f t="shared" si="34"/>
        <v>0</v>
      </c>
      <c r="V131" s="268">
        <v>0</v>
      </c>
      <c r="W131" s="65">
        <f t="shared" si="35"/>
        <v>0</v>
      </c>
      <c r="X131" s="312">
        <v>0</v>
      </c>
      <c r="Y131" s="52">
        <f t="shared" si="36"/>
        <v>0</v>
      </c>
      <c r="Z131" s="268">
        <v>0</v>
      </c>
      <c r="AA131" s="289">
        <f t="shared" si="37"/>
        <v>0</v>
      </c>
    </row>
    <row r="132" spans="1:27" ht="15.75" hidden="1">
      <c r="A132" s="124"/>
      <c r="B132" s="44"/>
      <c r="C132" s="53">
        <v>0</v>
      </c>
      <c r="D132" s="268">
        <v>0</v>
      </c>
      <c r="E132" s="57">
        <v>0</v>
      </c>
      <c r="F132" s="52">
        <f t="shared" si="38"/>
        <v>0</v>
      </c>
      <c r="G132" s="52">
        <f t="shared" si="40"/>
        <v>0</v>
      </c>
      <c r="H132" s="53">
        <v>0</v>
      </c>
      <c r="I132" s="53">
        <v>0</v>
      </c>
      <c r="J132" s="53">
        <v>0</v>
      </c>
      <c r="K132" s="53">
        <v>0</v>
      </c>
      <c r="L132" s="53">
        <v>0</v>
      </c>
      <c r="M132" s="53">
        <v>0</v>
      </c>
      <c r="N132" s="52">
        <f t="array" ref="N132">SUM(ROUND(H132:J132,2))</f>
        <v>0</v>
      </c>
      <c r="O132" s="54">
        <f t="array" ref="O132">SUM(ROUND(K132:M132,2))</f>
        <v>0</v>
      </c>
      <c r="P132" s="312">
        <v>0</v>
      </c>
      <c r="Q132" s="52">
        <f t="shared" si="32"/>
        <v>0</v>
      </c>
      <c r="R132" s="268"/>
      <c r="S132" s="65">
        <f t="shared" si="33"/>
        <v>0</v>
      </c>
      <c r="T132" s="312">
        <v>0</v>
      </c>
      <c r="U132" s="52">
        <f t="shared" si="34"/>
        <v>0</v>
      </c>
      <c r="V132" s="268">
        <v>0</v>
      </c>
      <c r="W132" s="65">
        <f t="shared" si="35"/>
        <v>0</v>
      </c>
      <c r="X132" s="312">
        <v>0</v>
      </c>
      <c r="Y132" s="52">
        <f t="shared" si="36"/>
        <v>0</v>
      </c>
      <c r="Z132" s="268">
        <v>0</v>
      </c>
      <c r="AA132" s="289">
        <f t="shared" si="37"/>
        <v>0</v>
      </c>
    </row>
    <row r="133" spans="1:27" ht="15.75" hidden="1">
      <c r="A133" s="124"/>
      <c r="B133" s="44"/>
      <c r="C133" s="53">
        <v>0</v>
      </c>
      <c r="D133" s="268">
        <v>0</v>
      </c>
      <c r="E133" s="57">
        <v>0</v>
      </c>
      <c r="F133" s="52">
        <f t="shared" si="38"/>
        <v>0</v>
      </c>
      <c r="G133" s="52">
        <f t="shared" si="40"/>
        <v>0</v>
      </c>
      <c r="H133" s="53">
        <v>0</v>
      </c>
      <c r="I133" s="53">
        <v>0</v>
      </c>
      <c r="J133" s="53">
        <v>0</v>
      </c>
      <c r="K133" s="53">
        <v>0</v>
      </c>
      <c r="L133" s="53">
        <v>0</v>
      </c>
      <c r="M133" s="53">
        <v>0</v>
      </c>
      <c r="N133" s="52">
        <f t="array" ref="N133">SUM(ROUND(H133:J133,2))</f>
        <v>0</v>
      </c>
      <c r="O133" s="54">
        <f t="array" ref="O133">SUM(ROUND(K133:M133,2))</f>
        <v>0</v>
      </c>
      <c r="P133" s="312">
        <v>0</v>
      </c>
      <c r="Q133" s="52">
        <f t="shared" si="32"/>
        <v>0</v>
      </c>
      <c r="R133" s="268"/>
      <c r="S133" s="65">
        <f t="shared" si="33"/>
        <v>0</v>
      </c>
      <c r="T133" s="312">
        <v>0</v>
      </c>
      <c r="U133" s="52">
        <f t="shared" si="34"/>
        <v>0</v>
      </c>
      <c r="V133" s="268">
        <v>0</v>
      </c>
      <c r="W133" s="65">
        <f t="shared" si="35"/>
        <v>0</v>
      </c>
      <c r="X133" s="312">
        <v>0</v>
      </c>
      <c r="Y133" s="52">
        <f t="shared" si="36"/>
        <v>0</v>
      </c>
      <c r="Z133" s="268">
        <v>0</v>
      </c>
      <c r="AA133" s="289">
        <f t="shared" si="37"/>
        <v>0</v>
      </c>
    </row>
    <row r="134" spans="1:27" ht="15.75" hidden="1">
      <c r="A134" s="124"/>
      <c r="B134" s="44"/>
      <c r="C134" s="53">
        <v>0</v>
      </c>
      <c r="D134" s="268">
        <v>0</v>
      </c>
      <c r="E134" s="57">
        <v>0</v>
      </c>
      <c r="F134" s="52">
        <f t="shared" si="38"/>
        <v>0</v>
      </c>
      <c r="G134" s="52">
        <f t="shared" si="40"/>
        <v>0</v>
      </c>
      <c r="H134" s="53">
        <v>0</v>
      </c>
      <c r="I134" s="53">
        <v>0</v>
      </c>
      <c r="J134" s="53">
        <v>0</v>
      </c>
      <c r="K134" s="53">
        <v>0</v>
      </c>
      <c r="L134" s="53">
        <v>0</v>
      </c>
      <c r="M134" s="53">
        <v>0</v>
      </c>
      <c r="N134" s="52">
        <f t="array" ref="N134">SUM(ROUND(H134:J134,2))</f>
        <v>0</v>
      </c>
      <c r="O134" s="54">
        <f t="array" ref="O134">SUM(ROUND(K134:M134,2))</f>
        <v>0</v>
      </c>
      <c r="P134" s="312">
        <v>0</v>
      </c>
      <c r="Q134" s="52">
        <f t="shared" si="32"/>
        <v>0</v>
      </c>
      <c r="R134" s="268"/>
      <c r="S134" s="65">
        <f t="shared" si="33"/>
        <v>0</v>
      </c>
      <c r="T134" s="312">
        <v>0</v>
      </c>
      <c r="U134" s="52">
        <f t="shared" si="34"/>
        <v>0</v>
      </c>
      <c r="V134" s="268">
        <v>0</v>
      </c>
      <c r="W134" s="65">
        <f t="shared" si="35"/>
        <v>0</v>
      </c>
      <c r="X134" s="312">
        <v>0</v>
      </c>
      <c r="Y134" s="52">
        <f t="shared" si="36"/>
        <v>0</v>
      </c>
      <c r="Z134" s="268">
        <v>0</v>
      </c>
      <c r="AA134" s="289">
        <f t="shared" si="37"/>
        <v>0</v>
      </c>
    </row>
    <row r="135" spans="1:27" ht="15.75" hidden="1">
      <c r="A135" s="124"/>
      <c r="B135" s="44"/>
      <c r="C135" s="53">
        <v>0</v>
      </c>
      <c r="D135" s="268">
        <v>0</v>
      </c>
      <c r="E135" s="57">
        <v>0</v>
      </c>
      <c r="F135" s="52">
        <f t="shared" si="38"/>
        <v>0</v>
      </c>
      <c r="G135" s="52">
        <f t="shared" si="40"/>
        <v>0</v>
      </c>
      <c r="H135" s="53">
        <v>0</v>
      </c>
      <c r="I135" s="53">
        <v>0</v>
      </c>
      <c r="J135" s="53">
        <v>0</v>
      </c>
      <c r="K135" s="53">
        <v>0</v>
      </c>
      <c r="L135" s="53">
        <v>0</v>
      </c>
      <c r="M135" s="53">
        <v>0</v>
      </c>
      <c r="N135" s="52">
        <f t="array" ref="N135">SUM(ROUND(H135:J135,2))</f>
        <v>0</v>
      </c>
      <c r="O135" s="54">
        <f t="array" ref="O135">SUM(ROUND(K135:M135,2))</f>
        <v>0</v>
      </c>
      <c r="P135" s="312">
        <v>0</v>
      </c>
      <c r="Q135" s="52">
        <f t="shared" si="32"/>
        <v>0</v>
      </c>
      <c r="R135" s="268"/>
      <c r="S135" s="65">
        <f t="shared" si="33"/>
        <v>0</v>
      </c>
      <c r="T135" s="312">
        <v>0</v>
      </c>
      <c r="U135" s="52">
        <f t="shared" si="34"/>
        <v>0</v>
      </c>
      <c r="V135" s="268">
        <v>0</v>
      </c>
      <c r="W135" s="65">
        <f t="shared" si="35"/>
        <v>0</v>
      </c>
      <c r="X135" s="312">
        <v>0</v>
      </c>
      <c r="Y135" s="52">
        <f t="shared" si="36"/>
        <v>0</v>
      </c>
      <c r="Z135" s="268">
        <v>0</v>
      </c>
      <c r="AA135" s="289">
        <f t="shared" si="37"/>
        <v>0</v>
      </c>
    </row>
    <row r="136" spans="1:27" ht="15.75" hidden="1">
      <c r="A136" s="124"/>
      <c r="B136" s="44"/>
      <c r="C136" s="53">
        <v>0</v>
      </c>
      <c r="D136" s="268">
        <v>0</v>
      </c>
      <c r="E136" s="57">
        <v>0</v>
      </c>
      <c r="F136" s="52">
        <f t="shared" si="38"/>
        <v>0</v>
      </c>
      <c r="G136" s="52">
        <f t="shared" si="40"/>
        <v>0</v>
      </c>
      <c r="H136" s="53">
        <v>0</v>
      </c>
      <c r="I136" s="53">
        <v>0</v>
      </c>
      <c r="J136" s="53">
        <v>0</v>
      </c>
      <c r="K136" s="53">
        <v>0</v>
      </c>
      <c r="L136" s="53">
        <v>0</v>
      </c>
      <c r="M136" s="53">
        <v>0</v>
      </c>
      <c r="N136" s="52">
        <f t="array" ref="N136">SUM(ROUND(H136:J136,2))</f>
        <v>0</v>
      </c>
      <c r="O136" s="54">
        <f t="array" ref="O136">SUM(ROUND(K136:M136,2))</f>
        <v>0</v>
      </c>
      <c r="P136" s="312">
        <v>0</v>
      </c>
      <c r="Q136" s="52">
        <f t="shared" si="32"/>
        <v>0</v>
      </c>
      <c r="R136" s="268"/>
      <c r="S136" s="65">
        <f t="shared" si="33"/>
        <v>0</v>
      </c>
      <c r="T136" s="312">
        <v>0</v>
      </c>
      <c r="U136" s="52">
        <f t="shared" si="34"/>
        <v>0</v>
      </c>
      <c r="V136" s="268">
        <v>0</v>
      </c>
      <c r="W136" s="65">
        <f t="shared" si="35"/>
        <v>0</v>
      </c>
      <c r="X136" s="312">
        <v>0</v>
      </c>
      <c r="Y136" s="52">
        <f t="shared" si="36"/>
        <v>0</v>
      </c>
      <c r="Z136" s="268">
        <v>0</v>
      </c>
      <c r="AA136" s="289">
        <f t="shared" si="37"/>
        <v>0</v>
      </c>
    </row>
    <row r="137" spans="1:27" ht="15.75" hidden="1">
      <c r="A137" s="124"/>
      <c r="B137" s="44"/>
      <c r="C137" s="53">
        <v>0</v>
      </c>
      <c r="D137" s="268">
        <v>0</v>
      </c>
      <c r="E137" s="57">
        <v>0</v>
      </c>
      <c r="F137" s="52">
        <f t="shared" si="38"/>
        <v>0</v>
      </c>
      <c r="G137" s="52">
        <f t="shared" si="40"/>
        <v>0</v>
      </c>
      <c r="H137" s="53">
        <v>0</v>
      </c>
      <c r="I137" s="53">
        <v>0</v>
      </c>
      <c r="J137" s="53">
        <v>0</v>
      </c>
      <c r="K137" s="53">
        <v>0</v>
      </c>
      <c r="L137" s="53">
        <v>0</v>
      </c>
      <c r="M137" s="53">
        <v>0</v>
      </c>
      <c r="N137" s="52">
        <f t="array" ref="N137">SUM(ROUND(H137:J137,2))</f>
        <v>0</v>
      </c>
      <c r="O137" s="54">
        <f t="array" ref="O137">SUM(ROUND(K137:M137,2))</f>
        <v>0</v>
      </c>
      <c r="P137" s="312">
        <v>0</v>
      </c>
      <c r="Q137" s="52">
        <f t="shared" si="32"/>
        <v>0</v>
      </c>
      <c r="R137" s="268"/>
      <c r="S137" s="65">
        <f t="shared" si="33"/>
        <v>0</v>
      </c>
      <c r="T137" s="312">
        <v>0</v>
      </c>
      <c r="U137" s="52">
        <f t="shared" si="34"/>
        <v>0</v>
      </c>
      <c r="V137" s="268">
        <v>0</v>
      </c>
      <c r="W137" s="65">
        <f t="shared" si="35"/>
        <v>0</v>
      </c>
      <c r="X137" s="312">
        <v>0</v>
      </c>
      <c r="Y137" s="52">
        <f t="shared" si="36"/>
        <v>0</v>
      </c>
      <c r="Z137" s="268">
        <v>0</v>
      </c>
      <c r="AA137" s="289">
        <f t="shared" si="37"/>
        <v>0</v>
      </c>
    </row>
    <row r="138" spans="1:27" ht="15.75" hidden="1">
      <c r="A138" s="124"/>
      <c r="B138" s="44"/>
      <c r="C138" s="53">
        <v>0</v>
      </c>
      <c r="D138" s="268">
        <v>0</v>
      </c>
      <c r="E138" s="57">
        <v>0</v>
      </c>
      <c r="F138" s="52">
        <f t="shared" si="38"/>
        <v>0</v>
      </c>
      <c r="G138" s="52">
        <f t="shared" si="40"/>
        <v>0</v>
      </c>
      <c r="H138" s="53">
        <v>0</v>
      </c>
      <c r="I138" s="53">
        <v>0</v>
      </c>
      <c r="J138" s="53">
        <v>0</v>
      </c>
      <c r="K138" s="53">
        <v>0</v>
      </c>
      <c r="L138" s="53">
        <v>0</v>
      </c>
      <c r="M138" s="53">
        <v>0</v>
      </c>
      <c r="N138" s="52">
        <f t="array" ref="N138">SUM(ROUND(H138:J138,2))</f>
        <v>0</v>
      </c>
      <c r="O138" s="54">
        <f t="array" ref="O138">SUM(ROUND(K138:M138,2))</f>
        <v>0</v>
      </c>
      <c r="P138" s="312">
        <v>0</v>
      </c>
      <c r="Q138" s="52">
        <f t="shared" si="32"/>
        <v>0</v>
      </c>
      <c r="R138" s="268"/>
      <c r="S138" s="65">
        <f t="shared" si="33"/>
        <v>0</v>
      </c>
      <c r="T138" s="312">
        <v>0</v>
      </c>
      <c r="U138" s="52">
        <f t="shared" si="34"/>
        <v>0</v>
      </c>
      <c r="V138" s="268">
        <v>0</v>
      </c>
      <c r="W138" s="65">
        <f t="shared" si="35"/>
        <v>0</v>
      </c>
      <c r="X138" s="312">
        <v>0</v>
      </c>
      <c r="Y138" s="52">
        <f t="shared" si="36"/>
        <v>0</v>
      </c>
      <c r="Z138" s="268">
        <v>0</v>
      </c>
      <c r="AA138" s="289">
        <f t="shared" si="37"/>
        <v>0</v>
      </c>
    </row>
    <row r="139" spans="1:27" ht="15.75" hidden="1">
      <c r="A139" s="124"/>
      <c r="B139" s="44"/>
      <c r="C139" s="53">
        <v>0</v>
      </c>
      <c r="D139" s="268">
        <v>0</v>
      </c>
      <c r="E139" s="57">
        <v>0</v>
      </c>
      <c r="F139" s="52">
        <f t="shared" si="38"/>
        <v>0</v>
      </c>
      <c r="G139" s="52">
        <f t="shared" si="40"/>
        <v>0</v>
      </c>
      <c r="H139" s="53">
        <v>0</v>
      </c>
      <c r="I139" s="53">
        <v>0</v>
      </c>
      <c r="J139" s="53">
        <v>0</v>
      </c>
      <c r="K139" s="53">
        <v>0</v>
      </c>
      <c r="L139" s="53">
        <v>0</v>
      </c>
      <c r="M139" s="53">
        <v>0</v>
      </c>
      <c r="N139" s="52">
        <f t="array" ref="N139">SUM(ROUND(H139:J139,2))</f>
        <v>0</v>
      </c>
      <c r="O139" s="54">
        <f t="array" ref="O139">SUM(ROUND(K139:M139,2))</f>
        <v>0</v>
      </c>
      <c r="P139" s="312">
        <v>0</v>
      </c>
      <c r="Q139" s="52">
        <f t="shared" si="32"/>
        <v>0</v>
      </c>
      <c r="R139" s="268"/>
      <c r="S139" s="65">
        <f t="shared" si="33"/>
        <v>0</v>
      </c>
      <c r="T139" s="312">
        <v>0</v>
      </c>
      <c r="U139" s="52">
        <f t="shared" si="34"/>
        <v>0</v>
      </c>
      <c r="V139" s="268">
        <v>0</v>
      </c>
      <c r="W139" s="65">
        <f t="shared" si="35"/>
        <v>0</v>
      </c>
      <c r="X139" s="312">
        <v>0</v>
      </c>
      <c r="Y139" s="52">
        <f t="shared" si="36"/>
        <v>0</v>
      </c>
      <c r="Z139" s="268">
        <v>0</v>
      </c>
      <c r="AA139" s="289">
        <f t="shared" si="37"/>
        <v>0</v>
      </c>
    </row>
    <row r="140" spans="1:27" ht="15.75" hidden="1">
      <c r="A140" s="124"/>
      <c r="B140" s="44"/>
      <c r="C140" s="53">
        <v>0</v>
      </c>
      <c r="D140" s="268">
        <v>0</v>
      </c>
      <c r="E140" s="57">
        <v>0</v>
      </c>
      <c r="F140" s="52">
        <f t="shared" si="38"/>
        <v>0</v>
      </c>
      <c r="G140" s="52">
        <f t="shared" si="40"/>
        <v>0</v>
      </c>
      <c r="H140" s="53">
        <v>0</v>
      </c>
      <c r="I140" s="53">
        <v>0</v>
      </c>
      <c r="J140" s="53">
        <v>0</v>
      </c>
      <c r="K140" s="53">
        <v>0</v>
      </c>
      <c r="L140" s="53">
        <v>0</v>
      </c>
      <c r="M140" s="53">
        <v>0</v>
      </c>
      <c r="N140" s="52">
        <f t="array" ref="N140">SUM(ROUND(H140:J140,2))</f>
        <v>0</v>
      </c>
      <c r="O140" s="54">
        <f t="array" ref="O140">SUM(ROUND(K140:M140,2))</f>
        <v>0</v>
      </c>
      <c r="P140" s="312">
        <v>0</v>
      </c>
      <c r="Q140" s="52">
        <f t="shared" si="32"/>
        <v>0</v>
      </c>
      <c r="R140" s="268"/>
      <c r="S140" s="65">
        <f t="shared" si="33"/>
        <v>0</v>
      </c>
      <c r="T140" s="312">
        <v>0</v>
      </c>
      <c r="U140" s="52">
        <f t="shared" si="34"/>
        <v>0</v>
      </c>
      <c r="V140" s="268">
        <v>0</v>
      </c>
      <c r="W140" s="65">
        <f t="shared" si="35"/>
        <v>0</v>
      </c>
      <c r="X140" s="312">
        <v>0</v>
      </c>
      <c r="Y140" s="52">
        <f t="shared" si="36"/>
        <v>0</v>
      </c>
      <c r="Z140" s="268">
        <v>0</v>
      </c>
      <c r="AA140" s="289">
        <f t="shared" si="37"/>
        <v>0</v>
      </c>
    </row>
    <row r="141" spans="1:27" ht="15.75" hidden="1">
      <c r="A141" s="124"/>
      <c r="B141" s="44"/>
      <c r="C141" s="53">
        <v>0</v>
      </c>
      <c r="D141" s="268">
        <v>0</v>
      </c>
      <c r="E141" s="57">
        <v>0</v>
      </c>
      <c r="F141" s="52">
        <f t="shared" si="38"/>
        <v>0</v>
      </c>
      <c r="G141" s="52">
        <f t="shared" si="40"/>
        <v>0</v>
      </c>
      <c r="H141" s="53">
        <v>0</v>
      </c>
      <c r="I141" s="53">
        <v>0</v>
      </c>
      <c r="J141" s="53">
        <v>0</v>
      </c>
      <c r="K141" s="53">
        <v>0</v>
      </c>
      <c r="L141" s="53">
        <v>0</v>
      </c>
      <c r="M141" s="53">
        <v>0</v>
      </c>
      <c r="N141" s="52">
        <f t="array" ref="N141">SUM(ROUND(H141:J141,2))</f>
        <v>0</v>
      </c>
      <c r="O141" s="54">
        <f t="array" ref="O141">SUM(ROUND(K141:M141,2))</f>
        <v>0</v>
      </c>
      <c r="P141" s="312">
        <v>0</v>
      </c>
      <c r="Q141" s="52">
        <f t="shared" si="32"/>
        <v>0</v>
      </c>
      <c r="R141" s="268"/>
      <c r="S141" s="65">
        <f t="shared" si="33"/>
        <v>0</v>
      </c>
      <c r="T141" s="312">
        <v>0</v>
      </c>
      <c r="U141" s="52">
        <f t="shared" si="34"/>
        <v>0</v>
      </c>
      <c r="V141" s="268">
        <v>0</v>
      </c>
      <c r="W141" s="65">
        <f t="shared" si="35"/>
        <v>0</v>
      </c>
      <c r="X141" s="312">
        <v>0</v>
      </c>
      <c r="Y141" s="52">
        <f t="shared" si="36"/>
        <v>0</v>
      </c>
      <c r="Z141" s="268">
        <v>0</v>
      </c>
      <c r="AA141" s="289">
        <f t="shared" si="37"/>
        <v>0</v>
      </c>
    </row>
    <row r="142" spans="1:27" ht="15.75" hidden="1">
      <c r="A142" s="124"/>
      <c r="B142" s="44"/>
      <c r="C142" s="53">
        <v>0</v>
      </c>
      <c r="D142" s="268">
        <v>0</v>
      </c>
      <c r="E142" s="57">
        <v>0</v>
      </c>
      <c r="F142" s="52">
        <f t="shared" si="38"/>
        <v>0</v>
      </c>
      <c r="G142" s="52">
        <f t="shared" si="40"/>
        <v>0</v>
      </c>
      <c r="H142" s="53">
        <v>0</v>
      </c>
      <c r="I142" s="53">
        <v>0</v>
      </c>
      <c r="J142" s="53">
        <v>0</v>
      </c>
      <c r="K142" s="53">
        <v>0</v>
      </c>
      <c r="L142" s="53">
        <v>0</v>
      </c>
      <c r="M142" s="53">
        <v>0</v>
      </c>
      <c r="N142" s="52">
        <f t="array" ref="N142">SUM(ROUND(H142:J142,2))</f>
        <v>0</v>
      </c>
      <c r="O142" s="54">
        <f t="array" ref="O142">SUM(ROUND(K142:M142,2))</f>
        <v>0</v>
      </c>
      <c r="P142" s="312">
        <v>0</v>
      </c>
      <c r="Q142" s="52">
        <f t="shared" si="32"/>
        <v>0</v>
      </c>
      <c r="R142" s="268"/>
      <c r="S142" s="65">
        <f t="shared" si="33"/>
        <v>0</v>
      </c>
      <c r="T142" s="312">
        <v>0</v>
      </c>
      <c r="U142" s="52">
        <f t="shared" si="34"/>
        <v>0</v>
      </c>
      <c r="V142" s="268">
        <v>0</v>
      </c>
      <c r="W142" s="65">
        <f t="shared" si="35"/>
        <v>0</v>
      </c>
      <c r="X142" s="312">
        <v>0</v>
      </c>
      <c r="Y142" s="52">
        <f t="shared" si="36"/>
        <v>0</v>
      </c>
      <c r="Z142" s="268">
        <v>0</v>
      </c>
      <c r="AA142" s="289">
        <f t="shared" si="37"/>
        <v>0</v>
      </c>
    </row>
    <row r="143" spans="1:27" ht="15.75" hidden="1">
      <c r="A143" s="124"/>
      <c r="B143" s="44"/>
      <c r="C143" s="53">
        <v>0</v>
      </c>
      <c r="D143" s="268">
        <v>0</v>
      </c>
      <c r="E143" s="57">
        <v>0</v>
      </c>
      <c r="F143" s="52">
        <f t="shared" si="38"/>
        <v>0</v>
      </c>
      <c r="G143" s="52">
        <f t="shared" si="40"/>
        <v>0</v>
      </c>
      <c r="H143" s="53">
        <v>0</v>
      </c>
      <c r="I143" s="53">
        <v>0</v>
      </c>
      <c r="J143" s="53">
        <v>0</v>
      </c>
      <c r="K143" s="53">
        <v>0</v>
      </c>
      <c r="L143" s="53">
        <v>0</v>
      </c>
      <c r="M143" s="53">
        <v>0</v>
      </c>
      <c r="N143" s="52">
        <f t="array" ref="N143">SUM(ROUND(H143:J143,2))</f>
        <v>0</v>
      </c>
      <c r="O143" s="54">
        <f t="array" ref="O143">SUM(ROUND(K143:M143,2))</f>
        <v>0</v>
      </c>
      <c r="P143" s="312">
        <v>0</v>
      </c>
      <c r="Q143" s="52">
        <f t="shared" si="32"/>
        <v>0</v>
      </c>
      <c r="R143" s="268"/>
      <c r="S143" s="65">
        <f t="shared" si="33"/>
        <v>0</v>
      </c>
      <c r="T143" s="312">
        <v>0</v>
      </c>
      <c r="U143" s="52">
        <f t="shared" si="34"/>
        <v>0</v>
      </c>
      <c r="V143" s="268">
        <v>0</v>
      </c>
      <c r="W143" s="65">
        <f t="shared" si="35"/>
        <v>0</v>
      </c>
      <c r="X143" s="312">
        <v>0</v>
      </c>
      <c r="Y143" s="52">
        <f t="shared" si="36"/>
        <v>0</v>
      </c>
      <c r="Z143" s="268">
        <v>0</v>
      </c>
      <c r="AA143" s="289">
        <f t="shared" si="37"/>
        <v>0</v>
      </c>
    </row>
    <row r="144" spans="1:27" ht="15.75" hidden="1">
      <c r="A144" s="124"/>
      <c r="B144" s="44"/>
      <c r="C144" s="53">
        <v>0</v>
      </c>
      <c r="D144" s="268">
        <v>0</v>
      </c>
      <c r="E144" s="57">
        <v>0</v>
      </c>
      <c r="F144" s="52">
        <f t="shared" si="38"/>
        <v>0</v>
      </c>
      <c r="G144" s="52">
        <f t="shared" si="40"/>
        <v>0</v>
      </c>
      <c r="H144" s="53">
        <v>0</v>
      </c>
      <c r="I144" s="53">
        <v>0</v>
      </c>
      <c r="J144" s="53">
        <v>0</v>
      </c>
      <c r="K144" s="53">
        <v>0</v>
      </c>
      <c r="L144" s="53">
        <v>0</v>
      </c>
      <c r="M144" s="53">
        <v>0</v>
      </c>
      <c r="N144" s="52">
        <f t="array" ref="N144">SUM(ROUND(H144:J144,2))</f>
        <v>0</v>
      </c>
      <c r="O144" s="54">
        <f t="array" ref="O144">SUM(ROUND(K144:M144,2))</f>
        <v>0</v>
      </c>
      <c r="P144" s="312">
        <v>0</v>
      </c>
      <c r="Q144" s="52">
        <f t="shared" ref="Q144:Q175" si="41">ROUND(H144*P144,2)</f>
        <v>0</v>
      </c>
      <c r="R144" s="268"/>
      <c r="S144" s="65">
        <f t="shared" ref="S144:S175" si="42">ROUND(K144*R144,2)</f>
        <v>0</v>
      </c>
      <c r="T144" s="312">
        <v>0</v>
      </c>
      <c r="U144" s="52">
        <f t="shared" ref="U144:U175" si="43">ROUND(I144*T144,2)</f>
        <v>0</v>
      </c>
      <c r="V144" s="268">
        <v>0</v>
      </c>
      <c r="W144" s="65">
        <f t="shared" ref="W144:W175" si="44">ROUND(L144*V144,2)</f>
        <v>0</v>
      </c>
      <c r="X144" s="312">
        <v>0</v>
      </c>
      <c r="Y144" s="52">
        <f t="shared" ref="Y144:Y175" si="45">ROUND(J144*X144,2)</f>
        <v>0</v>
      </c>
      <c r="Z144" s="268">
        <v>0</v>
      </c>
      <c r="AA144" s="289">
        <f t="shared" ref="AA144:AA175" si="46">ROUND(M144*Z144,2)</f>
        <v>0</v>
      </c>
    </row>
    <row r="145" spans="1:27" ht="15.75" hidden="1">
      <c r="A145" s="124"/>
      <c r="B145" s="44"/>
      <c r="C145" s="53">
        <v>0</v>
      </c>
      <c r="D145" s="268">
        <v>0</v>
      </c>
      <c r="E145" s="57">
        <v>0</v>
      </c>
      <c r="F145" s="52">
        <f t="shared" si="38"/>
        <v>0</v>
      </c>
      <c r="G145" s="52">
        <f t="shared" si="40"/>
        <v>0</v>
      </c>
      <c r="H145" s="53">
        <v>0</v>
      </c>
      <c r="I145" s="53">
        <v>0</v>
      </c>
      <c r="J145" s="53">
        <v>0</v>
      </c>
      <c r="K145" s="53">
        <v>0</v>
      </c>
      <c r="L145" s="53">
        <v>0</v>
      </c>
      <c r="M145" s="53">
        <v>0</v>
      </c>
      <c r="N145" s="52">
        <f t="array" ref="N145">SUM(ROUND(H145:J145,2))</f>
        <v>0</v>
      </c>
      <c r="O145" s="54">
        <f t="array" ref="O145">SUM(ROUND(K145:M145,2))</f>
        <v>0</v>
      </c>
      <c r="P145" s="312">
        <v>0</v>
      </c>
      <c r="Q145" s="52">
        <f t="shared" si="41"/>
        <v>0</v>
      </c>
      <c r="R145" s="268"/>
      <c r="S145" s="65">
        <f t="shared" si="42"/>
        <v>0</v>
      </c>
      <c r="T145" s="312">
        <v>0</v>
      </c>
      <c r="U145" s="52">
        <f t="shared" si="43"/>
        <v>0</v>
      </c>
      <c r="V145" s="268">
        <v>0</v>
      </c>
      <c r="W145" s="65">
        <f t="shared" si="44"/>
        <v>0</v>
      </c>
      <c r="X145" s="312">
        <v>0</v>
      </c>
      <c r="Y145" s="52">
        <f t="shared" si="45"/>
        <v>0</v>
      </c>
      <c r="Z145" s="268">
        <v>0</v>
      </c>
      <c r="AA145" s="289">
        <f t="shared" si="46"/>
        <v>0</v>
      </c>
    </row>
    <row r="146" spans="1:27" ht="15.75" hidden="1">
      <c r="A146" s="124"/>
      <c r="B146" s="44"/>
      <c r="C146" s="53">
        <v>0</v>
      </c>
      <c r="D146" s="268">
        <v>0</v>
      </c>
      <c r="E146" s="57">
        <v>0</v>
      </c>
      <c r="F146" s="52">
        <f t="shared" si="38"/>
        <v>0</v>
      </c>
      <c r="G146" s="52">
        <f t="shared" si="40"/>
        <v>0</v>
      </c>
      <c r="H146" s="53">
        <v>0</v>
      </c>
      <c r="I146" s="53">
        <v>0</v>
      </c>
      <c r="J146" s="53">
        <v>0</v>
      </c>
      <c r="K146" s="53">
        <v>0</v>
      </c>
      <c r="L146" s="53">
        <v>0</v>
      </c>
      <c r="M146" s="53">
        <v>0</v>
      </c>
      <c r="N146" s="52">
        <f t="array" ref="N146">SUM(ROUND(H146:J146,2))</f>
        <v>0</v>
      </c>
      <c r="O146" s="54">
        <f t="array" ref="O146">SUM(ROUND(K146:M146,2))</f>
        <v>0</v>
      </c>
      <c r="P146" s="312">
        <v>0</v>
      </c>
      <c r="Q146" s="52">
        <f t="shared" si="41"/>
        <v>0</v>
      </c>
      <c r="R146" s="268"/>
      <c r="S146" s="65">
        <f t="shared" si="42"/>
        <v>0</v>
      </c>
      <c r="T146" s="312">
        <v>0</v>
      </c>
      <c r="U146" s="52">
        <f t="shared" si="43"/>
        <v>0</v>
      </c>
      <c r="V146" s="268">
        <v>0</v>
      </c>
      <c r="W146" s="65">
        <f t="shared" si="44"/>
        <v>0</v>
      </c>
      <c r="X146" s="312">
        <v>0</v>
      </c>
      <c r="Y146" s="52">
        <f t="shared" si="45"/>
        <v>0</v>
      </c>
      <c r="Z146" s="268">
        <v>0</v>
      </c>
      <c r="AA146" s="289">
        <f t="shared" si="46"/>
        <v>0</v>
      </c>
    </row>
    <row r="147" spans="1:27" ht="15.75" hidden="1">
      <c r="A147" s="124"/>
      <c r="B147" s="44"/>
      <c r="C147" s="53">
        <v>0</v>
      </c>
      <c r="D147" s="268">
        <v>0</v>
      </c>
      <c r="E147" s="57">
        <v>0</v>
      </c>
      <c r="F147" s="52">
        <f t="shared" si="38"/>
        <v>0</v>
      </c>
      <c r="G147" s="52">
        <f t="shared" si="40"/>
        <v>0</v>
      </c>
      <c r="H147" s="53">
        <v>0</v>
      </c>
      <c r="I147" s="53">
        <v>0</v>
      </c>
      <c r="J147" s="53">
        <v>0</v>
      </c>
      <c r="K147" s="53">
        <v>0</v>
      </c>
      <c r="L147" s="53">
        <v>0</v>
      </c>
      <c r="M147" s="53">
        <v>0</v>
      </c>
      <c r="N147" s="52">
        <f t="array" ref="N147">SUM(ROUND(H147:J147,2))</f>
        <v>0</v>
      </c>
      <c r="O147" s="54">
        <f t="array" ref="O147">SUM(ROUND(K147:M147,2))</f>
        <v>0</v>
      </c>
      <c r="P147" s="312">
        <v>0</v>
      </c>
      <c r="Q147" s="52">
        <f t="shared" si="41"/>
        <v>0</v>
      </c>
      <c r="R147" s="268"/>
      <c r="S147" s="65">
        <f t="shared" si="42"/>
        <v>0</v>
      </c>
      <c r="T147" s="312">
        <v>0</v>
      </c>
      <c r="U147" s="52">
        <f t="shared" si="43"/>
        <v>0</v>
      </c>
      <c r="V147" s="268">
        <v>0</v>
      </c>
      <c r="W147" s="65">
        <f t="shared" si="44"/>
        <v>0</v>
      </c>
      <c r="X147" s="312">
        <v>0</v>
      </c>
      <c r="Y147" s="52">
        <f t="shared" si="45"/>
        <v>0</v>
      </c>
      <c r="Z147" s="268">
        <v>0</v>
      </c>
      <c r="AA147" s="289">
        <f t="shared" si="46"/>
        <v>0</v>
      </c>
    </row>
    <row r="148" spans="1:27" ht="15.75" hidden="1">
      <c r="A148" s="124"/>
      <c r="B148" s="44"/>
      <c r="C148" s="53">
        <v>0</v>
      </c>
      <c r="D148" s="268">
        <v>0</v>
      </c>
      <c r="E148" s="57">
        <v>0</v>
      </c>
      <c r="F148" s="52">
        <f t="shared" si="38"/>
        <v>0</v>
      </c>
      <c r="G148" s="52">
        <f t="shared" si="40"/>
        <v>0</v>
      </c>
      <c r="H148" s="53">
        <v>0</v>
      </c>
      <c r="I148" s="53">
        <v>0</v>
      </c>
      <c r="J148" s="53">
        <v>0</v>
      </c>
      <c r="K148" s="53">
        <v>0</v>
      </c>
      <c r="L148" s="53">
        <v>0</v>
      </c>
      <c r="M148" s="53">
        <v>0</v>
      </c>
      <c r="N148" s="52">
        <f t="array" ref="N148">SUM(ROUND(H148:J148,2))</f>
        <v>0</v>
      </c>
      <c r="O148" s="54">
        <f t="array" ref="O148">SUM(ROUND(K148:M148,2))</f>
        <v>0</v>
      </c>
      <c r="P148" s="312">
        <v>0</v>
      </c>
      <c r="Q148" s="52">
        <f t="shared" si="41"/>
        <v>0</v>
      </c>
      <c r="R148" s="268"/>
      <c r="S148" s="65">
        <f t="shared" si="42"/>
        <v>0</v>
      </c>
      <c r="T148" s="312">
        <v>0</v>
      </c>
      <c r="U148" s="52">
        <f t="shared" si="43"/>
        <v>0</v>
      </c>
      <c r="V148" s="268">
        <v>0</v>
      </c>
      <c r="W148" s="65">
        <f t="shared" si="44"/>
        <v>0</v>
      </c>
      <c r="X148" s="312">
        <v>0</v>
      </c>
      <c r="Y148" s="52">
        <f t="shared" si="45"/>
        <v>0</v>
      </c>
      <c r="Z148" s="268">
        <v>0</v>
      </c>
      <c r="AA148" s="289">
        <f t="shared" si="46"/>
        <v>0</v>
      </c>
    </row>
    <row r="149" spans="1:27" ht="15.75" hidden="1">
      <c r="A149" s="124"/>
      <c r="B149" s="44"/>
      <c r="C149" s="53">
        <v>0</v>
      </c>
      <c r="D149" s="268">
        <v>0</v>
      </c>
      <c r="E149" s="57">
        <v>0</v>
      </c>
      <c r="F149" s="52">
        <f t="shared" si="38"/>
        <v>0</v>
      </c>
      <c r="G149" s="52">
        <f t="shared" si="40"/>
        <v>0</v>
      </c>
      <c r="H149" s="53">
        <v>0</v>
      </c>
      <c r="I149" s="53">
        <v>0</v>
      </c>
      <c r="J149" s="53">
        <v>0</v>
      </c>
      <c r="K149" s="53">
        <v>0</v>
      </c>
      <c r="L149" s="53">
        <v>0</v>
      </c>
      <c r="M149" s="53">
        <v>0</v>
      </c>
      <c r="N149" s="52">
        <f t="array" ref="N149">SUM(ROUND(H149:J149,2))</f>
        <v>0</v>
      </c>
      <c r="O149" s="54">
        <f t="array" ref="O149">SUM(ROUND(K149:M149,2))</f>
        <v>0</v>
      </c>
      <c r="P149" s="312">
        <v>0</v>
      </c>
      <c r="Q149" s="52">
        <f t="shared" si="41"/>
        <v>0</v>
      </c>
      <c r="R149" s="268"/>
      <c r="S149" s="65">
        <f t="shared" si="42"/>
        <v>0</v>
      </c>
      <c r="T149" s="312">
        <v>0</v>
      </c>
      <c r="U149" s="52">
        <f t="shared" si="43"/>
        <v>0</v>
      </c>
      <c r="V149" s="268">
        <v>0</v>
      </c>
      <c r="W149" s="65">
        <f t="shared" si="44"/>
        <v>0</v>
      </c>
      <c r="X149" s="312">
        <v>0</v>
      </c>
      <c r="Y149" s="52">
        <f t="shared" si="45"/>
        <v>0</v>
      </c>
      <c r="Z149" s="268">
        <v>0</v>
      </c>
      <c r="AA149" s="289">
        <f t="shared" si="46"/>
        <v>0</v>
      </c>
    </row>
    <row r="150" spans="1:27" ht="15.75" hidden="1">
      <c r="A150" s="124"/>
      <c r="B150" s="44"/>
      <c r="C150" s="53">
        <v>0</v>
      </c>
      <c r="D150" s="268">
        <v>0</v>
      </c>
      <c r="E150" s="57">
        <v>0</v>
      </c>
      <c r="F150" s="52">
        <f t="shared" si="38"/>
        <v>0</v>
      </c>
      <c r="G150" s="52">
        <f t="shared" si="40"/>
        <v>0</v>
      </c>
      <c r="H150" s="53">
        <v>0</v>
      </c>
      <c r="I150" s="53">
        <v>0</v>
      </c>
      <c r="J150" s="53">
        <v>0</v>
      </c>
      <c r="K150" s="53">
        <v>0</v>
      </c>
      <c r="L150" s="53">
        <v>0</v>
      </c>
      <c r="M150" s="53">
        <v>0</v>
      </c>
      <c r="N150" s="52">
        <f t="array" ref="N150">SUM(ROUND(H150:J150,2))</f>
        <v>0</v>
      </c>
      <c r="O150" s="54">
        <f t="array" ref="O150">SUM(ROUND(K150:M150,2))</f>
        <v>0</v>
      </c>
      <c r="P150" s="312">
        <v>0</v>
      </c>
      <c r="Q150" s="52">
        <f t="shared" si="41"/>
        <v>0</v>
      </c>
      <c r="R150" s="268"/>
      <c r="S150" s="65">
        <f t="shared" si="42"/>
        <v>0</v>
      </c>
      <c r="T150" s="312">
        <v>0</v>
      </c>
      <c r="U150" s="52">
        <f t="shared" si="43"/>
        <v>0</v>
      </c>
      <c r="V150" s="268">
        <v>0</v>
      </c>
      <c r="W150" s="65">
        <f t="shared" si="44"/>
        <v>0</v>
      </c>
      <c r="X150" s="312">
        <v>0</v>
      </c>
      <c r="Y150" s="52">
        <f t="shared" si="45"/>
        <v>0</v>
      </c>
      <c r="Z150" s="268">
        <v>0</v>
      </c>
      <c r="AA150" s="289">
        <f t="shared" si="46"/>
        <v>0</v>
      </c>
    </row>
    <row r="151" spans="1:27" ht="15.75" hidden="1">
      <c r="A151" s="124"/>
      <c r="B151" s="44"/>
      <c r="C151" s="53">
        <v>0</v>
      </c>
      <c r="D151" s="268">
        <v>0</v>
      </c>
      <c r="E151" s="57">
        <v>0</v>
      </c>
      <c r="F151" s="52">
        <f t="shared" si="38"/>
        <v>0</v>
      </c>
      <c r="G151" s="52">
        <f t="shared" si="40"/>
        <v>0</v>
      </c>
      <c r="H151" s="53">
        <v>0</v>
      </c>
      <c r="I151" s="53">
        <v>0</v>
      </c>
      <c r="J151" s="53">
        <v>0</v>
      </c>
      <c r="K151" s="53">
        <v>0</v>
      </c>
      <c r="L151" s="53">
        <v>0</v>
      </c>
      <c r="M151" s="53">
        <v>0</v>
      </c>
      <c r="N151" s="52">
        <f t="array" ref="N151">SUM(ROUND(H151:J151,2))</f>
        <v>0</v>
      </c>
      <c r="O151" s="54">
        <f t="array" ref="O151">SUM(ROUND(K151:M151,2))</f>
        <v>0</v>
      </c>
      <c r="P151" s="312">
        <v>0</v>
      </c>
      <c r="Q151" s="52">
        <f t="shared" si="41"/>
        <v>0</v>
      </c>
      <c r="R151" s="268"/>
      <c r="S151" s="65">
        <f t="shared" si="42"/>
        <v>0</v>
      </c>
      <c r="T151" s="312">
        <v>0</v>
      </c>
      <c r="U151" s="52">
        <f t="shared" si="43"/>
        <v>0</v>
      </c>
      <c r="V151" s="268">
        <v>0</v>
      </c>
      <c r="W151" s="65">
        <f t="shared" si="44"/>
        <v>0</v>
      </c>
      <c r="X151" s="312">
        <v>0</v>
      </c>
      <c r="Y151" s="52">
        <f t="shared" si="45"/>
        <v>0</v>
      </c>
      <c r="Z151" s="268">
        <v>0</v>
      </c>
      <c r="AA151" s="289">
        <f t="shared" si="46"/>
        <v>0</v>
      </c>
    </row>
    <row r="152" spans="1:27" ht="15.75" hidden="1">
      <c r="A152" s="124"/>
      <c r="B152" s="44"/>
      <c r="C152" s="53">
        <v>0</v>
      </c>
      <c r="D152" s="268">
        <v>0</v>
      </c>
      <c r="E152" s="57">
        <v>0</v>
      </c>
      <c r="F152" s="52">
        <f t="shared" si="38"/>
        <v>0</v>
      </c>
      <c r="G152" s="52">
        <f t="shared" si="40"/>
        <v>0</v>
      </c>
      <c r="H152" s="53">
        <v>0</v>
      </c>
      <c r="I152" s="53">
        <v>0</v>
      </c>
      <c r="J152" s="53">
        <v>0</v>
      </c>
      <c r="K152" s="53">
        <v>0</v>
      </c>
      <c r="L152" s="53">
        <v>0</v>
      </c>
      <c r="M152" s="53">
        <v>0</v>
      </c>
      <c r="N152" s="52">
        <f t="array" ref="N152">SUM(ROUND(H152:J152,2))</f>
        <v>0</v>
      </c>
      <c r="O152" s="54">
        <f t="array" ref="O152">SUM(ROUND(K152:M152,2))</f>
        <v>0</v>
      </c>
      <c r="P152" s="312">
        <v>0</v>
      </c>
      <c r="Q152" s="52">
        <f t="shared" si="41"/>
        <v>0</v>
      </c>
      <c r="R152" s="268"/>
      <c r="S152" s="65">
        <f t="shared" si="42"/>
        <v>0</v>
      </c>
      <c r="T152" s="312">
        <v>0</v>
      </c>
      <c r="U152" s="52">
        <f t="shared" si="43"/>
        <v>0</v>
      </c>
      <c r="V152" s="268">
        <v>0</v>
      </c>
      <c r="W152" s="65">
        <f t="shared" si="44"/>
        <v>0</v>
      </c>
      <c r="X152" s="312">
        <v>0</v>
      </c>
      <c r="Y152" s="52">
        <f t="shared" si="45"/>
        <v>0</v>
      </c>
      <c r="Z152" s="268">
        <v>0</v>
      </c>
      <c r="AA152" s="289">
        <f t="shared" si="46"/>
        <v>0</v>
      </c>
    </row>
    <row r="153" spans="1:27" ht="15.75" hidden="1">
      <c r="A153" s="124"/>
      <c r="B153" s="44"/>
      <c r="C153" s="53">
        <v>0</v>
      </c>
      <c r="D153" s="268">
        <v>0</v>
      </c>
      <c r="E153" s="57">
        <v>0</v>
      </c>
      <c r="F153" s="52">
        <f t="shared" si="38"/>
        <v>0</v>
      </c>
      <c r="G153" s="52">
        <f t="shared" si="40"/>
        <v>0</v>
      </c>
      <c r="H153" s="53">
        <v>0</v>
      </c>
      <c r="I153" s="53">
        <v>0</v>
      </c>
      <c r="J153" s="53">
        <v>0</v>
      </c>
      <c r="K153" s="53">
        <v>0</v>
      </c>
      <c r="L153" s="53">
        <v>0</v>
      </c>
      <c r="M153" s="53">
        <v>0</v>
      </c>
      <c r="N153" s="52">
        <f t="array" ref="N153">SUM(ROUND(H153:J153,2))</f>
        <v>0</v>
      </c>
      <c r="O153" s="54">
        <f t="array" ref="O153">SUM(ROUND(K153:M153,2))</f>
        <v>0</v>
      </c>
      <c r="P153" s="312">
        <v>0</v>
      </c>
      <c r="Q153" s="52">
        <f t="shared" si="41"/>
        <v>0</v>
      </c>
      <c r="R153" s="268"/>
      <c r="S153" s="65">
        <f t="shared" si="42"/>
        <v>0</v>
      </c>
      <c r="T153" s="312">
        <v>0</v>
      </c>
      <c r="U153" s="52">
        <f t="shared" si="43"/>
        <v>0</v>
      </c>
      <c r="V153" s="268">
        <v>0</v>
      </c>
      <c r="W153" s="65">
        <f t="shared" si="44"/>
        <v>0</v>
      </c>
      <c r="X153" s="312">
        <v>0</v>
      </c>
      <c r="Y153" s="52">
        <f t="shared" si="45"/>
        <v>0</v>
      </c>
      <c r="Z153" s="268">
        <v>0</v>
      </c>
      <c r="AA153" s="289">
        <f t="shared" si="46"/>
        <v>0</v>
      </c>
    </row>
    <row r="154" spans="1:27" ht="15.75" hidden="1">
      <c r="A154" s="124"/>
      <c r="B154" s="44"/>
      <c r="C154" s="53">
        <v>0</v>
      </c>
      <c r="D154" s="268">
        <v>0</v>
      </c>
      <c r="E154" s="57">
        <v>0</v>
      </c>
      <c r="F154" s="52">
        <f t="shared" si="38"/>
        <v>0</v>
      </c>
      <c r="G154" s="52">
        <f t="shared" si="40"/>
        <v>0</v>
      </c>
      <c r="H154" s="53">
        <v>0</v>
      </c>
      <c r="I154" s="53">
        <v>0</v>
      </c>
      <c r="J154" s="53">
        <v>0</v>
      </c>
      <c r="K154" s="53">
        <v>0</v>
      </c>
      <c r="L154" s="53">
        <v>0</v>
      </c>
      <c r="M154" s="53">
        <v>0</v>
      </c>
      <c r="N154" s="52">
        <f t="array" ref="N154">SUM(ROUND(H154:J154,2))</f>
        <v>0</v>
      </c>
      <c r="O154" s="54">
        <f t="array" ref="O154">SUM(ROUND(K154:M154,2))</f>
        <v>0</v>
      </c>
      <c r="P154" s="312">
        <v>0</v>
      </c>
      <c r="Q154" s="52">
        <f t="shared" si="41"/>
        <v>0</v>
      </c>
      <c r="R154" s="268"/>
      <c r="S154" s="65">
        <f t="shared" si="42"/>
        <v>0</v>
      </c>
      <c r="T154" s="312">
        <v>0</v>
      </c>
      <c r="U154" s="52">
        <f t="shared" si="43"/>
        <v>0</v>
      </c>
      <c r="V154" s="268">
        <v>0</v>
      </c>
      <c r="W154" s="65">
        <f t="shared" si="44"/>
        <v>0</v>
      </c>
      <c r="X154" s="312">
        <v>0</v>
      </c>
      <c r="Y154" s="52">
        <f t="shared" si="45"/>
        <v>0</v>
      </c>
      <c r="Z154" s="268">
        <v>0</v>
      </c>
      <c r="AA154" s="289">
        <f t="shared" si="46"/>
        <v>0</v>
      </c>
    </row>
    <row r="155" spans="1:27" ht="15.75" hidden="1">
      <c r="A155" s="124"/>
      <c r="B155" s="44"/>
      <c r="C155" s="53">
        <v>0</v>
      </c>
      <c r="D155" s="268">
        <v>0</v>
      </c>
      <c r="E155" s="57">
        <v>0</v>
      </c>
      <c r="F155" s="52">
        <f t="shared" si="38"/>
        <v>0</v>
      </c>
      <c r="G155" s="52">
        <f t="shared" si="40"/>
        <v>0</v>
      </c>
      <c r="H155" s="53">
        <v>0</v>
      </c>
      <c r="I155" s="53">
        <v>0</v>
      </c>
      <c r="J155" s="53">
        <v>0</v>
      </c>
      <c r="K155" s="53">
        <v>0</v>
      </c>
      <c r="L155" s="53">
        <v>0</v>
      </c>
      <c r="M155" s="53">
        <v>0</v>
      </c>
      <c r="N155" s="52">
        <f t="array" ref="N155">SUM(ROUND(H155:J155,2))</f>
        <v>0</v>
      </c>
      <c r="O155" s="54">
        <f t="array" ref="O155">SUM(ROUND(K155:M155,2))</f>
        <v>0</v>
      </c>
      <c r="P155" s="312">
        <v>0</v>
      </c>
      <c r="Q155" s="52">
        <f t="shared" si="41"/>
        <v>0</v>
      </c>
      <c r="R155" s="268"/>
      <c r="S155" s="65">
        <f t="shared" si="42"/>
        <v>0</v>
      </c>
      <c r="T155" s="312">
        <v>0</v>
      </c>
      <c r="U155" s="52">
        <f t="shared" si="43"/>
        <v>0</v>
      </c>
      <c r="V155" s="268">
        <v>0</v>
      </c>
      <c r="W155" s="65">
        <f t="shared" si="44"/>
        <v>0</v>
      </c>
      <c r="X155" s="312">
        <v>0</v>
      </c>
      <c r="Y155" s="52">
        <f t="shared" si="45"/>
        <v>0</v>
      </c>
      <c r="Z155" s="268">
        <v>0</v>
      </c>
      <c r="AA155" s="289">
        <f t="shared" si="46"/>
        <v>0</v>
      </c>
    </row>
    <row r="156" spans="1:27" ht="15.75" hidden="1">
      <c r="A156" s="124"/>
      <c r="B156" s="44"/>
      <c r="C156" s="53">
        <v>0</v>
      </c>
      <c r="D156" s="268">
        <v>0</v>
      </c>
      <c r="E156" s="57">
        <v>0</v>
      </c>
      <c r="F156" s="52">
        <f t="shared" si="38"/>
        <v>0</v>
      </c>
      <c r="G156" s="52">
        <f t="shared" si="40"/>
        <v>0</v>
      </c>
      <c r="H156" s="53">
        <v>0</v>
      </c>
      <c r="I156" s="53">
        <v>0</v>
      </c>
      <c r="J156" s="53">
        <v>0</v>
      </c>
      <c r="K156" s="53">
        <v>0</v>
      </c>
      <c r="L156" s="53">
        <v>0</v>
      </c>
      <c r="M156" s="53">
        <v>0</v>
      </c>
      <c r="N156" s="52">
        <f t="array" ref="N156">SUM(ROUND(H156:J156,2))</f>
        <v>0</v>
      </c>
      <c r="O156" s="54">
        <f t="array" ref="O156">SUM(ROUND(K156:M156,2))</f>
        <v>0</v>
      </c>
      <c r="P156" s="312">
        <v>0</v>
      </c>
      <c r="Q156" s="52">
        <f t="shared" si="41"/>
        <v>0</v>
      </c>
      <c r="R156" s="268"/>
      <c r="S156" s="65">
        <f t="shared" si="42"/>
        <v>0</v>
      </c>
      <c r="T156" s="312">
        <v>0</v>
      </c>
      <c r="U156" s="52">
        <f t="shared" si="43"/>
        <v>0</v>
      </c>
      <c r="V156" s="268">
        <v>0</v>
      </c>
      <c r="W156" s="65">
        <f t="shared" si="44"/>
        <v>0</v>
      </c>
      <c r="X156" s="312">
        <v>0</v>
      </c>
      <c r="Y156" s="52">
        <f t="shared" si="45"/>
        <v>0</v>
      </c>
      <c r="Z156" s="268">
        <v>0</v>
      </c>
      <c r="AA156" s="289">
        <f t="shared" si="46"/>
        <v>0</v>
      </c>
    </row>
    <row r="157" spans="1:27" ht="15.75" hidden="1">
      <c r="A157" s="124"/>
      <c r="B157" s="44"/>
      <c r="C157" s="53">
        <v>0</v>
      </c>
      <c r="D157" s="268">
        <v>0</v>
      </c>
      <c r="E157" s="57">
        <v>0</v>
      </c>
      <c r="F157" s="52">
        <f t="shared" si="38"/>
        <v>0</v>
      </c>
      <c r="G157" s="52">
        <f t="shared" si="40"/>
        <v>0</v>
      </c>
      <c r="H157" s="53">
        <v>0</v>
      </c>
      <c r="I157" s="53">
        <v>0</v>
      </c>
      <c r="J157" s="53">
        <v>0</v>
      </c>
      <c r="K157" s="53">
        <v>0</v>
      </c>
      <c r="L157" s="53">
        <v>0</v>
      </c>
      <c r="M157" s="53">
        <v>0</v>
      </c>
      <c r="N157" s="52">
        <f t="array" ref="N157">SUM(ROUND(H157:J157,2))</f>
        <v>0</v>
      </c>
      <c r="O157" s="54">
        <f t="array" ref="O157">SUM(ROUND(K157:M157,2))</f>
        <v>0</v>
      </c>
      <c r="P157" s="312">
        <v>0</v>
      </c>
      <c r="Q157" s="52">
        <f t="shared" si="41"/>
        <v>0</v>
      </c>
      <c r="R157" s="268"/>
      <c r="S157" s="65">
        <f t="shared" si="42"/>
        <v>0</v>
      </c>
      <c r="T157" s="312">
        <v>0</v>
      </c>
      <c r="U157" s="52">
        <f t="shared" si="43"/>
        <v>0</v>
      </c>
      <c r="V157" s="268">
        <v>0</v>
      </c>
      <c r="W157" s="65">
        <f t="shared" si="44"/>
        <v>0</v>
      </c>
      <c r="X157" s="312">
        <v>0</v>
      </c>
      <c r="Y157" s="52">
        <f t="shared" si="45"/>
        <v>0</v>
      </c>
      <c r="Z157" s="268">
        <v>0</v>
      </c>
      <c r="AA157" s="289">
        <f t="shared" si="46"/>
        <v>0</v>
      </c>
    </row>
    <row r="158" spans="1:27" ht="15.75" hidden="1">
      <c r="A158" s="124"/>
      <c r="B158" s="44"/>
      <c r="C158" s="53">
        <v>0</v>
      </c>
      <c r="D158" s="268">
        <v>0</v>
      </c>
      <c r="E158" s="57">
        <v>0</v>
      </c>
      <c r="F158" s="52">
        <f t="shared" si="38"/>
        <v>0</v>
      </c>
      <c r="G158" s="52">
        <f t="shared" si="40"/>
        <v>0</v>
      </c>
      <c r="H158" s="53">
        <v>0</v>
      </c>
      <c r="I158" s="53">
        <v>0</v>
      </c>
      <c r="J158" s="53">
        <v>0</v>
      </c>
      <c r="K158" s="53">
        <v>0</v>
      </c>
      <c r="L158" s="53">
        <v>0</v>
      </c>
      <c r="M158" s="53">
        <v>0</v>
      </c>
      <c r="N158" s="52">
        <f t="array" ref="N158">SUM(ROUND(H158:J158,2))</f>
        <v>0</v>
      </c>
      <c r="O158" s="54">
        <f t="array" ref="O158">SUM(ROUND(K158:M158,2))</f>
        <v>0</v>
      </c>
      <c r="P158" s="312">
        <v>0</v>
      </c>
      <c r="Q158" s="52">
        <f t="shared" si="41"/>
        <v>0</v>
      </c>
      <c r="R158" s="268"/>
      <c r="S158" s="65">
        <f t="shared" si="42"/>
        <v>0</v>
      </c>
      <c r="T158" s="312">
        <v>0</v>
      </c>
      <c r="U158" s="52">
        <f t="shared" si="43"/>
        <v>0</v>
      </c>
      <c r="V158" s="268">
        <v>0</v>
      </c>
      <c r="W158" s="65">
        <f t="shared" si="44"/>
        <v>0</v>
      </c>
      <c r="X158" s="312">
        <v>0</v>
      </c>
      <c r="Y158" s="52">
        <f t="shared" si="45"/>
        <v>0</v>
      </c>
      <c r="Z158" s="268">
        <v>0</v>
      </c>
      <c r="AA158" s="289">
        <f t="shared" si="46"/>
        <v>0</v>
      </c>
    </row>
    <row r="159" spans="1:27" ht="15.75" hidden="1">
      <c r="A159" s="124"/>
      <c r="B159" s="44"/>
      <c r="C159" s="53">
        <v>0</v>
      </c>
      <c r="D159" s="268">
        <v>0</v>
      </c>
      <c r="E159" s="57">
        <v>0</v>
      </c>
      <c r="F159" s="52">
        <f t="shared" si="38"/>
        <v>0</v>
      </c>
      <c r="G159" s="52">
        <f t="shared" si="40"/>
        <v>0</v>
      </c>
      <c r="H159" s="53">
        <v>0</v>
      </c>
      <c r="I159" s="53">
        <v>0</v>
      </c>
      <c r="J159" s="53">
        <v>0</v>
      </c>
      <c r="K159" s="53">
        <v>0</v>
      </c>
      <c r="L159" s="53">
        <v>0</v>
      </c>
      <c r="M159" s="53">
        <v>0</v>
      </c>
      <c r="N159" s="52">
        <f t="array" ref="N159">SUM(ROUND(H159:J159,2))</f>
        <v>0</v>
      </c>
      <c r="O159" s="54">
        <f t="array" ref="O159">SUM(ROUND(K159:M159,2))</f>
        <v>0</v>
      </c>
      <c r="P159" s="312">
        <v>0</v>
      </c>
      <c r="Q159" s="52">
        <f t="shared" si="41"/>
        <v>0</v>
      </c>
      <c r="R159" s="268"/>
      <c r="S159" s="65">
        <f t="shared" si="42"/>
        <v>0</v>
      </c>
      <c r="T159" s="312">
        <v>0</v>
      </c>
      <c r="U159" s="52">
        <f t="shared" si="43"/>
        <v>0</v>
      </c>
      <c r="V159" s="268">
        <v>0</v>
      </c>
      <c r="W159" s="65">
        <f t="shared" si="44"/>
        <v>0</v>
      </c>
      <c r="X159" s="312">
        <v>0</v>
      </c>
      <c r="Y159" s="52">
        <f t="shared" si="45"/>
        <v>0</v>
      </c>
      <c r="Z159" s="268">
        <v>0</v>
      </c>
      <c r="AA159" s="289">
        <f t="shared" si="46"/>
        <v>0</v>
      </c>
    </row>
    <row r="160" spans="1:27" ht="15.75" hidden="1">
      <c r="A160" s="124"/>
      <c r="B160" s="44"/>
      <c r="C160" s="53">
        <v>0</v>
      </c>
      <c r="D160" s="268">
        <v>0</v>
      </c>
      <c r="E160" s="57">
        <v>0</v>
      </c>
      <c r="F160" s="52">
        <f t="shared" si="38"/>
        <v>0</v>
      </c>
      <c r="G160" s="52">
        <f t="shared" si="40"/>
        <v>0</v>
      </c>
      <c r="H160" s="53">
        <v>0</v>
      </c>
      <c r="I160" s="53">
        <v>0</v>
      </c>
      <c r="J160" s="53">
        <v>0</v>
      </c>
      <c r="K160" s="53">
        <v>0</v>
      </c>
      <c r="L160" s="53">
        <v>0</v>
      </c>
      <c r="M160" s="53">
        <v>0</v>
      </c>
      <c r="N160" s="52">
        <f t="array" ref="N160">SUM(ROUND(H160:J160,2))</f>
        <v>0</v>
      </c>
      <c r="O160" s="54">
        <f t="array" ref="O160">SUM(ROUND(K160:M160,2))</f>
        <v>0</v>
      </c>
      <c r="P160" s="312">
        <v>0</v>
      </c>
      <c r="Q160" s="52">
        <f t="shared" si="41"/>
        <v>0</v>
      </c>
      <c r="R160" s="268"/>
      <c r="S160" s="65">
        <f t="shared" si="42"/>
        <v>0</v>
      </c>
      <c r="T160" s="312">
        <v>0</v>
      </c>
      <c r="U160" s="52">
        <f t="shared" si="43"/>
        <v>0</v>
      </c>
      <c r="V160" s="268">
        <v>0</v>
      </c>
      <c r="W160" s="65">
        <f t="shared" si="44"/>
        <v>0</v>
      </c>
      <c r="X160" s="312">
        <v>0</v>
      </c>
      <c r="Y160" s="52">
        <f t="shared" si="45"/>
        <v>0</v>
      </c>
      <c r="Z160" s="268">
        <v>0</v>
      </c>
      <c r="AA160" s="289">
        <f t="shared" si="46"/>
        <v>0</v>
      </c>
    </row>
    <row r="161" spans="1:27" ht="15.75" hidden="1">
      <c r="A161" s="124"/>
      <c r="B161" s="44"/>
      <c r="C161" s="53">
        <v>0</v>
      </c>
      <c r="D161" s="268">
        <v>0</v>
      </c>
      <c r="E161" s="57">
        <v>0</v>
      </c>
      <c r="F161" s="52">
        <f t="shared" si="38"/>
        <v>0</v>
      </c>
      <c r="G161" s="52">
        <f t="shared" si="40"/>
        <v>0</v>
      </c>
      <c r="H161" s="53">
        <v>0</v>
      </c>
      <c r="I161" s="53">
        <v>0</v>
      </c>
      <c r="J161" s="53">
        <v>0</v>
      </c>
      <c r="K161" s="53">
        <v>0</v>
      </c>
      <c r="L161" s="53">
        <v>0</v>
      </c>
      <c r="M161" s="53">
        <v>0</v>
      </c>
      <c r="N161" s="52">
        <f t="array" ref="N161">SUM(ROUND(H161:J161,2))</f>
        <v>0</v>
      </c>
      <c r="O161" s="54">
        <f t="array" ref="O161">SUM(ROUND(K161:M161,2))</f>
        <v>0</v>
      </c>
      <c r="P161" s="312">
        <v>0</v>
      </c>
      <c r="Q161" s="52">
        <f t="shared" si="41"/>
        <v>0</v>
      </c>
      <c r="R161" s="268"/>
      <c r="S161" s="65">
        <f t="shared" si="42"/>
        <v>0</v>
      </c>
      <c r="T161" s="312">
        <v>0</v>
      </c>
      <c r="U161" s="52">
        <f t="shared" si="43"/>
        <v>0</v>
      </c>
      <c r="V161" s="268">
        <v>0</v>
      </c>
      <c r="W161" s="65">
        <f t="shared" si="44"/>
        <v>0</v>
      </c>
      <c r="X161" s="312">
        <v>0</v>
      </c>
      <c r="Y161" s="52">
        <f t="shared" si="45"/>
        <v>0</v>
      </c>
      <c r="Z161" s="268">
        <v>0</v>
      </c>
      <c r="AA161" s="289">
        <f t="shared" si="46"/>
        <v>0</v>
      </c>
    </row>
    <row r="162" spans="1:27" ht="15.75" hidden="1">
      <c r="A162" s="124"/>
      <c r="B162" s="44"/>
      <c r="C162" s="53">
        <v>0</v>
      </c>
      <c r="D162" s="268">
        <v>0</v>
      </c>
      <c r="E162" s="57">
        <v>0</v>
      </c>
      <c r="F162" s="52">
        <f t="shared" si="38"/>
        <v>0</v>
      </c>
      <c r="G162" s="52">
        <f t="shared" si="40"/>
        <v>0</v>
      </c>
      <c r="H162" s="53">
        <v>0</v>
      </c>
      <c r="I162" s="53">
        <v>0</v>
      </c>
      <c r="J162" s="53">
        <v>0</v>
      </c>
      <c r="K162" s="53">
        <v>0</v>
      </c>
      <c r="L162" s="53">
        <v>0</v>
      </c>
      <c r="M162" s="53">
        <v>0</v>
      </c>
      <c r="N162" s="52">
        <f t="array" ref="N162">SUM(ROUND(H162:J162,2))</f>
        <v>0</v>
      </c>
      <c r="O162" s="54">
        <f t="array" ref="O162">SUM(ROUND(K162:M162,2))</f>
        <v>0</v>
      </c>
      <c r="P162" s="312">
        <v>0</v>
      </c>
      <c r="Q162" s="52">
        <f t="shared" si="41"/>
        <v>0</v>
      </c>
      <c r="R162" s="268"/>
      <c r="S162" s="65">
        <f t="shared" si="42"/>
        <v>0</v>
      </c>
      <c r="T162" s="312">
        <v>0</v>
      </c>
      <c r="U162" s="52">
        <f t="shared" si="43"/>
        <v>0</v>
      </c>
      <c r="V162" s="268">
        <v>0</v>
      </c>
      <c r="W162" s="65">
        <f t="shared" si="44"/>
        <v>0</v>
      </c>
      <c r="X162" s="312">
        <v>0</v>
      </c>
      <c r="Y162" s="52">
        <f t="shared" si="45"/>
        <v>0</v>
      </c>
      <c r="Z162" s="268">
        <v>0</v>
      </c>
      <c r="AA162" s="289">
        <f t="shared" si="46"/>
        <v>0</v>
      </c>
    </row>
    <row r="163" spans="1:27" ht="15.75" hidden="1">
      <c r="A163" s="124"/>
      <c r="B163" s="44"/>
      <c r="C163" s="53">
        <v>0</v>
      </c>
      <c r="D163" s="268">
        <v>0</v>
      </c>
      <c r="E163" s="57">
        <v>0</v>
      </c>
      <c r="F163" s="52">
        <f t="shared" si="38"/>
        <v>0</v>
      </c>
      <c r="G163" s="52">
        <f t="shared" si="40"/>
        <v>0</v>
      </c>
      <c r="H163" s="53">
        <v>0</v>
      </c>
      <c r="I163" s="53">
        <v>0</v>
      </c>
      <c r="J163" s="53">
        <v>0</v>
      </c>
      <c r="K163" s="53">
        <v>0</v>
      </c>
      <c r="L163" s="53">
        <v>0</v>
      </c>
      <c r="M163" s="53">
        <v>0</v>
      </c>
      <c r="N163" s="52">
        <f t="array" ref="N163">SUM(ROUND(H163:J163,2))</f>
        <v>0</v>
      </c>
      <c r="O163" s="54">
        <f t="array" ref="O163">SUM(ROUND(K163:M163,2))</f>
        <v>0</v>
      </c>
      <c r="P163" s="312">
        <v>0</v>
      </c>
      <c r="Q163" s="52">
        <f t="shared" si="41"/>
        <v>0</v>
      </c>
      <c r="R163" s="268"/>
      <c r="S163" s="65">
        <f t="shared" si="42"/>
        <v>0</v>
      </c>
      <c r="T163" s="312">
        <v>0</v>
      </c>
      <c r="U163" s="52">
        <f t="shared" si="43"/>
        <v>0</v>
      </c>
      <c r="V163" s="268">
        <v>0</v>
      </c>
      <c r="W163" s="65">
        <f t="shared" si="44"/>
        <v>0</v>
      </c>
      <c r="X163" s="312">
        <v>0</v>
      </c>
      <c r="Y163" s="52">
        <f t="shared" si="45"/>
        <v>0</v>
      </c>
      <c r="Z163" s="268">
        <v>0</v>
      </c>
      <c r="AA163" s="289">
        <f t="shared" si="46"/>
        <v>0</v>
      </c>
    </row>
    <row r="164" spans="1:27" ht="15.75" hidden="1">
      <c r="A164" s="124"/>
      <c r="B164" s="44"/>
      <c r="C164" s="53">
        <v>0</v>
      </c>
      <c r="D164" s="268">
        <v>0</v>
      </c>
      <c r="E164" s="57">
        <v>0</v>
      </c>
      <c r="F164" s="52">
        <f t="shared" si="38"/>
        <v>0</v>
      </c>
      <c r="G164" s="52">
        <f t="shared" si="40"/>
        <v>0</v>
      </c>
      <c r="H164" s="53">
        <v>0</v>
      </c>
      <c r="I164" s="53">
        <v>0</v>
      </c>
      <c r="J164" s="53">
        <v>0</v>
      </c>
      <c r="K164" s="53">
        <v>0</v>
      </c>
      <c r="L164" s="53">
        <v>0</v>
      </c>
      <c r="M164" s="53">
        <v>0</v>
      </c>
      <c r="N164" s="52">
        <f t="array" ref="N164">SUM(ROUND(H164:J164,2))</f>
        <v>0</v>
      </c>
      <c r="O164" s="54">
        <f t="array" ref="O164">SUM(ROUND(K164:M164,2))</f>
        <v>0</v>
      </c>
      <c r="P164" s="312">
        <v>0</v>
      </c>
      <c r="Q164" s="52">
        <f t="shared" si="41"/>
        <v>0</v>
      </c>
      <c r="R164" s="268"/>
      <c r="S164" s="65">
        <f t="shared" si="42"/>
        <v>0</v>
      </c>
      <c r="T164" s="312">
        <v>0</v>
      </c>
      <c r="U164" s="52">
        <f t="shared" si="43"/>
        <v>0</v>
      </c>
      <c r="V164" s="268">
        <v>0</v>
      </c>
      <c r="W164" s="65">
        <f t="shared" si="44"/>
        <v>0</v>
      </c>
      <c r="X164" s="312">
        <v>0</v>
      </c>
      <c r="Y164" s="52">
        <f t="shared" si="45"/>
        <v>0</v>
      </c>
      <c r="Z164" s="268">
        <v>0</v>
      </c>
      <c r="AA164" s="289">
        <f t="shared" si="46"/>
        <v>0</v>
      </c>
    </row>
    <row r="165" spans="1:27" ht="15.75" hidden="1">
      <c r="A165" s="124"/>
      <c r="B165" s="44"/>
      <c r="C165" s="53">
        <v>0</v>
      </c>
      <c r="D165" s="268">
        <v>0</v>
      </c>
      <c r="E165" s="57">
        <v>0</v>
      </c>
      <c r="F165" s="52">
        <f t="shared" si="38"/>
        <v>0</v>
      </c>
      <c r="G165" s="52">
        <f t="shared" si="40"/>
        <v>0</v>
      </c>
      <c r="H165" s="53">
        <v>0</v>
      </c>
      <c r="I165" s="53">
        <v>0</v>
      </c>
      <c r="J165" s="53">
        <v>0</v>
      </c>
      <c r="K165" s="53">
        <v>0</v>
      </c>
      <c r="L165" s="53">
        <v>0</v>
      </c>
      <c r="M165" s="53">
        <v>0</v>
      </c>
      <c r="N165" s="52">
        <f t="array" ref="N165">SUM(ROUND(H165:J165,2))</f>
        <v>0</v>
      </c>
      <c r="O165" s="54">
        <f t="array" ref="O165">SUM(ROUND(K165:M165,2))</f>
        <v>0</v>
      </c>
      <c r="P165" s="312">
        <v>0</v>
      </c>
      <c r="Q165" s="52">
        <f t="shared" si="41"/>
        <v>0</v>
      </c>
      <c r="R165" s="268"/>
      <c r="S165" s="65">
        <f t="shared" si="42"/>
        <v>0</v>
      </c>
      <c r="T165" s="312">
        <v>0</v>
      </c>
      <c r="U165" s="52">
        <f t="shared" si="43"/>
        <v>0</v>
      </c>
      <c r="V165" s="268">
        <v>0</v>
      </c>
      <c r="W165" s="65">
        <f t="shared" si="44"/>
        <v>0</v>
      </c>
      <c r="X165" s="312">
        <v>0</v>
      </c>
      <c r="Y165" s="52">
        <f t="shared" si="45"/>
        <v>0</v>
      </c>
      <c r="Z165" s="268">
        <v>0</v>
      </c>
      <c r="AA165" s="289">
        <f t="shared" si="46"/>
        <v>0</v>
      </c>
    </row>
    <row r="166" spans="1:27" ht="15.75" hidden="1">
      <c r="A166" s="124"/>
      <c r="B166" s="44"/>
      <c r="C166" s="53">
        <v>0</v>
      </c>
      <c r="D166" s="268">
        <v>0</v>
      </c>
      <c r="E166" s="57">
        <v>0</v>
      </c>
      <c r="F166" s="52">
        <f t="shared" si="38"/>
        <v>0</v>
      </c>
      <c r="G166" s="52">
        <f t="shared" si="40"/>
        <v>0</v>
      </c>
      <c r="H166" s="53">
        <v>0</v>
      </c>
      <c r="I166" s="53">
        <v>0</v>
      </c>
      <c r="J166" s="53">
        <v>0</v>
      </c>
      <c r="K166" s="53">
        <v>0</v>
      </c>
      <c r="L166" s="53">
        <v>0</v>
      </c>
      <c r="M166" s="53">
        <v>0</v>
      </c>
      <c r="N166" s="52">
        <f t="array" ref="N166">SUM(ROUND(H166:J166,2))</f>
        <v>0</v>
      </c>
      <c r="O166" s="54">
        <f t="array" ref="O166">SUM(ROUND(K166:M166,2))</f>
        <v>0</v>
      </c>
      <c r="P166" s="312">
        <v>0</v>
      </c>
      <c r="Q166" s="52">
        <f t="shared" si="41"/>
        <v>0</v>
      </c>
      <c r="R166" s="268"/>
      <c r="S166" s="65">
        <f t="shared" si="42"/>
        <v>0</v>
      </c>
      <c r="T166" s="312">
        <v>0</v>
      </c>
      <c r="U166" s="52">
        <f t="shared" si="43"/>
        <v>0</v>
      </c>
      <c r="V166" s="268">
        <v>0</v>
      </c>
      <c r="W166" s="65">
        <f t="shared" si="44"/>
        <v>0</v>
      </c>
      <c r="X166" s="312">
        <v>0</v>
      </c>
      <c r="Y166" s="52">
        <f t="shared" si="45"/>
        <v>0</v>
      </c>
      <c r="Z166" s="268">
        <v>0</v>
      </c>
      <c r="AA166" s="289">
        <f t="shared" si="46"/>
        <v>0</v>
      </c>
    </row>
    <row r="167" spans="1:27" ht="15.75" hidden="1">
      <c r="A167" s="124"/>
      <c r="B167" s="44"/>
      <c r="C167" s="53">
        <v>0</v>
      </c>
      <c r="D167" s="268">
        <v>0</v>
      </c>
      <c r="E167" s="57">
        <v>0</v>
      </c>
      <c r="F167" s="52">
        <f t="shared" si="38"/>
        <v>0</v>
      </c>
      <c r="G167" s="52">
        <f t="shared" ref="G167:G210" si="47">ROUND(D167*F167,2)</f>
        <v>0</v>
      </c>
      <c r="H167" s="53">
        <v>0</v>
      </c>
      <c r="I167" s="53">
        <v>0</v>
      </c>
      <c r="J167" s="53">
        <v>0</v>
      </c>
      <c r="K167" s="53">
        <v>0</v>
      </c>
      <c r="L167" s="53">
        <v>0</v>
      </c>
      <c r="M167" s="53">
        <v>0</v>
      </c>
      <c r="N167" s="52">
        <f t="array" ref="N167">SUM(ROUND(H167:J167,2))</f>
        <v>0</v>
      </c>
      <c r="O167" s="54">
        <f t="array" ref="O167">SUM(ROUND(K167:M167,2))</f>
        <v>0</v>
      </c>
      <c r="P167" s="312">
        <v>0</v>
      </c>
      <c r="Q167" s="52">
        <f t="shared" si="41"/>
        <v>0</v>
      </c>
      <c r="R167" s="268"/>
      <c r="S167" s="65">
        <f t="shared" si="42"/>
        <v>0</v>
      </c>
      <c r="T167" s="312">
        <v>0</v>
      </c>
      <c r="U167" s="52">
        <f t="shared" si="43"/>
        <v>0</v>
      </c>
      <c r="V167" s="268">
        <v>0</v>
      </c>
      <c r="W167" s="65">
        <f t="shared" si="44"/>
        <v>0</v>
      </c>
      <c r="X167" s="312">
        <v>0</v>
      </c>
      <c r="Y167" s="52">
        <f t="shared" si="45"/>
        <v>0</v>
      </c>
      <c r="Z167" s="268">
        <v>0</v>
      </c>
      <c r="AA167" s="289">
        <f t="shared" si="46"/>
        <v>0</v>
      </c>
    </row>
    <row r="168" spans="1:27" ht="15.75" hidden="1">
      <c r="A168" s="124"/>
      <c r="B168" s="44"/>
      <c r="C168" s="53">
        <v>0</v>
      </c>
      <c r="D168" s="268">
        <v>0</v>
      </c>
      <c r="E168" s="57">
        <v>0</v>
      </c>
      <c r="F168" s="52">
        <f t="shared" si="38"/>
        <v>0</v>
      </c>
      <c r="G168" s="52">
        <f t="shared" si="47"/>
        <v>0</v>
      </c>
      <c r="H168" s="53">
        <v>0</v>
      </c>
      <c r="I168" s="53">
        <v>0</v>
      </c>
      <c r="J168" s="53">
        <v>0</v>
      </c>
      <c r="K168" s="53">
        <v>0</v>
      </c>
      <c r="L168" s="53">
        <v>0</v>
      </c>
      <c r="M168" s="53">
        <v>0</v>
      </c>
      <c r="N168" s="52">
        <f t="array" ref="N168">SUM(ROUND(H168:J168,2))</f>
        <v>0</v>
      </c>
      <c r="O168" s="54">
        <f t="array" ref="O168">SUM(ROUND(K168:M168,2))</f>
        <v>0</v>
      </c>
      <c r="P168" s="312">
        <v>0</v>
      </c>
      <c r="Q168" s="52">
        <f t="shared" si="41"/>
        <v>0</v>
      </c>
      <c r="R168" s="268"/>
      <c r="S168" s="65">
        <f t="shared" si="42"/>
        <v>0</v>
      </c>
      <c r="T168" s="312">
        <v>0</v>
      </c>
      <c r="U168" s="52">
        <f t="shared" si="43"/>
        <v>0</v>
      </c>
      <c r="V168" s="268">
        <v>0</v>
      </c>
      <c r="W168" s="65">
        <f t="shared" si="44"/>
        <v>0</v>
      </c>
      <c r="X168" s="312">
        <v>0</v>
      </c>
      <c r="Y168" s="52">
        <f t="shared" si="45"/>
        <v>0</v>
      </c>
      <c r="Z168" s="268">
        <v>0</v>
      </c>
      <c r="AA168" s="289">
        <f t="shared" si="46"/>
        <v>0</v>
      </c>
    </row>
    <row r="169" spans="1:27" ht="15.75" hidden="1">
      <c r="A169" s="124"/>
      <c r="B169" s="44"/>
      <c r="C169" s="53">
        <v>0</v>
      </c>
      <c r="D169" s="268">
        <v>0</v>
      </c>
      <c r="E169" s="57">
        <v>0</v>
      </c>
      <c r="F169" s="52">
        <f t="shared" si="38"/>
        <v>0</v>
      </c>
      <c r="G169" s="52">
        <f t="shared" si="47"/>
        <v>0</v>
      </c>
      <c r="H169" s="53">
        <v>0</v>
      </c>
      <c r="I169" s="53">
        <v>0</v>
      </c>
      <c r="J169" s="53">
        <v>0</v>
      </c>
      <c r="K169" s="53">
        <v>0</v>
      </c>
      <c r="L169" s="53">
        <v>0</v>
      </c>
      <c r="M169" s="53">
        <v>0</v>
      </c>
      <c r="N169" s="52">
        <f t="array" ref="N169">SUM(ROUND(H169:J169,2))</f>
        <v>0</v>
      </c>
      <c r="O169" s="54">
        <f t="array" ref="O169">SUM(ROUND(K169:M169,2))</f>
        <v>0</v>
      </c>
      <c r="P169" s="312">
        <v>0</v>
      </c>
      <c r="Q169" s="52">
        <f t="shared" si="41"/>
        <v>0</v>
      </c>
      <c r="R169" s="268"/>
      <c r="S169" s="65">
        <f t="shared" si="42"/>
        <v>0</v>
      </c>
      <c r="T169" s="312">
        <v>0</v>
      </c>
      <c r="U169" s="52">
        <f t="shared" si="43"/>
        <v>0</v>
      </c>
      <c r="V169" s="268">
        <v>0</v>
      </c>
      <c r="W169" s="65">
        <f t="shared" si="44"/>
        <v>0</v>
      </c>
      <c r="X169" s="312">
        <v>0</v>
      </c>
      <c r="Y169" s="52">
        <f t="shared" si="45"/>
        <v>0</v>
      </c>
      <c r="Z169" s="268">
        <v>0</v>
      </c>
      <c r="AA169" s="289">
        <f t="shared" si="46"/>
        <v>0</v>
      </c>
    </row>
    <row r="170" spans="1:27" ht="15.75" hidden="1">
      <c r="A170" s="124"/>
      <c r="B170" s="44"/>
      <c r="C170" s="53">
        <v>0</v>
      </c>
      <c r="D170" s="268">
        <v>0</v>
      </c>
      <c r="E170" s="57">
        <v>0</v>
      </c>
      <c r="F170" s="52">
        <f t="shared" si="38"/>
        <v>0</v>
      </c>
      <c r="G170" s="52">
        <f t="shared" si="47"/>
        <v>0</v>
      </c>
      <c r="H170" s="53">
        <v>0</v>
      </c>
      <c r="I170" s="53">
        <v>0</v>
      </c>
      <c r="J170" s="53">
        <v>0</v>
      </c>
      <c r="K170" s="53">
        <v>0</v>
      </c>
      <c r="L170" s="53">
        <v>0</v>
      </c>
      <c r="M170" s="53">
        <v>0</v>
      </c>
      <c r="N170" s="52">
        <f t="array" ref="N170">SUM(ROUND(H170:J170,2))</f>
        <v>0</v>
      </c>
      <c r="O170" s="54">
        <f t="array" ref="O170">SUM(ROUND(K170:M170,2))</f>
        <v>0</v>
      </c>
      <c r="P170" s="312">
        <v>0</v>
      </c>
      <c r="Q170" s="52">
        <f t="shared" si="41"/>
        <v>0</v>
      </c>
      <c r="R170" s="268"/>
      <c r="S170" s="65">
        <f t="shared" si="42"/>
        <v>0</v>
      </c>
      <c r="T170" s="312">
        <v>0</v>
      </c>
      <c r="U170" s="52">
        <f t="shared" si="43"/>
        <v>0</v>
      </c>
      <c r="V170" s="268">
        <v>0</v>
      </c>
      <c r="W170" s="65">
        <f t="shared" si="44"/>
        <v>0</v>
      </c>
      <c r="X170" s="312">
        <v>0</v>
      </c>
      <c r="Y170" s="52">
        <f t="shared" si="45"/>
        <v>0</v>
      </c>
      <c r="Z170" s="268">
        <v>0</v>
      </c>
      <c r="AA170" s="289">
        <f t="shared" si="46"/>
        <v>0</v>
      </c>
    </row>
    <row r="171" spans="1:27" ht="15.75" hidden="1">
      <c r="A171" s="124"/>
      <c r="B171" s="44"/>
      <c r="C171" s="53">
        <v>0</v>
      </c>
      <c r="D171" s="268">
        <v>0</v>
      </c>
      <c r="E171" s="57">
        <v>0</v>
      </c>
      <c r="F171" s="52">
        <f t="shared" si="38"/>
        <v>0</v>
      </c>
      <c r="G171" s="52">
        <f t="shared" si="47"/>
        <v>0</v>
      </c>
      <c r="H171" s="53">
        <v>0</v>
      </c>
      <c r="I171" s="53">
        <v>0</v>
      </c>
      <c r="J171" s="53">
        <v>0</v>
      </c>
      <c r="K171" s="53">
        <v>0</v>
      </c>
      <c r="L171" s="53">
        <v>0</v>
      </c>
      <c r="M171" s="53">
        <v>0</v>
      </c>
      <c r="N171" s="52">
        <f t="array" ref="N171">SUM(ROUND(H171:J171,2))</f>
        <v>0</v>
      </c>
      <c r="O171" s="54">
        <f t="array" ref="O171">SUM(ROUND(K171:M171,2))</f>
        <v>0</v>
      </c>
      <c r="P171" s="312">
        <v>0</v>
      </c>
      <c r="Q171" s="52">
        <f t="shared" si="41"/>
        <v>0</v>
      </c>
      <c r="R171" s="268"/>
      <c r="S171" s="65">
        <f t="shared" si="42"/>
        <v>0</v>
      </c>
      <c r="T171" s="312">
        <v>0</v>
      </c>
      <c r="U171" s="52">
        <f t="shared" si="43"/>
        <v>0</v>
      </c>
      <c r="V171" s="268">
        <v>0</v>
      </c>
      <c r="W171" s="65">
        <f t="shared" si="44"/>
        <v>0</v>
      </c>
      <c r="X171" s="312">
        <v>0</v>
      </c>
      <c r="Y171" s="52">
        <f t="shared" si="45"/>
        <v>0</v>
      </c>
      <c r="Z171" s="268">
        <v>0</v>
      </c>
      <c r="AA171" s="289">
        <f t="shared" si="46"/>
        <v>0</v>
      </c>
    </row>
    <row r="172" spans="1:27" ht="15.75" hidden="1">
      <c r="A172" s="124"/>
      <c r="B172" s="44"/>
      <c r="C172" s="53">
        <v>0</v>
      </c>
      <c r="D172" s="268">
        <v>0</v>
      </c>
      <c r="E172" s="57">
        <v>0</v>
      </c>
      <c r="F172" s="52">
        <f t="shared" si="38"/>
        <v>0</v>
      </c>
      <c r="G172" s="52">
        <f t="shared" si="47"/>
        <v>0</v>
      </c>
      <c r="H172" s="53">
        <v>0</v>
      </c>
      <c r="I172" s="53">
        <v>0</v>
      </c>
      <c r="J172" s="53">
        <v>0</v>
      </c>
      <c r="K172" s="53">
        <v>0</v>
      </c>
      <c r="L172" s="53">
        <v>0</v>
      </c>
      <c r="M172" s="53">
        <v>0</v>
      </c>
      <c r="N172" s="52">
        <f t="array" ref="N172">SUM(ROUND(H172:J172,2))</f>
        <v>0</v>
      </c>
      <c r="O172" s="54">
        <f t="array" ref="O172">SUM(ROUND(K172:M172,2))</f>
        <v>0</v>
      </c>
      <c r="P172" s="312">
        <v>0</v>
      </c>
      <c r="Q172" s="52">
        <f t="shared" si="41"/>
        <v>0</v>
      </c>
      <c r="R172" s="268"/>
      <c r="S172" s="65">
        <f t="shared" si="42"/>
        <v>0</v>
      </c>
      <c r="T172" s="312">
        <v>0</v>
      </c>
      <c r="U172" s="52">
        <f t="shared" si="43"/>
        <v>0</v>
      </c>
      <c r="V172" s="268">
        <v>0</v>
      </c>
      <c r="W172" s="65">
        <f t="shared" si="44"/>
        <v>0</v>
      </c>
      <c r="X172" s="312">
        <v>0</v>
      </c>
      <c r="Y172" s="52">
        <f t="shared" si="45"/>
        <v>0</v>
      </c>
      <c r="Z172" s="268">
        <v>0</v>
      </c>
      <c r="AA172" s="289">
        <f t="shared" si="46"/>
        <v>0</v>
      </c>
    </row>
    <row r="173" spans="1:27" ht="15.75" hidden="1">
      <c r="A173" s="124"/>
      <c r="B173" s="44"/>
      <c r="C173" s="53">
        <v>0</v>
      </c>
      <c r="D173" s="268">
        <v>0</v>
      </c>
      <c r="E173" s="57">
        <v>0</v>
      </c>
      <c r="F173" s="52">
        <f t="shared" si="38"/>
        <v>0</v>
      </c>
      <c r="G173" s="52">
        <f t="shared" si="47"/>
        <v>0</v>
      </c>
      <c r="H173" s="53">
        <v>0</v>
      </c>
      <c r="I173" s="53">
        <v>0</v>
      </c>
      <c r="J173" s="53">
        <v>0</v>
      </c>
      <c r="K173" s="53">
        <v>0</v>
      </c>
      <c r="L173" s="53">
        <v>0</v>
      </c>
      <c r="M173" s="53">
        <v>0</v>
      </c>
      <c r="N173" s="52">
        <f t="array" ref="N173">SUM(ROUND(H173:J173,2))</f>
        <v>0</v>
      </c>
      <c r="O173" s="54">
        <f t="array" ref="O173">SUM(ROUND(K173:M173,2))</f>
        <v>0</v>
      </c>
      <c r="P173" s="312">
        <v>0</v>
      </c>
      <c r="Q173" s="52">
        <f t="shared" si="41"/>
        <v>0</v>
      </c>
      <c r="R173" s="268"/>
      <c r="S173" s="65">
        <f t="shared" si="42"/>
        <v>0</v>
      </c>
      <c r="T173" s="312">
        <v>0</v>
      </c>
      <c r="U173" s="52">
        <f t="shared" si="43"/>
        <v>0</v>
      </c>
      <c r="V173" s="268">
        <v>0</v>
      </c>
      <c r="W173" s="65">
        <f t="shared" si="44"/>
        <v>0</v>
      </c>
      <c r="X173" s="312">
        <v>0</v>
      </c>
      <c r="Y173" s="52">
        <f t="shared" si="45"/>
        <v>0</v>
      </c>
      <c r="Z173" s="268">
        <v>0</v>
      </c>
      <c r="AA173" s="289">
        <f t="shared" si="46"/>
        <v>0</v>
      </c>
    </row>
    <row r="174" spans="1:27" ht="15.75" hidden="1">
      <c r="A174" s="124"/>
      <c r="B174" s="44"/>
      <c r="C174" s="53">
        <v>0</v>
      </c>
      <c r="D174" s="268">
        <v>0</v>
      </c>
      <c r="E174" s="57">
        <v>0</v>
      </c>
      <c r="F174" s="52">
        <f t="shared" si="38"/>
        <v>0</v>
      </c>
      <c r="G174" s="52">
        <f t="shared" si="47"/>
        <v>0</v>
      </c>
      <c r="H174" s="53">
        <v>0</v>
      </c>
      <c r="I174" s="53">
        <v>0</v>
      </c>
      <c r="J174" s="53">
        <v>0</v>
      </c>
      <c r="K174" s="53">
        <v>0</v>
      </c>
      <c r="L174" s="53">
        <v>0</v>
      </c>
      <c r="M174" s="53">
        <v>0</v>
      </c>
      <c r="N174" s="52">
        <f t="array" ref="N174">SUM(ROUND(H174:J174,2))</f>
        <v>0</v>
      </c>
      <c r="O174" s="54">
        <f t="array" ref="O174">SUM(ROUND(K174:M174,2))</f>
        <v>0</v>
      </c>
      <c r="P174" s="312">
        <v>0</v>
      </c>
      <c r="Q174" s="52">
        <f t="shared" si="41"/>
        <v>0</v>
      </c>
      <c r="R174" s="268"/>
      <c r="S174" s="65">
        <f t="shared" si="42"/>
        <v>0</v>
      </c>
      <c r="T174" s="312">
        <v>0</v>
      </c>
      <c r="U174" s="52">
        <f t="shared" si="43"/>
        <v>0</v>
      </c>
      <c r="V174" s="268">
        <v>0</v>
      </c>
      <c r="W174" s="65">
        <f t="shared" si="44"/>
        <v>0</v>
      </c>
      <c r="X174" s="312">
        <v>0</v>
      </c>
      <c r="Y174" s="52">
        <f t="shared" si="45"/>
        <v>0</v>
      </c>
      <c r="Z174" s="268">
        <v>0</v>
      </c>
      <c r="AA174" s="289">
        <f t="shared" si="46"/>
        <v>0</v>
      </c>
    </row>
    <row r="175" spans="1:27" ht="15.75" hidden="1">
      <c r="A175" s="124"/>
      <c r="B175" s="44"/>
      <c r="C175" s="53">
        <v>0</v>
      </c>
      <c r="D175" s="268">
        <v>0</v>
      </c>
      <c r="E175" s="57">
        <v>0</v>
      </c>
      <c r="F175" s="52">
        <f t="shared" si="38"/>
        <v>0</v>
      </c>
      <c r="G175" s="52">
        <f t="shared" si="47"/>
        <v>0</v>
      </c>
      <c r="H175" s="53">
        <v>0</v>
      </c>
      <c r="I175" s="53">
        <v>0</v>
      </c>
      <c r="J175" s="53">
        <v>0</v>
      </c>
      <c r="K175" s="53">
        <v>0</v>
      </c>
      <c r="L175" s="53">
        <v>0</v>
      </c>
      <c r="M175" s="53">
        <v>0</v>
      </c>
      <c r="N175" s="52">
        <f t="array" ref="N175">SUM(ROUND(H175:J175,2))</f>
        <v>0</v>
      </c>
      <c r="O175" s="54">
        <f t="array" ref="O175">SUM(ROUND(K175:M175,2))</f>
        <v>0</v>
      </c>
      <c r="P175" s="312">
        <v>0</v>
      </c>
      <c r="Q175" s="52">
        <f t="shared" si="41"/>
        <v>0</v>
      </c>
      <c r="R175" s="268"/>
      <c r="S175" s="65">
        <f t="shared" si="42"/>
        <v>0</v>
      </c>
      <c r="T175" s="312">
        <v>0</v>
      </c>
      <c r="U175" s="52">
        <f t="shared" si="43"/>
        <v>0</v>
      </c>
      <c r="V175" s="268">
        <v>0</v>
      </c>
      <c r="W175" s="65">
        <f t="shared" si="44"/>
        <v>0</v>
      </c>
      <c r="X175" s="312">
        <v>0</v>
      </c>
      <c r="Y175" s="52">
        <f t="shared" si="45"/>
        <v>0</v>
      </c>
      <c r="Z175" s="268">
        <v>0</v>
      </c>
      <c r="AA175" s="289">
        <f t="shared" si="46"/>
        <v>0</v>
      </c>
    </row>
    <row r="176" spans="1:27" ht="15.75" hidden="1">
      <c r="A176" s="124"/>
      <c r="B176" s="44"/>
      <c r="C176" s="53">
        <v>0</v>
      </c>
      <c r="D176" s="268">
        <v>0</v>
      </c>
      <c r="E176" s="57">
        <v>0</v>
      </c>
      <c r="F176" s="52">
        <f t="shared" si="38"/>
        <v>0</v>
      </c>
      <c r="G176" s="52">
        <f t="shared" si="47"/>
        <v>0</v>
      </c>
      <c r="H176" s="53">
        <v>0</v>
      </c>
      <c r="I176" s="53">
        <v>0</v>
      </c>
      <c r="J176" s="53">
        <v>0</v>
      </c>
      <c r="K176" s="53">
        <v>0</v>
      </c>
      <c r="L176" s="53">
        <v>0</v>
      </c>
      <c r="M176" s="53">
        <v>0</v>
      </c>
      <c r="N176" s="52">
        <f t="array" ref="N176">SUM(ROUND(H176:J176,2))</f>
        <v>0</v>
      </c>
      <c r="O176" s="54">
        <f t="array" ref="O176">SUM(ROUND(K176:M176,2))</f>
        <v>0</v>
      </c>
      <c r="P176" s="312">
        <v>0</v>
      </c>
      <c r="Q176" s="52">
        <f t="shared" ref="Q176:Q207" si="48">ROUND(H176*P176,2)</f>
        <v>0</v>
      </c>
      <c r="R176" s="268"/>
      <c r="S176" s="65">
        <f t="shared" ref="S176:S207" si="49">ROUND(K176*R176,2)</f>
        <v>0</v>
      </c>
      <c r="T176" s="312">
        <v>0</v>
      </c>
      <c r="U176" s="52">
        <f t="shared" ref="U176:U207" si="50">ROUND(I176*T176,2)</f>
        <v>0</v>
      </c>
      <c r="V176" s="268">
        <v>0</v>
      </c>
      <c r="W176" s="65">
        <f t="shared" ref="W176:W207" si="51">ROUND(L176*V176,2)</f>
        <v>0</v>
      </c>
      <c r="X176" s="312">
        <v>0</v>
      </c>
      <c r="Y176" s="52">
        <f t="shared" ref="Y176:Y207" si="52">ROUND(J176*X176,2)</f>
        <v>0</v>
      </c>
      <c r="Z176" s="268">
        <v>0</v>
      </c>
      <c r="AA176" s="289">
        <f t="shared" ref="AA176:AA207" si="53">ROUND(M176*Z176,2)</f>
        <v>0</v>
      </c>
    </row>
    <row r="177" spans="1:27" ht="15.75" hidden="1">
      <c r="A177" s="124"/>
      <c r="B177" s="44"/>
      <c r="C177" s="53">
        <v>0</v>
      </c>
      <c r="D177" s="268">
        <v>0</v>
      </c>
      <c r="E177" s="57">
        <v>0</v>
      </c>
      <c r="F177" s="52">
        <f t="shared" si="38"/>
        <v>0</v>
      </c>
      <c r="G177" s="52">
        <f t="shared" si="47"/>
        <v>0</v>
      </c>
      <c r="H177" s="53">
        <v>0</v>
      </c>
      <c r="I177" s="53">
        <v>0</v>
      </c>
      <c r="J177" s="53">
        <v>0</v>
      </c>
      <c r="K177" s="53">
        <v>0</v>
      </c>
      <c r="L177" s="53">
        <v>0</v>
      </c>
      <c r="M177" s="53">
        <v>0</v>
      </c>
      <c r="N177" s="52">
        <f t="array" ref="N177">SUM(ROUND(H177:J177,2))</f>
        <v>0</v>
      </c>
      <c r="O177" s="54">
        <f t="array" ref="O177">SUM(ROUND(K177:M177,2))</f>
        <v>0</v>
      </c>
      <c r="P177" s="312">
        <v>0</v>
      </c>
      <c r="Q177" s="52">
        <f t="shared" si="48"/>
        <v>0</v>
      </c>
      <c r="R177" s="268"/>
      <c r="S177" s="65">
        <f t="shared" si="49"/>
        <v>0</v>
      </c>
      <c r="T177" s="312">
        <v>0</v>
      </c>
      <c r="U177" s="52">
        <f t="shared" si="50"/>
        <v>0</v>
      </c>
      <c r="V177" s="268">
        <v>0</v>
      </c>
      <c r="W177" s="65">
        <f t="shared" si="51"/>
        <v>0</v>
      </c>
      <c r="X177" s="312">
        <v>0</v>
      </c>
      <c r="Y177" s="52">
        <f t="shared" si="52"/>
        <v>0</v>
      </c>
      <c r="Z177" s="268">
        <v>0</v>
      </c>
      <c r="AA177" s="289">
        <f t="shared" si="53"/>
        <v>0</v>
      </c>
    </row>
    <row r="178" spans="1:27" ht="15.75" hidden="1">
      <c r="A178" s="124"/>
      <c r="B178" s="44"/>
      <c r="C178" s="53">
        <v>0</v>
      </c>
      <c r="D178" s="268">
        <v>0</v>
      </c>
      <c r="E178" s="57">
        <v>0</v>
      </c>
      <c r="F178" s="52">
        <f t="shared" si="38"/>
        <v>0</v>
      </c>
      <c r="G178" s="52">
        <f t="shared" si="47"/>
        <v>0</v>
      </c>
      <c r="H178" s="53">
        <v>0</v>
      </c>
      <c r="I178" s="53">
        <v>0</v>
      </c>
      <c r="J178" s="53">
        <v>0</v>
      </c>
      <c r="K178" s="53">
        <v>0</v>
      </c>
      <c r="L178" s="53">
        <v>0</v>
      </c>
      <c r="M178" s="53">
        <v>0</v>
      </c>
      <c r="N178" s="52">
        <f t="array" ref="N178">SUM(ROUND(H178:J178,2))</f>
        <v>0</v>
      </c>
      <c r="O178" s="54">
        <f t="array" ref="O178">SUM(ROUND(K178:M178,2))</f>
        <v>0</v>
      </c>
      <c r="P178" s="312">
        <v>0</v>
      </c>
      <c r="Q178" s="52">
        <f t="shared" si="48"/>
        <v>0</v>
      </c>
      <c r="R178" s="268"/>
      <c r="S178" s="65">
        <f t="shared" si="49"/>
        <v>0</v>
      </c>
      <c r="T178" s="312">
        <v>0</v>
      </c>
      <c r="U178" s="52">
        <f t="shared" si="50"/>
        <v>0</v>
      </c>
      <c r="V178" s="268">
        <v>0</v>
      </c>
      <c r="W178" s="65">
        <f t="shared" si="51"/>
        <v>0</v>
      </c>
      <c r="X178" s="312">
        <v>0</v>
      </c>
      <c r="Y178" s="52">
        <f t="shared" si="52"/>
        <v>0</v>
      </c>
      <c r="Z178" s="268">
        <v>0</v>
      </c>
      <c r="AA178" s="289">
        <f t="shared" si="53"/>
        <v>0</v>
      </c>
    </row>
    <row r="179" spans="1:27" ht="15.75" hidden="1">
      <c r="A179" s="124"/>
      <c r="B179" s="44"/>
      <c r="C179" s="53">
        <v>0</v>
      </c>
      <c r="D179" s="268">
        <v>0</v>
      </c>
      <c r="E179" s="57">
        <v>0</v>
      </c>
      <c r="F179" s="52">
        <f t="shared" si="38"/>
        <v>0</v>
      </c>
      <c r="G179" s="52">
        <f t="shared" si="47"/>
        <v>0</v>
      </c>
      <c r="H179" s="53">
        <v>0</v>
      </c>
      <c r="I179" s="53">
        <v>0</v>
      </c>
      <c r="J179" s="53">
        <v>0</v>
      </c>
      <c r="K179" s="53">
        <v>0</v>
      </c>
      <c r="L179" s="53">
        <v>0</v>
      </c>
      <c r="M179" s="53">
        <v>0</v>
      </c>
      <c r="N179" s="52">
        <f t="array" ref="N179">SUM(ROUND(H179:J179,2))</f>
        <v>0</v>
      </c>
      <c r="O179" s="54">
        <f t="array" ref="O179">SUM(ROUND(K179:M179,2))</f>
        <v>0</v>
      </c>
      <c r="P179" s="312">
        <v>0</v>
      </c>
      <c r="Q179" s="52">
        <f t="shared" si="48"/>
        <v>0</v>
      </c>
      <c r="R179" s="268"/>
      <c r="S179" s="65">
        <f t="shared" si="49"/>
        <v>0</v>
      </c>
      <c r="T179" s="312">
        <v>0</v>
      </c>
      <c r="U179" s="52">
        <f t="shared" si="50"/>
        <v>0</v>
      </c>
      <c r="V179" s="268">
        <v>0</v>
      </c>
      <c r="W179" s="65">
        <f t="shared" si="51"/>
        <v>0</v>
      </c>
      <c r="X179" s="312">
        <v>0</v>
      </c>
      <c r="Y179" s="52">
        <f t="shared" si="52"/>
        <v>0</v>
      </c>
      <c r="Z179" s="268">
        <v>0</v>
      </c>
      <c r="AA179" s="289">
        <f t="shared" si="53"/>
        <v>0</v>
      </c>
    </row>
    <row r="180" spans="1:27" ht="15.75" hidden="1">
      <c r="A180" s="124"/>
      <c r="B180" s="44"/>
      <c r="C180" s="53">
        <v>0</v>
      </c>
      <c r="D180" s="268">
        <v>0</v>
      </c>
      <c r="E180" s="57">
        <v>0</v>
      </c>
      <c r="F180" s="52">
        <f t="shared" si="38"/>
        <v>0</v>
      </c>
      <c r="G180" s="52">
        <f t="shared" si="47"/>
        <v>0</v>
      </c>
      <c r="H180" s="53">
        <v>0</v>
      </c>
      <c r="I180" s="53">
        <v>0</v>
      </c>
      <c r="J180" s="53">
        <v>0</v>
      </c>
      <c r="K180" s="53">
        <v>0</v>
      </c>
      <c r="L180" s="53">
        <v>0</v>
      </c>
      <c r="M180" s="53">
        <v>0</v>
      </c>
      <c r="N180" s="52">
        <f t="array" ref="N180">SUM(ROUND(H180:J180,2))</f>
        <v>0</v>
      </c>
      <c r="O180" s="54">
        <f t="array" ref="O180">SUM(ROUND(K180:M180,2))</f>
        <v>0</v>
      </c>
      <c r="P180" s="312">
        <v>0</v>
      </c>
      <c r="Q180" s="52">
        <f t="shared" si="48"/>
        <v>0</v>
      </c>
      <c r="R180" s="268"/>
      <c r="S180" s="65">
        <f t="shared" si="49"/>
        <v>0</v>
      </c>
      <c r="T180" s="312">
        <v>0</v>
      </c>
      <c r="U180" s="52">
        <f t="shared" si="50"/>
        <v>0</v>
      </c>
      <c r="V180" s="268">
        <v>0</v>
      </c>
      <c r="W180" s="65">
        <f t="shared" si="51"/>
        <v>0</v>
      </c>
      <c r="X180" s="312">
        <v>0</v>
      </c>
      <c r="Y180" s="52">
        <f t="shared" si="52"/>
        <v>0</v>
      </c>
      <c r="Z180" s="268">
        <v>0</v>
      </c>
      <c r="AA180" s="289">
        <f t="shared" si="53"/>
        <v>0</v>
      </c>
    </row>
    <row r="181" spans="1:27" ht="15.75" hidden="1">
      <c r="A181" s="124"/>
      <c r="B181" s="44"/>
      <c r="C181" s="53">
        <v>0</v>
      </c>
      <c r="D181" s="268">
        <v>0</v>
      </c>
      <c r="E181" s="57">
        <v>0</v>
      </c>
      <c r="F181" s="52">
        <f t="shared" si="38"/>
        <v>0</v>
      </c>
      <c r="G181" s="52">
        <f t="shared" si="47"/>
        <v>0</v>
      </c>
      <c r="H181" s="53">
        <v>0</v>
      </c>
      <c r="I181" s="53">
        <v>0</v>
      </c>
      <c r="J181" s="53">
        <v>0</v>
      </c>
      <c r="K181" s="53">
        <v>0</v>
      </c>
      <c r="L181" s="53">
        <v>0</v>
      </c>
      <c r="M181" s="53">
        <v>0</v>
      </c>
      <c r="N181" s="52">
        <f t="array" ref="N181">SUM(ROUND(H181:J181,2))</f>
        <v>0</v>
      </c>
      <c r="O181" s="54">
        <f t="array" ref="O181">SUM(ROUND(K181:M181,2))</f>
        <v>0</v>
      </c>
      <c r="P181" s="312">
        <v>0</v>
      </c>
      <c r="Q181" s="52">
        <f t="shared" si="48"/>
        <v>0</v>
      </c>
      <c r="R181" s="268"/>
      <c r="S181" s="65">
        <f t="shared" si="49"/>
        <v>0</v>
      </c>
      <c r="T181" s="312">
        <v>0</v>
      </c>
      <c r="U181" s="52">
        <f t="shared" si="50"/>
        <v>0</v>
      </c>
      <c r="V181" s="268">
        <v>0</v>
      </c>
      <c r="W181" s="65">
        <f t="shared" si="51"/>
        <v>0</v>
      </c>
      <c r="X181" s="312">
        <v>0</v>
      </c>
      <c r="Y181" s="52">
        <f t="shared" si="52"/>
        <v>0</v>
      </c>
      <c r="Z181" s="268">
        <v>0</v>
      </c>
      <c r="AA181" s="289">
        <f t="shared" si="53"/>
        <v>0</v>
      </c>
    </row>
    <row r="182" spans="1:27" ht="15.75" hidden="1">
      <c r="A182" s="124"/>
      <c r="B182" s="44"/>
      <c r="C182" s="53">
        <v>0</v>
      </c>
      <c r="D182" s="268">
        <v>0</v>
      </c>
      <c r="E182" s="57">
        <v>0</v>
      </c>
      <c r="F182" s="52">
        <f t="shared" si="38"/>
        <v>0</v>
      </c>
      <c r="G182" s="52">
        <f t="shared" si="47"/>
        <v>0</v>
      </c>
      <c r="H182" s="53">
        <v>0</v>
      </c>
      <c r="I182" s="53">
        <v>0</v>
      </c>
      <c r="J182" s="53">
        <v>0</v>
      </c>
      <c r="K182" s="53">
        <v>0</v>
      </c>
      <c r="L182" s="53">
        <v>0</v>
      </c>
      <c r="M182" s="53">
        <v>0</v>
      </c>
      <c r="N182" s="52">
        <f t="array" ref="N182">SUM(ROUND(H182:J182,2))</f>
        <v>0</v>
      </c>
      <c r="O182" s="54">
        <f t="array" ref="O182">SUM(ROUND(K182:M182,2))</f>
        <v>0</v>
      </c>
      <c r="P182" s="312">
        <v>0</v>
      </c>
      <c r="Q182" s="52">
        <f t="shared" si="48"/>
        <v>0</v>
      </c>
      <c r="R182" s="268"/>
      <c r="S182" s="65">
        <f t="shared" si="49"/>
        <v>0</v>
      </c>
      <c r="T182" s="312">
        <v>0</v>
      </c>
      <c r="U182" s="52">
        <f t="shared" si="50"/>
        <v>0</v>
      </c>
      <c r="V182" s="268">
        <v>0</v>
      </c>
      <c r="W182" s="65">
        <f t="shared" si="51"/>
        <v>0</v>
      </c>
      <c r="X182" s="312">
        <v>0</v>
      </c>
      <c r="Y182" s="52">
        <f t="shared" si="52"/>
        <v>0</v>
      </c>
      <c r="Z182" s="268">
        <v>0</v>
      </c>
      <c r="AA182" s="289">
        <f t="shared" si="53"/>
        <v>0</v>
      </c>
    </row>
    <row r="183" spans="1:27" ht="15.75" hidden="1">
      <c r="A183" s="124"/>
      <c r="B183" s="44"/>
      <c r="C183" s="53">
        <v>0</v>
      </c>
      <c r="D183" s="268">
        <v>0</v>
      </c>
      <c r="E183" s="57">
        <v>0</v>
      </c>
      <c r="F183" s="52">
        <f t="shared" si="38"/>
        <v>0</v>
      </c>
      <c r="G183" s="52">
        <f t="shared" si="47"/>
        <v>0</v>
      </c>
      <c r="H183" s="53">
        <v>0</v>
      </c>
      <c r="I183" s="53">
        <v>0</v>
      </c>
      <c r="J183" s="53">
        <v>0</v>
      </c>
      <c r="K183" s="53">
        <v>0</v>
      </c>
      <c r="L183" s="53">
        <v>0</v>
      </c>
      <c r="M183" s="53">
        <v>0</v>
      </c>
      <c r="N183" s="52">
        <f t="array" ref="N183">SUM(ROUND(H183:J183,2))</f>
        <v>0</v>
      </c>
      <c r="O183" s="54">
        <f t="array" ref="O183">SUM(ROUND(K183:M183,2))</f>
        <v>0</v>
      </c>
      <c r="P183" s="312">
        <v>0</v>
      </c>
      <c r="Q183" s="52">
        <f t="shared" si="48"/>
        <v>0</v>
      </c>
      <c r="R183" s="268"/>
      <c r="S183" s="65">
        <f t="shared" si="49"/>
        <v>0</v>
      </c>
      <c r="T183" s="312">
        <v>0</v>
      </c>
      <c r="U183" s="52">
        <f t="shared" si="50"/>
        <v>0</v>
      </c>
      <c r="V183" s="268">
        <v>0</v>
      </c>
      <c r="W183" s="65">
        <f t="shared" si="51"/>
        <v>0</v>
      </c>
      <c r="X183" s="312">
        <v>0</v>
      </c>
      <c r="Y183" s="52">
        <f t="shared" si="52"/>
        <v>0</v>
      </c>
      <c r="Z183" s="268">
        <v>0</v>
      </c>
      <c r="AA183" s="289">
        <f t="shared" si="53"/>
        <v>0</v>
      </c>
    </row>
    <row r="184" spans="1:27" ht="15.75" hidden="1">
      <c r="A184" s="124"/>
      <c r="B184" s="44"/>
      <c r="C184" s="53">
        <v>0</v>
      </c>
      <c r="D184" s="268">
        <v>0</v>
      </c>
      <c r="E184" s="57">
        <v>0</v>
      </c>
      <c r="F184" s="52">
        <f t="shared" si="38"/>
        <v>0</v>
      </c>
      <c r="G184" s="52">
        <f t="shared" si="47"/>
        <v>0</v>
      </c>
      <c r="H184" s="53">
        <v>0</v>
      </c>
      <c r="I184" s="53">
        <v>0</v>
      </c>
      <c r="J184" s="53">
        <v>0</v>
      </c>
      <c r="K184" s="53">
        <v>0</v>
      </c>
      <c r="L184" s="53">
        <v>0</v>
      </c>
      <c r="M184" s="53">
        <v>0</v>
      </c>
      <c r="N184" s="52">
        <f t="array" ref="N184">SUM(ROUND(H184:J184,2))</f>
        <v>0</v>
      </c>
      <c r="O184" s="54">
        <f t="array" ref="O184">SUM(ROUND(K184:M184,2))</f>
        <v>0</v>
      </c>
      <c r="P184" s="312">
        <v>0</v>
      </c>
      <c r="Q184" s="52">
        <f t="shared" si="48"/>
        <v>0</v>
      </c>
      <c r="R184" s="268"/>
      <c r="S184" s="65">
        <f t="shared" si="49"/>
        <v>0</v>
      </c>
      <c r="T184" s="312">
        <v>0</v>
      </c>
      <c r="U184" s="52">
        <f t="shared" si="50"/>
        <v>0</v>
      </c>
      <c r="V184" s="268">
        <v>0</v>
      </c>
      <c r="W184" s="65">
        <f t="shared" si="51"/>
        <v>0</v>
      </c>
      <c r="X184" s="312">
        <v>0</v>
      </c>
      <c r="Y184" s="52">
        <f t="shared" si="52"/>
        <v>0</v>
      </c>
      <c r="Z184" s="268">
        <v>0</v>
      </c>
      <c r="AA184" s="289">
        <f t="shared" si="53"/>
        <v>0</v>
      </c>
    </row>
    <row r="185" spans="1:27" ht="15.75" hidden="1">
      <c r="A185" s="124"/>
      <c r="B185" s="44"/>
      <c r="C185" s="53">
        <v>0</v>
      </c>
      <c r="D185" s="268">
        <v>0</v>
      </c>
      <c r="E185" s="57">
        <v>0</v>
      </c>
      <c r="F185" s="52">
        <f t="shared" si="38"/>
        <v>0</v>
      </c>
      <c r="G185" s="52">
        <f t="shared" si="47"/>
        <v>0</v>
      </c>
      <c r="H185" s="53">
        <v>0</v>
      </c>
      <c r="I185" s="53">
        <v>0</v>
      </c>
      <c r="J185" s="53">
        <v>0</v>
      </c>
      <c r="K185" s="53">
        <v>0</v>
      </c>
      <c r="L185" s="53">
        <v>0</v>
      </c>
      <c r="M185" s="53">
        <v>0</v>
      </c>
      <c r="N185" s="52">
        <f t="array" ref="N185">SUM(ROUND(H185:J185,2))</f>
        <v>0</v>
      </c>
      <c r="O185" s="54">
        <f t="array" ref="O185">SUM(ROUND(K185:M185,2))</f>
        <v>0</v>
      </c>
      <c r="P185" s="312">
        <v>0</v>
      </c>
      <c r="Q185" s="52">
        <f t="shared" si="48"/>
        <v>0</v>
      </c>
      <c r="R185" s="268"/>
      <c r="S185" s="65">
        <f t="shared" si="49"/>
        <v>0</v>
      </c>
      <c r="T185" s="312">
        <v>0</v>
      </c>
      <c r="U185" s="52">
        <f t="shared" si="50"/>
        <v>0</v>
      </c>
      <c r="V185" s="268">
        <v>0</v>
      </c>
      <c r="W185" s="65">
        <f t="shared" si="51"/>
        <v>0</v>
      </c>
      <c r="X185" s="312">
        <v>0</v>
      </c>
      <c r="Y185" s="52">
        <f t="shared" si="52"/>
        <v>0</v>
      </c>
      <c r="Z185" s="268">
        <v>0</v>
      </c>
      <c r="AA185" s="289">
        <f t="shared" si="53"/>
        <v>0</v>
      </c>
    </row>
    <row r="186" spans="1:27" ht="15.75" hidden="1">
      <c r="A186" s="124"/>
      <c r="B186" s="44"/>
      <c r="C186" s="53">
        <v>0</v>
      </c>
      <c r="D186" s="268">
        <v>0</v>
      </c>
      <c r="E186" s="57">
        <v>0</v>
      </c>
      <c r="F186" s="52">
        <f t="shared" si="38"/>
        <v>0</v>
      </c>
      <c r="G186" s="52">
        <f t="shared" si="47"/>
        <v>0</v>
      </c>
      <c r="H186" s="53">
        <v>0</v>
      </c>
      <c r="I186" s="53">
        <v>0</v>
      </c>
      <c r="J186" s="53">
        <v>0</v>
      </c>
      <c r="K186" s="53">
        <v>0</v>
      </c>
      <c r="L186" s="53">
        <v>0</v>
      </c>
      <c r="M186" s="53">
        <v>0</v>
      </c>
      <c r="N186" s="52">
        <f t="array" ref="N186">SUM(ROUND(H186:J186,2))</f>
        <v>0</v>
      </c>
      <c r="O186" s="54">
        <f t="array" ref="O186">SUM(ROUND(K186:M186,2))</f>
        <v>0</v>
      </c>
      <c r="P186" s="312">
        <v>0</v>
      </c>
      <c r="Q186" s="52">
        <f t="shared" si="48"/>
        <v>0</v>
      </c>
      <c r="R186" s="268"/>
      <c r="S186" s="65">
        <f t="shared" si="49"/>
        <v>0</v>
      </c>
      <c r="T186" s="312">
        <v>0</v>
      </c>
      <c r="U186" s="52">
        <f t="shared" si="50"/>
        <v>0</v>
      </c>
      <c r="V186" s="268">
        <v>0</v>
      </c>
      <c r="W186" s="65">
        <f t="shared" si="51"/>
        <v>0</v>
      </c>
      <c r="X186" s="312">
        <v>0</v>
      </c>
      <c r="Y186" s="52">
        <f t="shared" si="52"/>
        <v>0</v>
      </c>
      <c r="Z186" s="268">
        <v>0</v>
      </c>
      <c r="AA186" s="289">
        <f t="shared" si="53"/>
        <v>0</v>
      </c>
    </row>
    <row r="187" spans="1:27" ht="15.75" hidden="1">
      <c r="A187" s="124"/>
      <c r="B187" s="44"/>
      <c r="C187" s="53">
        <v>0</v>
      </c>
      <c r="D187" s="268">
        <v>0</v>
      </c>
      <c r="E187" s="57">
        <v>0</v>
      </c>
      <c r="F187" s="52">
        <f t="shared" si="38"/>
        <v>0</v>
      </c>
      <c r="G187" s="52">
        <f t="shared" si="47"/>
        <v>0</v>
      </c>
      <c r="H187" s="53">
        <v>0</v>
      </c>
      <c r="I187" s="53">
        <v>0</v>
      </c>
      <c r="J187" s="53">
        <v>0</v>
      </c>
      <c r="K187" s="53">
        <v>0</v>
      </c>
      <c r="L187" s="53">
        <v>0</v>
      </c>
      <c r="M187" s="53">
        <v>0</v>
      </c>
      <c r="N187" s="52">
        <f t="array" ref="N187">SUM(ROUND(H187:J187,2))</f>
        <v>0</v>
      </c>
      <c r="O187" s="54">
        <f t="array" ref="O187">SUM(ROUND(K187:M187,2))</f>
        <v>0</v>
      </c>
      <c r="P187" s="312">
        <v>0</v>
      </c>
      <c r="Q187" s="52">
        <f t="shared" si="48"/>
        <v>0</v>
      </c>
      <c r="R187" s="268"/>
      <c r="S187" s="65">
        <f t="shared" si="49"/>
        <v>0</v>
      </c>
      <c r="T187" s="312">
        <v>0</v>
      </c>
      <c r="U187" s="52">
        <f t="shared" si="50"/>
        <v>0</v>
      </c>
      <c r="V187" s="268">
        <v>0</v>
      </c>
      <c r="W187" s="65">
        <f t="shared" si="51"/>
        <v>0</v>
      </c>
      <c r="X187" s="312">
        <v>0</v>
      </c>
      <c r="Y187" s="52">
        <f t="shared" si="52"/>
        <v>0</v>
      </c>
      <c r="Z187" s="268">
        <v>0</v>
      </c>
      <c r="AA187" s="289">
        <f t="shared" si="53"/>
        <v>0</v>
      </c>
    </row>
    <row r="188" spans="1:27" ht="15.75" hidden="1">
      <c r="A188" s="124"/>
      <c r="B188" s="44"/>
      <c r="C188" s="53">
        <v>0</v>
      </c>
      <c r="D188" s="268">
        <v>0</v>
      </c>
      <c r="E188" s="57">
        <v>0</v>
      </c>
      <c r="F188" s="52">
        <f t="shared" si="38"/>
        <v>0</v>
      </c>
      <c r="G188" s="52">
        <f t="shared" si="47"/>
        <v>0</v>
      </c>
      <c r="H188" s="53">
        <v>0</v>
      </c>
      <c r="I188" s="53">
        <v>0</v>
      </c>
      <c r="J188" s="53">
        <v>0</v>
      </c>
      <c r="K188" s="53">
        <v>0</v>
      </c>
      <c r="L188" s="53">
        <v>0</v>
      </c>
      <c r="M188" s="53">
        <v>0</v>
      </c>
      <c r="N188" s="52">
        <f t="array" ref="N188">SUM(ROUND(H188:J188,2))</f>
        <v>0</v>
      </c>
      <c r="O188" s="54">
        <f t="array" ref="O188">SUM(ROUND(K188:M188,2))</f>
        <v>0</v>
      </c>
      <c r="P188" s="312">
        <v>0</v>
      </c>
      <c r="Q188" s="52">
        <f t="shared" si="48"/>
        <v>0</v>
      </c>
      <c r="R188" s="268"/>
      <c r="S188" s="65">
        <f t="shared" si="49"/>
        <v>0</v>
      </c>
      <c r="T188" s="312">
        <v>0</v>
      </c>
      <c r="U188" s="52">
        <f t="shared" si="50"/>
        <v>0</v>
      </c>
      <c r="V188" s="268">
        <v>0</v>
      </c>
      <c r="W188" s="65">
        <f t="shared" si="51"/>
        <v>0</v>
      </c>
      <c r="X188" s="312">
        <v>0</v>
      </c>
      <c r="Y188" s="52">
        <f t="shared" si="52"/>
        <v>0</v>
      </c>
      <c r="Z188" s="268">
        <v>0</v>
      </c>
      <c r="AA188" s="289">
        <f t="shared" si="53"/>
        <v>0</v>
      </c>
    </row>
    <row r="189" spans="1:27" ht="15.75" hidden="1">
      <c r="A189" s="124"/>
      <c r="B189" s="44"/>
      <c r="C189" s="53">
        <v>0</v>
      </c>
      <c r="D189" s="268">
        <v>0</v>
      </c>
      <c r="E189" s="57">
        <v>0</v>
      </c>
      <c r="F189" s="52">
        <f t="shared" si="38"/>
        <v>0</v>
      </c>
      <c r="G189" s="52">
        <f t="shared" si="47"/>
        <v>0</v>
      </c>
      <c r="H189" s="53">
        <v>0</v>
      </c>
      <c r="I189" s="53">
        <v>0</v>
      </c>
      <c r="J189" s="53">
        <v>0</v>
      </c>
      <c r="K189" s="53">
        <v>0</v>
      </c>
      <c r="L189" s="53">
        <v>0</v>
      </c>
      <c r="M189" s="53">
        <v>0</v>
      </c>
      <c r="N189" s="52">
        <f t="array" ref="N189">SUM(ROUND(H189:J189,2))</f>
        <v>0</v>
      </c>
      <c r="O189" s="54">
        <f t="array" ref="O189">SUM(ROUND(K189:M189,2))</f>
        <v>0</v>
      </c>
      <c r="P189" s="312">
        <v>0</v>
      </c>
      <c r="Q189" s="52">
        <f t="shared" si="48"/>
        <v>0</v>
      </c>
      <c r="R189" s="268"/>
      <c r="S189" s="65">
        <f t="shared" si="49"/>
        <v>0</v>
      </c>
      <c r="T189" s="312">
        <v>0</v>
      </c>
      <c r="U189" s="52">
        <f t="shared" si="50"/>
        <v>0</v>
      </c>
      <c r="V189" s="268">
        <v>0</v>
      </c>
      <c r="W189" s="65">
        <f t="shared" si="51"/>
        <v>0</v>
      </c>
      <c r="X189" s="312">
        <v>0</v>
      </c>
      <c r="Y189" s="52">
        <f t="shared" si="52"/>
        <v>0</v>
      </c>
      <c r="Z189" s="268">
        <v>0</v>
      </c>
      <c r="AA189" s="289">
        <f t="shared" si="53"/>
        <v>0</v>
      </c>
    </row>
    <row r="190" spans="1:27" ht="15.75" hidden="1">
      <c r="A190" s="124"/>
      <c r="B190" s="44"/>
      <c r="C190" s="53">
        <v>0</v>
      </c>
      <c r="D190" s="268">
        <v>0</v>
      </c>
      <c r="E190" s="57">
        <v>0</v>
      </c>
      <c r="F190" s="52">
        <f t="shared" si="38"/>
        <v>0</v>
      </c>
      <c r="G190" s="52">
        <f t="shared" si="47"/>
        <v>0</v>
      </c>
      <c r="H190" s="53">
        <v>0</v>
      </c>
      <c r="I190" s="53">
        <v>0</v>
      </c>
      <c r="J190" s="53">
        <v>0</v>
      </c>
      <c r="K190" s="53">
        <v>0</v>
      </c>
      <c r="L190" s="53">
        <v>0</v>
      </c>
      <c r="M190" s="53">
        <v>0</v>
      </c>
      <c r="N190" s="52">
        <f t="array" ref="N190">SUM(ROUND(H190:J190,2))</f>
        <v>0</v>
      </c>
      <c r="O190" s="54">
        <f t="array" ref="O190">SUM(ROUND(K190:M190,2))</f>
        <v>0</v>
      </c>
      <c r="P190" s="312">
        <v>0</v>
      </c>
      <c r="Q190" s="52">
        <f t="shared" si="48"/>
        <v>0</v>
      </c>
      <c r="R190" s="268"/>
      <c r="S190" s="65">
        <f t="shared" si="49"/>
        <v>0</v>
      </c>
      <c r="T190" s="312">
        <v>0</v>
      </c>
      <c r="U190" s="52">
        <f t="shared" si="50"/>
        <v>0</v>
      </c>
      <c r="V190" s="268">
        <v>0</v>
      </c>
      <c r="W190" s="65">
        <f t="shared" si="51"/>
        <v>0</v>
      </c>
      <c r="X190" s="312">
        <v>0</v>
      </c>
      <c r="Y190" s="52">
        <f t="shared" si="52"/>
        <v>0</v>
      </c>
      <c r="Z190" s="268">
        <v>0</v>
      </c>
      <c r="AA190" s="289">
        <f t="shared" si="53"/>
        <v>0</v>
      </c>
    </row>
    <row r="191" spans="1:27" ht="15.75" hidden="1">
      <c r="A191" s="124"/>
      <c r="B191" s="44"/>
      <c r="C191" s="53">
        <v>0</v>
      </c>
      <c r="D191" s="268">
        <v>0</v>
      </c>
      <c r="E191" s="57">
        <v>0</v>
      </c>
      <c r="F191" s="52">
        <f t="shared" si="38"/>
        <v>0</v>
      </c>
      <c r="G191" s="52">
        <f t="shared" si="47"/>
        <v>0</v>
      </c>
      <c r="H191" s="53">
        <v>0</v>
      </c>
      <c r="I191" s="53">
        <v>0</v>
      </c>
      <c r="J191" s="53">
        <v>0</v>
      </c>
      <c r="K191" s="53">
        <v>0</v>
      </c>
      <c r="L191" s="53">
        <v>0</v>
      </c>
      <c r="M191" s="53">
        <v>0</v>
      </c>
      <c r="N191" s="52">
        <f t="array" ref="N191">SUM(ROUND(H191:J191,2))</f>
        <v>0</v>
      </c>
      <c r="O191" s="54">
        <f t="array" ref="O191">SUM(ROUND(K191:M191,2))</f>
        <v>0</v>
      </c>
      <c r="P191" s="312">
        <v>0</v>
      </c>
      <c r="Q191" s="52">
        <f t="shared" si="48"/>
        <v>0</v>
      </c>
      <c r="R191" s="268"/>
      <c r="S191" s="65">
        <f t="shared" si="49"/>
        <v>0</v>
      </c>
      <c r="T191" s="312">
        <v>0</v>
      </c>
      <c r="U191" s="52">
        <f t="shared" si="50"/>
        <v>0</v>
      </c>
      <c r="V191" s="268">
        <v>0</v>
      </c>
      <c r="W191" s="65">
        <f t="shared" si="51"/>
        <v>0</v>
      </c>
      <c r="X191" s="312">
        <v>0</v>
      </c>
      <c r="Y191" s="52">
        <f t="shared" si="52"/>
        <v>0</v>
      </c>
      <c r="Z191" s="268">
        <v>0</v>
      </c>
      <c r="AA191" s="289">
        <f t="shared" si="53"/>
        <v>0</v>
      </c>
    </row>
    <row r="192" spans="1:27" ht="15.75" hidden="1">
      <c r="A192" s="124"/>
      <c r="B192" s="44"/>
      <c r="C192" s="53">
        <v>0</v>
      </c>
      <c r="D192" s="268">
        <v>0</v>
      </c>
      <c r="E192" s="57">
        <v>0</v>
      </c>
      <c r="F192" s="52">
        <f t="shared" si="38"/>
        <v>0</v>
      </c>
      <c r="G192" s="52">
        <f t="shared" si="47"/>
        <v>0</v>
      </c>
      <c r="H192" s="53">
        <v>0</v>
      </c>
      <c r="I192" s="53">
        <v>0</v>
      </c>
      <c r="J192" s="53">
        <v>0</v>
      </c>
      <c r="K192" s="53">
        <v>0</v>
      </c>
      <c r="L192" s="53">
        <v>0</v>
      </c>
      <c r="M192" s="53">
        <v>0</v>
      </c>
      <c r="N192" s="52">
        <f t="array" ref="N192">SUM(ROUND(H192:J192,2))</f>
        <v>0</v>
      </c>
      <c r="O192" s="54">
        <f t="array" ref="O192">SUM(ROUND(K192:M192,2))</f>
        <v>0</v>
      </c>
      <c r="P192" s="312">
        <v>0</v>
      </c>
      <c r="Q192" s="52">
        <f t="shared" si="48"/>
        <v>0</v>
      </c>
      <c r="R192" s="268"/>
      <c r="S192" s="65">
        <f t="shared" si="49"/>
        <v>0</v>
      </c>
      <c r="T192" s="312">
        <v>0</v>
      </c>
      <c r="U192" s="52">
        <f t="shared" si="50"/>
        <v>0</v>
      </c>
      <c r="V192" s="268">
        <v>0</v>
      </c>
      <c r="W192" s="65">
        <f t="shared" si="51"/>
        <v>0</v>
      </c>
      <c r="X192" s="312">
        <v>0</v>
      </c>
      <c r="Y192" s="52">
        <f t="shared" si="52"/>
        <v>0</v>
      </c>
      <c r="Z192" s="268">
        <v>0</v>
      </c>
      <c r="AA192" s="289">
        <f t="shared" si="53"/>
        <v>0</v>
      </c>
    </row>
    <row r="193" spans="1:27" ht="15.75" hidden="1">
      <c r="A193" s="124"/>
      <c r="B193" s="44"/>
      <c r="C193" s="53">
        <v>0</v>
      </c>
      <c r="D193" s="268">
        <v>0</v>
      </c>
      <c r="E193" s="57">
        <v>0</v>
      </c>
      <c r="F193" s="52">
        <f t="shared" si="38"/>
        <v>0</v>
      </c>
      <c r="G193" s="52">
        <f t="shared" si="47"/>
        <v>0</v>
      </c>
      <c r="H193" s="53">
        <v>0</v>
      </c>
      <c r="I193" s="53">
        <v>0</v>
      </c>
      <c r="J193" s="53">
        <v>0</v>
      </c>
      <c r="K193" s="53">
        <v>0</v>
      </c>
      <c r="L193" s="53">
        <v>0</v>
      </c>
      <c r="M193" s="53">
        <v>0</v>
      </c>
      <c r="N193" s="52">
        <f t="array" ref="N193">SUM(ROUND(H193:J193,2))</f>
        <v>0</v>
      </c>
      <c r="O193" s="54">
        <f t="array" ref="O193">SUM(ROUND(K193:M193,2))</f>
        <v>0</v>
      </c>
      <c r="P193" s="312">
        <v>0</v>
      </c>
      <c r="Q193" s="52">
        <f t="shared" si="48"/>
        <v>0</v>
      </c>
      <c r="R193" s="268"/>
      <c r="S193" s="65">
        <f t="shared" si="49"/>
        <v>0</v>
      </c>
      <c r="T193" s="312">
        <v>0</v>
      </c>
      <c r="U193" s="52">
        <f t="shared" si="50"/>
        <v>0</v>
      </c>
      <c r="V193" s="268">
        <v>0</v>
      </c>
      <c r="W193" s="65">
        <f t="shared" si="51"/>
        <v>0</v>
      </c>
      <c r="X193" s="312">
        <v>0</v>
      </c>
      <c r="Y193" s="52">
        <f t="shared" si="52"/>
        <v>0</v>
      </c>
      <c r="Z193" s="268">
        <v>0</v>
      </c>
      <c r="AA193" s="289">
        <f t="shared" si="53"/>
        <v>0</v>
      </c>
    </row>
    <row r="194" spans="1:27" ht="15.75" hidden="1">
      <c r="A194" s="124"/>
      <c r="B194" s="44"/>
      <c r="C194" s="53">
        <v>0</v>
      </c>
      <c r="D194" s="268">
        <v>0</v>
      </c>
      <c r="E194" s="57">
        <v>0</v>
      </c>
      <c r="F194" s="52">
        <f t="shared" si="38"/>
        <v>0</v>
      </c>
      <c r="G194" s="52">
        <f t="shared" si="47"/>
        <v>0</v>
      </c>
      <c r="H194" s="53">
        <v>0</v>
      </c>
      <c r="I194" s="53">
        <v>0</v>
      </c>
      <c r="J194" s="53">
        <v>0</v>
      </c>
      <c r="K194" s="53">
        <v>0</v>
      </c>
      <c r="L194" s="53">
        <v>0</v>
      </c>
      <c r="M194" s="53">
        <v>0</v>
      </c>
      <c r="N194" s="52">
        <f t="array" ref="N194">SUM(ROUND(H194:J194,2))</f>
        <v>0</v>
      </c>
      <c r="O194" s="54">
        <f t="array" ref="O194">SUM(ROUND(K194:M194,2))</f>
        <v>0</v>
      </c>
      <c r="P194" s="312">
        <v>0</v>
      </c>
      <c r="Q194" s="52">
        <f t="shared" si="48"/>
        <v>0</v>
      </c>
      <c r="R194" s="268"/>
      <c r="S194" s="65">
        <f t="shared" si="49"/>
        <v>0</v>
      </c>
      <c r="T194" s="312">
        <v>0</v>
      </c>
      <c r="U194" s="52">
        <f t="shared" si="50"/>
        <v>0</v>
      </c>
      <c r="V194" s="268">
        <v>0</v>
      </c>
      <c r="W194" s="65">
        <f t="shared" si="51"/>
        <v>0</v>
      </c>
      <c r="X194" s="312">
        <v>0</v>
      </c>
      <c r="Y194" s="52">
        <f t="shared" si="52"/>
        <v>0</v>
      </c>
      <c r="Z194" s="268">
        <v>0</v>
      </c>
      <c r="AA194" s="289">
        <f t="shared" si="53"/>
        <v>0</v>
      </c>
    </row>
    <row r="195" spans="1:27" ht="15.75" hidden="1">
      <c r="A195" s="124"/>
      <c r="B195" s="44"/>
      <c r="C195" s="53">
        <v>0</v>
      </c>
      <c r="D195" s="268">
        <v>0</v>
      </c>
      <c r="E195" s="57">
        <v>0</v>
      </c>
      <c r="F195" s="52">
        <f t="shared" si="38"/>
        <v>0</v>
      </c>
      <c r="G195" s="52">
        <f t="shared" si="47"/>
        <v>0</v>
      </c>
      <c r="H195" s="53">
        <v>0</v>
      </c>
      <c r="I195" s="53">
        <v>0</v>
      </c>
      <c r="J195" s="53">
        <v>0</v>
      </c>
      <c r="K195" s="53">
        <v>0</v>
      </c>
      <c r="L195" s="53">
        <v>0</v>
      </c>
      <c r="M195" s="53">
        <v>0</v>
      </c>
      <c r="N195" s="52">
        <f t="array" ref="N195">SUM(ROUND(H195:J195,2))</f>
        <v>0</v>
      </c>
      <c r="O195" s="54">
        <f t="array" ref="O195">SUM(ROUND(K195:M195,2))</f>
        <v>0</v>
      </c>
      <c r="P195" s="312">
        <v>0</v>
      </c>
      <c r="Q195" s="52">
        <f t="shared" si="48"/>
        <v>0</v>
      </c>
      <c r="R195" s="268"/>
      <c r="S195" s="65">
        <f t="shared" si="49"/>
        <v>0</v>
      </c>
      <c r="T195" s="312">
        <v>0</v>
      </c>
      <c r="U195" s="52">
        <f t="shared" si="50"/>
        <v>0</v>
      </c>
      <c r="V195" s="268">
        <v>0</v>
      </c>
      <c r="W195" s="65">
        <f t="shared" si="51"/>
        <v>0</v>
      </c>
      <c r="X195" s="312">
        <v>0</v>
      </c>
      <c r="Y195" s="52">
        <f t="shared" si="52"/>
        <v>0</v>
      </c>
      <c r="Z195" s="268">
        <v>0</v>
      </c>
      <c r="AA195" s="289">
        <f t="shared" si="53"/>
        <v>0</v>
      </c>
    </row>
    <row r="196" spans="1:27" ht="15.75" hidden="1">
      <c r="A196" s="124"/>
      <c r="B196" s="44"/>
      <c r="C196" s="53">
        <v>0</v>
      </c>
      <c r="D196" s="268">
        <v>0</v>
      </c>
      <c r="E196" s="57">
        <v>0</v>
      </c>
      <c r="F196" s="52">
        <f t="shared" si="38"/>
        <v>0</v>
      </c>
      <c r="G196" s="52">
        <f t="shared" si="47"/>
        <v>0</v>
      </c>
      <c r="H196" s="53">
        <v>0</v>
      </c>
      <c r="I196" s="53">
        <v>0</v>
      </c>
      <c r="J196" s="53">
        <v>0</v>
      </c>
      <c r="K196" s="53">
        <v>0</v>
      </c>
      <c r="L196" s="53">
        <v>0</v>
      </c>
      <c r="M196" s="53">
        <v>0</v>
      </c>
      <c r="N196" s="52">
        <f t="array" ref="N196">SUM(ROUND(H196:J196,2))</f>
        <v>0</v>
      </c>
      <c r="O196" s="54">
        <f t="array" ref="O196">SUM(ROUND(K196:M196,2))</f>
        <v>0</v>
      </c>
      <c r="P196" s="312">
        <v>0</v>
      </c>
      <c r="Q196" s="52">
        <f t="shared" si="48"/>
        <v>0</v>
      </c>
      <c r="R196" s="268"/>
      <c r="S196" s="65">
        <f t="shared" si="49"/>
        <v>0</v>
      </c>
      <c r="T196" s="312">
        <v>0</v>
      </c>
      <c r="U196" s="52">
        <f t="shared" si="50"/>
        <v>0</v>
      </c>
      <c r="V196" s="268">
        <v>0</v>
      </c>
      <c r="W196" s="65">
        <f t="shared" si="51"/>
        <v>0</v>
      </c>
      <c r="X196" s="312">
        <v>0</v>
      </c>
      <c r="Y196" s="52">
        <f t="shared" si="52"/>
        <v>0</v>
      </c>
      <c r="Z196" s="268">
        <v>0</v>
      </c>
      <c r="AA196" s="289">
        <f t="shared" si="53"/>
        <v>0</v>
      </c>
    </row>
    <row r="197" spans="1:27" ht="15.75" hidden="1">
      <c r="A197" s="124"/>
      <c r="B197" s="44"/>
      <c r="C197" s="53">
        <v>0</v>
      </c>
      <c r="D197" s="268">
        <v>0</v>
      </c>
      <c r="E197" s="57">
        <v>0</v>
      </c>
      <c r="F197" s="52">
        <f t="shared" si="38"/>
        <v>0</v>
      </c>
      <c r="G197" s="52">
        <f t="shared" si="47"/>
        <v>0</v>
      </c>
      <c r="H197" s="53">
        <v>0</v>
      </c>
      <c r="I197" s="53">
        <v>0</v>
      </c>
      <c r="J197" s="53">
        <v>0</v>
      </c>
      <c r="K197" s="53">
        <v>0</v>
      </c>
      <c r="L197" s="53">
        <v>0</v>
      </c>
      <c r="M197" s="53">
        <v>0</v>
      </c>
      <c r="N197" s="52">
        <f t="array" ref="N197">SUM(ROUND(H197:J197,2))</f>
        <v>0</v>
      </c>
      <c r="O197" s="54">
        <f t="array" ref="O197">SUM(ROUND(K197:M197,2))</f>
        <v>0</v>
      </c>
      <c r="P197" s="312">
        <v>0</v>
      </c>
      <c r="Q197" s="52">
        <f t="shared" si="48"/>
        <v>0</v>
      </c>
      <c r="R197" s="268"/>
      <c r="S197" s="65">
        <f t="shared" si="49"/>
        <v>0</v>
      </c>
      <c r="T197" s="312">
        <v>0</v>
      </c>
      <c r="U197" s="52">
        <f t="shared" si="50"/>
        <v>0</v>
      </c>
      <c r="V197" s="268">
        <v>0</v>
      </c>
      <c r="W197" s="65">
        <f t="shared" si="51"/>
        <v>0</v>
      </c>
      <c r="X197" s="312">
        <v>0</v>
      </c>
      <c r="Y197" s="52">
        <f t="shared" si="52"/>
        <v>0</v>
      </c>
      <c r="Z197" s="268">
        <v>0</v>
      </c>
      <c r="AA197" s="289">
        <f t="shared" si="53"/>
        <v>0</v>
      </c>
    </row>
    <row r="198" spans="1:27" ht="15.75" hidden="1">
      <c r="A198" s="124"/>
      <c r="B198" s="44"/>
      <c r="C198" s="53">
        <v>0</v>
      </c>
      <c r="D198" s="268">
        <v>0</v>
      </c>
      <c r="E198" s="57">
        <v>0</v>
      </c>
      <c r="F198" s="52">
        <f t="shared" si="38"/>
        <v>0</v>
      </c>
      <c r="G198" s="52">
        <f t="shared" si="47"/>
        <v>0</v>
      </c>
      <c r="H198" s="53">
        <v>0</v>
      </c>
      <c r="I198" s="53">
        <v>0</v>
      </c>
      <c r="J198" s="53">
        <v>0</v>
      </c>
      <c r="K198" s="53">
        <v>0</v>
      </c>
      <c r="L198" s="53">
        <v>0</v>
      </c>
      <c r="M198" s="53">
        <v>0</v>
      </c>
      <c r="N198" s="52">
        <f t="array" ref="N198">SUM(ROUND(H198:J198,2))</f>
        <v>0</v>
      </c>
      <c r="O198" s="54">
        <f t="array" ref="O198">SUM(ROUND(K198:M198,2))</f>
        <v>0</v>
      </c>
      <c r="P198" s="312">
        <v>0</v>
      </c>
      <c r="Q198" s="52">
        <f t="shared" si="48"/>
        <v>0</v>
      </c>
      <c r="R198" s="268"/>
      <c r="S198" s="65">
        <f t="shared" si="49"/>
        <v>0</v>
      </c>
      <c r="T198" s="312">
        <v>0</v>
      </c>
      <c r="U198" s="52">
        <f t="shared" si="50"/>
        <v>0</v>
      </c>
      <c r="V198" s="268">
        <v>0</v>
      </c>
      <c r="W198" s="65">
        <f t="shared" si="51"/>
        <v>0</v>
      </c>
      <c r="X198" s="312">
        <v>0</v>
      </c>
      <c r="Y198" s="52">
        <f t="shared" si="52"/>
        <v>0</v>
      </c>
      <c r="Z198" s="268">
        <v>0</v>
      </c>
      <c r="AA198" s="289">
        <f t="shared" si="53"/>
        <v>0</v>
      </c>
    </row>
    <row r="199" spans="1:27" ht="15.75" hidden="1">
      <c r="A199" s="124"/>
      <c r="B199" s="44"/>
      <c r="C199" s="53">
        <v>0</v>
      </c>
      <c r="D199" s="268">
        <v>0</v>
      </c>
      <c r="E199" s="57">
        <v>0</v>
      </c>
      <c r="F199" s="52">
        <f t="shared" si="38"/>
        <v>0</v>
      </c>
      <c r="G199" s="52">
        <f t="shared" si="47"/>
        <v>0</v>
      </c>
      <c r="H199" s="53">
        <v>0</v>
      </c>
      <c r="I199" s="53">
        <v>0</v>
      </c>
      <c r="J199" s="53">
        <v>0</v>
      </c>
      <c r="K199" s="53">
        <v>0</v>
      </c>
      <c r="L199" s="53">
        <v>0</v>
      </c>
      <c r="M199" s="53">
        <v>0</v>
      </c>
      <c r="N199" s="52">
        <f t="array" ref="N199">SUM(ROUND(H199:J199,2))</f>
        <v>0</v>
      </c>
      <c r="O199" s="54">
        <f t="array" ref="O199">SUM(ROUND(K199:M199,2))</f>
        <v>0</v>
      </c>
      <c r="P199" s="312">
        <v>0</v>
      </c>
      <c r="Q199" s="52">
        <f t="shared" si="48"/>
        <v>0</v>
      </c>
      <c r="R199" s="268"/>
      <c r="S199" s="65">
        <f t="shared" si="49"/>
        <v>0</v>
      </c>
      <c r="T199" s="312">
        <v>0</v>
      </c>
      <c r="U199" s="52">
        <f t="shared" si="50"/>
        <v>0</v>
      </c>
      <c r="V199" s="268">
        <v>0</v>
      </c>
      <c r="W199" s="65">
        <f t="shared" si="51"/>
        <v>0</v>
      </c>
      <c r="X199" s="312">
        <v>0</v>
      </c>
      <c r="Y199" s="52">
        <f t="shared" si="52"/>
        <v>0</v>
      </c>
      <c r="Z199" s="268">
        <v>0</v>
      </c>
      <c r="AA199" s="289">
        <f t="shared" si="53"/>
        <v>0</v>
      </c>
    </row>
    <row r="200" spans="1:27" ht="15.75" hidden="1">
      <c r="A200" s="124"/>
      <c r="B200" s="44"/>
      <c r="C200" s="53">
        <v>0</v>
      </c>
      <c r="D200" s="268">
        <v>0</v>
      </c>
      <c r="E200" s="57">
        <v>0</v>
      </c>
      <c r="F200" s="52">
        <f t="shared" si="38"/>
        <v>0</v>
      </c>
      <c r="G200" s="52">
        <f t="shared" si="47"/>
        <v>0</v>
      </c>
      <c r="H200" s="53">
        <v>0</v>
      </c>
      <c r="I200" s="53">
        <v>0</v>
      </c>
      <c r="J200" s="53">
        <v>0</v>
      </c>
      <c r="K200" s="53">
        <v>0</v>
      </c>
      <c r="L200" s="53">
        <v>0</v>
      </c>
      <c r="M200" s="53">
        <v>0</v>
      </c>
      <c r="N200" s="52">
        <f t="array" ref="N200">SUM(ROUND(H200:J200,2))</f>
        <v>0</v>
      </c>
      <c r="O200" s="54">
        <f t="array" ref="O200">SUM(ROUND(K200:M200,2))</f>
        <v>0</v>
      </c>
      <c r="P200" s="312">
        <v>0</v>
      </c>
      <c r="Q200" s="52">
        <f t="shared" si="48"/>
        <v>0</v>
      </c>
      <c r="R200" s="268"/>
      <c r="S200" s="65">
        <f t="shared" si="49"/>
        <v>0</v>
      </c>
      <c r="T200" s="312">
        <v>0</v>
      </c>
      <c r="U200" s="52">
        <f t="shared" si="50"/>
        <v>0</v>
      </c>
      <c r="V200" s="268">
        <v>0</v>
      </c>
      <c r="W200" s="65">
        <f t="shared" si="51"/>
        <v>0</v>
      </c>
      <c r="X200" s="312">
        <v>0</v>
      </c>
      <c r="Y200" s="52">
        <f t="shared" si="52"/>
        <v>0</v>
      </c>
      <c r="Z200" s="268">
        <v>0</v>
      </c>
      <c r="AA200" s="289">
        <f t="shared" si="53"/>
        <v>0</v>
      </c>
    </row>
    <row r="201" spans="1:27" ht="15.75" hidden="1">
      <c r="A201" s="124"/>
      <c r="B201" s="44"/>
      <c r="C201" s="53">
        <v>0</v>
      </c>
      <c r="D201" s="268">
        <v>0</v>
      </c>
      <c r="E201" s="57">
        <v>0</v>
      </c>
      <c r="F201" s="52">
        <f t="shared" si="38"/>
        <v>0</v>
      </c>
      <c r="G201" s="52">
        <f t="shared" si="47"/>
        <v>0</v>
      </c>
      <c r="H201" s="53">
        <v>0</v>
      </c>
      <c r="I201" s="53">
        <v>0</v>
      </c>
      <c r="J201" s="53">
        <v>0</v>
      </c>
      <c r="K201" s="53">
        <v>0</v>
      </c>
      <c r="L201" s="53">
        <v>0</v>
      </c>
      <c r="M201" s="53">
        <v>0</v>
      </c>
      <c r="N201" s="52">
        <f t="array" ref="N201">SUM(ROUND(H201:J201,2))</f>
        <v>0</v>
      </c>
      <c r="O201" s="54">
        <f t="array" ref="O201">SUM(ROUND(K201:M201,2))</f>
        <v>0</v>
      </c>
      <c r="P201" s="312">
        <v>0</v>
      </c>
      <c r="Q201" s="52">
        <f t="shared" si="48"/>
        <v>0</v>
      </c>
      <c r="R201" s="268"/>
      <c r="S201" s="65">
        <f t="shared" si="49"/>
        <v>0</v>
      </c>
      <c r="T201" s="312">
        <v>0</v>
      </c>
      <c r="U201" s="52">
        <f t="shared" si="50"/>
        <v>0</v>
      </c>
      <c r="V201" s="268">
        <v>0</v>
      </c>
      <c r="W201" s="65">
        <f t="shared" si="51"/>
        <v>0</v>
      </c>
      <c r="X201" s="312">
        <v>0</v>
      </c>
      <c r="Y201" s="52">
        <f t="shared" si="52"/>
        <v>0</v>
      </c>
      <c r="Z201" s="268">
        <v>0</v>
      </c>
      <c r="AA201" s="289">
        <f t="shared" si="53"/>
        <v>0</v>
      </c>
    </row>
    <row r="202" spans="1:27" ht="15.75" hidden="1">
      <c r="A202" s="124"/>
      <c r="B202" s="44"/>
      <c r="C202" s="53">
        <v>0</v>
      </c>
      <c r="D202" s="268">
        <v>0</v>
      </c>
      <c r="E202" s="57">
        <v>0</v>
      </c>
      <c r="F202" s="52">
        <f t="shared" si="38"/>
        <v>0</v>
      </c>
      <c r="G202" s="52">
        <f t="shared" si="47"/>
        <v>0</v>
      </c>
      <c r="H202" s="53">
        <v>0</v>
      </c>
      <c r="I202" s="53">
        <v>0</v>
      </c>
      <c r="J202" s="53">
        <v>0</v>
      </c>
      <c r="K202" s="53">
        <v>0</v>
      </c>
      <c r="L202" s="53">
        <v>0</v>
      </c>
      <c r="M202" s="53">
        <v>0</v>
      </c>
      <c r="N202" s="52">
        <f t="array" ref="N202">SUM(ROUND(H202:J202,2))</f>
        <v>0</v>
      </c>
      <c r="O202" s="54">
        <f t="array" ref="O202">SUM(ROUND(K202:M202,2))</f>
        <v>0</v>
      </c>
      <c r="P202" s="312">
        <v>0</v>
      </c>
      <c r="Q202" s="52">
        <f t="shared" si="48"/>
        <v>0</v>
      </c>
      <c r="R202" s="268"/>
      <c r="S202" s="65">
        <f t="shared" si="49"/>
        <v>0</v>
      </c>
      <c r="T202" s="312">
        <v>0</v>
      </c>
      <c r="U202" s="52">
        <f t="shared" si="50"/>
        <v>0</v>
      </c>
      <c r="V202" s="268">
        <v>0</v>
      </c>
      <c r="W202" s="65">
        <f t="shared" si="51"/>
        <v>0</v>
      </c>
      <c r="X202" s="312">
        <v>0</v>
      </c>
      <c r="Y202" s="52">
        <f t="shared" si="52"/>
        <v>0</v>
      </c>
      <c r="Z202" s="268">
        <v>0</v>
      </c>
      <c r="AA202" s="289">
        <f t="shared" si="53"/>
        <v>0</v>
      </c>
    </row>
    <row r="203" spans="1:27" ht="15.75" hidden="1">
      <c r="A203" s="124"/>
      <c r="B203" s="44"/>
      <c r="C203" s="53">
        <v>0</v>
      </c>
      <c r="D203" s="268">
        <v>0</v>
      </c>
      <c r="E203" s="57">
        <v>0</v>
      </c>
      <c r="F203" s="52">
        <f t="shared" si="38"/>
        <v>0</v>
      </c>
      <c r="G203" s="52">
        <f t="shared" si="47"/>
        <v>0</v>
      </c>
      <c r="H203" s="53">
        <v>0</v>
      </c>
      <c r="I203" s="53">
        <v>0</v>
      </c>
      <c r="J203" s="53">
        <v>0</v>
      </c>
      <c r="K203" s="53">
        <v>0</v>
      </c>
      <c r="L203" s="53">
        <v>0</v>
      </c>
      <c r="M203" s="53">
        <v>0</v>
      </c>
      <c r="N203" s="52">
        <f t="array" ref="N203">SUM(ROUND(H203:J203,2))</f>
        <v>0</v>
      </c>
      <c r="O203" s="54">
        <f t="array" ref="O203">SUM(ROUND(K203:M203,2))</f>
        <v>0</v>
      </c>
      <c r="P203" s="312">
        <v>0</v>
      </c>
      <c r="Q203" s="52">
        <f t="shared" si="48"/>
        <v>0</v>
      </c>
      <c r="R203" s="268"/>
      <c r="S203" s="65">
        <f t="shared" si="49"/>
        <v>0</v>
      </c>
      <c r="T203" s="312">
        <v>0</v>
      </c>
      <c r="U203" s="52">
        <f t="shared" si="50"/>
        <v>0</v>
      </c>
      <c r="V203" s="268">
        <v>0</v>
      </c>
      <c r="W203" s="65">
        <f t="shared" si="51"/>
        <v>0</v>
      </c>
      <c r="X203" s="312">
        <v>0</v>
      </c>
      <c r="Y203" s="52">
        <f t="shared" si="52"/>
        <v>0</v>
      </c>
      <c r="Z203" s="268">
        <v>0</v>
      </c>
      <c r="AA203" s="289">
        <f t="shared" si="53"/>
        <v>0</v>
      </c>
    </row>
    <row r="204" spans="1:27" ht="15.75" hidden="1">
      <c r="A204" s="124"/>
      <c r="B204" s="44"/>
      <c r="C204" s="53">
        <v>0</v>
      </c>
      <c r="D204" s="268">
        <v>0</v>
      </c>
      <c r="E204" s="57">
        <v>0</v>
      </c>
      <c r="F204" s="52">
        <f t="shared" si="38"/>
        <v>0</v>
      </c>
      <c r="G204" s="52">
        <f t="shared" si="47"/>
        <v>0</v>
      </c>
      <c r="H204" s="53">
        <v>0</v>
      </c>
      <c r="I204" s="53">
        <v>0</v>
      </c>
      <c r="J204" s="53">
        <v>0</v>
      </c>
      <c r="K204" s="53">
        <v>0</v>
      </c>
      <c r="L204" s="53">
        <v>0</v>
      </c>
      <c r="M204" s="53">
        <v>0</v>
      </c>
      <c r="N204" s="52">
        <f t="array" ref="N204">SUM(ROUND(H204:J204,2))</f>
        <v>0</v>
      </c>
      <c r="O204" s="54">
        <f t="array" ref="O204">SUM(ROUND(K204:M204,2))</f>
        <v>0</v>
      </c>
      <c r="P204" s="312">
        <v>0</v>
      </c>
      <c r="Q204" s="52">
        <f t="shared" si="48"/>
        <v>0</v>
      </c>
      <c r="R204" s="268"/>
      <c r="S204" s="65">
        <f t="shared" si="49"/>
        <v>0</v>
      </c>
      <c r="T204" s="312">
        <v>0</v>
      </c>
      <c r="U204" s="52">
        <f t="shared" si="50"/>
        <v>0</v>
      </c>
      <c r="V204" s="268">
        <v>0</v>
      </c>
      <c r="W204" s="65">
        <f t="shared" si="51"/>
        <v>0</v>
      </c>
      <c r="X204" s="312">
        <v>0</v>
      </c>
      <c r="Y204" s="52">
        <f t="shared" si="52"/>
        <v>0</v>
      </c>
      <c r="Z204" s="268">
        <v>0</v>
      </c>
      <c r="AA204" s="289">
        <f t="shared" si="53"/>
        <v>0</v>
      </c>
    </row>
    <row r="205" spans="1:27" ht="15.75" hidden="1">
      <c r="A205" s="124"/>
      <c r="B205" s="44"/>
      <c r="C205" s="53">
        <v>0</v>
      </c>
      <c r="D205" s="268">
        <v>0</v>
      </c>
      <c r="E205" s="57">
        <v>0</v>
      </c>
      <c r="F205" s="52">
        <f t="shared" si="38"/>
        <v>0</v>
      </c>
      <c r="G205" s="52">
        <f t="shared" si="47"/>
        <v>0</v>
      </c>
      <c r="H205" s="53">
        <v>0</v>
      </c>
      <c r="I205" s="53">
        <v>0</v>
      </c>
      <c r="J205" s="53">
        <v>0</v>
      </c>
      <c r="K205" s="53">
        <v>0</v>
      </c>
      <c r="L205" s="53">
        <v>0</v>
      </c>
      <c r="M205" s="53">
        <v>0</v>
      </c>
      <c r="N205" s="52">
        <f t="array" ref="N205">SUM(ROUND(H205:J205,2))</f>
        <v>0</v>
      </c>
      <c r="O205" s="54">
        <f t="array" ref="O205">SUM(ROUND(K205:M205,2))</f>
        <v>0</v>
      </c>
      <c r="P205" s="312">
        <v>0</v>
      </c>
      <c r="Q205" s="52">
        <f t="shared" si="48"/>
        <v>0</v>
      </c>
      <c r="R205" s="268"/>
      <c r="S205" s="65">
        <f t="shared" si="49"/>
        <v>0</v>
      </c>
      <c r="T205" s="312">
        <v>0</v>
      </c>
      <c r="U205" s="52">
        <f t="shared" si="50"/>
        <v>0</v>
      </c>
      <c r="V205" s="268">
        <v>0</v>
      </c>
      <c r="W205" s="65">
        <f t="shared" si="51"/>
        <v>0</v>
      </c>
      <c r="X205" s="312">
        <v>0</v>
      </c>
      <c r="Y205" s="52">
        <f t="shared" si="52"/>
        <v>0</v>
      </c>
      <c r="Z205" s="268">
        <v>0</v>
      </c>
      <c r="AA205" s="289">
        <f t="shared" si="53"/>
        <v>0</v>
      </c>
    </row>
    <row r="206" spans="1:27" ht="15.75" hidden="1">
      <c r="A206" s="124"/>
      <c r="B206" s="44"/>
      <c r="C206" s="53">
        <v>0</v>
      </c>
      <c r="D206" s="268">
        <v>0</v>
      </c>
      <c r="E206" s="57">
        <v>0</v>
      </c>
      <c r="F206" s="52">
        <f t="shared" si="38"/>
        <v>0</v>
      </c>
      <c r="G206" s="52">
        <f t="shared" si="47"/>
        <v>0</v>
      </c>
      <c r="H206" s="53">
        <v>0</v>
      </c>
      <c r="I206" s="53">
        <v>0</v>
      </c>
      <c r="J206" s="53">
        <v>0</v>
      </c>
      <c r="K206" s="53">
        <v>0</v>
      </c>
      <c r="L206" s="53">
        <v>0</v>
      </c>
      <c r="M206" s="53">
        <v>0</v>
      </c>
      <c r="N206" s="52">
        <f t="array" ref="N206">SUM(ROUND(H206:J206,2))</f>
        <v>0</v>
      </c>
      <c r="O206" s="54">
        <f t="array" ref="O206">SUM(ROUND(K206:M206,2))</f>
        <v>0</v>
      </c>
      <c r="P206" s="312">
        <v>0</v>
      </c>
      <c r="Q206" s="52">
        <f t="shared" si="48"/>
        <v>0</v>
      </c>
      <c r="R206" s="268"/>
      <c r="S206" s="65">
        <f t="shared" si="49"/>
        <v>0</v>
      </c>
      <c r="T206" s="312">
        <v>0</v>
      </c>
      <c r="U206" s="52">
        <f t="shared" si="50"/>
        <v>0</v>
      </c>
      <c r="V206" s="268">
        <v>0</v>
      </c>
      <c r="W206" s="65">
        <f t="shared" si="51"/>
        <v>0</v>
      </c>
      <c r="X206" s="312">
        <v>0</v>
      </c>
      <c r="Y206" s="52">
        <f t="shared" si="52"/>
        <v>0</v>
      </c>
      <c r="Z206" s="268">
        <v>0</v>
      </c>
      <c r="AA206" s="289">
        <f t="shared" si="53"/>
        <v>0</v>
      </c>
    </row>
    <row r="207" spans="1:27" ht="15.75" hidden="1">
      <c r="A207" s="124"/>
      <c r="B207" s="44"/>
      <c r="C207" s="53">
        <v>0</v>
      </c>
      <c r="D207" s="268">
        <v>0</v>
      </c>
      <c r="E207" s="57">
        <v>0</v>
      </c>
      <c r="F207" s="52">
        <f t="shared" si="38"/>
        <v>0</v>
      </c>
      <c r="G207" s="52">
        <f t="shared" si="47"/>
        <v>0</v>
      </c>
      <c r="H207" s="53">
        <v>0</v>
      </c>
      <c r="I207" s="53">
        <v>0</v>
      </c>
      <c r="J207" s="53">
        <v>0</v>
      </c>
      <c r="K207" s="53">
        <v>0</v>
      </c>
      <c r="L207" s="53">
        <v>0</v>
      </c>
      <c r="M207" s="53">
        <v>0</v>
      </c>
      <c r="N207" s="52">
        <f t="array" ref="N207">SUM(ROUND(H207:J207,2))</f>
        <v>0</v>
      </c>
      <c r="O207" s="54">
        <f t="array" ref="O207">SUM(ROUND(K207:M207,2))</f>
        <v>0</v>
      </c>
      <c r="P207" s="312">
        <v>0</v>
      </c>
      <c r="Q207" s="52">
        <f t="shared" si="48"/>
        <v>0</v>
      </c>
      <c r="R207" s="268"/>
      <c r="S207" s="65">
        <f t="shared" si="49"/>
        <v>0</v>
      </c>
      <c r="T207" s="312">
        <v>0</v>
      </c>
      <c r="U207" s="52">
        <f t="shared" si="50"/>
        <v>0</v>
      </c>
      <c r="V207" s="268">
        <v>0</v>
      </c>
      <c r="W207" s="65">
        <f t="shared" si="51"/>
        <v>0</v>
      </c>
      <c r="X207" s="312">
        <v>0</v>
      </c>
      <c r="Y207" s="52">
        <f t="shared" si="52"/>
        <v>0</v>
      </c>
      <c r="Z207" s="268">
        <v>0</v>
      </c>
      <c r="AA207" s="289">
        <f t="shared" si="53"/>
        <v>0</v>
      </c>
    </row>
    <row r="208" spans="1:27" ht="15.75" hidden="1">
      <c r="A208" s="124"/>
      <c r="B208" s="44"/>
      <c r="C208" s="53">
        <v>0</v>
      </c>
      <c r="D208" s="268">
        <v>0</v>
      </c>
      <c r="E208" s="57">
        <v>0</v>
      </c>
      <c r="F208" s="52">
        <f t="shared" si="38"/>
        <v>0</v>
      </c>
      <c r="G208" s="52">
        <f t="shared" si="47"/>
        <v>0</v>
      </c>
      <c r="H208" s="53">
        <v>0</v>
      </c>
      <c r="I208" s="53">
        <v>0</v>
      </c>
      <c r="J208" s="53">
        <v>0</v>
      </c>
      <c r="K208" s="53">
        <v>0</v>
      </c>
      <c r="L208" s="53">
        <v>0</v>
      </c>
      <c r="M208" s="53">
        <v>0</v>
      </c>
      <c r="N208" s="52">
        <f t="array" ref="N208">SUM(ROUND(H208:J208,2))</f>
        <v>0</v>
      </c>
      <c r="O208" s="54">
        <f t="array" ref="O208">SUM(ROUND(K208:M208,2))</f>
        <v>0</v>
      </c>
      <c r="P208" s="312">
        <v>0</v>
      </c>
      <c r="Q208" s="52">
        <f t="shared" ref="Q208:Q211" si="54">ROUND(H208*P208,2)</f>
        <v>0</v>
      </c>
      <c r="R208" s="268"/>
      <c r="S208" s="65">
        <f t="shared" ref="S208:S211" si="55">ROUND(K208*R208,2)</f>
        <v>0</v>
      </c>
      <c r="T208" s="312">
        <v>0</v>
      </c>
      <c r="U208" s="52">
        <f t="shared" ref="U208:U211" si="56">ROUND(I208*T208,2)</f>
        <v>0</v>
      </c>
      <c r="V208" s="268">
        <v>0</v>
      </c>
      <c r="W208" s="65">
        <f t="shared" ref="W208:W211" si="57">ROUND(L208*V208,2)</f>
        <v>0</v>
      </c>
      <c r="X208" s="312">
        <v>0</v>
      </c>
      <c r="Y208" s="52">
        <f t="shared" ref="Y208:Y211" si="58">ROUND(J208*X208,2)</f>
        <v>0</v>
      </c>
      <c r="Z208" s="268">
        <v>0</v>
      </c>
      <c r="AA208" s="289">
        <f t="shared" ref="AA208:AA211" si="59">ROUND(M208*Z208,2)</f>
        <v>0</v>
      </c>
    </row>
    <row r="209" spans="1:27" ht="15.75" hidden="1">
      <c r="A209" s="124"/>
      <c r="B209" s="44"/>
      <c r="C209" s="53">
        <v>0</v>
      </c>
      <c r="D209" s="268">
        <v>0</v>
      </c>
      <c r="E209" s="57">
        <v>0</v>
      </c>
      <c r="F209" s="52">
        <f t="shared" si="38"/>
        <v>0</v>
      </c>
      <c r="G209" s="52">
        <f t="shared" si="47"/>
        <v>0</v>
      </c>
      <c r="H209" s="53">
        <v>0</v>
      </c>
      <c r="I209" s="53">
        <v>0</v>
      </c>
      <c r="J209" s="53">
        <v>0</v>
      </c>
      <c r="K209" s="53">
        <v>0</v>
      </c>
      <c r="L209" s="53">
        <v>0</v>
      </c>
      <c r="M209" s="53">
        <v>0</v>
      </c>
      <c r="N209" s="52">
        <f t="array" ref="N209">SUM(ROUND(H209:J209,2))</f>
        <v>0</v>
      </c>
      <c r="O209" s="54">
        <f t="array" ref="O209">SUM(ROUND(K209:M209,2))</f>
        <v>0</v>
      </c>
      <c r="P209" s="312">
        <v>0</v>
      </c>
      <c r="Q209" s="52">
        <f t="shared" si="54"/>
        <v>0</v>
      </c>
      <c r="R209" s="268"/>
      <c r="S209" s="65">
        <f t="shared" si="55"/>
        <v>0</v>
      </c>
      <c r="T209" s="312">
        <v>0</v>
      </c>
      <c r="U209" s="52">
        <f t="shared" si="56"/>
        <v>0</v>
      </c>
      <c r="V209" s="268">
        <v>0</v>
      </c>
      <c r="W209" s="65">
        <f t="shared" si="57"/>
        <v>0</v>
      </c>
      <c r="X209" s="312">
        <v>0</v>
      </c>
      <c r="Y209" s="52">
        <f t="shared" si="58"/>
        <v>0</v>
      </c>
      <c r="Z209" s="268">
        <v>0</v>
      </c>
      <c r="AA209" s="289">
        <f t="shared" si="59"/>
        <v>0</v>
      </c>
    </row>
    <row r="210" spans="1:27" ht="15.75" hidden="1">
      <c r="A210" s="124" t="s">
        <v>145</v>
      </c>
      <c r="B210" s="44"/>
      <c r="C210" s="53">
        <v>0</v>
      </c>
      <c r="D210" s="268">
        <v>0</v>
      </c>
      <c r="E210" s="57">
        <v>0</v>
      </c>
      <c r="F210" s="52">
        <f t="shared" si="38"/>
        <v>0</v>
      </c>
      <c r="G210" s="52">
        <f t="shared" si="47"/>
        <v>0</v>
      </c>
      <c r="H210" s="53">
        <v>0</v>
      </c>
      <c r="I210" s="53">
        <v>0</v>
      </c>
      <c r="J210" s="53">
        <v>0</v>
      </c>
      <c r="K210" s="53">
        <v>0</v>
      </c>
      <c r="L210" s="53">
        <v>0</v>
      </c>
      <c r="M210" s="53">
        <v>0</v>
      </c>
      <c r="N210" s="52">
        <f t="array" ref="N210">SUM(ROUND(H210:J210,2))</f>
        <v>0</v>
      </c>
      <c r="O210" s="54">
        <f t="array" ref="O210">SUM(ROUND(K210:M210,2))</f>
        <v>0</v>
      </c>
      <c r="P210" s="312">
        <v>0</v>
      </c>
      <c r="Q210" s="52">
        <f t="shared" si="54"/>
        <v>0</v>
      </c>
      <c r="R210" s="268"/>
      <c r="S210" s="65">
        <f t="shared" si="55"/>
        <v>0</v>
      </c>
      <c r="T210" s="312">
        <v>0</v>
      </c>
      <c r="U210" s="52">
        <f t="shared" si="56"/>
        <v>0</v>
      </c>
      <c r="V210" s="268">
        <v>0</v>
      </c>
      <c r="W210" s="65">
        <f t="shared" si="57"/>
        <v>0</v>
      </c>
      <c r="X210" s="312">
        <v>0</v>
      </c>
      <c r="Y210" s="52">
        <f t="shared" si="58"/>
        <v>0</v>
      </c>
      <c r="Z210" s="268">
        <v>0</v>
      </c>
      <c r="AA210" s="289">
        <f t="shared" si="59"/>
        <v>0</v>
      </c>
    </row>
    <row r="211" spans="1:27" ht="16.5" hidden="1" thickBot="1">
      <c r="A211" s="259" t="s">
        <v>145</v>
      </c>
      <c r="B211" s="260"/>
      <c r="C211" s="261">
        <v>0</v>
      </c>
      <c r="D211" s="269">
        <v>0</v>
      </c>
      <c r="E211" s="265">
        <v>0</v>
      </c>
      <c r="F211" s="263">
        <f t="shared" si="38"/>
        <v>0</v>
      </c>
      <c r="G211" s="263">
        <f>ROUND(D211*F211,2)</f>
        <v>0</v>
      </c>
      <c r="H211" s="261">
        <v>0</v>
      </c>
      <c r="I211" s="53">
        <v>0</v>
      </c>
      <c r="J211" s="261">
        <v>0</v>
      </c>
      <c r="K211" s="261">
        <v>0</v>
      </c>
      <c r="L211" s="53">
        <v>0</v>
      </c>
      <c r="M211" s="261">
        <v>0</v>
      </c>
      <c r="N211" s="263">
        <f t="array" ref="N211">SUM(ROUND(H211:J211,2))</f>
        <v>0</v>
      </c>
      <c r="O211" s="264">
        <f t="array" ref="O211">SUM(ROUND(K211:M211,2))</f>
        <v>0</v>
      </c>
      <c r="P211" s="313">
        <v>0</v>
      </c>
      <c r="Q211" s="263">
        <f t="shared" si="54"/>
        <v>0</v>
      </c>
      <c r="R211" s="269"/>
      <c r="S211" s="266">
        <f t="shared" si="55"/>
        <v>0</v>
      </c>
      <c r="T211" s="313">
        <v>0</v>
      </c>
      <c r="U211" s="263">
        <f t="shared" si="56"/>
        <v>0</v>
      </c>
      <c r="V211" s="269">
        <v>0</v>
      </c>
      <c r="W211" s="266">
        <f t="shared" si="57"/>
        <v>0</v>
      </c>
      <c r="X211" s="313">
        <v>0</v>
      </c>
      <c r="Y211" s="263">
        <f t="shared" si="58"/>
        <v>0</v>
      </c>
      <c r="Z211" s="269">
        <v>0</v>
      </c>
      <c r="AA211" s="63">
        <f t="shared" si="59"/>
        <v>0</v>
      </c>
    </row>
    <row r="212" spans="1:27" ht="16.5" thickBot="1">
      <c r="A212" s="467"/>
      <c r="B212" s="467"/>
      <c r="C212" s="467"/>
      <c r="D212" s="467"/>
      <c r="E212" s="466" t="s">
        <v>151</v>
      </c>
      <c r="F212" s="62">
        <f t="shared" ref="F212:AA212" si="60">SUM(F112:F211)</f>
        <v>0</v>
      </c>
      <c r="G212" s="62">
        <f t="shared" si="60"/>
        <v>0</v>
      </c>
      <c r="H212" s="62">
        <f t="array" ref="H212">SUM(ROUND(H112:H211,2))</f>
        <v>0</v>
      </c>
      <c r="I212" s="62">
        <f t="array" ref="I212">SUM(ROUND(I112:I211,2))</f>
        <v>0</v>
      </c>
      <c r="J212" s="62">
        <f t="array" ref="J212">SUM(ROUND(J112:J211,2))</f>
        <v>0</v>
      </c>
      <c r="K212" s="62">
        <f t="array" ref="K212">SUM(ROUND(K112:K211,2))</f>
        <v>0</v>
      </c>
      <c r="L212" s="62">
        <f t="array" ref="L212">SUM(ROUND(L112:L211,2))</f>
        <v>0</v>
      </c>
      <c r="M212" s="62">
        <f t="array" ref="M212">SUM(ROUND(M112:M211,2))</f>
        <v>0</v>
      </c>
      <c r="N212" s="62">
        <f t="shared" si="60"/>
        <v>0</v>
      </c>
      <c r="O212" s="63">
        <f t="shared" si="60"/>
        <v>0</v>
      </c>
      <c r="P212" s="67"/>
      <c r="Q212" s="63">
        <f t="shared" si="60"/>
        <v>0</v>
      </c>
      <c r="R212" s="67"/>
      <c r="S212" s="63">
        <f t="shared" si="60"/>
        <v>0</v>
      </c>
      <c r="T212" s="67"/>
      <c r="U212" s="63">
        <f t="shared" si="60"/>
        <v>0</v>
      </c>
      <c r="V212" s="67"/>
      <c r="W212" s="63">
        <f t="shared" si="60"/>
        <v>0</v>
      </c>
      <c r="X212" s="67"/>
      <c r="Y212" s="63">
        <f t="shared" si="60"/>
        <v>0</v>
      </c>
      <c r="Z212" s="67"/>
      <c r="AA212" s="63">
        <f t="shared" si="60"/>
        <v>0</v>
      </c>
    </row>
    <row r="213" spans="1:27" ht="18.95" customHeight="1" thickBot="1">
      <c r="A213" s="66"/>
      <c r="B213" s="66"/>
      <c r="C213" s="66"/>
      <c r="D213" s="66"/>
      <c r="E213" s="66"/>
      <c r="F213" s="67"/>
      <c r="G213" s="67"/>
      <c r="H213" s="67"/>
      <c r="I213" s="67"/>
      <c r="J213" s="67"/>
      <c r="K213" s="67"/>
      <c r="L213" s="67"/>
      <c r="M213" s="67"/>
      <c r="N213" s="67"/>
      <c r="O213" s="67"/>
      <c r="P213" s="67"/>
      <c r="X213" s="67"/>
    </row>
    <row r="214" spans="1:27" ht="21.95" customHeight="1" thickBot="1">
      <c r="A214" s="445"/>
      <c r="B214" s="412"/>
      <c r="C214" s="412"/>
      <c r="D214" s="412"/>
      <c r="E214" s="412"/>
      <c r="F214" s="412"/>
      <c r="G214" s="413" t="s">
        <v>152</v>
      </c>
      <c r="H214" s="412"/>
      <c r="I214" s="412"/>
      <c r="J214" s="412"/>
      <c r="K214" s="412"/>
      <c r="L214" s="412"/>
      <c r="M214" s="412"/>
      <c r="N214" s="412"/>
      <c r="O214" s="420"/>
      <c r="P214" s="247"/>
      <c r="Q214" s="279" t="s">
        <v>153</v>
      </c>
      <c r="R214" s="247"/>
      <c r="S214" s="462" t="s">
        <v>154</v>
      </c>
      <c r="T214" s="247"/>
      <c r="U214" s="463" t="s">
        <v>155</v>
      </c>
      <c r="V214" s="247"/>
      <c r="W214" s="462" t="s">
        <v>154</v>
      </c>
      <c r="X214" s="247"/>
      <c r="Y214" s="464" t="s">
        <v>155</v>
      </c>
      <c r="Z214" s="247"/>
      <c r="AA214" s="462" t="s">
        <v>154</v>
      </c>
    </row>
    <row r="215" spans="1:27" ht="21.95" customHeight="1" thickBot="1">
      <c r="A215" s="695"/>
      <c r="B215" s="696"/>
      <c r="C215" s="696"/>
      <c r="D215" s="696"/>
      <c r="E215" s="696"/>
      <c r="F215" s="423" t="s">
        <v>156</v>
      </c>
      <c r="G215" s="424"/>
      <c r="H215" s="419"/>
      <c r="I215" s="412"/>
      <c r="J215" s="412"/>
      <c r="K215" s="351" t="s">
        <v>157</v>
      </c>
      <c r="L215" s="412"/>
      <c r="M215" s="412"/>
      <c r="N215" s="412"/>
      <c r="O215" s="420"/>
      <c r="P215" s="247"/>
      <c r="Q215" s="349" t="s">
        <v>158</v>
      </c>
      <c r="R215" s="247"/>
      <c r="S215" s="349" t="s">
        <v>158</v>
      </c>
      <c r="T215" s="247"/>
      <c r="U215" s="349" t="s">
        <v>158</v>
      </c>
      <c r="V215" s="247"/>
      <c r="W215" s="349" t="s">
        <v>158</v>
      </c>
      <c r="X215" s="247"/>
      <c r="Y215" s="349" t="s">
        <v>158</v>
      </c>
      <c r="Z215" s="247"/>
      <c r="AA215" s="349" t="s">
        <v>158</v>
      </c>
    </row>
    <row r="216" spans="1:27" ht="32.25" thickBot="1">
      <c r="A216" s="697"/>
      <c r="B216" s="698"/>
      <c r="C216" s="698"/>
      <c r="D216" s="698"/>
      <c r="E216" s="698"/>
      <c r="F216" s="421" t="s">
        <v>141</v>
      </c>
      <c r="G216" s="422" t="s">
        <v>142</v>
      </c>
      <c r="H216" s="414" t="s">
        <v>159</v>
      </c>
      <c r="I216" s="415" t="str">
        <f>"DL "&amp;'Invoice Summary'!C24</f>
        <v>DL [Other Entity] Share</v>
      </c>
      <c r="J216" s="415" t="s">
        <v>160</v>
      </c>
      <c r="K216" s="416" t="s">
        <v>161</v>
      </c>
      <c r="L216" s="417" t="str">
        <f>"FB "&amp;'Invoice Summary'!C24</f>
        <v>FB [Other Entity] Share</v>
      </c>
      <c r="M216" s="417" t="s">
        <v>162</v>
      </c>
      <c r="N216" s="414" t="s">
        <v>141</v>
      </c>
      <c r="O216" s="418" t="s">
        <v>142</v>
      </c>
      <c r="P216" s="248"/>
      <c r="Q216" s="350" t="s">
        <v>163</v>
      </c>
      <c r="R216" s="247"/>
      <c r="S216" s="350" t="s">
        <v>163</v>
      </c>
      <c r="T216" s="248"/>
      <c r="U216" s="350" t="s">
        <v>163</v>
      </c>
      <c r="V216" s="247"/>
      <c r="W216" s="350" t="s">
        <v>163</v>
      </c>
      <c r="X216" s="248"/>
      <c r="Y216" s="350" t="s">
        <v>163</v>
      </c>
      <c r="Z216" s="247"/>
      <c r="AA216" s="350" t="s">
        <v>163</v>
      </c>
    </row>
    <row r="217" spans="1:27" ht="17.25" customHeight="1" thickBot="1">
      <c r="A217" s="692" t="s">
        <v>112</v>
      </c>
      <c r="B217" s="693"/>
      <c r="C217" s="693"/>
      <c r="D217" s="693"/>
      <c r="E217" s="694"/>
      <c r="F217" s="61">
        <f t="shared" ref="F217:O217" si="61">F107+F212</f>
        <v>0</v>
      </c>
      <c r="G217" s="62">
        <f t="shared" si="61"/>
        <v>0</v>
      </c>
      <c r="H217" s="62">
        <f>H107+H212</f>
        <v>0</v>
      </c>
      <c r="I217" s="62">
        <f>I107+I212</f>
        <v>0</v>
      </c>
      <c r="J217" s="62">
        <f t="shared" si="61"/>
        <v>0</v>
      </c>
      <c r="K217" s="62">
        <f t="shared" si="61"/>
        <v>1</v>
      </c>
      <c r="L217" s="62">
        <f t="shared" si="61"/>
        <v>0</v>
      </c>
      <c r="M217" s="62">
        <f t="shared" si="61"/>
        <v>0</v>
      </c>
      <c r="N217" s="62">
        <f t="shared" si="61"/>
        <v>0</v>
      </c>
      <c r="O217" s="63">
        <f t="shared" si="61"/>
        <v>1</v>
      </c>
      <c r="P217" s="248"/>
      <c r="Q217" s="278">
        <f>ROUND(Q107+Q212,2)</f>
        <v>0</v>
      </c>
      <c r="R217" s="67"/>
      <c r="S217" s="278">
        <f>ROUND(S107+S212,2)</f>
        <v>0</v>
      </c>
      <c r="T217" s="248"/>
      <c r="U217" s="278">
        <f>ROUND(U107+U212,2)</f>
        <v>0</v>
      </c>
      <c r="V217" s="67"/>
      <c r="W217" s="278">
        <f>ROUND(W107+W212,2)</f>
        <v>0</v>
      </c>
      <c r="X217" s="248"/>
      <c r="Y217" s="278">
        <f>ROUND(Y107+Y212,2)</f>
        <v>0</v>
      </c>
      <c r="Z217" s="67"/>
      <c r="AA217" s="278">
        <f>ROUND(AA107+AA212,2)</f>
        <v>0</v>
      </c>
    </row>
    <row r="218" spans="1:27" ht="15" customHeight="1">
      <c r="A218" s="2"/>
      <c r="B218" s="2"/>
      <c r="C218" s="1"/>
      <c r="D218" s="1"/>
      <c r="E218" s="1"/>
      <c r="F218" s="1"/>
      <c r="G218" s="1"/>
      <c r="H218" s="1"/>
      <c r="I218" s="1"/>
      <c r="J218" s="1"/>
      <c r="K218" s="1"/>
      <c r="L218" s="1"/>
      <c r="M218" s="1"/>
      <c r="N218" s="1"/>
      <c r="O218" s="1"/>
      <c r="P218" s="1"/>
      <c r="X218" s="1"/>
    </row>
    <row r="219" spans="1:27" ht="30" customHeight="1">
      <c r="A219" s="453" t="s">
        <v>164</v>
      </c>
      <c r="B219" s="454"/>
      <c r="C219" s="454"/>
      <c r="D219" s="454"/>
      <c r="E219" s="454"/>
      <c r="F219" s="454"/>
      <c r="G219" s="454"/>
      <c r="H219" s="454"/>
      <c r="I219" s="454"/>
      <c r="J219" s="454"/>
      <c r="K219" s="454"/>
      <c r="L219" s="454"/>
      <c r="M219" s="454"/>
      <c r="N219" s="454"/>
      <c r="O219" s="455"/>
      <c r="P219" s="249"/>
      <c r="X219" s="249"/>
    </row>
    <row r="220" spans="1:27" ht="15.75">
      <c r="A220" s="447" t="s">
        <v>165</v>
      </c>
      <c r="B220" s="448"/>
      <c r="C220" s="448"/>
      <c r="D220" s="448"/>
      <c r="E220" s="448"/>
      <c r="F220" s="448"/>
      <c r="G220" s="448"/>
      <c r="H220" s="448"/>
      <c r="I220" s="448"/>
      <c r="J220" s="448"/>
      <c r="K220" s="448"/>
      <c r="L220" s="448"/>
      <c r="M220" s="448"/>
      <c r="N220" s="448"/>
      <c r="O220" s="449"/>
      <c r="P220" s="250"/>
      <c r="X220" s="250"/>
    </row>
    <row r="221" spans="1:27">
      <c r="A221" s="450" t="s">
        <v>166</v>
      </c>
      <c r="B221" s="446"/>
      <c r="C221" s="446"/>
      <c r="D221" s="446"/>
      <c r="E221" s="446"/>
      <c r="F221" s="446"/>
      <c r="G221" s="446"/>
      <c r="H221" s="446"/>
      <c r="I221" s="446"/>
      <c r="J221" s="446"/>
      <c r="K221" s="446"/>
      <c r="L221" s="446"/>
      <c r="M221" s="446"/>
      <c r="N221" s="446"/>
      <c r="O221" s="451"/>
      <c r="P221" s="250"/>
      <c r="X221" s="250"/>
    </row>
    <row r="222" spans="1:27">
      <c r="A222" s="450" t="s">
        <v>167</v>
      </c>
      <c r="B222" s="446"/>
      <c r="C222" s="446"/>
      <c r="D222" s="446"/>
      <c r="E222" s="446"/>
      <c r="F222" s="446"/>
      <c r="G222" s="446"/>
      <c r="H222" s="446"/>
      <c r="I222" s="446"/>
      <c r="J222" s="446"/>
      <c r="K222" s="446"/>
      <c r="L222" s="446"/>
      <c r="M222" s="446"/>
      <c r="N222" s="446"/>
      <c r="O222" s="451"/>
      <c r="P222" s="250"/>
      <c r="X222" s="250"/>
    </row>
    <row r="223" spans="1:27" ht="15.75">
      <c r="A223" s="456" t="s">
        <v>168</v>
      </c>
      <c r="B223" s="457"/>
      <c r="C223" s="457"/>
      <c r="D223" s="457"/>
      <c r="E223" s="457"/>
      <c r="F223" s="457"/>
      <c r="G223" s="457"/>
      <c r="H223" s="457"/>
      <c r="I223" s="457"/>
      <c r="J223" s="457"/>
      <c r="K223" s="457"/>
      <c r="L223" s="457"/>
      <c r="M223" s="457"/>
      <c r="N223" s="457"/>
      <c r="O223" s="458"/>
      <c r="P223" s="248"/>
      <c r="X223" s="248"/>
    </row>
    <row r="224" spans="1:27" ht="15.75">
      <c r="A224" s="459" t="s">
        <v>169</v>
      </c>
      <c r="B224" s="460"/>
      <c r="C224" s="460"/>
      <c r="D224" s="460"/>
      <c r="E224" s="460"/>
      <c r="F224" s="460"/>
      <c r="G224" s="460"/>
      <c r="H224" s="460"/>
      <c r="I224" s="460"/>
      <c r="J224" s="460"/>
      <c r="K224" s="460"/>
      <c r="L224" s="460"/>
      <c r="M224" s="460"/>
      <c r="N224" s="460"/>
      <c r="O224" s="461"/>
      <c r="P224" s="248"/>
      <c r="X224" s="248"/>
    </row>
    <row r="360" ht="20.25" customHeight="1"/>
    <row r="384" ht="25.15" customHeight="1"/>
  </sheetData>
  <sheetProtection algorithmName="SHA-512" hashValue="bK5PU2VIkLG0cfrozgeOtFwGD+nNk30JMIPFfx87JwpTqGVbpd/zYDDWvqqc0BTHSWeXUeJsAkD17gS0V/t3qA==" saltValue="tpCu+tmW6wSqYbC6fjRZkw==" spinCount="100000" sheet="1" formatColumns="0" formatRows="0"/>
  <mergeCells count="2">
    <mergeCell ref="A217:E217"/>
    <mergeCell ref="A215:E216"/>
  </mergeCells>
  <phoneticPr fontId="8" type="noConversion"/>
  <conditionalFormatting sqref="K7:K106 K112:K211">
    <cfRule type="expression" dxfId="13" priority="14">
      <formula>$K7&gt;ROUND($D7*ROUND($H7,2),2)</formula>
    </cfRule>
  </conditionalFormatting>
  <dataValidations count="13">
    <dataValidation allowBlank="1" showErrorMessage="1" prompt="Please enter the employee's name" sqref="A7:A106 A112:A211" xr:uid="{28EB6BCC-7BC3-48D9-A889-BEE48AEBFC22}"/>
    <dataValidation allowBlank="1" showInputMessage="1" showErrorMessage="1" prompt="Please enter the employee's job classification" sqref="B106" xr:uid="{02468660-C2D9-4BA8-AC28-2CC8004A422D}"/>
    <dataValidation allowBlank="1" showErrorMessage="1" prompt="Please enter the employee's actual hourly direct labor rate" sqref="C7:C106" xr:uid="{BA0D29EB-A7BA-4F83-9DCF-57000EE4053D}"/>
    <dataValidation allowBlank="1" showErrorMessage="1" prompt="Please enter the employee's actual fringe benefit percentage rate" sqref="D7:D106 D112:D211 P7:P106 P112:P211 R7:R106 R112:R211 X7:X106 X112:X211 Z7:Z106 Z112:Z211 T7:T106 V7:V106 V112:V211 T112:T211" xr:uid="{40E2A606-7ECE-4182-93C0-A92B9870B2E5}"/>
    <dataValidation allowBlank="1" showErrorMessage="1" prompt="Please enter the amount of Direct Labor to be reimbursed with match funds for this employee" sqref="J7:J106 J112:J211" xr:uid="{014F6C1C-4B04-41F5-AFE3-8A1FC452B49B}"/>
    <dataValidation allowBlank="1" showErrorMessage="1" prompt="Please enter the amount of Fringe Benefits to be reimbursed with C E C funds for this employee" sqref="K7:L106 K112:L211" xr:uid="{D49221BC-7785-494E-AC26-ECD7068A9884}"/>
    <dataValidation allowBlank="1" showErrorMessage="1" prompt="Please enter the amount of Fringe Benefits to be reimbursed with Match funds for this employee" sqref="M7:M106 M112:M211" xr:uid="{6A309C7D-86AC-483B-ABCB-F7472DD281DE}"/>
    <dataValidation allowBlank="1" showErrorMessage="1" prompt="Please enter the employee's actual monthly direct labor rate" sqref="C112:C211" xr:uid="{D9C4A60A-1034-45A6-BE7A-C79CD77FC84D}"/>
    <dataValidation allowBlank="1" showErrorMessage="1" prompt="Please enter the actual number of months the employee has worked this invoice period" sqref="E112:E211" xr:uid="{902ABC08-F613-45E1-ACA7-29CCCD128983}"/>
    <dataValidation allowBlank="1" showErrorMessage="1" prompt="Please enter the actual number of hours the employee has worked this invoice period" sqref="E7:E106" xr:uid="{AA6A939B-4CB1-439C-9B0F-4F5482217BF1}"/>
    <dataValidation allowBlank="1" showErrorMessage="1" prompt="Please enter the amount of Direct Labor to be reimbursed with C E C funds for this employee" sqref="H7:I106 H112:I211" xr:uid="{C9116643-3733-43AC-8AF7-8899684940B0}"/>
    <dataValidation allowBlank="1" showErrorMessage="1" prompt="Please enter the employee's job classification" sqref="B7:B105 B112:B211" xr:uid="{57F13B56-354C-49C7-9BB7-BBA18B7D76C6}"/>
    <dataValidation allowBlank="1" showErrorMessage="1" prompt="Training invoice direct labor and fringe benefits sheet" sqref="A2:AA2" xr:uid="{5E84DCB3-88D9-49A4-9A2F-EB8B59016E51}"/>
  </dataValidations>
  <printOptions horizontalCentered="1"/>
  <pageMargins left="0.25" right="0.25" top="0.75" bottom="0.75" header="0.25" footer="0.25"/>
  <pageSetup scale="58" fitToHeight="20" orientation="landscape" r:id="rId1"/>
  <headerFooter>
    <oddFooter>&amp;C&amp;10Page &amp;P of &amp;N</oddFooter>
  </headerFooter>
  <rowBreaks count="4" manualBreakCount="4">
    <brk id="258" max="16383" man="1"/>
    <brk id="283" max="16383" man="1"/>
    <brk id="308" max="16383" man="1"/>
    <brk id="333"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pageSetUpPr fitToPage="1"/>
  </sheetPr>
  <dimension ref="A1:DR60"/>
  <sheetViews>
    <sheetView zoomScaleNormal="100" zoomScaleSheetLayoutView="100" workbookViewId="0">
      <pane xSplit="1" ySplit="4" topLeftCell="B5" activePane="bottomRight" state="frozen"/>
      <selection pane="topRight" activeCell="A2" sqref="A2"/>
      <selection pane="bottomLeft" activeCell="A2" sqref="A2"/>
      <selection pane="bottomRight" activeCell="F5" sqref="F5:H14"/>
    </sheetView>
  </sheetViews>
  <sheetFormatPr defaultColWidth="8.88671875" defaultRowHeight="15"/>
  <cols>
    <col min="1" max="1" width="12.33203125" bestFit="1" customWidth="1"/>
    <col min="2" max="2" width="18.6640625" customWidth="1"/>
    <col min="3" max="3" width="10.21875" bestFit="1" customWidth="1"/>
    <col min="4" max="4" width="10.6640625" customWidth="1"/>
    <col min="5" max="5" width="20.6640625" customWidth="1"/>
    <col min="6" max="6" width="13.33203125" customWidth="1"/>
    <col min="7" max="7" width="13.33203125" hidden="1" customWidth="1"/>
    <col min="8" max="8" width="11" customWidth="1"/>
    <col min="9" max="9" width="10.88671875" customWidth="1"/>
    <col min="10" max="11" width="13.6640625" customWidth="1"/>
    <col min="12" max="13" width="13.6640625" hidden="1" customWidth="1"/>
    <col min="14" max="15" width="13.6640625" customWidth="1"/>
    <col min="16" max="19" width="2.77734375" customWidth="1"/>
    <col min="20" max="25" width="11.88671875" style="199" customWidth="1"/>
    <col min="26" max="119" width="8.77734375" style="199"/>
  </cols>
  <sheetData>
    <row r="1" spans="1:122" ht="15" customHeight="1">
      <c r="A1" s="305" t="str">
        <f>'Invoice Payment Cover Sheet'!$A$1</f>
        <v>Template Version 9/23/25</v>
      </c>
      <c r="B1" s="305"/>
      <c r="D1" s="305"/>
      <c r="E1" s="305"/>
      <c r="F1" s="305"/>
      <c r="G1" s="305"/>
      <c r="H1" s="305"/>
      <c r="I1" s="253" t="str">
        <f>CONCATENATE('Invoice Payment Cover Sheet'!$D$12,":  ",'Invoice Payment Cover Sheet'!$A$13)</f>
        <v>EPC-19-000:  Organization Name</v>
      </c>
      <c r="J1" s="253"/>
      <c r="K1" s="253"/>
      <c r="L1" s="253"/>
      <c r="M1" s="253"/>
      <c r="N1" s="253"/>
      <c r="O1" s="253"/>
      <c r="T1" s="202" t="s">
        <v>0</v>
      </c>
    </row>
    <row r="2" spans="1:122" s="169" customFormat="1" ht="24.95" customHeight="1" thickBot="1">
      <c r="A2" s="484"/>
      <c r="B2" s="484"/>
      <c r="C2" s="484"/>
      <c r="D2" s="484"/>
      <c r="E2" s="245" t="s">
        <v>123</v>
      </c>
      <c r="F2" s="484"/>
      <c r="G2" s="484"/>
      <c r="H2" s="484"/>
      <c r="I2" s="484"/>
      <c r="J2" s="254"/>
      <c r="K2" s="254"/>
      <c r="L2" s="254"/>
      <c r="M2" s="254"/>
      <c r="N2" s="254"/>
      <c r="O2" s="254"/>
      <c r="P2" s="167"/>
      <c r="Q2" s="167"/>
      <c r="R2" s="167"/>
      <c r="S2" s="167"/>
      <c r="T2" s="207"/>
      <c r="U2" s="199"/>
      <c r="V2" s="199"/>
      <c r="W2" s="199"/>
      <c r="X2" s="199"/>
      <c r="Y2" s="199"/>
      <c r="Z2" s="199"/>
      <c r="AA2" s="199"/>
      <c r="AB2" s="199"/>
      <c r="AC2" s="199"/>
      <c r="AD2" s="199"/>
      <c r="AE2" s="199"/>
      <c r="AF2" s="199"/>
      <c r="AG2" s="199"/>
      <c r="AH2" s="199"/>
      <c r="AI2" s="199"/>
      <c r="AJ2" s="199"/>
      <c r="AK2" s="199"/>
      <c r="AL2" s="199"/>
      <c r="AM2" s="199"/>
      <c r="AN2" s="199"/>
      <c r="AO2" s="199"/>
      <c r="AP2" s="199"/>
      <c r="AQ2" s="199"/>
      <c r="AR2" s="199"/>
      <c r="AS2" s="199"/>
      <c r="AT2" s="199"/>
      <c r="AU2" s="199"/>
      <c r="AV2" s="199"/>
      <c r="AW2" s="199"/>
      <c r="AX2" s="199"/>
      <c r="AY2" s="199"/>
      <c r="AZ2" s="199"/>
      <c r="BA2" s="199"/>
      <c r="BB2" s="199"/>
      <c r="BC2" s="199"/>
      <c r="BD2" s="199"/>
      <c r="BE2" s="199"/>
      <c r="BF2" s="199"/>
      <c r="BG2" s="199"/>
      <c r="BH2" s="199"/>
      <c r="BI2" s="199"/>
      <c r="BJ2" s="199"/>
      <c r="BK2" s="199"/>
      <c r="BL2" s="199"/>
      <c r="BM2" s="199"/>
      <c r="BN2" s="199"/>
      <c r="BO2" s="199"/>
      <c r="BP2" s="199"/>
      <c r="BQ2" s="199"/>
      <c r="BR2" s="199"/>
      <c r="BS2" s="199"/>
      <c r="BT2" s="199"/>
      <c r="BU2" s="199"/>
      <c r="BV2" s="199"/>
      <c r="BW2" s="199"/>
      <c r="BX2" s="199"/>
      <c r="BY2" s="199"/>
      <c r="BZ2" s="199"/>
      <c r="CA2" s="199"/>
      <c r="CB2" s="199"/>
      <c r="CC2" s="199"/>
      <c r="CD2" s="199"/>
      <c r="CE2" s="199"/>
      <c r="CF2" s="199"/>
      <c r="CG2" s="199"/>
      <c r="CH2" s="199"/>
      <c r="CI2" s="199"/>
      <c r="CJ2" s="199"/>
      <c r="CK2" s="199"/>
      <c r="CL2" s="199"/>
      <c r="CM2" s="199"/>
      <c r="CN2" s="199"/>
      <c r="CO2" s="199"/>
      <c r="CP2" s="199"/>
      <c r="CQ2" s="199"/>
      <c r="CR2" s="199"/>
      <c r="CS2" s="199"/>
      <c r="CT2" s="199"/>
      <c r="CU2" s="199"/>
      <c r="CV2" s="199"/>
      <c r="CW2" s="199"/>
      <c r="CX2" s="199"/>
      <c r="CY2" s="199"/>
      <c r="CZ2" s="199"/>
      <c r="DA2" s="199"/>
      <c r="DB2" s="199"/>
      <c r="DC2" s="199"/>
      <c r="DD2" s="199"/>
      <c r="DE2" s="199"/>
      <c r="DF2" s="199"/>
      <c r="DG2" s="199"/>
      <c r="DH2" s="199"/>
      <c r="DI2" s="199"/>
      <c r="DJ2" s="199"/>
      <c r="DK2" s="199"/>
      <c r="DL2" s="199"/>
      <c r="DM2" s="199"/>
      <c r="DN2" s="199"/>
      <c r="DO2" s="199"/>
      <c r="DP2" s="168"/>
      <c r="DQ2" s="168"/>
      <c r="DR2" s="168"/>
    </row>
    <row r="3" spans="1:122" s="169" customFormat="1" ht="21.95" customHeight="1" thickBot="1">
      <c r="B3" s="409"/>
      <c r="C3" s="409"/>
      <c r="D3" s="409"/>
      <c r="E3" s="246" t="s">
        <v>170</v>
      </c>
      <c r="F3" s="409"/>
      <c r="G3" s="409"/>
      <c r="H3" s="409"/>
      <c r="I3" s="409"/>
      <c r="J3" s="427" t="s">
        <v>126</v>
      </c>
      <c r="K3" s="429"/>
      <c r="L3" s="434" t="str">
        <f>'Invoice Summary'!C24</f>
        <v>[Other Entity] Share</v>
      </c>
      <c r="M3" s="436"/>
      <c r="N3" s="482" t="s">
        <v>127</v>
      </c>
      <c r="O3" s="483"/>
      <c r="T3" s="200"/>
      <c r="U3" s="199"/>
      <c r="V3" s="199"/>
      <c r="W3" s="199"/>
      <c r="X3" s="199"/>
      <c r="Y3" s="199"/>
      <c r="Z3" s="199"/>
      <c r="AA3" s="199"/>
      <c r="AB3" s="199"/>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199"/>
      <c r="BC3" s="199"/>
      <c r="BD3" s="199"/>
      <c r="BE3" s="199"/>
      <c r="BF3" s="199"/>
      <c r="BG3" s="199"/>
      <c r="BH3" s="199"/>
      <c r="BI3" s="199"/>
      <c r="BJ3" s="199"/>
      <c r="BK3" s="199"/>
      <c r="BL3" s="199"/>
      <c r="BM3" s="199"/>
      <c r="BN3" s="199"/>
      <c r="BO3" s="199"/>
      <c r="BP3" s="199"/>
      <c r="BQ3" s="199"/>
      <c r="BR3" s="199"/>
      <c r="BS3" s="199"/>
      <c r="BT3" s="199"/>
      <c r="BU3" s="199"/>
      <c r="BV3" s="199"/>
      <c r="BW3" s="199"/>
      <c r="BX3" s="199"/>
      <c r="BY3" s="199"/>
      <c r="BZ3" s="199"/>
      <c r="CA3" s="199"/>
      <c r="CB3" s="199"/>
      <c r="CC3" s="199"/>
      <c r="CD3" s="199"/>
      <c r="CE3" s="199"/>
      <c r="CF3" s="199"/>
      <c r="CG3" s="199"/>
      <c r="CH3" s="199"/>
      <c r="CI3" s="199"/>
      <c r="CJ3" s="199"/>
      <c r="CK3" s="199"/>
      <c r="CL3" s="199"/>
      <c r="CM3" s="199"/>
      <c r="CN3" s="199"/>
      <c r="CO3" s="199"/>
      <c r="CP3" s="199"/>
      <c r="CQ3" s="199"/>
      <c r="CR3" s="199"/>
      <c r="CS3" s="199"/>
      <c r="CT3" s="199"/>
      <c r="CU3" s="199"/>
      <c r="CV3" s="199"/>
      <c r="CW3" s="199"/>
      <c r="CX3" s="199"/>
      <c r="CY3" s="199"/>
      <c r="CZ3" s="199"/>
      <c r="DA3" s="199"/>
      <c r="DB3" s="199"/>
      <c r="DC3" s="199"/>
      <c r="DD3" s="199"/>
      <c r="DE3" s="199"/>
      <c r="DF3" s="199"/>
      <c r="DG3" s="199"/>
      <c r="DH3" s="199"/>
      <c r="DI3" s="199"/>
      <c r="DJ3" s="199"/>
      <c r="DK3" s="199"/>
      <c r="DL3" s="199"/>
      <c r="DM3" s="199"/>
      <c r="DN3" s="199"/>
      <c r="DO3" s="199"/>
    </row>
    <row r="4" spans="1:122" s="169" customFormat="1" ht="48" thickBot="1">
      <c r="A4" s="170" t="s">
        <v>171</v>
      </c>
      <c r="B4" s="42" t="s">
        <v>172</v>
      </c>
      <c r="C4" s="42" t="s">
        <v>173</v>
      </c>
      <c r="D4" s="42" t="s">
        <v>174</v>
      </c>
      <c r="E4" s="42" t="s">
        <v>175</v>
      </c>
      <c r="F4" s="42" t="s">
        <v>176</v>
      </c>
      <c r="G4" s="338" t="str">
        <f>"Billed "&amp;'Invoice Summary'!C24&amp;" Expenses"</f>
        <v>Billed [Other Entity] Share Expenses</v>
      </c>
      <c r="H4" s="42" t="s">
        <v>177</v>
      </c>
      <c r="I4" s="76" t="s">
        <v>103</v>
      </c>
      <c r="J4" s="43" t="s">
        <v>143</v>
      </c>
      <c r="K4" s="280" t="s">
        <v>144</v>
      </c>
      <c r="L4" s="43" t="s">
        <v>143</v>
      </c>
      <c r="M4" s="280" t="s">
        <v>144</v>
      </c>
      <c r="N4" s="43" t="s">
        <v>143</v>
      </c>
      <c r="O4" s="280" t="s">
        <v>144</v>
      </c>
      <c r="T4" s="199"/>
      <c r="U4" s="199"/>
      <c r="V4" s="199"/>
      <c r="W4" s="199"/>
      <c r="X4" s="199"/>
      <c r="Y4" s="199"/>
      <c r="Z4" s="199"/>
      <c r="AA4" s="199"/>
      <c r="AB4" s="199"/>
      <c r="AC4" s="199"/>
      <c r="AD4" s="199"/>
      <c r="AE4" s="199"/>
      <c r="AF4" s="199"/>
      <c r="AG4" s="199"/>
      <c r="AH4" s="199"/>
      <c r="AI4" s="199"/>
      <c r="AJ4" s="199"/>
      <c r="AK4" s="199"/>
      <c r="AL4" s="199"/>
      <c r="AM4" s="199"/>
      <c r="AN4" s="199"/>
      <c r="AO4" s="199"/>
      <c r="AP4" s="199"/>
      <c r="AQ4" s="199"/>
      <c r="AR4" s="199"/>
      <c r="AS4" s="199"/>
      <c r="AT4" s="199"/>
      <c r="AU4" s="199"/>
      <c r="AV4" s="199"/>
      <c r="AW4" s="199"/>
      <c r="AX4" s="199"/>
      <c r="AY4" s="199"/>
      <c r="AZ4" s="199"/>
      <c r="BA4" s="199"/>
      <c r="BB4" s="199"/>
      <c r="BC4" s="199"/>
      <c r="BD4" s="199"/>
      <c r="BE4" s="199"/>
      <c r="BF4" s="199"/>
      <c r="BG4" s="199"/>
      <c r="BH4" s="199"/>
      <c r="BI4" s="199"/>
      <c r="BJ4" s="199"/>
      <c r="BK4" s="199"/>
      <c r="BL4" s="199"/>
      <c r="BM4" s="199"/>
      <c r="BN4" s="199"/>
      <c r="BO4" s="199"/>
      <c r="BP4" s="199"/>
      <c r="BQ4" s="199"/>
      <c r="BR4" s="199"/>
      <c r="BS4" s="199"/>
      <c r="BT4" s="199"/>
      <c r="BU4" s="199"/>
      <c r="BV4" s="199"/>
      <c r="BW4" s="199"/>
      <c r="BX4" s="199"/>
      <c r="BY4" s="199"/>
      <c r="BZ4" s="199"/>
      <c r="CA4" s="199"/>
      <c r="CB4" s="199"/>
      <c r="CC4" s="199"/>
      <c r="CD4" s="199"/>
      <c r="CE4" s="199"/>
      <c r="CF4" s="199"/>
      <c r="CG4" s="199"/>
      <c r="CH4" s="199"/>
      <c r="CI4" s="199"/>
      <c r="CJ4" s="199"/>
      <c r="CK4" s="199"/>
      <c r="CL4" s="199"/>
      <c r="CM4" s="199"/>
      <c r="CN4" s="199"/>
      <c r="CO4" s="199"/>
      <c r="CP4" s="199"/>
      <c r="CQ4" s="199"/>
      <c r="CR4" s="199"/>
      <c r="CS4" s="199"/>
      <c r="CT4" s="199"/>
      <c r="CU4" s="199"/>
      <c r="CV4" s="199"/>
      <c r="CW4" s="199"/>
      <c r="CX4" s="199"/>
      <c r="CY4" s="199"/>
      <c r="CZ4" s="199"/>
      <c r="DA4" s="199"/>
      <c r="DB4" s="199"/>
      <c r="DC4" s="199"/>
      <c r="DD4" s="199"/>
      <c r="DE4" s="199"/>
      <c r="DF4" s="199"/>
      <c r="DG4" s="199"/>
      <c r="DH4" s="199"/>
      <c r="DI4" s="199"/>
      <c r="DJ4" s="199"/>
      <c r="DK4" s="199"/>
      <c r="DL4" s="199"/>
      <c r="DM4" s="199"/>
      <c r="DN4" s="199"/>
      <c r="DO4" s="199"/>
    </row>
    <row r="5" spans="1:122" s="169" customFormat="1" ht="15.75">
      <c r="A5" s="74"/>
      <c r="B5" s="77"/>
      <c r="C5" s="58"/>
      <c r="D5" s="58"/>
      <c r="E5" s="58"/>
      <c r="F5" s="75"/>
      <c r="G5" s="75"/>
      <c r="H5" s="75"/>
      <c r="I5" s="290">
        <f t="array" ref="I5">SUM(ROUND(F5:H5,2))</f>
        <v>0</v>
      </c>
      <c r="J5" s="293"/>
      <c r="K5" s="294">
        <f t="shared" ref="K5:K36" si="0">ROUND(F5*J5,2)</f>
        <v>0</v>
      </c>
      <c r="L5" s="293">
        <v>0</v>
      </c>
      <c r="M5" s="294">
        <f>ROUND(G5*L5,2)</f>
        <v>0</v>
      </c>
      <c r="N5" s="293"/>
      <c r="O5" s="327">
        <f t="shared" ref="O5:O36" si="1">ROUND(H5*N5,2)</f>
        <v>0</v>
      </c>
      <c r="T5" s="199"/>
      <c r="U5" s="199"/>
      <c r="V5" s="199"/>
      <c r="W5" s="199"/>
      <c r="X5" s="199"/>
      <c r="Y5" s="199"/>
      <c r="Z5" s="199"/>
      <c r="AA5" s="199"/>
      <c r="AB5" s="199"/>
      <c r="AC5" s="199"/>
      <c r="AD5" s="199"/>
      <c r="AE5" s="199"/>
      <c r="AF5" s="199"/>
      <c r="AG5" s="199"/>
      <c r="AH5" s="199"/>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c r="BI5" s="199"/>
      <c r="BJ5" s="199"/>
      <c r="BK5" s="199"/>
      <c r="BL5" s="199"/>
      <c r="BM5" s="199"/>
      <c r="BN5" s="199"/>
      <c r="BO5" s="199"/>
      <c r="BP5" s="199"/>
      <c r="BQ5" s="199"/>
      <c r="BR5" s="199"/>
      <c r="BS5" s="199"/>
      <c r="BT5" s="199"/>
      <c r="BU5" s="199"/>
      <c r="BV5" s="199"/>
      <c r="BW5" s="199"/>
      <c r="BX5" s="199"/>
      <c r="BY5" s="199"/>
      <c r="BZ5" s="199"/>
      <c r="CA5" s="199"/>
      <c r="CB5" s="199"/>
      <c r="CC5" s="199"/>
      <c r="CD5" s="199"/>
      <c r="CE5" s="199"/>
      <c r="CF5" s="199"/>
      <c r="CG5" s="199"/>
      <c r="CH5" s="199"/>
      <c r="CI5" s="199"/>
      <c r="CJ5" s="199"/>
      <c r="CK5" s="199"/>
      <c r="CL5" s="199"/>
      <c r="CM5" s="199"/>
      <c r="CN5" s="199"/>
      <c r="CO5" s="199"/>
      <c r="CP5" s="199"/>
      <c r="CQ5" s="199"/>
      <c r="CR5" s="199"/>
      <c r="CS5" s="199"/>
      <c r="CT5" s="199"/>
      <c r="CU5" s="199"/>
      <c r="CV5" s="199"/>
      <c r="CW5" s="199"/>
      <c r="CX5" s="199"/>
      <c r="CY5" s="199"/>
      <c r="CZ5" s="199"/>
      <c r="DA5" s="199"/>
      <c r="DB5" s="199"/>
      <c r="DC5" s="199"/>
      <c r="DD5" s="199"/>
      <c r="DE5" s="199"/>
      <c r="DF5" s="199"/>
      <c r="DG5" s="199"/>
      <c r="DH5" s="199"/>
      <c r="DI5" s="199"/>
      <c r="DJ5" s="199"/>
      <c r="DK5" s="199"/>
      <c r="DL5" s="199"/>
      <c r="DM5" s="199"/>
      <c r="DN5" s="199"/>
      <c r="DO5" s="199"/>
    </row>
    <row r="6" spans="1:122" s="169" customFormat="1" ht="15.75">
      <c r="A6" s="73"/>
      <c r="B6" s="78"/>
      <c r="C6" s="78"/>
      <c r="D6" s="78"/>
      <c r="E6" s="78"/>
      <c r="F6" s="71"/>
      <c r="G6" s="71"/>
      <c r="H6" s="71"/>
      <c r="I6" s="291">
        <f t="array" ref="I6">SUM(ROUND(F6:H6,2))</f>
        <v>0</v>
      </c>
      <c r="J6" s="268"/>
      <c r="K6" s="295">
        <f t="shared" si="0"/>
        <v>0</v>
      </c>
      <c r="L6" s="268">
        <v>0</v>
      </c>
      <c r="M6" s="295">
        <f>ROUND(G6*L6,2)</f>
        <v>0</v>
      </c>
      <c r="N6" s="268"/>
      <c r="O6" s="328">
        <f t="shared" si="1"/>
        <v>0</v>
      </c>
      <c r="T6" s="199"/>
      <c r="U6" s="199"/>
      <c r="V6" s="199"/>
      <c r="W6" s="199"/>
      <c r="X6" s="199"/>
      <c r="Y6" s="199"/>
      <c r="Z6" s="199"/>
      <c r="AA6" s="199"/>
      <c r="AB6" s="199"/>
      <c r="AC6" s="199"/>
      <c r="AD6" s="199"/>
      <c r="AE6" s="199"/>
      <c r="AF6" s="199"/>
      <c r="AG6" s="199"/>
      <c r="AH6" s="199"/>
      <c r="AI6" s="199"/>
      <c r="AJ6" s="199"/>
      <c r="AK6" s="199"/>
      <c r="AL6" s="199"/>
      <c r="AM6" s="199"/>
      <c r="AN6" s="199"/>
      <c r="AO6" s="199"/>
      <c r="AP6" s="199"/>
      <c r="AQ6" s="199"/>
      <c r="AR6" s="199"/>
      <c r="AS6" s="199"/>
      <c r="AT6" s="199"/>
      <c r="AU6" s="199"/>
      <c r="AV6" s="199"/>
      <c r="AW6" s="199"/>
      <c r="AX6" s="199"/>
      <c r="AY6" s="199"/>
      <c r="AZ6" s="199"/>
      <c r="BA6" s="199"/>
      <c r="BB6" s="199"/>
      <c r="BC6" s="199"/>
      <c r="BD6" s="199"/>
      <c r="BE6" s="199"/>
      <c r="BF6" s="199"/>
      <c r="BG6" s="199"/>
      <c r="BH6" s="199"/>
      <c r="BI6" s="199"/>
      <c r="BJ6" s="199"/>
      <c r="BK6" s="199"/>
      <c r="BL6" s="199"/>
      <c r="BM6" s="199"/>
      <c r="BN6" s="199"/>
      <c r="BO6" s="199"/>
      <c r="BP6" s="199"/>
      <c r="BQ6" s="199"/>
      <c r="BR6" s="199"/>
      <c r="BS6" s="199"/>
      <c r="BT6" s="199"/>
      <c r="BU6" s="199"/>
      <c r="BV6" s="199"/>
      <c r="BW6" s="199"/>
      <c r="BX6" s="199"/>
      <c r="BY6" s="199"/>
      <c r="BZ6" s="199"/>
      <c r="CA6" s="199"/>
      <c r="CB6" s="199"/>
      <c r="CC6" s="199"/>
      <c r="CD6" s="199"/>
      <c r="CE6" s="199"/>
      <c r="CF6" s="199"/>
      <c r="CG6" s="199"/>
      <c r="CH6" s="199"/>
      <c r="CI6" s="199"/>
      <c r="CJ6" s="199"/>
      <c r="CK6" s="199"/>
      <c r="CL6" s="199"/>
      <c r="CM6" s="199"/>
      <c r="CN6" s="199"/>
      <c r="CO6" s="199"/>
      <c r="CP6" s="199"/>
      <c r="CQ6" s="199"/>
      <c r="CR6" s="199"/>
      <c r="CS6" s="199"/>
      <c r="CT6" s="199"/>
      <c r="CU6" s="199"/>
      <c r="CV6" s="199"/>
      <c r="CW6" s="199"/>
      <c r="CX6" s="199"/>
      <c r="CY6" s="199"/>
      <c r="CZ6" s="199"/>
      <c r="DA6" s="199"/>
      <c r="DB6" s="199"/>
      <c r="DC6" s="199"/>
      <c r="DD6" s="199"/>
      <c r="DE6" s="199"/>
      <c r="DF6" s="199"/>
      <c r="DG6" s="199"/>
      <c r="DH6" s="199"/>
      <c r="DI6" s="199"/>
      <c r="DJ6" s="199"/>
      <c r="DK6" s="199"/>
      <c r="DL6" s="199"/>
      <c r="DM6" s="199"/>
      <c r="DN6" s="199"/>
      <c r="DO6" s="199"/>
    </row>
    <row r="7" spans="1:122" s="169" customFormat="1" ht="15.75">
      <c r="A7" s="73"/>
      <c r="B7" s="78"/>
      <c r="C7" s="78"/>
      <c r="D7" s="78"/>
      <c r="E7" s="78"/>
      <c r="F7" s="71"/>
      <c r="G7" s="71"/>
      <c r="H7" s="71"/>
      <c r="I7" s="291">
        <f t="array" ref="I7">SUM(ROUND(F7:H7,2))</f>
        <v>0</v>
      </c>
      <c r="J7" s="268"/>
      <c r="K7" s="295">
        <f t="shared" si="0"/>
        <v>0</v>
      </c>
      <c r="L7" s="268">
        <v>0</v>
      </c>
      <c r="M7" s="295">
        <f t="shared" ref="M7:M54" si="2">ROUND(G7*L7,2)</f>
        <v>0</v>
      </c>
      <c r="N7" s="268"/>
      <c r="O7" s="328">
        <f t="shared" si="1"/>
        <v>0</v>
      </c>
      <c r="T7" s="199"/>
      <c r="U7" s="199"/>
      <c r="V7" s="199"/>
      <c r="W7" s="199"/>
      <c r="X7" s="199"/>
      <c r="Y7" s="199"/>
      <c r="Z7" s="199"/>
      <c r="AA7" s="199"/>
      <c r="AB7" s="199"/>
      <c r="AC7" s="199"/>
      <c r="AD7" s="199"/>
      <c r="AE7" s="199"/>
      <c r="AF7" s="199"/>
      <c r="AG7" s="199"/>
      <c r="AH7" s="199"/>
      <c r="AI7" s="199"/>
      <c r="AJ7" s="199"/>
      <c r="AK7" s="199"/>
      <c r="AL7" s="199"/>
      <c r="AM7" s="199"/>
      <c r="AN7" s="199"/>
      <c r="AO7" s="199"/>
      <c r="AP7" s="199"/>
      <c r="AQ7" s="199"/>
      <c r="AR7" s="199"/>
      <c r="AS7" s="199"/>
      <c r="AT7" s="199"/>
      <c r="AU7" s="199"/>
      <c r="AV7" s="199"/>
      <c r="AW7" s="199"/>
      <c r="AX7" s="199"/>
      <c r="AY7" s="199"/>
      <c r="AZ7" s="199"/>
      <c r="BA7" s="199"/>
      <c r="BB7" s="199"/>
      <c r="BC7" s="199"/>
      <c r="BD7" s="199"/>
      <c r="BE7" s="199"/>
      <c r="BF7" s="199"/>
      <c r="BG7" s="199"/>
      <c r="BH7" s="199"/>
      <c r="BI7" s="199"/>
      <c r="BJ7" s="199"/>
      <c r="BK7" s="199"/>
      <c r="BL7" s="199"/>
      <c r="BM7" s="199"/>
      <c r="BN7" s="199"/>
      <c r="BO7" s="199"/>
      <c r="BP7" s="199"/>
      <c r="BQ7" s="199"/>
      <c r="BR7" s="199"/>
      <c r="BS7" s="199"/>
      <c r="BT7" s="199"/>
      <c r="BU7" s="199"/>
      <c r="BV7" s="199"/>
      <c r="BW7" s="199"/>
      <c r="BX7" s="199"/>
      <c r="BY7" s="199"/>
      <c r="BZ7" s="199"/>
      <c r="CA7" s="199"/>
      <c r="CB7" s="199"/>
      <c r="CC7" s="199"/>
      <c r="CD7" s="199"/>
      <c r="CE7" s="199"/>
      <c r="CF7" s="199"/>
      <c r="CG7" s="199"/>
      <c r="CH7" s="199"/>
      <c r="CI7" s="199"/>
      <c r="CJ7" s="199"/>
      <c r="CK7" s="199"/>
      <c r="CL7" s="199"/>
      <c r="CM7" s="199"/>
      <c r="CN7" s="199"/>
      <c r="CO7" s="199"/>
      <c r="CP7" s="199"/>
      <c r="CQ7" s="199"/>
      <c r="CR7" s="199"/>
      <c r="CS7" s="199"/>
      <c r="CT7" s="199"/>
      <c r="CU7" s="199"/>
      <c r="CV7" s="199"/>
      <c r="CW7" s="199"/>
      <c r="CX7" s="199"/>
      <c r="CY7" s="199"/>
      <c r="CZ7" s="199"/>
      <c r="DA7" s="199"/>
      <c r="DB7" s="199"/>
      <c r="DC7" s="199"/>
      <c r="DD7" s="199"/>
      <c r="DE7" s="199"/>
      <c r="DF7" s="199"/>
      <c r="DG7" s="199"/>
      <c r="DH7" s="199"/>
      <c r="DI7" s="199"/>
      <c r="DJ7" s="199"/>
      <c r="DK7" s="199"/>
      <c r="DL7" s="199"/>
      <c r="DM7" s="199"/>
      <c r="DN7" s="199"/>
      <c r="DO7" s="199"/>
    </row>
    <row r="8" spans="1:122" s="169" customFormat="1" ht="15.75">
      <c r="A8" s="73"/>
      <c r="B8" s="78"/>
      <c r="C8" s="78"/>
      <c r="D8" s="78"/>
      <c r="E8" s="78"/>
      <c r="F8" s="71"/>
      <c r="G8" s="71"/>
      <c r="H8" s="71"/>
      <c r="I8" s="291">
        <f t="array" ref="I8">SUM(ROUND(F8:H8,2))</f>
        <v>0</v>
      </c>
      <c r="J8" s="268"/>
      <c r="K8" s="295">
        <f t="shared" si="0"/>
        <v>0</v>
      </c>
      <c r="L8" s="268">
        <v>0</v>
      </c>
      <c r="M8" s="295">
        <f t="shared" si="2"/>
        <v>0</v>
      </c>
      <c r="N8" s="268"/>
      <c r="O8" s="328">
        <f t="shared" si="1"/>
        <v>0</v>
      </c>
      <c r="T8" s="199"/>
      <c r="U8" s="199"/>
      <c r="V8" s="199"/>
      <c r="W8" s="199"/>
      <c r="X8" s="199"/>
      <c r="Y8" s="199"/>
      <c r="Z8" s="199"/>
      <c r="AA8" s="199"/>
      <c r="AB8" s="199"/>
      <c r="AC8" s="199"/>
      <c r="AD8" s="199"/>
      <c r="AE8" s="199"/>
      <c r="AF8" s="199"/>
      <c r="AG8" s="199"/>
      <c r="AH8" s="199"/>
      <c r="AI8" s="199"/>
      <c r="AJ8" s="199"/>
      <c r="AK8" s="199"/>
      <c r="AL8" s="199"/>
      <c r="AM8" s="199"/>
      <c r="AN8" s="199"/>
      <c r="AO8" s="199"/>
      <c r="AP8" s="199"/>
      <c r="AQ8" s="199"/>
      <c r="AR8" s="199"/>
      <c r="AS8" s="199"/>
      <c r="AT8" s="199"/>
      <c r="AU8" s="199"/>
      <c r="AV8" s="199"/>
      <c r="AW8" s="199"/>
      <c r="AX8" s="199"/>
      <c r="AY8" s="199"/>
      <c r="AZ8" s="199"/>
      <c r="BA8" s="199"/>
      <c r="BB8" s="199"/>
      <c r="BC8" s="199"/>
      <c r="BD8" s="199"/>
      <c r="BE8" s="199"/>
      <c r="BF8" s="199"/>
      <c r="BG8" s="199"/>
      <c r="BH8" s="199"/>
      <c r="BI8" s="199"/>
      <c r="BJ8" s="199"/>
      <c r="BK8" s="199"/>
      <c r="BL8" s="199"/>
      <c r="BM8" s="199"/>
      <c r="BN8" s="199"/>
      <c r="BO8" s="199"/>
      <c r="BP8" s="199"/>
      <c r="BQ8" s="199"/>
      <c r="BR8" s="199"/>
      <c r="BS8" s="199"/>
      <c r="BT8" s="199"/>
      <c r="BU8" s="199"/>
      <c r="BV8" s="199"/>
      <c r="BW8" s="199"/>
      <c r="BX8" s="199"/>
      <c r="BY8" s="199"/>
      <c r="BZ8" s="199"/>
      <c r="CA8" s="199"/>
      <c r="CB8" s="199"/>
      <c r="CC8" s="199"/>
      <c r="CD8" s="199"/>
      <c r="CE8" s="199"/>
      <c r="CF8" s="199"/>
      <c r="CG8" s="199"/>
      <c r="CH8" s="199"/>
      <c r="CI8" s="199"/>
      <c r="CJ8" s="199"/>
      <c r="CK8" s="199"/>
      <c r="CL8" s="199"/>
      <c r="CM8" s="199"/>
      <c r="CN8" s="199"/>
      <c r="CO8" s="199"/>
      <c r="CP8" s="199"/>
      <c r="CQ8" s="199"/>
      <c r="CR8" s="199"/>
      <c r="CS8" s="199"/>
      <c r="CT8" s="199"/>
      <c r="CU8" s="199"/>
      <c r="CV8" s="199"/>
      <c r="CW8" s="199"/>
      <c r="CX8" s="199"/>
      <c r="CY8" s="199"/>
      <c r="CZ8" s="199"/>
      <c r="DA8" s="199"/>
      <c r="DB8" s="199"/>
      <c r="DC8" s="199"/>
      <c r="DD8" s="199"/>
      <c r="DE8" s="199"/>
      <c r="DF8" s="199"/>
      <c r="DG8" s="199"/>
      <c r="DH8" s="199"/>
      <c r="DI8" s="199"/>
      <c r="DJ8" s="199"/>
      <c r="DK8" s="199"/>
      <c r="DL8" s="199"/>
      <c r="DM8" s="199"/>
      <c r="DN8" s="199"/>
      <c r="DO8" s="199"/>
    </row>
    <row r="9" spans="1:122" s="169" customFormat="1" ht="15.75">
      <c r="A9" s="73"/>
      <c r="B9" s="78"/>
      <c r="C9" s="78"/>
      <c r="D9" s="78"/>
      <c r="E9" s="78"/>
      <c r="F9" s="71"/>
      <c r="G9" s="71"/>
      <c r="H9" s="71"/>
      <c r="I9" s="291">
        <f t="array" ref="I9">SUM(ROUND(F9:H9,2))</f>
        <v>0</v>
      </c>
      <c r="J9" s="268"/>
      <c r="K9" s="295">
        <f t="shared" si="0"/>
        <v>0</v>
      </c>
      <c r="L9" s="268">
        <v>0</v>
      </c>
      <c r="M9" s="295">
        <f t="shared" si="2"/>
        <v>0</v>
      </c>
      <c r="N9" s="268"/>
      <c r="O9" s="328">
        <f t="shared" si="1"/>
        <v>0</v>
      </c>
      <c r="T9" s="199"/>
      <c r="U9" s="199"/>
      <c r="V9" s="199"/>
      <c r="W9" s="199"/>
      <c r="X9" s="199"/>
      <c r="Y9" s="199"/>
      <c r="Z9" s="199"/>
      <c r="AA9" s="199"/>
      <c r="AB9" s="199"/>
      <c r="AC9" s="199"/>
      <c r="AD9" s="199"/>
      <c r="AE9" s="199"/>
      <c r="AF9" s="199"/>
      <c r="AG9" s="199"/>
      <c r="AH9" s="199"/>
      <c r="AI9" s="199"/>
      <c r="AJ9" s="199"/>
      <c r="AK9" s="199"/>
      <c r="AL9" s="199"/>
      <c r="AM9" s="199"/>
      <c r="AN9" s="199"/>
      <c r="AO9" s="199"/>
      <c r="AP9" s="199"/>
      <c r="AQ9" s="199"/>
      <c r="AR9" s="199"/>
      <c r="AS9" s="199"/>
      <c r="AT9" s="199"/>
      <c r="AU9" s="199"/>
      <c r="AV9" s="199"/>
      <c r="AW9" s="199"/>
      <c r="AX9" s="199"/>
      <c r="AY9" s="199"/>
      <c r="AZ9" s="199"/>
      <c r="BA9" s="199"/>
      <c r="BB9" s="199"/>
      <c r="BC9" s="199"/>
      <c r="BD9" s="199"/>
      <c r="BE9" s="199"/>
      <c r="BF9" s="199"/>
      <c r="BG9" s="199"/>
      <c r="BH9" s="199"/>
      <c r="BI9" s="199"/>
      <c r="BJ9" s="199"/>
      <c r="BK9" s="199"/>
      <c r="BL9" s="199"/>
      <c r="BM9" s="199"/>
      <c r="BN9" s="199"/>
      <c r="BO9" s="199"/>
      <c r="BP9" s="199"/>
      <c r="BQ9" s="199"/>
      <c r="BR9" s="199"/>
      <c r="BS9" s="199"/>
      <c r="BT9" s="199"/>
      <c r="BU9" s="199"/>
      <c r="BV9" s="199"/>
      <c r="BW9" s="199"/>
      <c r="BX9" s="199"/>
      <c r="BY9" s="199"/>
      <c r="BZ9" s="199"/>
      <c r="CA9" s="199"/>
      <c r="CB9" s="199"/>
      <c r="CC9" s="199"/>
      <c r="CD9" s="199"/>
      <c r="CE9" s="199"/>
      <c r="CF9" s="199"/>
      <c r="CG9" s="199"/>
      <c r="CH9" s="199"/>
      <c r="CI9" s="199"/>
      <c r="CJ9" s="199"/>
      <c r="CK9" s="199"/>
      <c r="CL9" s="199"/>
      <c r="CM9" s="199"/>
      <c r="CN9" s="199"/>
      <c r="CO9" s="199"/>
      <c r="CP9" s="199"/>
      <c r="CQ9" s="199"/>
      <c r="CR9" s="199"/>
      <c r="CS9" s="199"/>
      <c r="CT9" s="199"/>
      <c r="CU9" s="199"/>
      <c r="CV9" s="199"/>
      <c r="CW9" s="199"/>
      <c r="CX9" s="199"/>
      <c r="CY9" s="199"/>
      <c r="CZ9" s="199"/>
      <c r="DA9" s="199"/>
      <c r="DB9" s="199"/>
      <c r="DC9" s="199"/>
      <c r="DD9" s="199"/>
      <c r="DE9" s="199"/>
      <c r="DF9" s="199"/>
      <c r="DG9" s="199"/>
      <c r="DH9" s="199"/>
      <c r="DI9" s="199"/>
      <c r="DJ9" s="199"/>
      <c r="DK9" s="199"/>
      <c r="DL9" s="199"/>
      <c r="DM9" s="199"/>
      <c r="DN9" s="199"/>
      <c r="DO9" s="199"/>
    </row>
    <row r="10" spans="1:122" s="169" customFormat="1" ht="15.75">
      <c r="A10" s="73"/>
      <c r="B10" s="78"/>
      <c r="C10" s="78"/>
      <c r="D10" s="78"/>
      <c r="E10" s="78"/>
      <c r="F10" s="71"/>
      <c r="G10" s="71"/>
      <c r="H10" s="71"/>
      <c r="I10" s="291">
        <f t="array" ref="I10">SUM(ROUND(F10:H10,2))</f>
        <v>0</v>
      </c>
      <c r="J10" s="268"/>
      <c r="K10" s="295">
        <f t="shared" si="0"/>
        <v>0</v>
      </c>
      <c r="L10" s="268">
        <v>0</v>
      </c>
      <c r="M10" s="295">
        <f t="shared" si="2"/>
        <v>0</v>
      </c>
      <c r="N10" s="268"/>
      <c r="O10" s="328">
        <f t="shared" si="1"/>
        <v>0</v>
      </c>
      <c r="T10" s="201"/>
      <c r="U10" s="201"/>
      <c r="V10" s="201"/>
      <c r="W10" s="201"/>
      <c r="X10" s="201"/>
      <c r="Y10" s="201"/>
      <c r="Z10" s="201"/>
      <c r="AA10" s="201"/>
      <c r="AB10" s="201"/>
      <c r="AC10" s="201"/>
      <c r="AD10" s="201"/>
      <c r="AE10" s="201"/>
      <c r="AF10" s="201"/>
      <c r="AG10" s="201"/>
      <c r="AH10" s="201"/>
      <c r="AI10" s="201"/>
      <c r="AJ10" s="201"/>
      <c r="AK10" s="201"/>
      <c r="AL10" s="201"/>
      <c r="AM10" s="201"/>
      <c r="AN10" s="201"/>
      <c r="AO10" s="201"/>
      <c r="AP10" s="201"/>
      <c r="AQ10" s="201"/>
      <c r="AR10" s="201"/>
      <c r="AS10" s="201"/>
      <c r="AT10" s="201"/>
      <c r="AU10" s="201"/>
      <c r="AV10" s="201"/>
      <c r="AW10" s="201"/>
      <c r="AX10" s="201"/>
      <c r="AY10" s="201"/>
      <c r="AZ10" s="201"/>
      <c r="BA10" s="201"/>
      <c r="BB10" s="201"/>
      <c r="BC10" s="201"/>
      <c r="BD10" s="201"/>
      <c r="BE10" s="201"/>
      <c r="BF10" s="201"/>
      <c r="BG10" s="201"/>
      <c r="BH10" s="201"/>
      <c r="BI10" s="201"/>
      <c r="BJ10" s="201"/>
      <c r="BK10" s="201"/>
      <c r="BL10" s="201"/>
      <c r="BM10" s="201"/>
      <c r="BN10" s="201"/>
      <c r="BO10" s="201"/>
      <c r="BP10" s="201"/>
      <c r="BQ10" s="201"/>
      <c r="BR10" s="201"/>
      <c r="BS10" s="201"/>
      <c r="BT10" s="201"/>
      <c r="BU10" s="201"/>
      <c r="BV10" s="201"/>
      <c r="BW10" s="201"/>
      <c r="BX10" s="201"/>
      <c r="BY10" s="201"/>
      <c r="BZ10" s="201"/>
      <c r="CA10" s="201"/>
      <c r="CB10" s="201"/>
      <c r="CC10" s="201"/>
      <c r="CD10" s="201"/>
      <c r="CE10" s="201"/>
      <c r="CF10" s="201"/>
      <c r="CG10" s="201"/>
      <c r="CH10" s="201"/>
      <c r="CI10" s="201"/>
      <c r="CJ10" s="201"/>
      <c r="CK10" s="201"/>
      <c r="CL10" s="201"/>
      <c r="CM10" s="201"/>
      <c r="CN10" s="201"/>
      <c r="CO10" s="201"/>
      <c r="CP10" s="201"/>
      <c r="CQ10" s="201"/>
      <c r="CR10" s="201"/>
      <c r="CS10" s="201"/>
      <c r="CT10" s="201"/>
      <c r="CU10" s="201"/>
      <c r="CV10" s="201"/>
      <c r="CW10" s="201"/>
      <c r="CX10" s="201"/>
      <c r="CY10" s="201"/>
      <c r="CZ10" s="201"/>
      <c r="DA10" s="201"/>
      <c r="DB10" s="201"/>
      <c r="DC10" s="201"/>
      <c r="DD10" s="201"/>
      <c r="DE10" s="201"/>
      <c r="DF10" s="201"/>
      <c r="DG10" s="201"/>
      <c r="DH10" s="201"/>
      <c r="DI10" s="201"/>
      <c r="DJ10" s="201"/>
      <c r="DK10" s="201"/>
      <c r="DL10" s="201"/>
      <c r="DM10" s="201"/>
      <c r="DN10" s="201"/>
      <c r="DO10" s="201"/>
    </row>
    <row r="11" spans="1:122" s="169" customFormat="1" ht="15.75">
      <c r="A11" s="73"/>
      <c r="B11" s="78"/>
      <c r="C11" s="78"/>
      <c r="D11" s="78"/>
      <c r="E11" s="78"/>
      <c r="F11" s="71"/>
      <c r="G11" s="71"/>
      <c r="H11" s="71"/>
      <c r="I11" s="291">
        <f t="array" ref="I11">SUM(ROUND(F11:H11,2))</f>
        <v>0</v>
      </c>
      <c r="J11" s="268"/>
      <c r="K11" s="295">
        <f t="shared" si="0"/>
        <v>0</v>
      </c>
      <c r="L11" s="268">
        <v>0</v>
      </c>
      <c r="M11" s="295">
        <f t="shared" si="2"/>
        <v>0</v>
      </c>
      <c r="N11" s="268"/>
      <c r="O11" s="328">
        <f t="shared" si="1"/>
        <v>0</v>
      </c>
      <c r="T11" s="201"/>
      <c r="U11" s="201"/>
      <c r="V11" s="201"/>
      <c r="W11" s="201"/>
      <c r="X11" s="201"/>
      <c r="Y11" s="201"/>
      <c r="Z11" s="201"/>
      <c r="AA11" s="201"/>
      <c r="AB11" s="201"/>
      <c r="AC11" s="201"/>
      <c r="AD11" s="201"/>
      <c r="AE11" s="201"/>
      <c r="AF11" s="201"/>
      <c r="AG11" s="201"/>
      <c r="AH11" s="201"/>
      <c r="AI11" s="201"/>
      <c r="AJ11" s="201"/>
      <c r="AK11" s="201"/>
      <c r="AL11" s="201"/>
      <c r="AM11" s="201"/>
      <c r="AN11" s="201"/>
      <c r="AO11" s="201"/>
      <c r="AP11" s="201"/>
      <c r="AQ11" s="201"/>
      <c r="AR11" s="201"/>
      <c r="AS11" s="201"/>
      <c r="AT11" s="201"/>
      <c r="AU11" s="201"/>
      <c r="AV11" s="201"/>
      <c r="AW11" s="201"/>
      <c r="AX11" s="201"/>
      <c r="AY11" s="201"/>
      <c r="AZ11" s="201"/>
      <c r="BA11" s="201"/>
      <c r="BB11" s="201"/>
      <c r="BC11" s="201"/>
      <c r="BD11" s="201"/>
      <c r="BE11" s="201"/>
      <c r="BF11" s="201"/>
      <c r="BG11" s="201"/>
      <c r="BH11" s="201"/>
      <c r="BI11" s="201"/>
      <c r="BJ11" s="201"/>
      <c r="BK11" s="201"/>
      <c r="BL11" s="201"/>
      <c r="BM11" s="201"/>
      <c r="BN11" s="201"/>
      <c r="BO11" s="201"/>
      <c r="BP11" s="201"/>
      <c r="BQ11" s="201"/>
      <c r="BR11" s="201"/>
      <c r="BS11" s="201"/>
      <c r="BT11" s="201"/>
      <c r="BU11" s="201"/>
      <c r="BV11" s="201"/>
      <c r="BW11" s="201"/>
      <c r="BX11" s="201"/>
      <c r="BY11" s="201"/>
      <c r="BZ11" s="201"/>
      <c r="CA11" s="201"/>
      <c r="CB11" s="201"/>
      <c r="CC11" s="201"/>
      <c r="CD11" s="201"/>
      <c r="CE11" s="201"/>
      <c r="CF11" s="201"/>
      <c r="CG11" s="201"/>
      <c r="CH11" s="201"/>
      <c r="CI11" s="201"/>
      <c r="CJ11" s="201"/>
      <c r="CK11" s="201"/>
      <c r="CL11" s="201"/>
      <c r="CM11" s="201"/>
      <c r="CN11" s="201"/>
      <c r="CO11" s="201"/>
      <c r="CP11" s="201"/>
      <c r="CQ11" s="201"/>
      <c r="CR11" s="201"/>
      <c r="CS11" s="201"/>
      <c r="CT11" s="201"/>
      <c r="CU11" s="201"/>
      <c r="CV11" s="201"/>
      <c r="CW11" s="201"/>
      <c r="CX11" s="201"/>
      <c r="CY11" s="201"/>
      <c r="CZ11" s="201"/>
      <c r="DA11" s="201"/>
      <c r="DB11" s="201"/>
      <c r="DC11" s="201"/>
      <c r="DD11" s="201"/>
      <c r="DE11" s="201"/>
      <c r="DF11" s="201"/>
      <c r="DG11" s="201"/>
      <c r="DH11" s="201"/>
      <c r="DI11" s="201"/>
      <c r="DJ11" s="201"/>
      <c r="DK11" s="201"/>
      <c r="DL11" s="201"/>
      <c r="DM11" s="201"/>
      <c r="DN11" s="201"/>
      <c r="DO11" s="201"/>
    </row>
    <row r="12" spans="1:122" s="169" customFormat="1" ht="15.75">
      <c r="A12" s="73"/>
      <c r="B12" s="78"/>
      <c r="C12" s="78"/>
      <c r="D12" s="78"/>
      <c r="E12" s="78"/>
      <c r="F12" s="71"/>
      <c r="G12" s="71"/>
      <c r="H12" s="71"/>
      <c r="I12" s="291">
        <f t="array" ref="I12">SUM(ROUND(F12:H12,2))</f>
        <v>0</v>
      </c>
      <c r="J12" s="268"/>
      <c r="K12" s="295">
        <f t="shared" si="0"/>
        <v>0</v>
      </c>
      <c r="L12" s="268">
        <v>0</v>
      </c>
      <c r="M12" s="295">
        <f t="shared" si="2"/>
        <v>0</v>
      </c>
      <c r="N12" s="268"/>
      <c r="O12" s="328">
        <f t="shared" si="1"/>
        <v>0</v>
      </c>
      <c r="T12" s="199"/>
      <c r="U12" s="199"/>
      <c r="V12" s="199"/>
      <c r="W12" s="199"/>
      <c r="X12" s="199"/>
      <c r="Y12" s="199"/>
      <c r="Z12" s="199"/>
      <c r="AA12" s="199"/>
      <c r="AB12" s="199"/>
      <c r="AC12" s="199"/>
      <c r="AD12" s="199"/>
      <c r="AE12" s="199"/>
      <c r="AF12" s="199"/>
      <c r="AG12" s="199"/>
      <c r="AH12" s="199"/>
      <c r="AI12" s="199"/>
      <c r="AJ12" s="199"/>
      <c r="AK12" s="199"/>
      <c r="AL12" s="199"/>
      <c r="AM12" s="199"/>
      <c r="AN12" s="199"/>
      <c r="AO12" s="199"/>
      <c r="AP12" s="199"/>
      <c r="AQ12" s="199"/>
      <c r="AR12" s="199"/>
      <c r="AS12" s="199"/>
      <c r="AT12" s="199"/>
      <c r="AU12" s="199"/>
      <c r="AV12" s="199"/>
      <c r="AW12" s="199"/>
      <c r="AX12" s="199"/>
      <c r="AY12" s="199"/>
      <c r="AZ12" s="199"/>
      <c r="BA12" s="199"/>
      <c r="BB12" s="199"/>
      <c r="BC12" s="199"/>
      <c r="BD12" s="199"/>
      <c r="BE12" s="199"/>
      <c r="BF12" s="199"/>
      <c r="BG12" s="199"/>
      <c r="BH12" s="199"/>
      <c r="BI12" s="199"/>
      <c r="BJ12" s="199"/>
      <c r="BK12" s="199"/>
      <c r="BL12" s="199"/>
      <c r="BM12" s="199"/>
      <c r="BN12" s="199"/>
      <c r="BO12" s="199"/>
      <c r="BP12" s="199"/>
      <c r="BQ12" s="199"/>
      <c r="BR12" s="199"/>
      <c r="BS12" s="199"/>
      <c r="BT12" s="199"/>
      <c r="BU12" s="199"/>
      <c r="BV12" s="199"/>
      <c r="BW12" s="199"/>
      <c r="BX12" s="199"/>
      <c r="BY12" s="199"/>
      <c r="BZ12" s="199"/>
      <c r="CA12" s="199"/>
      <c r="CB12" s="199"/>
      <c r="CC12" s="199"/>
      <c r="CD12" s="199"/>
      <c r="CE12" s="199"/>
      <c r="CF12" s="199"/>
      <c r="CG12" s="199"/>
      <c r="CH12" s="199"/>
      <c r="CI12" s="199"/>
      <c r="CJ12" s="199"/>
      <c r="CK12" s="199"/>
      <c r="CL12" s="199"/>
      <c r="CM12" s="199"/>
      <c r="CN12" s="199"/>
      <c r="CO12" s="199"/>
      <c r="CP12" s="199"/>
      <c r="CQ12" s="199"/>
      <c r="CR12" s="199"/>
      <c r="CS12" s="199"/>
      <c r="CT12" s="199"/>
      <c r="CU12" s="199"/>
      <c r="CV12" s="199"/>
      <c r="CW12" s="199"/>
      <c r="CX12" s="199"/>
      <c r="CY12" s="199"/>
      <c r="CZ12" s="199"/>
      <c r="DA12" s="199"/>
      <c r="DB12" s="199"/>
      <c r="DC12" s="199"/>
      <c r="DD12" s="199"/>
      <c r="DE12" s="199"/>
      <c r="DF12" s="199"/>
      <c r="DG12" s="199"/>
      <c r="DH12" s="199"/>
      <c r="DI12" s="199"/>
      <c r="DJ12" s="199"/>
      <c r="DK12" s="199"/>
      <c r="DL12" s="199"/>
      <c r="DM12" s="199"/>
      <c r="DN12" s="199"/>
      <c r="DO12" s="199"/>
    </row>
    <row r="13" spans="1:122" s="169" customFormat="1" ht="15.75">
      <c r="A13" s="73"/>
      <c r="B13" s="78"/>
      <c r="C13" s="78"/>
      <c r="D13" s="78"/>
      <c r="E13" s="78"/>
      <c r="F13" s="71"/>
      <c r="G13" s="71"/>
      <c r="H13" s="71"/>
      <c r="I13" s="291">
        <f t="array" ref="I13">SUM(ROUND(F13:H13,2))</f>
        <v>0</v>
      </c>
      <c r="J13" s="268"/>
      <c r="K13" s="295">
        <f t="shared" si="0"/>
        <v>0</v>
      </c>
      <c r="L13" s="268">
        <v>0</v>
      </c>
      <c r="M13" s="295">
        <f t="shared" si="2"/>
        <v>0</v>
      </c>
      <c r="N13" s="268"/>
      <c r="O13" s="328">
        <f t="shared" si="1"/>
        <v>0</v>
      </c>
      <c r="T13" s="199"/>
      <c r="U13" s="199"/>
      <c r="V13" s="199"/>
      <c r="W13" s="199"/>
      <c r="X13" s="199"/>
      <c r="Y13" s="199"/>
      <c r="Z13" s="199"/>
      <c r="AA13" s="199"/>
      <c r="AB13" s="199"/>
      <c r="AC13" s="199"/>
      <c r="AD13" s="199"/>
      <c r="AE13" s="199"/>
      <c r="AF13" s="199"/>
      <c r="AG13" s="199"/>
      <c r="AH13" s="199"/>
      <c r="AI13" s="199"/>
      <c r="AJ13" s="199"/>
      <c r="AK13" s="199"/>
      <c r="AL13" s="199"/>
      <c r="AM13" s="199"/>
      <c r="AN13" s="199"/>
      <c r="AO13" s="199"/>
      <c r="AP13" s="199"/>
      <c r="AQ13" s="199"/>
      <c r="AR13" s="199"/>
      <c r="AS13" s="199"/>
      <c r="AT13" s="199"/>
      <c r="AU13" s="199"/>
      <c r="AV13" s="199"/>
      <c r="AW13" s="199"/>
      <c r="AX13" s="199"/>
      <c r="AY13" s="199"/>
      <c r="AZ13" s="199"/>
      <c r="BA13" s="199"/>
      <c r="BB13" s="199"/>
      <c r="BC13" s="199"/>
      <c r="BD13" s="199"/>
      <c r="BE13" s="199"/>
      <c r="BF13" s="199"/>
      <c r="BG13" s="199"/>
      <c r="BH13" s="199"/>
      <c r="BI13" s="199"/>
      <c r="BJ13" s="199"/>
      <c r="BK13" s="199"/>
      <c r="BL13" s="199"/>
      <c r="BM13" s="199"/>
      <c r="BN13" s="199"/>
      <c r="BO13" s="199"/>
      <c r="BP13" s="199"/>
      <c r="BQ13" s="199"/>
      <c r="BR13" s="199"/>
      <c r="BS13" s="199"/>
      <c r="BT13" s="199"/>
      <c r="BU13" s="199"/>
      <c r="BV13" s="199"/>
      <c r="BW13" s="199"/>
      <c r="BX13" s="199"/>
      <c r="BY13" s="199"/>
      <c r="BZ13" s="199"/>
      <c r="CA13" s="199"/>
      <c r="CB13" s="199"/>
      <c r="CC13" s="199"/>
      <c r="CD13" s="199"/>
      <c r="CE13" s="199"/>
      <c r="CF13" s="199"/>
      <c r="CG13" s="199"/>
      <c r="CH13" s="199"/>
      <c r="CI13" s="199"/>
      <c r="CJ13" s="199"/>
      <c r="CK13" s="199"/>
      <c r="CL13" s="199"/>
      <c r="CM13" s="199"/>
      <c r="CN13" s="199"/>
      <c r="CO13" s="199"/>
      <c r="CP13" s="199"/>
      <c r="CQ13" s="199"/>
      <c r="CR13" s="199"/>
      <c r="CS13" s="199"/>
      <c r="CT13" s="199"/>
      <c r="CU13" s="199"/>
      <c r="CV13" s="199"/>
      <c r="CW13" s="199"/>
      <c r="CX13" s="199"/>
      <c r="CY13" s="199"/>
      <c r="CZ13" s="199"/>
      <c r="DA13" s="199"/>
      <c r="DB13" s="199"/>
      <c r="DC13" s="199"/>
      <c r="DD13" s="199"/>
      <c r="DE13" s="199"/>
      <c r="DF13" s="199"/>
      <c r="DG13" s="199"/>
      <c r="DH13" s="199"/>
      <c r="DI13" s="199"/>
      <c r="DJ13" s="199"/>
      <c r="DK13" s="199"/>
      <c r="DL13" s="199"/>
      <c r="DM13" s="199"/>
      <c r="DN13" s="199"/>
      <c r="DO13" s="199"/>
    </row>
    <row r="14" spans="1:122" s="169" customFormat="1" ht="16.5" thickBot="1">
      <c r="A14" s="73"/>
      <c r="B14" s="78"/>
      <c r="C14" s="78"/>
      <c r="D14" s="78"/>
      <c r="E14" s="78"/>
      <c r="F14" s="71"/>
      <c r="G14" s="71"/>
      <c r="H14" s="71"/>
      <c r="I14" s="291">
        <f t="array" ref="I14">SUM(ROUND(F14:H14,2))</f>
        <v>0</v>
      </c>
      <c r="J14" s="268"/>
      <c r="K14" s="295">
        <f t="shared" si="0"/>
        <v>0</v>
      </c>
      <c r="L14" s="268">
        <v>0</v>
      </c>
      <c r="M14" s="295">
        <f t="shared" si="2"/>
        <v>0</v>
      </c>
      <c r="N14" s="268"/>
      <c r="O14" s="328">
        <f t="shared" si="1"/>
        <v>0</v>
      </c>
      <c r="T14" s="199"/>
      <c r="U14" s="199"/>
      <c r="V14" s="199"/>
      <c r="W14" s="199"/>
      <c r="X14" s="199"/>
      <c r="Y14" s="199"/>
      <c r="Z14" s="199"/>
      <c r="AA14" s="199"/>
      <c r="AB14" s="199"/>
      <c r="AC14" s="199"/>
      <c r="AD14" s="199"/>
      <c r="AE14" s="199"/>
      <c r="AF14" s="199"/>
      <c r="AG14" s="199"/>
      <c r="AH14" s="199"/>
      <c r="AI14" s="199"/>
      <c r="AJ14" s="199"/>
      <c r="AK14" s="199"/>
      <c r="AL14" s="199"/>
      <c r="AM14" s="199"/>
      <c r="AN14" s="199"/>
      <c r="AO14" s="199"/>
      <c r="AP14" s="199"/>
      <c r="AQ14" s="199"/>
      <c r="AR14" s="199"/>
      <c r="AS14" s="199"/>
      <c r="AT14" s="199"/>
      <c r="AU14" s="199"/>
      <c r="AV14" s="199"/>
      <c r="AW14" s="199"/>
      <c r="AX14" s="199"/>
      <c r="AY14" s="199"/>
      <c r="AZ14" s="199"/>
      <c r="BA14" s="199"/>
      <c r="BB14" s="199"/>
      <c r="BC14" s="199"/>
      <c r="BD14" s="199"/>
      <c r="BE14" s="199"/>
      <c r="BF14" s="199"/>
      <c r="BG14" s="199"/>
      <c r="BH14" s="199"/>
      <c r="BI14" s="199"/>
      <c r="BJ14" s="199"/>
      <c r="BK14" s="199"/>
      <c r="BL14" s="199"/>
      <c r="BM14" s="199"/>
      <c r="BN14" s="199"/>
      <c r="BO14" s="199"/>
      <c r="BP14" s="199"/>
      <c r="BQ14" s="199"/>
      <c r="BR14" s="199"/>
      <c r="BS14" s="199"/>
      <c r="BT14" s="199"/>
      <c r="BU14" s="199"/>
      <c r="BV14" s="199"/>
      <c r="BW14" s="199"/>
      <c r="BX14" s="199"/>
      <c r="BY14" s="199"/>
      <c r="BZ14" s="199"/>
      <c r="CA14" s="199"/>
      <c r="CB14" s="199"/>
      <c r="CC14" s="199"/>
      <c r="CD14" s="199"/>
      <c r="CE14" s="199"/>
      <c r="CF14" s="199"/>
      <c r="CG14" s="199"/>
      <c r="CH14" s="199"/>
      <c r="CI14" s="199"/>
      <c r="CJ14" s="199"/>
      <c r="CK14" s="199"/>
      <c r="CL14" s="199"/>
      <c r="CM14" s="199"/>
      <c r="CN14" s="199"/>
      <c r="CO14" s="199"/>
      <c r="CP14" s="199"/>
      <c r="CQ14" s="199"/>
      <c r="CR14" s="199"/>
      <c r="CS14" s="199"/>
      <c r="CT14" s="199"/>
      <c r="CU14" s="199"/>
      <c r="CV14" s="199"/>
      <c r="CW14" s="199"/>
      <c r="CX14" s="199"/>
      <c r="CY14" s="199"/>
      <c r="CZ14" s="199"/>
      <c r="DA14" s="199"/>
      <c r="DB14" s="199"/>
      <c r="DC14" s="199"/>
      <c r="DD14" s="199"/>
      <c r="DE14" s="199"/>
      <c r="DF14" s="199"/>
      <c r="DG14" s="199"/>
      <c r="DH14" s="199"/>
      <c r="DI14" s="199"/>
      <c r="DJ14" s="199"/>
      <c r="DK14" s="199"/>
      <c r="DL14" s="199"/>
      <c r="DM14" s="199"/>
      <c r="DN14" s="199"/>
      <c r="DO14" s="199"/>
    </row>
    <row r="15" spans="1:122" s="169" customFormat="1" ht="15.75" hidden="1">
      <c r="A15" s="73"/>
      <c r="B15" s="78"/>
      <c r="C15" s="78"/>
      <c r="D15" s="78"/>
      <c r="E15" s="78"/>
      <c r="F15" s="71">
        <v>0</v>
      </c>
      <c r="G15" s="71">
        <v>0</v>
      </c>
      <c r="H15" s="71">
        <v>0</v>
      </c>
      <c r="I15" s="291">
        <f t="array" ref="I15">SUM(ROUND(F15:H15,2))</f>
        <v>0</v>
      </c>
      <c r="J15" s="268"/>
      <c r="K15" s="295">
        <f t="shared" si="0"/>
        <v>0</v>
      </c>
      <c r="L15" s="268">
        <v>0</v>
      </c>
      <c r="M15" s="295">
        <f t="shared" si="2"/>
        <v>0</v>
      </c>
      <c r="N15" s="268"/>
      <c r="O15" s="328">
        <f t="shared" si="1"/>
        <v>0</v>
      </c>
      <c r="T15" s="199"/>
      <c r="U15" s="199"/>
      <c r="V15" s="199"/>
      <c r="W15" s="199"/>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row>
    <row r="16" spans="1:122" s="169" customFormat="1" ht="15.75" hidden="1">
      <c r="A16" s="73"/>
      <c r="B16" s="78"/>
      <c r="C16" s="78"/>
      <c r="D16" s="78"/>
      <c r="E16" s="78"/>
      <c r="F16" s="71">
        <v>0</v>
      </c>
      <c r="G16" s="71">
        <v>0</v>
      </c>
      <c r="H16" s="71">
        <v>0</v>
      </c>
      <c r="I16" s="291">
        <f t="array" ref="I16">SUM(ROUND(F16:H16,2))</f>
        <v>0</v>
      </c>
      <c r="J16" s="268"/>
      <c r="K16" s="295">
        <f t="shared" si="0"/>
        <v>0</v>
      </c>
      <c r="L16" s="268">
        <v>0</v>
      </c>
      <c r="M16" s="295">
        <f t="shared" si="2"/>
        <v>0</v>
      </c>
      <c r="N16" s="268"/>
      <c r="O16" s="328">
        <f t="shared" si="1"/>
        <v>0</v>
      </c>
      <c r="T16" s="199"/>
      <c r="U16" s="199"/>
      <c r="V16" s="199"/>
      <c r="W16" s="199"/>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row>
    <row r="17" spans="1:119" s="169" customFormat="1" ht="15.75" hidden="1">
      <c r="A17" s="73"/>
      <c r="B17" s="78"/>
      <c r="C17" s="78"/>
      <c r="D17" s="78"/>
      <c r="E17" s="78"/>
      <c r="F17" s="71">
        <v>0</v>
      </c>
      <c r="G17" s="71">
        <v>0</v>
      </c>
      <c r="H17" s="71">
        <v>0</v>
      </c>
      <c r="I17" s="291">
        <f t="array" ref="I17">SUM(ROUND(F17:H17,2))</f>
        <v>0</v>
      </c>
      <c r="J17" s="268"/>
      <c r="K17" s="295">
        <f t="shared" si="0"/>
        <v>0</v>
      </c>
      <c r="L17" s="268">
        <v>0</v>
      </c>
      <c r="M17" s="295">
        <f t="shared" si="2"/>
        <v>0</v>
      </c>
      <c r="N17" s="268"/>
      <c r="O17" s="328">
        <f t="shared" si="1"/>
        <v>0</v>
      </c>
      <c r="T17" s="199"/>
      <c r="U17" s="199"/>
      <c r="V17" s="199"/>
      <c r="W17" s="199"/>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row>
    <row r="18" spans="1:119" s="169" customFormat="1" ht="15.75" hidden="1">
      <c r="A18" s="73"/>
      <c r="B18" s="78"/>
      <c r="C18" s="78"/>
      <c r="D18" s="78"/>
      <c r="E18" s="78"/>
      <c r="F18" s="71">
        <v>0</v>
      </c>
      <c r="G18" s="71">
        <v>0</v>
      </c>
      <c r="H18" s="71">
        <v>0</v>
      </c>
      <c r="I18" s="291">
        <f t="array" ref="I18">SUM(ROUND(F18:H18,2))</f>
        <v>0</v>
      </c>
      <c r="J18" s="268"/>
      <c r="K18" s="295">
        <f t="shared" si="0"/>
        <v>0</v>
      </c>
      <c r="L18" s="268">
        <v>0</v>
      </c>
      <c r="M18" s="295">
        <f t="shared" si="2"/>
        <v>0</v>
      </c>
      <c r="N18" s="268"/>
      <c r="O18" s="328">
        <f t="shared" si="1"/>
        <v>0</v>
      </c>
      <c r="T18" s="199"/>
      <c r="U18" s="199"/>
      <c r="V18" s="199"/>
      <c r="W18" s="199"/>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row>
    <row r="19" spans="1:119" s="169" customFormat="1" ht="15.75" hidden="1">
      <c r="A19" s="73"/>
      <c r="B19" s="78"/>
      <c r="C19" s="78"/>
      <c r="D19" s="78"/>
      <c r="E19" s="78"/>
      <c r="F19" s="71">
        <v>0</v>
      </c>
      <c r="G19" s="71">
        <v>0</v>
      </c>
      <c r="H19" s="71">
        <v>0</v>
      </c>
      <c r="I19" s="291">
        <f t="array" ref="I19">SUM(ROUND(F19:H19,2))</f>
        <v>0</v>
      </c>
      <c r="J19" s="268"/>
      <c r="K19" s="295">
        <f t="shared" si="0"/>
        <v>0</v>
      </c>
      <c r="L19" s="268">
        <v>0</v>
      </c>
      <c r="M19" s="295">
        <f t="shared" si="2"/>
        <v>0</v>
      </c>
      <c r="N19" s="268"/>
      <c r="O19" s="328">
        <f t="shared" si="1"/>
        <v>0</v>
      </c>
      <c r="T19" s="199"/>
      <c r="U19" s="199"/>
      <c r="V19" s="199"/>
      <c r="W19" s="199"/>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row>
    <row r="20" spans="1:119" s="169" customFormat="1" ht="15.75" hidden="1">
      <c r="A20" s="73"/>
      <c r="B20" s="78"/>
      <c r="C20" s="78"/>
      <c r="D20" s="78"/>
      <c r="E20" s="78"/>
      <c r="F20" s="71">
        <v>0</v>
      </c>
      <c r="G20" s="71">
        <v>0</v>
      </c>
      <c r="H20" s="71">
        <v>0</v>
      </c>
      <c r="I20" s="291">
        <f t="array" ref="I20">SUM(ROUND(F20:H20,2))</f>
        <v>0</v>
      </c>
      <c r="J20" s="268"/>
      <c r="K20" s="295">
        <f t="shared" si="0"/>
        <v>0</v>
      </c>
      <c r="L20" s="268">
        <v>0</v>
      </c>
      <c r="M20" s="295">
        <f t="shared" si="2"/>
        <v>0</v>
      </c>
      <c r="N20" s="268"/>
      <c r="O20" s="328">
        <f t="shared" si="1"/>
        <v>0</v>
      </c>
      <c r="T20" s="199"/>
      <c r="U20" s="199"/>
      <c r="V20" s="199"/>
      <c r="W20" s="199"/>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row>
    <row r="21" spans="1:119" s="169" customFormat="1" ht="15.75" hidden="1">
      <c r="A21" s="73"/>
      <c r="B21" s="78"/>
      <c r="C21" s="78"/>
      <c r="D21" s="78"/>
      <c r="E21" s="78"/>
      <c r="F21" s="71">
        <v>0</v>
      </c>
      <c r="G21" s="71">
        <v>0</v>
      </c>
      <c r="H21" s="71">
        <v>0</v>
      </c>
      <c r="I21" s="291">
        <f t="array" ref="I21">SUM(ROUND(F21:H21,2))</f>
        <v>0</v>
      </c>
      <c r="J21" s="268"/>
      <c r="K21" s="295">
        <f t="shared" si="0"/>
        <v>0</v>
      </c>
      <c r="L21" s="268">
        <v>0</v>
      </c>
      <c r="M21" s="295">
        <f t="shared" si="2"/>
        <v>0</v>
      </c>
      <c r="N21" s="268"/>
      <c r="O21" s="328">
        <f t="shared" si="1"/>
        <v>0</v>
      </c>
      <c r="T21" s="199"/>
      <c r="U21" s="199"/>
      <c r="V21" s="199"/>
      <c r="W21" s="199"/>
      <c r="X21" s="199"/>
      <c r="Y21" s="199"/>
      <c r="Z21" s="199"/>
      <c r="AA21" s="199"/>
      <c r="AB21" s="199"/>
      <c r="AC21" s="199"/>
      <c r="AD21" s="199"/>
      <c r="AE21" s="199"/>
      <c r="AF21" s="199"/>
      <c r="AG21" s="199"/>
      <c r="AH21" s="199"/>
      <c r="AI21" s="199"/>
      <c r="AJ21" s="199"/>
      <c r="AK21" s="199"/>
      <c r="AL21" s="199"/>
      <c r="AM21" s="199"/>
      <c r="AN21" s="199"/>
      <c r="AO21" s="199"/>
      <c r="AP21" s="199"/>
      <c r="AQ21" s="199"/>
      <c r="AR21" s="199"/>
      <c r="AS21" s="199"/>
      <c r="AT21" s="199"/>
      <c r="AU21" s="199"/>
      <c r="AV21" s="199"/>
      <c r="AW21" s="199"/>
      <c r="AX21" s="199"/>
      <c r="AY21" s="199"/>
      <c r="AZ21" s="199"/>
      <c r="BA21" s="199"/>
      <c r="BB21" s="199"/>
      <c r="BC21" s="199"/>
      <c r="BD21" s="199"/>
      <c r="BE21" s="199"/>
      <c r="BF21" s="199"/>
      <c r="BG21" s="199"/>
      <c r="BH21" s="199"/>
      <c r="BI21" s="199"/>
      <c r="BJ21" s="199"/>
      <c r="BK21" s="199"/>
      <c r="BL21" s="199"/>
      <c r="BM21" s="199"/>
      <c r="BN21" s="199"/>
      <c r="BO21" s="199"/>
      <c r="BP21" s="199"/>
      <c r="BQ21" s="199"/>
      <c r="BR21" s="199"/>
      <c r="BS21" s="199"/>
      <c r="BT21" s="199"/>
      <c r="BU21" s="199"/>
      <c r="BV21" s="199"/>
      <c r="BW21" s="199"/>
      <c r="BX21" s="199"/>
      <c r="BY21" s="199"/>
      <c r="BZ21" s="199"/>
      <c r="CA21" s="199"/>
      <c r="CB21" s="199"/>
      <c r="CC21" s="199"/>
      <c r="CD21" s="199"/>
      <c r="CE21" s="199"/>
      <c r="CF21" s="199"/>
      <c r="CG21" s="199"/>
      <c r="CH21" s="199"/>
      <c r="CI21" s="199"/>
      <c r="CJ21" s="199"/>
      <c r="CK21" s="199"/>
      <c r="CL21" s="199"/>
      <c r="CM21" s="199"/>
      <c r="CN21" s="199"/>
      <c r="CO21" s="199"/>
      <c r="CP21" s="199"/>
      <c r="CQ21" s="199"/>
      <c r="CR21" s="199"/>
      <c r="CS21" s="199"/>
      <c r="CT21" s="199"/>
      <c r="CU21" s="199"/>
      <c r="CV21" s="199"/>
      <c r="CW21" s="199"/>
      <c r="CX21" s="199"/>
      <c r="CY21" s="199"/>
      <c r="CZ21" s="199"/>
      <c r="DA21" s="199"/>
      <c r="DB21" s="199"/>
      <c r="DC21" s="199"/>
      <c r="DD21" s="199"/>
      <c r="DE21" s="199"/>
      <c r="DF21" s="199"/>
      <c r="DG21" s="199"/>
      <c r="DH21" s="199"/>
      <c r="DI21" s="199"/>
      <c r="DJ21" s="199"/>
      <c r="DK21" s="199"/>
      <c r="DL21" s="199"/>
      <c r="DM21" s="199"/>
      <c r="DN21" s="199"/>
      <c r="DO21" s="199"/>
    </row>
    <row r="22" spans="1:119" s="169" customFormat="1" ht="15.75" hidden="1">
      <c r="A22" s="73"/>
      <c r="B22" s="78"/>
      <c r="C22" s="78"/>
      <c r="D22" s="78"/>
      <c r="E22" s="78"/>
      <c r="F22" s="71">
        <v>0</v>
      </c>
      <c r="G22" s="71">
        <v>0</v>
      </c>
      <c r="H22" s="71">
        <v>0</v>
      </c>
      <c r="I22" s="291">
        <f t="array" ref="I22">SUM(ROUND(F22:H22,2))</f>
        <v>0</v>
      </c>
      <c r="J22" s="268"/>
      <c r="K22" s="295">
        <f t="shared" si="0"/>
        <v>0</v>
      </c>
      <c r="L22" s="268">
        <v>0</v>
      </c>
      <c r="M22" s="295">
        <f t="shared" si="2"/>
        <v>0</v>
      </c>
      <c r="N22" s="268"/>
      <c r="O22" s="328">
        <f t="shared" si="1"/>
        <v>0</v>
      </c>
      <c r="T22" s="199"/>
      <c r="U22" s="199"/>
      <c r="V22" s="199"/>
      <c r="W22" s="199"/>
      <c r="X22" s="199"/>
      <c r="Y22" s="199"/>
      <c r="Z22" s="199"/>
      <c r="AA22" s="199"/>
      <c r="AB22" s="199"/>
      <c r="AC22" s="199"/>
      <c r="AD22" s="199"/>
      <c r="AE22" s="199"/>
      <c r="AF22" s="199"/>
      <c r="AG22" s="199"/>
      <c r="AH22" s="199"/>
      <c r="AI22" s="199"/>
      <c r="AJ22" s="199"/>
      <c r="AK22" s="199"/>
      <c r="AL22" s="199"/>
      <c r="AM22" s="199"/>
      <c r="AN22" s="199"/>
      <c r="AO22" s="199"/>
      <c r="AP22" s="199"/>
      <c r="AQ22" s="199"/>
      <c r="AR22" s="199"/>
      <c r="AS22" s="199"/>
      <c r="AT22" s="199"/>
      <c r="AU22" s="199"/>
      <c r="AV22" s="199"/>
      <c r="AW22" s="199"/>
      <c r="AX22" s="199"/>
      <c r="AY22" s="199"/>
      <c r="AZ22" s="199"/>
      <c r="BA22" s="199"/>
      <c r="BB22" s="199"/>
      <c r="BC22" s="199"/>
      <c r="BD22" s="199"/>
      <c r="BE22" s="199"/>
      <c r="BF22" s="199"/>
      <c r="BG22" s="199"/>
      <c r="BH22" s="199"/>
      <c r="BI22" s="199"/>
      <c r="BJ22" s="199"/>
      <c r="BK22" s="199"/>
      <c r="BL22" s="199"/>
      <c r="BM22" s="199"/>
      <c r="BN22" s="199"/>
      <c r="BO22" s="199"/>
      <c r="BP22" s="199"/>
      <c r="BQ22" s="199"/>
      <c r="BR22" s="199"/>
      <c r="BS22" s="199"/>
      <c r="BT22" s="199"/>
      <c r="BU22" s="199"/>
      <c r="BV22" s="199"/>
      <c r="BW22" s="199"/>
      <c r="BX22" s="199"/>
      <c r="BY22" s="199"/>
      <c r="BZ22" s="199"/>
      <c r="CA22" s="199"/>
      <c r="CB22" s="199"/>
      <c r="CC22" s="199"/>
      <c r="CD22" s="199"/>
      <c r="CE22" s="199"/>
      <c r="CF22" s="199"/>
      <c r="CG22" s="199"/>
      <c r="CH22" s="199"/>
      <c r="CI22" s="199"/>
      <c r="CJ22" s="199"/>
      <c r="CK22" s="199"/>
      <c r="CL22" s="199"/>
      <c r="CM22" s="199"/>
      <c r="CN22" s="199"/>
      <c r="CO22" s="199"/>
      <c r="CP22" s="199"/>
      <c r="CQ22" s="199"/>
      <c r="CR22" s="199"/>
      <c r="CS22" s="199"/>
      <c r="CT22" s="199"/>
      <c r="CU22" s="199"/>
      <c r="CV22" s="199"/>
      <c r="CW22" s="199"/>
      <c r="CX22" s="199"/>
      <c r="CY22" s="199"/>
      <c r="CZ22" s="199"/>
      <c r="DA22" s="199"/>
      <c r="DB22" s="199"/>
      <c r="DC22" s="199"/>
      <c r="DD22" s="199"/>
      <c r="DE22" s="199"/>
      <c r="DF22" s="199"/>
      <c r="DG22" s="199"/>
      <c r="DH22" s="199"/>
      <c r="DI22" s="199"/>
      <c r="DJ22" s="199"/>
      <c r="DK22" s="199"/>
      <c r="DL22" s="199"/>
      <c r="DM22" s="199"/>
      <c r="DN22" s="199"/>
      <c r="DO22" s="199"/>
    </row>
    <row r="23" spans="1:119" s="169" customFormat="1" ht="15.75" hidden="1">
      <c r="A23" s="73"/>
      <c r="B23" s="78"/>
      <c r="C23" s="78"/>
      <c r="D23" s="78"/>
      <c r="E23" s="78"/>
      <c r="F23" s="71">
        <v>0</v>
      </c>
      <c r="G23" s="71">
        <v>0</v>
      </c>
      <c r="H23" s="71">
        <v>0</v>
      </c>
      <c r="I23" s="291">
        <f t="array" ref="I23">SUM(ROUND(F23:H23,2))</f>
        <v>0</v>
      </c>
      <c r="J23" s="268"/>
      <c r="K23" s="295">
        <f t="shared" si="0"/>
        <v>0</v>
      </c>
      <c r="L23" s="268">
        <v>0</v>
      </c>
      <c r="M23" s="295">
        <f t="shared" si="2"/>
        <v>0</v>
      </c>
      <c r="N23" s="268"/>
      <c r="O23" s="328">
        <f t="shared" si="1"/>
        <v>0</v>
      </c>
      <c r="T23" s="199"/>
      <c r="U23" s="199"/>
      <c r="V23" s="199"/>
      <c r="W23" s="199"/>
      <c r="X23" s="199"/>
      <c r="Y23" s="199"/>
      <c r="Z23" s="199"/>
      <c r="AA23" s="199"/>
      <c r="AB23" s="199"/>
      <c r="AC23" s="199"/>
      <c r="AD23" s="199"/>
      <c r="AE23" s="199"/>
      <c r="AF23" s="199"/>
      <c r="AG23" s="199"/>
      <c r="AH23" s="199"/>
      <c r="AI23" s="199"/>
      <c r="AJ23" s="199"/>
      <c r="AK23" s="199"/>
      <c r="AL23" s="199"/>
      <c r="AM23" s="199"/>
      <c r="AN23" s="199"/>
      <c r="AO23" s="199"/>
      <c r="AP23" s="199"/>
      <c r="AQ23" s="199"/>
      <c r="AR23" s="199"/>
      <c r="AS23" s="199"/>
      <c r="AT23" s="199"/>
      <c r="AU23" s="199"/>
      <c r="AV23" s="199"/>
      <c r="AW23" s="199"/>
      <c r="AX23" s="199"/>
      <c r="AY23" s="199"/>
      <c r="AZ23" s="199"/>
      <c r="BA23" s="199"/>
      <c r="BB23" s="199"/>
      <c r="BC23" s="199"/>
      <c r="BD23" s="199"/>
      <c r="BE23" s="199"/>
      <c r="BF23" s="199"/>
      <c r="BG23" s="199"/>
      <c r="BH23" s="199"/>
      <c r="BI23" s="199"/>
      <c r="BJ23" s="199"/>
      <c r="BK23" s="199"/>
      <c r="BL23" s="199"/>
      <c r="BM23" s="199"/>
      <c r="BN23" s="199"/>
      <c r="BO23" s="199"/>
      <c r="BP23" s="199"/>
      <c r="BQ23" s="199"/>
      <c r="BR23" s="199"/>
      <c r="BS23" s="199"/>
      <c r="BT23" s="199"/>
      <c r="BU23" s="199"/>
      <c r="BV23" s="199"/>
      <c r="BW23" s="199"/>
      <c r="BX23" s="199"/>
      <c r="BY23" s="199"/>
      <c r="BZ23" s="199"/>
      <c r="CA23" s="199"/>
      <c r="CB23" s="199"/>
      <c r="CC23" s="199"/>
      <c r="CD23" s="199"/>
      <c r="CE23" s="199"/>
      <c r="CF23" s="199"/>
      <c r="CG23" s="199"/>
      <c r="CH23" s="199"/>
      <c r="CI23" s="199"/>
      <c r="CJ23" s="199"/>
      <c r="CK23" s="199"/>
      <c r="CL23" s="199"/>
      <c r="CM23" s="199"/>
      <c r="CN23" s="199"/>
      <c r="CO23" s="199"/>
      <c r="CP23" s="199"/>
      <c r="CQ23" s="199"/>
      <c r="CR23" s="199"/>
      <c r="CS23" s="199"/>
      <c r="CT23" s="199"/>
      <c r="CU23" s="199"/>
      <c r="CV23" s="199"/>
      <c r="CW23" s="199"/>
      <c r="CX23" s="199"/>
      <c r="CY23" s="199"/>
      <c r="CZ23" s="199"/>
      <c r="DA23" s="199"/>
      <c r="DB23" s="199"/>
      <c r="DC23" s="199"/>
      <c r="DD23" s="199"/>
      <c r="DE23" s="199"/>
      <c r="DF23" s="199"/>
      <c r="DG23" s="199"/>
      <c r="DH23" s="199"/>
      <c r="DI23" s="199"/>
      <c r="DJ23" s="199"/>
      <c r="DK23" s="199"/>
      <c r="DL23" s="199"/>
      <c r="DM23" s="199"/>
      <c r="DN23" s="199"/>
      <c r="DO23" s="199"/>
    </row>
    <row r="24" spans="1:119" s="169" customFormat="1" ht="15.75" hidden="1">
      <c r="A24" s="73"/>
      <c r="B24" s="78"/>
      <c r="C24" s="78"/>
      <c r="D24" s="78"/>
      <c r="E24" s="78"/>
      <c r="F24" s="71">
        <v>0</v>
      </c>
      <c r="G24" s="71">
        <v>0</v>
      </c>
      <c r="H24" s="71">
        <v>0</v>
      </c>
      <c r="I24" s="291">
        <f t="array" ref="I24">SUM(ROUND(F24:H24,2))</f>
        <v>0</v>
      </c>
      <c r="J24" s="268"/>
      <c r="K24" s="295">
        <f t="shared" si="0"/>
        <v>0</v>
      </c>
      <c r="L24" s="268">
        <v>0</v>
      </c>
      <c r="M24" s="295">
        <f t="shared" si="2"/>
        <v>0</v>
      </c>
      <c r="N24" s="268"/>
      <c r="O24" s="328">
        <f t="shared" si="1"/>
        <v>0</v>
      </c>
      <c r="T24" s="199"/>
      <c r="U24" s="199"/>
      <c r="V24" s="199"/>
      <c r="W24" s="199"/>
      <c r="X24" s="199"/>
      <c r="Y24" s="199"/>
      <c r="Z24" s="199"/>
      <c r="AA24" s="199"/>
      <c r="AB24" s="199"/>
      <c r="AC24" s="199"/>
      <c r="AD24" s="199"/>
      <c r="AE24" s="199"/>
      <c r="AF24" s="199"/>
      <c r="AG24" s="199"/>
      <c r="AH24" s="199"/>
      <c r="AI24" s="199"/>
      <c r="AJ24" s="199"/>
      <c r="AK24" s="199"/>
      <c r="AL24" s="199"/>
      <c r="AM24" s="199"/>
      <c r="AN24" s="199"/>
      <c r="AO24" s="199"/>
      <c r="AP24" s="199"/>
      <c r="AQ24" s="199"/>
      <c r="AR24" s="199"/>
      <c r="AS24" s="199"/>
      <c r="AT24" s="199"/>
      <c r="AU24" s="199"/>
      <c r="AV24" s="199"/>
      <c r="AW24" s="199"/>
      <c r="AX24" s="199"/>
      <c r="AY24" s="199"/>
      <c r="AZ24" s="199"/>
      <c r="BA24" s="199"/>
      <c r="BB24" s="199"/>
      <c r="BC24" s="199"/>
      <c r="BD24" s="199"/>
      <c r="BE24" s="199"/>
      <c r="BF24" s="199"/>
      <c r="BG24" s="199"/>
      <c r="BH24" s="199"/>
      <c r="BI24" s="199"/>
      <c r="BJ24" s="199"/>
      <c r="BK24" s="199"/>
      <c r="BL24" s="199"/>
      <c r="BM24" s="199"/>
      <c r="BN24" s="199"/>
      <c r="BO24" s="199"/>
      <c r="BP24" s="199"/>
      <c r="BQ24" s="199"/>
      <c r="BR24" s="199"/>
      <c r="BS24" s="199"/>
      <c r="BT24" s="199"/>
      <c r="BU24" s="199"/>
      <c r="BV24" s="199"/>
      <c r="BW24" s="199"/>
      <c r="BX24" s="199"/>
      <c r="BY24" s="199"/>
      <c r="BZ24" s="199"/>
      <c r="CA24" s="199"/>
      <c r="CB24" s="199"/>
      <c r="CC24" s="199"/>
      <c r="CD24" s="199"/>
      <c r="CE24" s="199"/>
      <c r="CF24" s="199"/>
      <c r="CG24" s="199"/>
      <c r="CH24" s="199"/>
      <c r="CI24" s="199"/>
      <c r="CJ24" s="199"/>
      <c r="CK24" s="199"/>
      <c r="CL24" s="199"/>
      <c r="CM24" s="199"/>
      <c r="CN24" s="199"/>
      <c r="CO24" s="199"/>
      <c r="CP24" s="199"/>
      <c r="CQ24" s="199"/>
      <c r="CR24" s="199"/>
      <c r="CS24" s="199"/>
      <c r="CT24" s="199"/>
      <c r="CU24" s="199"/>
      <c r="CV24" s="199"/>
      <c r="CW24" s="199"/>
      <c r="CX24" s="199"/>
      <c r="CY24" s="199"/>
      <c r="CZ24" s="199"/>
      <c r="DA24" s="199"/>
      <c r="DB24" s="199"/>
      <c r="DC24" s="199"/>
      <c r="DD24" s="199"/>
      <c r="DE24" s="199"/>
      <c r="DF24" s="199"/>
      <c r="DG24" s="199"/>
      <c r="DH24" s="199"/>
      <c r="DI24" s="199"/>
      <c r="DJ24" s="199"/>
      <c r="DK24" s="199"/>
      <c r="DL24" s="199"/>
      <c r="DM24" s="199"/>
      <c r="DN24" s="199"/>
      <c r="DO24" s="199"/>
    </row>
    <row r="25" spans="1:119" s="169" customFormat="1" ht="15.75" hidden="1">
      <c r="A25" s="73"/>
      <c r="B25" s="78"/>
      <c r="C25" s="78"/>
      <c r="D25" s="78"/>
      <c r="E25" s="78"/>
      <c r="F25" s="71">
        <v>0</v>
      </c>
      <c r="G25" s="71">
        <v>0</v>
      </c>
      <c r="H25" s="71">
        <v>0</v>
      </c>
      <c r="I25" s="291">
        <f t="array" ref="I25">SUM(ROUND(F25:H25,2))</f>
        <v>0</v>
      </c>
      <c r="J25" s="268"/>
      <c r="K25" s="295">
        <f t="shared" si="0"/>
        <v>0</v>
      </c>
      <c r="L25" s="268">
        <v>0</v>
      </c>
      <c r="M25" s="295">
        <f t="shared" si="2"/>
        <v>0</v>
      </c>
      <c r="N25" s="268"/>
      <c r="O25" s="328">
        <f t="shared" si="1"/>
        <v>0</v>
      </c>
      <c r="T25" s="199"/>
      <c r="U25" s="199"/>
      <c r="V25" s="199"/>
      <c r="W25" s="199"/>
      <c r="X25" s="199"/>
      <c r="Y25" s="199"/>
      <c r="Z25" s="199"/>
      <c r="AA25" s="199"/>
      <c r="AB25" s="199"/>
      <c r="AC25" s="199"/>
      <c r="AD25" s="199"/>
      <c r="AE25" s="199"/>
      <c r="AF25" s="199"/>
      <c r="AG25" s="199"/>
      <c r="AH25" s="199"/>
      <c r="AI25" s="199"/>
      <c r="AJ25" s="199"/>
      <c r="AK25" s="199"/>
      <c r="AL25" s="199"/>
      <c r="AM25" s="199"/>
      <c r="AN25" s="199"/>
      <c r="AO25" s="199"/>
      <c r="AP25" s="199"/>
      <c r="AQ25" s="199"/>
      <c r="AR25" s="199"/>
      <c r="AS25" s="199"/>
      <c r="AT25" s="199"/>
      <c r="AU25" s="199"/>
      <c r="AV25" s="199"/>
      <c r="AW25" s="199"/>
      <c r="AX25" s="199"/>
      <c r="AY25" s="199"/>
      <c r="AZ25" s="199"/>
      <c r="BA25" s="199"/>
      <c r="BB25" s="199"/>
      <c r="BC25" s="199"/>
      <c r="BD25" s="199"/>
      <c r="BE25" s="199"/>
      <c r="BF25" s="199"/>
      <c r="BG25" s="199"/>
      <c r="BH25" s="199"/>
      <c r="BI25" s="199"/>
      <c r="BJ25" s="199"/>
      <c r="BK25" s="199"/>
      <c r="BL25" s="199"/>
      <c r="BM25" s="199"/>
      <c r="BN25" s="199"/>
      <c r="BO25" s="199"/>
      <c r="BP25" s="199"/>
      <c r="BQ25" s="199"/>
      <c r="BR25" s="199"/>
      <c r="BS25" s="199"/>
      <c r="BT25" s="199"/>
      <c r="BU25" s="199"/>
      <c r="BV25" s="199"/>
      <c r="BW25" s="199"/>
      <c r="BX25" s="199"/>
      <c r="BY25" s="199"/>
      <c r="BZ25" s="199"/>
      <c r="CA25" s="199"/>
      <c r="CB25" s="199"/>
      <c r="CC25" s="199"/>
      <c r="CD25" s="199"/>
      <c r="CE25" s="199"/>
      <c r="CF25" s="199"/>
      <c r="CG25" s="199"/>
      <c r="CH25" s="199"/>
      <c r="CI25" s="199"/>
      <c r="CJ25" s="199"/>
      <c r="CK25" s="199"/>
      <c r="CL25" s="199"/>
      <c r="CM25" s="199"/>
      <c r="CN25" s="199"/>
      <c r="CO25" s="199"/>
      <c r="CP25" s="199"/>
      <c r="CQ25" s="199"/>
      <c r="CR25" s="199"/>
      <c r="CS25" s="199"/>
      <c r="CT25" s="199"/>
      <c r="CU25" s="199"/>
      <c r="CV25" s="199"/>
      <c r="CW25" s="199"/>
      <c r="CX25" s="199"/>
      <c r="CY25" s="199"/>
      <c r="CZ25" s="199"/>
      <c r="DA25" s="199"/>
      <c r="DB25" s="199"/>
      <c r="DC25" s="199"/>
      <c r="DD25" s="199"/>
      <c r="DE25" s="199"/>
      <c r="DF25" s="199"/>
      <c r="DG25" s="199"/>
      <c r="DH25" s="199"/>
      <c r="DI25" s="199"/>
      <c r="DJ25" s="199"/>
      <c r="DK25" s="199"/>
      <c r="DL25" s="199"/>
      <c r="DM25" s="199"/>
      <c r="DN25" s="199"/>
      <c r="DO25" s="199"/>
    </row>
    <row r="26" spans="1:119" s="169" customFormat="1" ht="15.75" hidden="1">
      <c r="A26" s="73"/>
      <c r="B26" s="78"/>
      <c r="C26" s="78"/>
      <c r="D26" s="78"/>
      <c r="E26" s="78"/>
      <c r="F26" s="71">
        <v>0</v>
      </c>
      <c r="G26" s="71">
        <v>0</v>
      </c>
      <c r="H26" s="71">
        <v>0</v>
      </c>
      <c r="I26" s="291">
        <f t="array" ref="I26">SUM(ROUND(F26:H26,2))</f>
        <v>0</v>
      </c>
      <c r="J26" s="268"/>
      <c r="K26" s="295">
        <f t="shared" si="0"/>
        <v>0</v>
      </c>
      <c r="L26" s="268">
        <v>0</v>
      </c>
      <c r="M26" s="295">
        <f t="shared" si="2"/>
        <v>0</v>
      </c>
      <c r="N26" s="268"/>
      <c r="O26" s="328">
        <f t="shared" si="1"/>
        <v>0</v>
      </c>
      <c r="T26" s="199"/>
      <c r="U26" s="199"/>
      <c r="V26" s="199"/>
      <c r="W26" s="199"/>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199"/>
      <c r="AT26" s="199"/>
      <c r="AU26" s="199"/>
      <c r="AV26" s="199"/>
      <c r="AW26" s="199"/>
      <c r="AX26" s="199"/>
      <c r="AY26" s="199"/>
      <c r="AZ26" s="199"/>
      <c r="BA26" s="199"/>
      <c r="BB26" s="199"/>
      <c r="BC26" s="199"/>
      <c r="BD26" s="199"/>
      <c r="BE26" s="199"/>
      <c r="BF26" s="199"/>
      <c r="BG26" s="199"/>
      <c r="BH26" s="199"/>
      <c r="BI26" s="199"/>
      <c r="BJ26" s="199"/>
      <c r="BK26" s="199"/>
      <c r="BL26" s="199"/>
      <c r="BM26" s="199"/>
      <c r="BN26" s="199"/>
      <c r="BO26" s="199"/>
      <c r="BP26" s="199"/>
      <c r="BQ26" s="199"/>
      <c r="BR26" s="199"/>
      <c r="BS26" s="199"/>
      <c r="BT26" s="199"/>
      <c r="BU26" s="199"/>
      <c r="BV26" s="199"/>
      <c r="BW26" s="199"/>
      <c r="BX26" s="199"/>
      <c r="BY26" s="199"/>
      <c r="BZ26" s="199"/>
      <c r="CA26" s="199"/>
      <c r="CB26" s="199"/>
      <c r="CC26" s="199"/>
      <c r="CD26" s="199"/>
      <c r="CE26" s="199"/>
      <c r="CF26" s="199"/>
      <c r="CG26" s="199"/>
      <c r="CH26" s="199"/>
      <c r="CI26" s="199"/>
      <c r="CJ26" s="199"/>
      <c r="CK26" s="199"/>
      <c r="CL26" s="199"/>
      <c r="CM26" s="199"/>
      <c r="CN26" s="199"/>
      <c r="CO26" s="199"/>
      <c r="CP26" s="199"/>
      <c r="CQ26" s="199"/>
      <c r="CR26" s="199"/>
      <c r="CS26" s="199"/>
      <c r="CT26" s="199"/>
      <c r="CU26" s="199"/>
      <c r="CV26" s="199"/>
      <c r="CW26" s="199"/>
      <c r="CX26" s="199"/>
      <c r="CY26" s="199"/>
      <c r="CZ26" s="199"/>
      <c r="DA26" s="199"/>
      <c r="DB26" s="199"/>
      <c r="DC26" s="199"/>
      <c r="DD26" s="199"/>
      <c r="DE26" s="199"/>
      <c r="DF26" s="199"/>
      <c r="DG26" s="199"/>
      <c r="DH26" s="199"/>
      <c r="DI26" s="199"/>
      <c r="DJ26" s="199"/>
      <c r="DK26" s="199"/>
      <c r="DL26" s="199"/>
      <c r="DM26" s="199"/>
      <c r="DN26" s="199"/>
      <c r="DO26" s="199"/>
    </row>
    <row r="27" spans="1:119" s="169" customFormat="1" ht="15.75" hidden="1">
      <c r="A27" s="73"/>
      <c r="B27" s="78"/>
      <c r="C27" s="78"/>
      <c r="D27" s="78"/>
      <c r="E27" s="78"/>
      <c r="F27" s="71">
        <v>0</v>
      </c>
      <c r="G27" s="71">
        <v>0</v>
      </c>
      <c r="H27" s="71">
        <v>0</v>
      </c>
      <c r="I27" s="291">
        <f t="array" ref="I27">SUM(ROUND(F27:H27,2))</f>
        <v>0</v>
      </c>
      <c r="J27" s="268"/>
      <c r="K27" s="295">
        <f t="shared" si="0"/>
        <v>0</v>
      </c>
      <c r="L27" s="268">
        <v>0</v>
      </c>
      <c r="M27" s="295">
        <f t="shared" si="2"/>
        <v>0</v>
      </c>
      <c r="N27" s="268"/>
      <c r="O27" s="328">
        <f t="shared" si="1"/>
        <v>0</v>
      </c>
      <c r="T27" s="199"/>
      <c r="U27" s="199"/>
      <c r="V27" s="199"/>
      <c r="W27" s="199"/>
      <c r="X27" s="199"/>
      <c r="Y27" s="199"/>
      <c r="Z27" s="199"/>
      <c r="AA27" s="199"/>
      <c r="AB27" s="199"/>
      <c r="AC27" s="199"/>
      <c r="AD27" s="199"/>
      <c r="AE27" s="199"/>
      <c r="AF27" s="199"/>
      <c r="AG27" s="199"/>
      <c r="AH27" s="199"/>
      <c r="AI27" s="199"/>
      <c r="AJ27" s="199"/>
      <c r="AK27" s="199"/>
      <c r="AL27" s="199"/>
      <c r="AM27" s="199"/>
      <c r="AN27" s="199"/>
      <c r="AO27" s="199"/>
      <c r="AP27" s="199"/>
      <c r="AQ27" s="199"/>
      <c r="AR27" s="199"/>
      <c r="AS27" s="199"/>
      <c r="AT27" s="199"/>
      <c r="AU27" s="199"/>
      <c r="AV27" s="199"/>
      <c r="AW27" s="199"/>
      <c r="AX27" s="199"/>
      <c r="AY27" s="199"/>
      <c r="AZ27" s="199"/>
      <c r="BA27" s="199"/>
      <c r="BB27" s="199"/>
      <c r="BC27" s="199"/>
      <c r="BD27" s="199"/>
      <c r="BE27" s="199"/>
      <c r="BF27" s="199"/>
      <c r="BG27" s="199"/>
      <c r="BH27" s="199"/>
      <c r="BI27" s="199"/>
      <c r="BJ27" s="199"/>
      <c r="BK27" s="199"/>
      <c r="BL27" s="199"/>
      <c r="BM27" s="199"/>
      <c r="BN27" s="199"/>
      <c r="BO27" s="199"/>
      <c r="BP27" s="199"/>
      <c r="BQ27" s="199"/>
      <c r="BR27" s="199"/>
      <c r="BS27" s="199"/>
      <c r="BT27" s="199"/>
      <c r="BU27" s="199"/>
      <c r="BV27" s="199"/>
      <c r="BW27" s="199"/>
      <c r="BX27" s="199"/>
      <c r="BY27" s="199"/>
      <c r="BZ27" s="199"/>
      <c r="CA27" s="199"/>
      <c r="CB27" s="199"/>
      <c r="CC27" s="199"/>
      <c r="CD27" s="199"/>
      <c r="CE27" s="199"/>
      <c r="CF27" s="199"/>
      <c r="CG27" s="199"/>
      <c r="CH27" s="199"/>
      <c r="CI27" s="199"/>
      <c r="CJ27" s="199"/>
      <c r="CK27" s="199"/>
      <c r="CL27" s="199"/>
      <c r="CM27" s="199"/>
      <c r="CN27" s="199"/>
      <c r="CO27" s="199"/>
      <c r="CP27" s="199"/>
      <c r="CQ27" s="199"/>
      <c r="CR27" s="199"/>
      <c r="CS27" s="199"/>
      <c r="CT27" s="199"/>
      <c r="CU27" s="199"/>
      <c r="CV27" s="199"/>
      <c r="CW27" s="199"/>
      <c r="CX27" s="199"/>
      <c r="CY27" s="199"/>
      <c r="CZ27" s="199"/>
      <c r="DA27" s="199"/>
      <c r="DB27" s="199"/>
      <c r="DC27" s="199"/>
      <c r="DD27" s="199"/>
      <c r="DE27" s="199"/>
      <c r="DF27" s="199"/>
      <c r="DG27" s="199"/>
      <c r="DH27" s="199"/>
      <c r="DI27" s="199"/>
      <c r="DJ27" s="199"/>
      <c r="DK27" s="199"/>
      <c r="DL27" s="199"/>
      <c r="DM27" s="199"/>
      <c r="DN27" s="199"/>
      <c r="DO27" s="199"/>
    </row>
    <row r="28" spans="1:119" s="169" customFormat="1" ht="15.75" hidden="1">
      <c r="A28" s="73"/>
      <c r="B28" s="78"/>
      <c r="C28" s="78"/>
      <c r="D28" s="78"/>
      <c r="E28" s="78"/>
      <c r="F28" s="71">
        <v>0</v>
      </c>
      <c r="G28" s="71">
        <v>0</v>
      </c>
      <c r="H28" s="71">
        <v>0</v>
      </c>
      <c r="I28" s="291">
        <f t="array" ref="I28">SUM(ROUND(F28:H28,2))</f>
        <v>0</v>
      </c>
      <c r="J28" s="268"/>
      <c r="K28" s="295">
        <f t="shared" si="0"/>
        <v>0</v>
      </c>
      <c r="L28" s="268">
        <v>0</v>
      </c>
      <c r="M28" s="295">
        <f t="shared" si="2"/>
        <v>0</v>
      </c>
      <c r="N28" s="268"/>
      <c r="O28" s="328">
        <f t="shared" si="1"/>
        <v>0</v>
      </c>
      <c r="T28" s="199"/>
      <c r="U28" s="199"/>
      <c r="V28" s="199"/>
      <c r="W28" s="199"/>
      <c r="X28" s="199"/>
      <c r="Y28" s="199"/>
      <c r="Z28" s="199"/>
      <c r="AA28" s="199"/>
      <c r="AB28" s="199"/>
      <c r="AC28" s="199"/>
      <c r="AD28" s="199"/>
      <c r="AE28" s="199"/>
      <c r="AF28" s="199"/>
      <c r="AG28" s="199"/>
      <c r="AH28" s="199"/>
      <c r="AI28" s="199"/>
      <c r="AJ28" s="199"/>
      <c r="AK28" s="199"/>
      <c r="AL28" s="199"/>
      <c r="AM28" s="199"/>
      <c r="AN28" s="199"/>
      <c r="AO28" s="199"/>
      <c r="AP28" s="199"/>
      <c r="AQ28" s="199"/>
      <c r="AR28" s="199"/>
      <c r="AS28" s="199"/>
      <c r="AT28" s="199"/>
      <c r="AU28" s="199"/>
      <c r="AV28" s="199"/>
      <c r="AW28" s="199"/>
      <c r="AX28" s="199"/>
      <c r="AY28" s="199"/>
      <c r="AZ28" s="199"/>
      <c r="BA28" s="199"/>
      <c r="BB28" s="199"/>
      <c r="BC28" s="199"/>
      <c r="BD28" s="199"/>
      <c r="BE28" s="199"/>
      <c r="BF28" s="199"/>
      <c r="BG28" s="199"/>
      <c r="BH28" s="199"/>
      <c r="BI28" s="199"/>
      <c r="BJ28" s="199"/>
      <c r="BK28" s="199"/>
      <c r="BL28" s="199"/>
      <c r="BM28" s="199"/>
      <c r="BN28" s="199"/>
      <c r="BO28" s="199"/>
      <c r="BP28" s="199"/>
      <c r="BQ28" s="199"/>
      <c r="BR28" s="199"/>
      <c r="BS28" s="199"/>
      <c r="BT28" s="199"/>
      <c r="BU28" s="199"/>
      <c r="BV28" s="199"/>
      <c r="BW28" s="199"/>
      <c r="BX28" s="199"/>
      <c r="BY28" s="199"/>
      <c r="BZ28" s="199"/>
      <c r="CA28" s="199"/>
      <c r="CB28" s="199"/>
      <c r="CC28" s="199"/>
      <c r="CD28" s="199"/>
      <c r="CE28" s="199"/>
      <c r="CF28" s="199"/>
      <c r="CG28" s="199"/>
      <c r="CH28" s="199"/>
      <c r="CI28" s="199"/>
      <c r="CJ28" s="199"/>
      <c r="CK28" s="199"/>
      <c r="CL28" s="199"/>
      <c r="CM28" s="199"/>
      <c r="CN28" s="199"/>
      <c r="CO28" s="199"/>
      <c r="CP28" s="199"/>
      <c r="CQ28" s="199"/>
      <c r="CR28" s="199"/>
      <c r="CS28" s="199"/>
      <c r="CT28" s="199"/>
      <c r="CU28" s="199"/>
      <c r="CV28" s="199"/>
      <c r="CW28" s="199"/>
      <c r="CX28" s="199"/>
      <c r="CY28" s="199"/>
      <c r="CZ28" s="199"/>
      <c r="DA28" s="199"/>
      <c r="DB28" s="199"/>
      <c r="DC28" s="199"/>
      <c r="DD28" s="199"/>
      <c r="DE28" s="199"/>
      <c r="DF28" s="199"/>
      <c r="DG28" s="199"/>
      <c r="DH28" s="199"/>
      <c r="DI28" s="199"/>
      <c r="DJ28" s="199"/>
      <c r="DK28" s="199"/>
      <c r="DL28" s="199"/>
      <c r="DM28" s="199"/>
      <c r="DN28" s="199"/>
      <c r="DO28" s="199"/>
    </row>
    <row r="29" spans="1:119" s="169" customFormat="1" ht="15.75" hidden="1">
      <c r="A29" s="73"/>
      <c r="B29" s="78"/>
      <c r="C29" s="78"/>
      <c r="D29" s="78"/>
      <c r="E29" s="78"/>
      <c r="F29" s="71">
        <v>0</v>
      </c>
      <c r="G29" s="71">
        <v>0</v>
      </c>
      <c r="H29" s="71">
        <v>0</v>
      </c>
      <c r="I29" s="291">
        <f t="array" ref="I29">SUM(ROUND(F29:H29,2))</f>
        <v>0</v>
      </c>
      <c r="J29" s="268"/>
      <c r="K29" s="295">
        <f t="shared" si="0"/>
        <v>0</v>
      </c>
      <c r="L29" s="268">
        <v>0</v>
      </c>
      <c r="M29" s="295">
        <f t="shared" si="2"/>
        <v>0</v>
      </c>
      <c r="N29" s="268"/>
      <c r="O29" s="328">
        <f t="shared" si="1"/>
        <v>0</v>
      </c>
      <c r="T29" s="199"/>
      <c r="U29" s="199"/>
      <c r="V29" s="199"/>
      <c r="W29" s="199"/>
      <c r="X29" s="199"/>
      <c r="Y29" s="199"/>
      <c r="Z29" s="199"/>
      <c r="AA29" s="199"/>
      <c r="AB29" s="199"/>
      <c r="AC29" s="199"/>
      <c r="AD29" s="199"/>
      <c r="AE29" s="199"/>
      <c r="AF29" s="199"/>
      <c r="AG29" s="199"/>
      <c r="AH29" s="199"/>
      <c r="AI29" s="199"/>
      <c r="AJ29" s="199"/>
      <c r="AK29" s="199"/>
      <c r="AL29" s="199"/>
      <c r="AM29" s="199"/>
      <c r="AN29" s="199"/>
      <c r="AO29" s="199"/>
      <c r="AP29" s="199"/>
      <c r="AQ29" s="199"/>
      <c r="AR29" s="199"/>
      <c r="AS29" s="199"/>
      <c r="AT29" s="199"/>
      <c r="AU29" s="199"/>
      <c r="AV29" s="199"/>
      <c r="AW29" s="199"/>
      <c r="AX29" s="199"/>
      <c r="AY29" s="199"/>
      <c r="AZ29" s="199"/>
      <c r="BA29" s="199"/>
      <c r="BB29" s="199"/>
      <c r="BC29" s="199"/>
      <c r="BD29" s="199"/>
      <c r="BE29" s="199"/>
      <c r="BF29" s="199"/>
      <c r="BG29" s="199"/>
      <c r="BH29" s="199"/>
      <c r="BI29" s="199"/>
      <c r="BJ29" s="199"/>
      <c r="BK29" s="199"/>
      <c r="BL29" s="199"/>
      <c r="BM29" s="199"/>
      <c r="BN29" s="199"/>
      <c r="BO29" s="199"/>
      <c r="BP29" s="199"/>
      <c r="BQ29" s="199"/>
      <c r="BR29" s="199"/>
      <c r="BS29" s="199"/>
      <c r="BT29" s="199"/>
      <c r="BU29" s="199"/>
      <c r="BV29" s="199"/>
      <c r="BW29" s="199"/>
      <c r="BX29" s="199"/>
      <c r="BY29" s="199"/>
      <c r="BZ29" s="199"/>
      <c r="CA29" s="199"/>
      <c r="CB29" s="199"/>
      <c r="CC29" s="199"/>
      <c r="CD29" s="199"/>
      <c r="CE29" s="199"/>
      <c r="CF29" s="199"/>
      <c r="CG29" s="199"/>
      <c r="CH29" s="199"/>
      <c r="CI29" s="199"/>
      <c r="CJ29" s="199"/>
      <c r="CK29" s="199"/>
      <c r="CL29" s="199"/>
      <c r="CM29" s="199"/>
      <c r="CN29" s="199"/>
      <c r="CO29" s="199"/>
      <c r="CP29" s="199"/>
      <c r="CQ29" s="199"/>
      <c r="CR29" s="199"/>
      <c r="CS29" s="199"/>
      <c r="CT29" s="199"/>
      <c r="CU29" s="199"/>
      <c r="CV29" s="199"/>
      <c r="CW29" s="199"/>
      <c r="CX29" s="199"/>
      <c r="CY29" s="199"/>
      <c r="CZ29" s="199"/>
      <c r="DA29" s="199"/>
      <c r="DB29" s="199"/>
      <c r="DC29" s="199"/>
      <c r="DD29" s="199"/>
      <c r="DE29" s="199"/>
      <c r="DF29" s="199"/>
      <c r="DG29" s="199"/>
      <c r="DH29" s="199"/>
      <c r="DI29" s="199"/>
      <c r="DJ29" s="199"/>
      <c r="DK29" s="199"/>
      <c r="DL29" s="199"/>
      <c r="DM29" s="199"/>
      <c r="DN29" s="199"/>
      <c r="DO29" s="199"/>
    </row>
    <row r="30" spans="1:119" s="169" customFormat="1" ht="15.75" hidden="1">
      <c r="A30" s="73"/>
      <c r="B30" s="78"/>
      <c r="C30" s="78"/>
      <c r="D30" s="78"/>
      <c r="E30" s="78"/>
      <c r="F30" s="71">
        <v>0</v>
      </c>
      <c r="G30" s="71">
        <v>0</v>
      </c>
      <c r="H30" s="71">
        <v>0</v>
      </c>
      <c r="I30" s="291">
        <f t="array" ref="I30">SUM(ROUND(F30:H30,2))</f>
        <v>0</v>
      </c>
      <c r="J30" s="268"/>
      <c r="K30" s="295">
        <f t="shared" si="0"/>
        <v>0</v>
      </c>
      <c r="L30" s="268">
        <v>0</v>
      </c>
      <c r="M30" s="295">
        <f t="shared" si="2"/>
        <v>0</v>
      </c>
      <c r="N30" s="268"/>
      <c r="O30" s="328">
        <f t="shared" si="1"/>
        <v>0</v>
      </c>
      <c r="T30" s="199"/>
      <c r="U30" s="199"/>
      <c r="V30" s="199"/>
      <c r="W30" s="199"/>
      <c r="X30" s="199"/>
      <c r="Y30" s="199"/>
      <c r="Z30" s="199"/>
      <c r="AA30" s="199"/>
      <c r="AB30" s="199"/>
      <c r="AC30" s="199"/>
      <c r="AD30" s="199"/>
      <c r="AE30" s="199"/>
      <c r="AF30" s="199"/>
      <c r="AG30" s="199"/>
      <c r="AH30" s="199"/>
      <c r="AI30" s="199"/>
      <c r="AJ30" s="199"/>
      <c r="AK30" s="199"/>
      <c r="AL30" s="199"/>
      <c r="AM30" s="199"/>
      <c r="AN30" s="199"/>
      <c r="AO30" s="199"/>
      <c r="AP30" s="199"/>
      <c r="AQ30" s="199"/>
      <c r="AR30" s="199"/>
      <c r="AS30" s="199"/>
      <c r="AT30" s="199"/>
      <c r="AU30" s="199"/>
      <c r="AV30" s="199"/>
      <c r="AW30" s="199"/>
      <c r="AX30" s="199"/>
      <c r="AY30" s="199"/>
      <c r="AZ30" s="199"/>
      <c r="BA30" s="199"/>
      <c r="BB30" s="199"/>
      <c r="BC30" s="199"/>
      <c r="BD30" s="199"/>
      <c r="BE30" s="199"/>
      <c r="BF30" s="199"/>
      <c r="BG30" s="199"/>
      <c r="BH30" s="199"/>
      <c r="BI30" s="199"/>
      <c r="BJ30" s="199"/>
      <c r="BK30" s="199"/>
      <c r="BL30" s="199"/>
      <c r="BM30" s="199"/>
      <c r="BN30" s="199"/>
      <c r="BO30" s="199"/>
      <c r="BP30" s="199"/>
      <c r="BQ30" s="199"/>
      <c r="BR30" s="199"/>
      <c r="BS30" s="199"/>
      <c r="BT30" s="199"/>
      <c r="BU30" s="199"/>
      <c r="BV30" s="199"/>
      <c r="BW30" s="199"/>
      <c r="BX30" s="199"/>
      <c r="BY30" s="199"/>
      <c r="BZ30" s="199"/>
      <c r="CA30" s="199"/>
      <c r="CB30" s="199"/>
      <c r="CC30" s="199"/>
      <c r="CD30" s="199"/>
      <c r="CE30" s="199"/>
      <c r="CF30" s="199"/>
      <c r="CG30" s="199"/>
      <c r="CH30" s="199"/>
      <c r="CI30" s="199"/>
      <c r="CJ30" s="199"/>
      <c r="CK30" s="199"/>
      <c r="CL30" s="199"/>
      <c r="CM30" s="199"/>
      <c r="CN30" s="199"/>
      <c r="CO30" s="199"/>
      <c r="CP30" s="199"/>
      <c r="CQ30" s="199"/>
      <c r="CR30" s="199"/>
      <c r="CS30" s="199"/>
      <c r="CT30" s="199"/>
      <c r="CU30" s="199"/>
      <c r="CV30" s="199"/>
      <c r="CW30" s="199"/>
      <c r="CX30" s="199"/>
      <c r="CY30" s="199"/>
      <c r="CZ30" s="199"/>
      <c r="DA30" s="199"/>
      <c r="DB30" s="199"/>
      <c r="DC30" s="199"/>
      <c r="DD30" s="199"/>
      <c r="DE30" s="199"/>
      <c r="DF30" s="199"/>
      <c r="DG30" s="199"/>
      <c r="DH30" s="199"/>
      <c r="DI30" s="199"/>
      <c r="DJ30" s="199"/>
      <c r="DK30" s="199"/>
      <c r="DL30" s="199"/>
      <c r="DM30" s="199"/>
      <c r="DN30" s="199"/>
      <c r="DO30" s="199"/>
    </row>
    <row r="31" spans="1:119" s="169" customFormat="1" ht="15.75" hidden="1">
      <c r="A31" s="73"/>
      <c r="B31" s="78"/>
      <c r="C31" s="78"/>
      <c r="D31" s="78"/>
      <c r="E31" s="78"/>
      <c r="F31" s="71">
        <v>0</v>
      </c>
      <c r="G31" s="71">
        <v>0</v>
      </c>
      <c r="H31" s="71">
        <v>0</v>
      </c>
      <c r="I31" s="291">
        <f t="array" ref="I31">SUM(ROUND(F31:H31,2))</f>
        <v>0</v>
      </c>
      <c r="J31" s="268"/>
      <c r="K31" s="295">
        <f t="shared" si="0"/>
        <v>0</v>
      </c>
      <c r="L31" s="268">
        <v>0</v>
      </c>
      <c r="M31" s="295">
        <f t="shared" si="2"/>
        <v>0</v>
      </c>
      <c r="N31" s="268"/>
      <c r="O31" s="328">
        <f t="shared" si="1"/>
        <v>0</v>
      </c>
      <c r="T31" s="199"/>
      <c r="U31" s="199"/>
      <c r="V31" s="199"/>
      <c r="W31" s="199"/>
      <c r="X31" s="199"/>
      <c r="Y31" s="199"/>
      <c r="Z31" s="199"/>
      <c r="AA31" s="199"/>
      <c r="AB31" s="199"/>
      <c r="AC31" s="199"/>
      <c r="AD31" s="199"/>
      <c r="AE31" s="199"/>
      <c r="AF31" s="199"/>
      <c r="AG31" s="199"/>
      <c r="AH31" s="199"/>
      <c r="AI31" s="199"/>
      <c r="AJ31" s="199"/>
      <c r="AK31" s="199"/>
      <c r="AL31" s="199"/>
      <c r="AM31" s="199"/>
      <c r="AN31" s="199"/>
      <c r="AO31" s="199"/>
      <c r="AP31" s="199"/>
      <c r="AQ31" s="199"/>
      <c r="AR31" s="199"/>
      <c r="AS31" s="199"/>
      <c r="AT31" s="199"/>
      <c r="AU31" s="199"/>
      <c r="AV31" s="199"/>
      <c r="AW31" s="199"/>
      <c r="AX31" s="199"/>
      <c r="AY31" s="199"/>
      <c r="AZ31" s="199"/>
      <c r="BA31" s="199"/>
      <c r="BB31" s="199"/>
      <c r="BC31" s="199"/>
      <c r="BD31" s="199"/>
      <c r="BE31" s="199"/>
      <c r="BF31" s="199"/>
      <c r="BG31" s="199"/>
      <c r="BH31" s="199"/>
      <c r="BI31" s="199"/>
      <c r="BJ31" s="199"/>
      <c r="BK31" s="199"/>
      <c r="BL31" s="199"/>
      <c r="BM31" s="199"/>
      <c r="BN31" s="199"/>
      <c r="BO31" s="199"/>
      <c r="BP31" s="199"/>
      <c r="BQ31" s="199"/>
      <c r="BR31" s="199"/>
      <c r="BS31" s="199"/>
      <c r="BT31" s="199"/>
      <c r="BU31" s="199"/>
      <c r="BV31" s="199"/>
      <c r="BW31" s="199"/>
      <c r="BX31" s="199"/>
      <c r="BY31" s="199"/>
      <c r="BZ31" s="199"/>
      <c r="CA31" s="199"/>
      <c r="CB31" s="199"/>
      <c r="CC31" s="199"/>
      <c r="CD31" s="199"/>
      <c r="CE31" s="199"/>
      <c r="CF31" s="199"/>
      <c r="CG31" s="199"/>
      <c r="CH31" s="199"/>
      <c r="CI31" s="199"/>
      <c r="CJ31" s="199"/>
      <c r="CK31" s="199"/>
      <c r="CL31" s="199"/>
      <c r="CM31" s="199"/>
      <c r="CN31" s="199"/>
      <c r="CO31" s="199"/>
      <c r="CP31" s="199"/>
      <c r="CQ31" s="199"/>
      <c r="CR31" s="199"/>
      <c r="CS31" s="199"/>
      <c r="CT31" s="199"/>
      <c r="CU31" s="199"/>
      <c r="CV31" s="199"/>
      <c r="CW31" s="199"/>
      <c r="CX31" s="199"/>
      <c r="CY31" s="199"/>
      <c r="CZ31" s="199"/>
      <c r="DA31" s="199"/>
      <c r="DB31" s="199"/>
      <c r="DC31" s="199"/>
      <c r="DD31" s="199"/>
      <c r="DE31" s="199"/>
      <c r="DF31" s="199"/>
      <c r="DG31" s="199"/>
      <c r="DH31" s="199"/>
      <c r="DI31" s="199"/>
      <c r="DJ31" s="199"/>
      <c r="DK31" s="199"/>
      <c r="DL31" s="199"/>
      <c r="DM31" s="199"/>
      <c r="DN31" s="199"/>
      <c r="DO31" s="199"/>
    </row>
    <row r="32" spans="1:119" s="169" customFormat="1" ht="15.75" hidden="1">
      <c r="A32" s="73"/>
      <c r="B32" s="78"/>
      <c r="C32" s="78"/>
      <c r="D32" s="78"/>
      <c r="E32" s="78"/>
      <c r="F32" s="71">
        <v>0</v>
      </c>
      <c r="G32" s="71">
        <v>0</v>
      </c>
      <c r="H32" s="71">
        <v>0</v>
      </c>
      <c r="I32" s="291">
        <f t="array" ref="I32">SUM(ROUND(F32:H32,2))</f>
        <v>0</v>
      </c>
      <c r="J32" s="268"/>
      <c r="K32" s="295">
        <f t="shared" si="0"/>
        <v>0</v>
      </c>
      <c r="L32" s="268">
        <v>0</v>
      </c>
      <c r="M32" s="295">
        <f t="shared" si="2"/>
        <v>0</v>
      </c>
      <c r="N32" s="268"/>
      <c r="O32" s="328">
        <f t="shared" si="1"/>
        <v>0</v>
      </c>
      <c r="T32" s="199"/>
      <c r="U32" s="199"/>
      <c r="V32" s="199"/>
      <c r="W32" s="199"/>
      <c r="X32" s="199"/>
      <c r="Y32" s="199"/>
      <c r="Z32" s="199"/>
      <c r="AA32" s="199"/>
      <c r="AB32" s="199"/>
      <c r="AC32" s="199"/>
      <c r="AD32" s="199"/>
      <c r="AE32" s="199"/>
      <c r="AF32" s="199"/>
      <c r="AG32" s="199"/>
      <c r="AH32" s="199"/>
      <c r="AI32" s="199"/>
      <c r="AJ32" s="199"/>
      <c r="AK32" s="199"/>
      <c r="AL32" s="199"/>
      <c r="AM32" s="199"/>
      <c r="AN32" s="199"/>
      <c r="AO32" s="199"/>
      <c r="AP32" s="199"/>
      <c r="AQ32" s="199"/>
      <c r="AR32" s="199"/>
      <c r="AS32" s="199"/>
      <c r="AT32" s="199"/>
      <c r="AU32" s="199"/>
      <c r="AV32" s="199"/>
      <c r="AW32" s="199"/>
      <c r="AX32" s="199"/>
      <c r="AY32" s="199"/>
      <c r="AZ32" s="199"/>
      <c r="BA32" s="199"/>
      <c r="BB32" s="199"/>
      <c r="BC32" s="199"/>
      <c r="BD32" s="199"/>
      <c r="BE32" s="199"/>
      <c r="BF32" s="199"/>
      <c r="BG32" s="199"/>
      <c r="BH32" s="199"/>
      <c r="BI32" s="199"/>
      <c r="BJ32" s="199"/>
      <c r="BK32" s="199"/>
      <c r="BL32" s="199"/>
      <c r="BM32" s="199"/>
      <c r="BN32" s="199"/>
      <c r="BO32" s="199"/>
      <c r="BP32" s="199"/>
      <c r="BQ32" s="199"/>
      <c r="BR32" s="199"/>
      <c r="BS32" s="199"/>
      <c r="BT32" s="199"/>
      <c r="BU32" s="199"/>
      <c r="BV32" s="199"/>
      <c r="BW32" s="199"/>
      <c r="BX32" s="199"/>
      <c r="BY32" s="199"/>
      <c r="BZ32" s="199"/>
      <c r="CA32" s="199"/>
      <c r="CB32" s="199"/>
      <c r="CC32" s="199"/>
      <c r="CD32" s="199"/>
      <c r="CE32" s="199"/>
      <c r="CF32" s="199"/>
      <c r="CG32" s="199"/>
      <c r="CH32" s="199"/>
      <c r="CI32" s="199"/>
      <c r="CJ32" s="199"/>
      <c r="CK32" s="199"/>
      <c r="CL32" s="199"/>
      <c r="CM32" s="199"/>
      <c r="CN32" s="199"/>
      <c r="CO32" s="199"/>
      <c r="CP32" s="199"/>
      <c r="CQ32" s="199"/>
      <c r="CR32" s="199"/>
      <c r="CS32" s="199"/>
      <c r="CT32" s="199"/>
      <c r="CU32" s="199"/>
      <c r="CV32" s="199"/>
      <c r="CW32" s="199"/>
      <c r="CX32" s="199"/>
      <c r="CY32" s="199"/>
      <c r="CZ32" s="199"/>
      <c r="DA32" s="199"/>
      <c r="DB32" s="199"/>
      <c r="DC32" s="199"/>
      <c r="DD32" s="199"/>
      <c r="DE32" s="199"/>
      <c r="DF32" s="199"/>
      <c r="DG32" s="199"/>
      <c r="DH32" s="199"/>
      <c r="DI32" s="199"/>
      <c r="DJ32" s="199"/>
      <c r="DK32" s="199"/>
      <c r="DL32" s="199"/>
      <c r="DM32" s="199"/>
      <c r="DN32" s="199"/>
      <c r="DO32" s="199"/>
    </row>
    <row r="33" spans="1:119" s="169" customFormat="1" ht="15.75" hidden="1">
      <c r="A33" s="73"/>
      <c r="B33" s="78"/>
      <c r="C33" s="78"/>
      <c r="D33" s="78"/>
      <c r="E33" s="78"/>
      <c r="F33" s="71">
        <v>0</v>
      </c>
      <c r="G33" s="71">
        <v>0</v>
      </c>
      <c r="H33" s="71">
        <v>0</v>
      </c>
      <c r="I33" s="291">
        <f t="array" ref="I33">SUM(ROUND(F33:H33,2))</f>
        <v>0</v>
      </c>
      <c r="J33" s="268"/>
      <c r="K33" s="295">
        <f t="shared" si="0"/>
        <v>0</v>
      </c>
      <c r="L33" s="268">
        <v>0</v>
      </c>
      <c r="M33" s="295">
        <f t="shared" si="2"/>
        <v>0</v>
      </c>
      <c r="N33" s="268"/>
      <c r="O33" s="328">
        <f t="shared" si="1"/>
        <v>0</v>
      </c>
      <c r="T33" s="199"/>
      <c r="U33" s="199"/>
      <c r="V33" s="199"/>
      <c r="W33" s="199"/>
      <c r="X33" s="199"/>
      <c r="Y33" s="199"/>
      <c r="Z33" s="199"/>
      <c r="AA33" s="199"/>
      <c r="AB33" s="199"/>
      <c r="AC33" s="199"/>
      <c r="AD33" s="199"/>
      <c r="AE33" s="199"/>
      <c r="AF33" s="199"/>
      <c r="AG33" s="199"/>
      <c r="AH33" s="199"/>
      <c r="AI33" s="199"/>
      <c r="AJ33" s="199"/>
      <c r="AK33" s="199"/>
      <c r="AL33" s="199"/>
      <c r="AM33" s="199"/>
      <c r="AN33" s="199"/>
      <c r="AO33" s="199"/>
      <c r="AP33" s="199"/>
      <c r="AQ33" s="199"/>
      <c r="AR33" s="199"/>
      <c r="AS33" s="199"/>
      <c r="AT33" s="199"/>
      <c r="AU33" s="199"/>
      <c r="AV33" s="199"/>
      <c r="AW33" s="199"/>
      <c r="AX33" s="199"/>
      <c r="AY33" s="199"/>
      <c r="AZ33" s="199"/>
      <c r="BA33" s="199"/>
      <c r="BB33" s="199"/>
      <c r="BC33" s="199"/>
      <c r="BD33" s="199"/>
      <c r="BE33" s="199"/>
      <c r="BF33" s="199"/>
      <c r="BG33" s="199"/>
      <c r="BH33" s="199"/>
      <c r="BI33" s="199"/>
      <c r="BJ33" s="199"/>
      <c r="BK33" s="199"/>
      <c r="BL33" s="199"/>
      <c r="BM33" s="199"/>
      <c r="BN33" s="199"/>
      <c r="BO33" s="199"/>
      <c r="BP33" s="199"/>
      <c r="BQ33" s="199"/>
      <c r="BR33" s="199"/>
      <c r="BS33" s="199"/>
      <c r="BT33" s="199"/>
      <c r="BU33" s="199"/>
      <c r="BV33" s="199"/>
      <c r="BW33" s="199"/>
      <c r="BX33" s="199"/>
      <c r="BY33" s="199"/>
      <c r="BZ33" s="199"/>
      <c r="CA33" s="199"/>
      <c r="CB33" s="199"/>
      <c r="CC33" s="199"/>
      <c r="CD33" s="199"/>
      <c r="CE33" s="199"/>
      <c r="CF33" s="199"/>
      <c r="CG33" s="199"/>
      <c r="CH33" s="199"/>
      <c r="CI33" s="199"/>
      <c r="CJ33" s="199"/>
      <c r="CK33" s="199"/>
      <c r="CL33" s="199"/>
      <c r="CM33" s="199"/>
      <c r="CN33" s="199"/>
      <c r="CO33" s="199"/>
      <c r="CP33" s="199"/>
      <c r="CQ33" s="199"/>
      <c r="CR33" s="199"/>
      <c r="CS33" s="199"/>
      <c r="CT33" s="199"/>
      <c r="CU33" s="199"/>
      <c r="CV33" s="199"/>
      <c r="CW33" s="199"/>
      <c r="CX33" s="199"/>
      <c r="CY33" s="199"/>
      <c r="CZ33" s="199"/>
      <c r="DA33" s="199"/>
      <c r="DB33" s="199"/>
      <c r="DC33" s="199"/>
      <c r="DD33" s="199"/>
      <c r="DE33" s="199"/>
      <c r="DF33" s="199"/>
      <c r="DG33" s="199"/>
      <c r="DH33" s="199"/>
      <c r="DI33" s="199"/>
      <c r="DJ33" s="199"/>
      <c r="DK33" s="199"/>
      <c r="DL33" s="199"/>
      <c r="DM33" s="199"/>
      <c r="DN33" s="199"/>
      <c r="DO33" s="199"/>
    </row>
    <row r="34" spans="1:119" s="169" customFormat="1" ht="15.75" hidden="1">
      <c r="A34" s="73"/>
      <c r="B34" s="78"/>
      <c r="C34" s="78"/>
      <c r="D34" s="78"/>
      <c r="E34" s="78"/>
      <c r="F34" s="71">
        <v>0</v>
      </c>
      <c r="G34" s="71">
        <v>0</v>
      </c>
      <c r="H34" s="71">
        <v>0</v>
      </c>
      <c r="I34" s="291">
        <f t="array" ref="I34">SUM(ROUND(F34:H34,2))</f>
        <v>0</v>
      </c>
      <c r="J34" s="268"/>
      <c r="K34" s="295">
        <f t="shared" si="0"/>
        <v>0</v>
      </c>
      <c r="L34" s="268">
        <v>0</v>
      </c>
      <c r="M34" s="295">
        <f t="shared" si="2"/>
        <v>0</v>
      </c>
      <c r="N34" s="268"/>
      <c r="O34" s="328">
        <f t="shared" si="1"/>
        <v>0</v>
      </c>
      <c r="T34" s="199"/>
      <c r="U34" s="199"/>
      <c r="V34" s="199"/>
      <c r="W34" s="199"/>
      <c r="X34" s="199"/>
      <c r="Y34" s="199"/>
      <c r="Z34" s="199"/>
      <c r="AA34" s="199"/>
      <c r="AB34" s="199"/>
      <c r="AC34" s="199"/>
      <c r="AD34" s="199"/>
      <c r="AE34" s="199"/>
      <c r="AF34" s="199"/>
      <c r="AG34" s="199"/>
      <c r="AH34" s="199"/>
      <c r="AI34" s="199"/>
      <c r="AJ34" s="199"/>
      <c r="AK34" s="199"/>
      <c r="AL34" s="199"/>
      <c r="AM34" s="199"/>
      <c r="AN34" s="199"/>
      <c r="AO34" s="199"/>
      <c r="AP34" s="199"/>
      <c r="AQ34" s="199"/>
      <c r="AR34" s="199"/>
      <c r="AS34" s="199"/>
      <c r="AT34" s="199"/>
      <c r="AU34" s="199"/>
      <c r="AV34" s="199"/>
      <c r="AW34" s="199"/>
      <c r="AX34" s="199"/>
      <c r="AY34" s="199"/>
      <c r="AZ34" s="199"/>
      <c r="BA34" s="199"/>
      <c r="BB34" s="199"/>
      <c r="BC34" s="199"/>
      <c r="BD34" s="199"/>
      <c r="BE34" s="199"/>
      <c r="BF34" s="199"/>
      <c r="BG34" s="199"/>
      <c r="BH34" s="199"/>
      <c r="BI34" s="199"/>
      <c r="BJ34" s="199"/>
      <c r="BK34" s="199"/>
      <c r="BL34" s="199"/>
      <c r="BM34" s="199"/>
      <c r="BN34" s="199"/>
      <c r="BO34" s="199"/>
      <c r="BP34" s="199"/>
      <c r="BQ34" s="199"/>
      <c r="BR34" s="199"/>
      <c r="BS34" s="199"/>
      <c r="BT34" s="199"/>
      <c r="BU34" s="199"/>
      <c r="BV34" s="199"/>
      <c r="BW34" s="199"/>
      <c r="BX34" s="199"/>
      <c r="BY34" s="199"/>
      <c r="BZ34" s="199"/>
      <c r="CA34" s="199"/>
      <c r="CB34" s="199"/>
      <c r="CC34" s="199"/>
      <c r="CD34" s="199"/>
      <c r="CE34" s="199"/>
      <c r="CF34" s="199"/>
      <c r="CG34" s="199"/>
      <c r="CH34" s="199"/>
      <c r="CI34" s="199"/>
      <c r="CJ34" s="199"/>
      <c r="CK34" s="199"/>
      <c r="CL34" s="199"/>
      <c r="CM34" s="199"/>
      <c r="CN34" s="199"/>
      <c r="CO34" s="199"/>
      <c r="CP34" s="199"/>
      <c r="CQ34" s="199"/>
      <c r="CR34" s="199"/>
      <c r="CS34" s="199"/>
      <c r="CT34" s="199"/>
      <c r="CU34" s="199"/>
      <c r="CV34" s="199"/>
      <c r="CW34" s="199"/>
      <c r="CX34" s="199"/>
      <c r="CY34" s="199"/>
      <c r="CZ34" s="199"/>
      <c r="DA34" s="199"/>
      <c r="DB34" s="199"/>
      <c r="DC34" s="199"/>
      <c r="DD34" s="199"/>
      <c r="DE34" s="199"/>
      <c r="DF34" s="199"/>
      <c r="DG34" s="199"/>
      <c r="DH34" s="199"/>
      <c r="DI34" s="199"/>
      <c r="DJ34" s="199"/>
      <c r="DK34" s="199"/>
      <c r="DL34" s="199"/>
      <c r="DM34" s="199"/>
      <c r="DN34" s="199"/>
      <c r="DO34" s="199"/>
    </row>
    <row r="35" spans="1:119" s="169" customFormat="1" ht="15.75" hidden="1">
      <c r="A35" s="73"/>
      <c r="B35" s="78"/>
      <c r="C35" s="78"/>
      <c r="D35" s="78"/>
      <c r="E35" s="78"/>
      <c r="F35" s="71">
        <v>0</v>
      </c>
      <c r="G35" s="71">
        <v>0</v>
      </c>
      <c r="H35" s="71">
        <v>0</v>
      </c>
      <c r="I35" s="291">
        <f t="array" ref="I35">SUM(ROUND(F35:H35,2))</f>
        <v>0</v>
      </c>
      <c r="J35" s="268"/>
      <c r="K35" s="295">
        <f t="shared" si="0"/>
        <v>0</v>
      </c>
      <c r="L35" s="268">
        <v>0</v>
      </c>
      <c r="M35" s="295">
        <f t="shared" si="2"/>
        <v>0</v>
      </c>
      <c r="N35" s="268"/>
      <c r="O35" s="328">
        <f t="shared" si="1"/>
        <v>0</v>
      </c>
      <c r="T35" s="199"/>
      <c r="U35" s="199"/>
      <c r="V35" s="199"/>
      <c r="W35" s="199"/>
      <c r="X35" s="199"/>
      <c r="Y35" s="199"/>
      <c r="Z35" s="199"/>
      <c r="AA35" s="199"/>
      <c r="AB35" s="199"/>
      <c r="AC35" s="199"/>
      <c r="AD35" s="199"/>
      <c r="AE35" s="199"/>
      <c r="AF35" s="199"/>
      <c r="AG35" s="199"/>
      <c r="AH35" s="199"/>
      <c r="AI35" s="199"/>
      <c r="AJ35" s="199"/>
      <c r="AK35" s="199"/>
      <c r="AL35" s="199"/>
      <c r="AM35" s="199"/>
      <c r="AN35" s="199"/>
      <c r="AO35" s="199"/>
      <c r="AP35" s="199"/>
      <c r="AQ35" s="199"/>
      <c r="AR35" s="199"/>
      <c r="AS35" s="199"/>
      <c r="AT35" s="199"/>
      <c r="AU35" s="199"/>
      <c r="AV35" s="199"/>
      <c r="AW35" s="199"/>
      <c r="AX35" s="199"/>
      <c r="AY35" s="199"/>
      <c r="AZ35" s="199"/>
      <c r="BA35" s="199"/>
      <c r="BB35" s="199"/>
      <c r="BC35" s="199"/>
      <c r="BD35" s="199"/>
      <c r="BE35" s="199"/>
      <c r="BF35" s="199"/>
      <c r="BG35" s="199"/>
      <c r="BH35" s="199"/>
      <c r="BI35" s="199"/>
      <c r="BJ35" s="199"/>
      <c r="BK35" s="199"/>
      <c r="BL35" s="199"/>
      <c r="BM35" s="199"/>
      <c r="BN35" s="199"/>
      <c r="BO35" s="199"/>
      <c r="BP35" s="199"/>
      <c r="BQ35" s="199"/>
      <c r="BR35" s="199"/>
      <c r="BS35" s="199"/>
      <c r="BT35" s="199"/>
      <c r="BU35" s="199"/>
      <c r="BV35" s="199"/>
      <c r="BW35" s="199"/>
      <c r="BX35" s="199"/>
      <c r="BY35" s="199"/>
      <c r="BZ35" s="199"/>
      <c r="CA35" s="199"/>
      <c r="CB35" s="199"/>
      <c r="CC35" s="199"/>
      <c r="CD35" s="199"/>
      <c r="CE35" s="199"/>
      <c r="CF35" s="199"/>
      <c r="CG35" s="199"/>
      <c r="CH35" s="199"/>
      <c r="CI35" s="199"/>
      <c r="CJ35" s="199"/>
      <c r="CK35" s="199"/>
      <c r="CL35" s="199"/>
      <c r="CM35" s="199"/>
      <c r="CN35" s="199"/>
      <c r="CO35" s="199"/>
      <c r="CP35" s="199"/>
      <c r="CQ35" s="199"/>
      <c r="CR35" s="199"/>
      <c r="CS35" s="199"/>
      <c r="CT35" s="199"/>
      <c r="CU35" s="199"/>
      <c r="CV35" s="199"/>
      <c r="CW35" s="199"/>
      <c r="CX35" s="199"/>
      <c r="CY35" s="199"/>
      <c r="CZ35" s="199"/>
      <c r="DA35" s="199"/>
      <c r="DB35" s="199"/>
      <c r="DC35" s="199"/>
      <c r="DD35" s="199"/>
      <c r="DE35" s="199"/>
      <c r="DF35" s="199"/>
      <c r="DG35" s="199"/>
      <c r="DH35" s="199"/>
      <c r="DI35" s="199"/>
      <c r="DJ35" s="199"/>
      <c r="DK35" s="199"/>
      <c r="DL35" s="199"/>
      <c r="DM35" s="199"/>
      <c r="DN35" s="199"/>
      <c r="DO35" s="199"/>
    </row>
    <row r="36" spans="1:119" s="169" customFormat="1" ht="15.75" hidden="1">
      <c r="A36" s="73"/>
      <c r="B36" s="78"/>
      <c r="C36" s="78"/>
      <c r="D36" s="78"/>
      <c r="E36" s="78"/>
      <c r="F36" s="71">
        <v>0</v>
      </c>
      <c r="G36" s="71">
        <v>0</v>
      </c>
      <c r="H36" s="71">
        <v>0</v>
      </c>
      <c r="I36" s="291">
        <f t="array" ref="I36">SUM(ROUND(F36:H36,2))</f>
        <v>0</v>
      </c>
      <c r="J36" s="268"/>
      <c r="K36" s="295">
        <f t="shared" si="0"/>
        <v>0</v>
      </c>
      <c r="L36" s="268">
        <v>0</v>
      </c>
      <c r="M36" s="295">
        <f t="shared" si="2"/>
        <v>0</v>
      </c>
      <c r="N36" s="268"/>
      <c r="O36" s="328">
        <f t="shared" si="1"/>
        <v>0</v>
      </c>
      <c r="T36" s="199"/>
      <c r="U36" s="199"/>
      <c r="V36" s="199"/>
      <c r="W36" s="199"/>
      <c r="X36" s="199"/>
      <c r="Y36" s="199"/>
      <c r="Z36" s="199"/>
      <c r="AA36" s="199"/>
      <c r="AB36" s="199"/>
      <c r="AC36" s="199"/>
      <c r="AD36" s="199"/>
      <c r="AE36" s="199"/>
      <c r="AF36" s="199"/>
      <c r="AG36" s="199"/>
      <c r="AH36" s="199"/>
      <c r="AI36" s="199"/>
      <c r="AJ36" s="199"/>
      <c r="AK36" s="199"/>
      <c r="AL36" s="199"/>
      <c r="AM36" s="199"/>
      <c r="AN36" s="199"/>
      <c r="AO36" s="199"/>
      <c r="AP36" s="199"/>
      <c r="AQ36" s="199"/>
      <c r="AR36" s="199"/>
      <c r="AS36" s="199"/>
      <c r="AT36" s="199"/>
      <c r="AU36" s="199"/>
      <c r="AV36" s="199"/>
      <c r="AW36" s="199"/>
      <c r="AX36" s="199"/>
      <c r="AY36" s="199"/>
      <c r="AZ36" s="199"/>
      <c r="BA36" s="199"/>
      <c r="BB36" s="199"/>
      <c r="BC36" s="199"/>
      <c r="BD36" s="199"/>
      <c r="BE36" s="199"/>
      <c r="BF36" s="199"/>
      <c r="BG36" s="199"/>
      <c r="BH36" s="199"/>
      <c r="BI36" s="199"/>
      <c r="BJ36" s="199"/>
      <c r="BK36" s="199"/>
      <c r="BL36" s="199"/>
      <c r="BM36" s="199"/>
      <c r="BN36" s="199"/>
      <c r="BO36" s="199"/>
      <c r="BP36" s="199"/>
      <c r="BQ36" s="199"/>
      <c r="BR36" s="199"/>
      <c r="BS36" s="199"/>
      <c r="BT36" s="199"/>
      <c r="BU36" s="199"/>
      <c r="BV36" s="199"/>
      <c r="BW36" s="199"/>
      <c r="BX36" s="199"/>
      <c r="BY36" s="199"/>
      <c r="BZ36" s="199"/>
      <c r="CA36" s="199"/>
      <c r="CB36" s="199"/>
      <c r="CC36" s="199"/>
      <c r="CD36" s="199"/>
      <c r="CE36" s="199"/>
      <c r="CF36" s="199"/>
      <c r="CG36" s="199"/>
      <c r="CH36" s="199"/>
      <c r="CI36" s="199"/>
      <c r="CJ36" s="199"/>
      <c r="CK36" s="199"/>
      <c r="CL36" s="199"/>
      <c r="CM36" s="199"/>
      <c r="CN36" s="199"/>
      <c r="CO36" s="199"/>
      <c r="CP36" s="199"/>
      <c r="CQ36" s="199"/>
      <c r="CR36" s="199"/>
      <c r="CS36" s="199"/>
      <c r="CT36" s="199"/>
      <c r="CU36" s="199"/>
      <c r="CV36" s="199"/>
      <c r="CW36" s="199"/>
      <c r="CX36" s="199"/>
      <c r="CY36" s="199"/>
      <c r="CZ36" s="199"/>
      <c r="DA36" s="199"/>
      <c r="DB36" s="199"/>
      <c r="DC36" s="199"/>
      <c r="DD36" s="199"/>
      <c r="DE36" s="199"/>
      <c r="DF36" s="199"/>
      <c r="DG36" s="199"/>
      <c r="DH36" s="199"/>
      <c r="DI36" s="199"/>
      <c r="DJ36" s="199"/>
      <c r="DK36" s="199"/>
      <c r="DL36" s="199"/>
      <c r="DM36" s="199"/>
      <c r="DN36" s="199"/>
      <c r="DO36" s="199"/>
    </row>
    <row r="37" spans="1:119" s="169" customFormat="1" ht="15.75" hidden="1">
      <c r="A37" s="73"/>
      <c r="B37" s="78"/>
      <c r="C37" s="78"/>
      <c r="D37" s="78"/>
      <c r="E37" s="78"/>
      <c r="F37" s="71">
        <v>0</v>
      </c>
      <c r="G37" s="71">
        <v>0</v>
      </c>
      <c r="H37" s="71">
        <v>0</v>
      </c>
      <c r="I37" s="291">
        <f t="array" ref="I37">SUM(ROUND(F37:H37,2))</f>
        <v>0</v>
      </c>
      <c r="J37" s="268"/>
      <c r="K37" s="295">
        <f t="shared" ref="K37:K54" si="3">ROUND(F37*J37,2)</f>
        <v>0</v>
      </c>
      <c r="L37" s="268">
        <v>0</v>
      </c>
      <c r="M37" s="295">
        <f t="shared" si="2"/>
        <v>0</v>
      </c>
      <c r="N37" s="268"/>
      <c r="O37" s="328">
        <f t="shared" ref="O37:O54" si="4">ROUND(H37*N37,2)</f>
        <v>0</v>
      </c>
      <c r="T37" s="199"/>
      <c r="U37" s="199"/>
      <c r="V37" s="199"/>
      <c r="W37" s="199"/>
      <c r="X37" s="199"/>
      <c r="Y37" s="199"/>
      <c r="Z37" s="199"/>
      <c r="AA37" s="199"/>
      <c r="AB37" s="199"/>
      <c r="AC37" s="199"/>
      <c r="AD37" s="199"/>
      <c r="AE37" s="199"/>
      <c r="AF37" s="199"/>
      <c r="AG37" s="199"/>
      <c r="AH37" s="199"/>
      <c r="AI37" s="199"/>
      <c r="AJ37" s="199"/>
      <c r="AK37" s="199"/>
      <c r="AL37" s="199"/>
      <c r="AM37" s="199"/>
      <c r="AN37" s="199"/>
      <c r="AO37" s="199"/>
      <c r="AP37" s="199"/>
      <c r="AQ37" s="199"/>
      <c r="AR37" s="199"/>
      <c r="AS37" s="199"/>
      <c r="AT37" s="199"/>
      <c r="AU37" s="199"/>
      <c r="AV37" s="199"/>
      <c r="AW37" s="199"/>
      <c r="AX37" s="199"/>
      <c r="AY37" s="199"/>
      <c r="AZ37" s="199"/>
      <c r="BA37" s="199"/>
      <c r="BB37" s="199"/>
      <c r="BC37" s="199"/>
      <c r="BD37" s="199"/>
      <c r="BE37" s="199"/>
      <c r="BF37" s="199"/>
      <c r="BG37" s="199"/>
      <c r="BH37" s="199"/>
      <c r="BI37" s="199"/>
      <c r="BJ37" s="199"/>
      <c r="BK37" s="199"/>
      <c r="BL37" s="199"/>
      <c r="BM37" s="199"/>
      <c r="BN37" s="199"/>
      <c r="BO37" s="199"/>
      <c r="BP37" s="199"/>
      <c r="BQ37" s="199"/>
      <c r="BR37" s="199"/>
      <c r="BS37" s="199"/>
      <c r="BT37" s="199"/>
      <c r="BU37" s="199"/>
      <c r="BV37" s="199"/>
      <c r="BW37" s="199"/>
      <c r="BX37" s="199"/>
      <c r="BY37" s="199"/>
      <c r="BZ37" s="199"/>
      <c r="CA37" s="199"/>
      <c r="CB37" s="199"/>
      <c r="CC37" s="199"/>
      <c r="CD37" s="199"/>
      <c r="CE37" s="199"/>
      <c r="CF37" s="199"/>
      <c r="CG37" s="199"/>
      <c r="CH37" s="199"/>
      <c r="CI37" s="199"/>
      <c r="CJ37" s="199"/>
      <c r="CK37" s="199"/>
      <c r="CL37" s="199"/>
      <c r="CM37" s="199"/>
      <c r="CN37" s="199"/>
      <c r="CO37" s="199"/>
      <c r="CP37" s="199"/>
      <c r="CQ37" s="199"/>
      <c r="CR37" s="199"/>
      <c r="CS37" s="199"/>
      <c r="CT37" s="199"/>
      <c r="CU37" s="199"/>
      <c r="CV37" s="199"/>
      <c r="CW37" s="199"/>
      <c r="CX37" s="199"/>
      <c r="CY37" s="199"/>
      <c r="CZ37" s="199"/>
      <c r="DA37" s="199"/>
      <c r="DB37" s="199"/>
      <c r="DC37" s="199"/>
      <c r="DD37" s="199"/>
      <c r="DE37" s="199"/>
      <c r="DF37" s="199"/>
      <c r="DG37" s="199"/>
      <c r="DH37" s="199"/>
      <c r="DI37" s="199"/>
      <c r="DJ37" s="199"/>
      <c r="DK37" s="199"/>
      <c r="DL37" s="199"/>
      <c r="DM37" s="199"/>
      <c r="DN37" s="199"/>
      <c r="DO37" s="199"/>
    </row>
    <row r="38" spans="1:119" s="169" customFormat="1" ht="15.75" hidden="1">
      <c r="A38" s="73"/>
      <c r="B38" s="78"/>
      <c r="C38" s="78"/>
      <c r="D38" s="78"/>
      <c r="E38" s="78"/>
      <c r="F38" s="71">
        <v>0</v>
      </c>
      <c r="G38" s="71">
        <v>0</v>
      </c>
      <c r="H38" s="71">
        <v>0</v>
      </c>
      <c r="I38" s="291">
        <f t="array" ref="I38">SUM(ROUND(F38:H38,2))</f>
        <v>0</v>
      </c>
      <c r="J38" s="268"/>
      <c r="K38" s="295">
        <f t="shared" si="3"/>
        <v>0</v>
      </c>
      <c r="L38" s="268">
        <v>0</v>
      </c>
      <c r="M38" s="295">
        <f t="shared" si="2"/>
        <v>0</v>
      </c>
      <c r="N38" s="268"/>
      <c r="O38" s="328">
        <f t="shared" si="4"/>
        <v>0</v>
      </c>
      <c r="T38" s="199"/>
      <c r="U38" s="199"/>
      <c r="V38" s="199"/>
      <c r="W38" s="199"/>
      <c r="X38" s="199"/>
      <c r="Y38" s="199"/>
      <c r="Z38" s="199"/>
      <c r="AA38" s="199"/>
      <c r="AB38" s="199"/>
      <c r="AC38" s="199"/>
      <c r="AD38" s="199"/>
      <c r="AE38" s="199"/>
      <c r="AF38" s="199"/>
      <c r="AG38" s="199"/>
      <c r="AH38" s="199"/>
      <c r="AI38" s="199"/>
      <c r="AJ38" s="199"/>
      <c r="AK38" s="199"/>
      <c r="AL38" s="199"/>
      <c r="AM38" s="199"/>
      <c r="AN38" s="199"/>
      <c r="AO38" s="199"/>
      <c r="AP38" s="199"/>
      <c r="AQ38" s="199"/>
      <c r="AR38" s="199"/>
      <c r="AS38" s="199"/>
      <c r="AT38" s="199"/>
      <c r="AU38" s="199"/>
      <c r="AV38" s="199"/>
      <c r="AW38" s="199"/>
      <c r="AX38" s="199"/>
      <c r="AY38" s="199"/>
      <c r="AZ38" s="199"/>
      <c r="BA38" s="199"/>
      <c r="BB38" s="199"/>
      <c r="BC38" s="199"/>
      <c r="BD38" s="199"/>
      <c r="BE38" s="199"/>
      <c r="BF38" s="199"/>
      <c r="BG38" s="199"/>
      <c r="BH38" s="199"/>
      <c r="BI38" s="199"/>
      <c r="BJ38" s="199"/>
      <c r="BK38" s="199"/>
      <c r="BL38" s="199"/>
      <c r="BM38" s="199"/>
      <c r="BN38" s="199"/>
      <c r="BO38" s="199"/>
      <c r="BP38" s="199"/>
      <c r="BQ38" s="199"/>
      <c r="BR38" s="199"/>
      <c r="BS38" s="199"/>
      <c r="BT38" s="199"/>
      <c r="BU38" s="199"/>
      <c r="BV38" s="199"/>
      <c r="BW38" s="199"/>
      <c r="BX38" s="199"/>
      <c r="BY38" s="199"/>
      <c r="BZ38" s="199"/>
      <c r="CA38" s="199"/>
      <c r="CB38" s="199"/>
      <c r="CC38" s="199"/>
      <c r="CD38" s="199"/>
      <c r="CE38" s="199"/>
      <c r="CF38" s="199"/>
      <c r="CG38" s="199"/>
      <c r="CH38" s="199"/>
      <c r="CI38" s="199"/>
      <c r="CJ38" s="199"/>
      <c r="CK38" s="199"/>
      <c r="CL38" s="199"/>
      <c r="CM38" s="199"/>
      <c r="CN38" s="199"/>
      <c r="CO38" s="199"/>
      <c r="CP38" s="199"/>
      <c r="CQ38" s="199"/>
      <c r="CR38" s="199"/>
      <c r="CS38" s="199"/>
      <c r="CT38" s="199"/>
      <c r="CU38" s="199"/>
      <c r="CV38" s="199"/>
      <c r="CW38" s="199"/>
      <c r="CX38" s="199"/>
      <c r="CY38" s="199"/>
      <c r="CZ38" s="199"/>
      <c r="DA38" s="199"/>
      <c r="DB38" s="199"/>
      <c r="DC38" s="199"/>
      <c r="DD38" s="199"/>
      <c r="DE38" s="199"/>
      <c r="DF38" s="199"/>
      <c r="DG38" s="199"/>
      <c r="DH38" s="199"/>
      <c r="DI38" s="199"/>
      <c r="DJ38" s="199"/>
      <c r="DK38" s="199"/>
      <c r="DL38" s="199"/>
      <c r="DM38" s="199"/>
      <c r="DN38" s="199"/>
      <c r="DO38" s="199"/>
    </row>
    <row r="39" spans="1:119" s="169" customFormat="1" ht="15.75" hidden="1">
      <c r="A39" s="73"/>
      <c r="B39" s="78"/>
      <c r="C39" s="78"/>
      <c r="D39" s="78"/>
      <c r="E39" s="78"/>
      <c r="F39" s="71">
        <v>0</v>
      </c>
      <c r="G39" s="71">
        <v>0</v>
      </c>
      <c r="H39" s="71">
        <v>0</v>
      </c>
      <c r="I39" s="291">
        <f t="array" ref="I39">SUM(ROUND(F39:H39,2))</f>
        <v>0</v>
      </c>
      <c r="J39" s="268"/>
      <c r="K39" s="295">
        <f t="shared" si="3"/>
        <v>0</v>
      </c>
      <c r="L39" s="268">
        <v>0</v>
      </c>
      <c r="M39" s="295">
        <f t="shared" si="2"/>
        <v>0</v>
      </c>
      <c r="N39" s="268"/>
      <c r="O39" s="328">
        <f t="shared" si="4"/>
        <v>0</v>
      </c>
      <c r="T39" s="199"/>
      <c r="U39" s="199"/>
      <c r="V39" s="199"/>
      <c r="W39" s="199"/>
      <c r="X39" s="199"/>
      <c r="Y39" s="199"/>
      <c r="Z39" s="199"/>
      <c r="AA39" s="199"/>
      <c r="AB39" s="199"/>
      <c r="AC39" s="199"/>
      <c r="AD39" s="199"/>
      <c r="AE39" s="199"/>
      <c r="AF39" s="199"/>
      <c r="AG39" s="199"/>
      <c r="AH39" s="199"/>
      <c r="AI39" s="199"/>
      <c r="AJ39" s="199"/>
      <c r="AK39" s="199"/>
      <c r="AL39" s="199"/>
      <c r="AM39" s="199"/>
      <c r="AN39" s="199"/>
      <c r="AO39" s="199"/>
      <c r="AP39" s="199"/>
      <c r="AQ39" s="199"/>
      <c r="AR39" s="199"/>
      <c r="AS39" s="199"/>
      <c r="AT39" s="199"/>
      <c r="AU39" s="199"/>
      <c r="AV39" s="199"/>
      <c r="AW39" s="199"/>
      <c r="AX39" s="199"/>
      <c r="AY39" s="199"/>
      <c r="AZ39" s="199"/>
      <c r="BA39" s="199"/>
      <c r="BB39" s="199"/>
      <c r="BC39" s="199"/>
      <c r="BD39" s="199"/>
      <c r="BE39" s="199"/>
      <c r="BF39" s="199"/>
      <c r="BG39" s="199"/>
      <c r="BH39" s="199"/>
      <c r="BI39" s="199"/>
      <c r="BJ39" s="199"/>
      <c r="BK39" s="199"/>
      <c r="BL39" s="199"/>
      <c r="BM39" s="199"/>
      <c r="BN39" s="199"/>
      <c r="BO39" s="199"/>
      <c r="BP39" s="199"/>
      <c r="BQ39" s="199"/>
      <c r="BR39" s="199"/>
      <c r="BS39" s="199"/>
      <c r="BT39" s="199"/>
      <c r="BU39" s="199"/>
      <c r="BV39" s="199"/>
      <c r="BW39" s="199"/>
      <c r="BX39" s="199"/>
      <c r="BY39" s="199"/>
      <c r="BZ39" s="199"/>
      <c r="CA39" s="199"/>
      <c r="CB39" s="199"/>
      <c r="CC39" s="199"/>
      <c r="CD39" s="199"/>
      <c r="CE39" s="199"/>
      <c r="CF39" s="199"/>
      <c r="CG39" s="199"/>
      <c r="CH39" s="199"/>
      <c r="CI39" s="199"/>
      <c r="CJ39" s="199"/>
      <c r="CK39" s="199"/>
      <c r="CL39" s="199"/>
      <c r="CM39" s="199"/>
      <c r="CN39" s="199"/>
      <c r="CO39" s="199"/>
      <c r="CP39" s="199"/>
      <c r="CQ39" s="199"/>
      <c r="CR39" s="199"/>
      <c r="CS39" s="199"/>
      <c r="CT39" s="199"/>
      <c r="CU39" s="199"/>
      <c r="CV39" s="199"/>
      <c r="CW39" s="199"/>
      <c r="CX39" s="199"/>
      <c r="CY39" s="199"/>
      <c r="CZ39" s="199"/>
      <c r="DA39" s="199"/>
      <c r="DB39" s="199"/>
      <c r="DC39" s="199"/>
      <c r="DD39" s="199"/>
      <c r="DE39" s="199"/>
      <c r="DF39" s="199"/>
      <c r="DG39" s="199"/>
      <c r="DH39" s="199"/>
      <c r="DI39" s="199"/>
      <c r="DJ39" s="199"/>
      <c r="DK39" s="199"/>
      <c r="DL39" s="199"/>
      <c r="DM39" s="199"/>
      <c r="DN39" s="199"/>
      <c r="DO39" s="199"/>
    </row>
    <row r="40" spans="1:119" s="169" customFormat="1" ht="15.75" hidden="1">
      <c r="A40" s="73"/>
      <c r="B40" s="78"/>
      <c r="C40" s="78"/>
      <c r="D40" s="78"/>
      <c r="E40" s="78"/>
      <c r="F40" s="71">
        <v>0</v>
      </c>
      <c r="G40" s="71">
        <v>0</v>
      </c>
      <c r="H40" s="71">
        <v>0</v>
      </c>
      <c r="I40" s="291">
        <f t="array" ref="I40">SUM(ROUND(F40:H40,2))</f>
        <v>0</v>
      </c>
      <c r="J40" s="268"/>
      <c r="K40" s="295">
        <f t="shared" si="3"/>
        <v>0</v>
      </c>
      <c r="L40" s="268">
        <v>0</v>
      </c>
      <c r="M40" s="295">
        <f t="shared" si="2"/>
        <v>0</v>
      </c>
      <c r="N40" s="268"/>
      <c r="O40" s="328">
        <f t="shared" si="4"/>
        <v>0</v>
      </c>
      <c r="T40" s="199"/>
      <c r="U40" s="199"/>
      <c r="V40" s="199"/>
      <c r="W40" s="199"/>
      <c r="X40" s="199"/>
      <c r="Y40" s="199"/>
      <c r="Z40" s="199"/>
      <c r="AA40" s="199"/>
      <c r="AB40" s="199"/>
      <c r="AC40" s="199"/>
      <c r="AD40" s="199"/>
      <c r="AE40" s="199"/>
      <c r="AF40" s="199"/>
      <c r="AG40" s="199"/>
      <c r="AH40" s="199"/>
      <c r="AI40" s="199"/>
      <c r="AJ40" s="199"/>
      <c r="AK40" s="199"/>
      <c r="AL40" s="199"/>
      <c r="AM40" s="199"/>
      <c r="AN40" s="199"/>
      <c r="AO40" s="199"/>
      <c r="AP40" s="199"/>
      <c r="AQ40" s="199"/>
      <c r="AR40" s="199"/>
      <c r="AS40" s="199"/>
      <c r="AT40" s="199"/>
      <c r="AU40" s="199"/>
      <c r="AV40" s="199"/>
      <c r="AW40" s="199"/>
      <c r="AX40" s="199"/>
      <c r="AY40" s="199"/>
      <c r="AZ40" s="199"/>
      <c r="BA40" s="199"/>
      <c r="BB40" s="199"/>
      <c r="BC40" s="199"/>
      <c r="BD40" s="199"/>
      <c r="BE40" s="199"/>
      <c r="BF40" s="199"/>
      <c r="BG40" s="199"/>
      <c r="BH40" s="199"/>
      <c r="BI40" s="199"/>
      <c r="BJ40" s="199"/>
      <c r="BK40" s="199"/>
      <c r="BL40" s="199"/>
      <c r="BM40" s="199"/>
      <c r="BN40" s="199"/>
      <c r="BO40" s="199"/>
      <c r="BP40" s="199"/>
      <c r="BQ40" s="199"/>
      <c r="BR40" s="199"/>
      <c r="BS40" s="199"/>
      <c r="BT40" s="199"/>
      <c r="BU40" s="199"/>
      <c r="BV40" s="199"/>
      <c r="BW40" s="199"/>
      <c r="BX40" s="199"/>
      <c r="BY40" s="199"/>
      <c r="BZ40" s="199"/>
      <c r="CA40" s="199"/>
      <c r="CB40" s="199"/>
      <c r="CC40" s="199"/>
      <c r="CD40" s="199"/>
      <c r="CE40" s="199"/>
      <c r="CF40" s="199"/>
      <c r="CG40" s="199"/>
      <c r="CH40" s="199"/>
      <c r="CI40" s="199"/>
      <c r="CJ40" s="199"/>
      <c r="CK40" s="199"/>
      <c r="CL40" s="199"/>
      <c r="CM40" s="199"/>
      <c r="CN40" s="199"/>
      <c r="CO40" s="199"/>
      <c r="CP40" s="199"/>
      <c r="CQ40" s="199"/>
      <c r="CR40" s="199"/>
      <c r="CS40" s="199"/>
      <c r="CT40" s="199"/>
      <c r="CU40" s="199"/>
      <c r="CV40" s="199"/>
      <c r="CW40" s="199"/>
      <c r="CX40" s="199"/>
      <c r="CY40" s="199"/>
      <c r="CZ40" s="199"/>
      <c r="DA40" s="199"/>
      <c r="DB40" s="199"/>
      <c r="DC40" s="199"/>
      <c r="DD40" s="199"/>
      <c r="DE40" s="199"/>
      <c r="DF40" s="199"/>
      <c r="DG40" s="199"/>
      <c r="DH40" s="199"/>
      <c r="DI40" s="199"/>
      <c r="DJ40" s="199"/>
      <c r="DK40" s="199"/>
      <c r="DL40" s="199"/>
      <c r="DM40" s="199"/>
      <c r="DN40" s="199"/>
      <c r="DO40" s="199"/>
    </row>
    <row r="41" spans="1:119" s="169" customFormat="1" ht="15.75" hidden="1">
      <c r="A41" s="73"/>
      <c r="B41" s="78"/>
      <c r="C41" s="78"/>
      <c r="D41" s="78"/>
      <c r="E41" s="78"/>
      <c r="F41" s="71">
        <v>0</v>
      </c>
      <c r="G41" s="71">
        <v>0</v>
      </c>
      <c r="H41" s="71">
        <v>0</v>
      </c>
      <c r="I41" s="291">
        <f t="array" ref="I41">SUM(ROUND(F41:H41,2))</f>
        <v>0</v>
      </c>
      <c r="J41" s="268"/>
      <c r="K41" s="295">
        <f t="shared" si="3"/>
        <v>0</v>
      </c>
      <c r="L41" s="268">
        <v>0</v>
      </c>
      <c r="M41" s="295">
        <f t="shared" si="2"/>
        <v>0</v>
      </c>
      <c r="N41" s="268"/>
      <c r="O41" s="328">
        <f t="shared" si="4"/>
        <v>0</v>
      </c>
      <c r="T41" s="199"/>
      <c r="U41" s="199"/>
      <c r="V41" s="199"/>
      <c r="W41" s="199"/>
      <c r="X41" s="199"/>
      <c r="Y41" s="199"/>
      <c r="Z41" s="199"/>
      <c r="AA41" s="199"/>
      <c r="AB41" s="199"/>
      <c r="AC41" s="199"/>
      <c r="AD41" s="199"/>
      <c r="AE41" s="199"/>
      <c r="AF41" s="199"/>
      <c r="AG41" s="199"/>
      <c r="AH41" s="199"/>
      <c r="AI41" s="199"/>
      <c r="AJ41" s="199"/>
      <c r="AK41" s="199"/>
      <c r="AL41" s="199"/>
      <c r="AM41" s="199"/>
      <c r="AN41" s="199"/>
      <c r="AO41" s="199"/>
      <c r="AP41" s="199"/>
      <c r="AQ41" s="199"/>
      <c r="AR41" s="199"/>
      <c r="AS41" s="199"/>
      <c r="AT41" s="199"/>
      <c r="AU41" s="199"/>
      <c r="AV41" s="199"/>
      <c r="AW41" s="199"/>
      <c r="AX41" s="199"/>
      <c r="AY41" s="199"/>
      <c r="AZ41" s="199"/>
      <c r="BA41" s="199"/>
      <c r="BB41" s="199"/>
      <c r="BC41" s="199"/>
      <c r="BD41" s="199"/>
      <c r="BE41" s="199"/>
      <c r="BF41" s="199"/>
      <c r="BG41" s="199"/>
      <c r="BH41" s="199"/>
      <c r="BI41" s="199"/>
      <c r="BJ41" s="199"/>
      <c r="BK41" s="199"/>
      <c r="BL41" s="199"/>
      <c r="BM41" s="199"/>
      <c r="BN41" s="199"/>
      <c r="BO41" s="199"/>
      <c r="BP41" s="199"/>
      <c r="BQ41" s="199"/>
      <c r="BR41" s="199"/>
      <c r="BS41" s="199"/>
      <c r="BT41" s="199"/>
      <c r="BU41" s="199"/>
      <c r="BV41" s="199"/>
      <c r="BW41" s="199"/>
      <c r="BX41" s="199"/>
      <c r="BY41" s="199"/>
      <c r="BZ41" s="199"/>
      <c r="CA41" s="199"/>
      <c r="CB41" s="199"/>
      <c r="CC41" s="199"/>
      <c r="CD41" s="199"/>
      <c r="CE41" s="199"/>
      <c r="CF41" s="199"/>
      <c r="CG41" s="199"/>
      <c r="CH41" s="199"/>
      <c r="CI41" s="199"/>
      <c r="CJ41" s="199"/>
      <c r="CK41" s="199"/>
      <c r="CL41" s="199"/>
      <c r="CM41" s="199"/>
      <c r="CN41" s="199"/>
      <c r="CO41" s="199"/>
      <c r="CP41" s="199"/>
      <c r="CQ41" s="199"/>
      <c r="CR41" s="199"/>
      <c r="CS41" s="199"/>
      <c r="CT41" s="199"/>
      <c r="CU41" s="199"/>
      <c r="CV41" s="199"/>
      <c r="CW41" s="199"/>
      <c r="CX41" s="199"/>
      <c r="CY41" s="199"/>
      <c r="CZ41" s="199"/>
      <c r="DA41" s="199"/>
      <c r="DB41" s="199"/>
      <c r="DC41" s="199"/>
      <c r="DD41" s="199"/>
      <c r="DE41" s="199"/>
      <c r="DF41" s="199"/>
      <c r="DG41" s="199"/>
      <c r="DH41" s="199"/>
      <c r="DI41" s="199"/>
      <c r="DJ41" s="199"/>
      <c r="DK41" s="199"/>
      <c r="DL41" s="199"/>
      <c r="DM41" s="199"/>
      <c r="DN41" s="199"/>
      <c r="DO41" s="199"/>
    </row>
    <row r="42" spans="1:119" s="169" customFormat="1" ht="15.75" hidden="1">
      <c r="A42" s="73"/>
      <c r="B42" s="78"/>
      <c r="C42" s="78"/>
      <c r="D42" s="78"/>
      <c r="E42" s="78"/>
      <c r="F42" s="71">
        <v>0</v>
      </c>
      <c r="G42" s="71">
        <v>0</v>
      </c>
      <c r="H42" s="71">
        <v>0</v>
      </c>
      <c r="I42" s="291">
        <f t="array" ref="I42">SUM(ROUND(F42:H42,2))</f>
        <v>0</v>
      </c>
      <c r="J42" s="268"/>
      <c r="K42" s="295">
        <f t="shared" si="3"/>
        <v>0</v>
      </c>
      <c r="L42" s="268">
        <v>0</v>
      </c>
      <c r="M42" s="295">
        <f t="shared" si="2"/>
        <v>0</v>
      </c>
      <c r="N42" s="268"/>
      <c r="O42" s="328">
        <f t="shared" si="4"/>
        <v>0</v>
      </c>
      <c r="T42" s="199"/>
      <c r="U42" s="199"/>
      <c r="V42" s="199"/>
      <c r="W42" s="199"/>
      <c r="X42" s="199"/>
      <c r="Y42" s="199"/>
      <c r="Z42" s="199"/>
      <c r="AA42" s="199"/>
      <c r="AB42" s="199"/>
      <c r="AC42" s="199"/>
      <c r="AD42" s="199"/>
      <c r="AE42" s="199"/>
      <c r="AF42" s="199"/>
      <c r="AG42" s="199"/>
      <c r="AH42" s="199"/>
      <c r="AI42" s="199"/>
      <c r="AJ42" s="199"/>
      <c r="AK42" s="199"/>
      <c r="AL42" s="199"/>
      <c r="AM42" s="199"/>
      <c r="AN42" s="199"/>
      <c r="AO42" s="199"/>
      <c r="AP42" s="199"/>
      <c r="AQ42" s="199"/>
      <c r="AR42" s="199"/>
      <c r="AS42" s="199"/>
      <c r="AT42" s="199"/>
      <c r="AU42" s="199"/>
      <c r="AV42" s="199"/>
      <c r="AW42" s="199"/>
      <c r="AX42" s="199"/>
      <c r="AY42" s="199"/>
      <c r="AZ42" s="199"/>
      <c r="BA42" s="199"/>
      <c r="BB42" s="199"/>
      <c r="BC42" s="199"/>
      <c r="BD42" s="199"/>
      <c r="BE42" s="199"/>
      <c r="BF42" s="199"/>
      <c r="BG42" s="199"/>
      <c r="BH42" s="199"/>
      <c r="BI42" s="199"/>
      <c r="BJ42" s="199"/>
      <c r="BK42" s="199"/>
      <c r="BL42" s="199"/>
      <c r="BM42" s="199"/>
      <c r="BN42" s="199"/>
      <c r="BO42" s="199"/>
      <c r="BP42" s="199"/>
      <c r="BQ42" s="199"/>
      <c r="BR42" s="199"/>
      <c r="BS42" s="199"/>
      <c r="BT42" s="199"/>
      <c r="BU42" s="199"/>
      <c r="BV42" s="199"/>
      <c r="BW42" s="199"/>
      <c r="BX42" s="199"/>
      <c r="BY42" s="199"/>
      <c r="BZ42" s="199"/>
      <c r="CA42" s="199"/>
      <c r="CB42" s="199"/>
      <c r="CC42" s="199"/>
      <c r="CD42" s="199"/>
      <c r="CE42" s="199"/>
      <c r="CF42" s="199"/>
      <c r="CG42" s="199"/>
      <c r="CH42" s="199"/>
      <c r="CI42" s="199"/>
      <c r="CJ42" s="199"/>
      <c r="CK42" s="199"/>
      <c r="CL42" s="199"/>
      <c r="CM42" s="199"/>
      <c r="CN42" s="199"/>
      <c r="CO42" s="199"/>
      <c r="CP42" s="199"/>
      <c r="CQ42" s="199"/>
      <c r="CR42" s="199"/>
      <c r="CS42" s="199"/>
      <c r="CT42" s="199"/>
      <c r="CU42" s="199"/>
      <c r="CV42" s="199"/>
      <c r="CW42" s="199"/>
      <c r="CX42" s="199"/>
      <c r="CY42" s="199"/>
      <c r="CZ42" s="199"/>
      <c r="DA42" s="199"/>
      <c r="DB42" s="199"/>
      <c r="DC42" s="199"/>
      <c r="DD42" s="199"/>
      <c r="DE42" s="199"/>
      <c r="DF42" s="199"/>
      <c r="DG42" s="199"/>
      <c r="DH42" s="199"/>
      <c r="DI42" s="199"/>
      <c r="DJ42" s="199"/>
      <c r="DK42" s="199"/>
      <c r="DL42" s="199"/>
      <c r="DM42" s="199"/>
      <c r="DN42" s="199"/>
      <c r="DO42" s="199"/>
    </row>
    <row r="43" spans="1:119" s="169" customFormat="1" ht="15.75" hidden="1">
      <c r="A43" s="73"/>
      <c r="B43" s="78"/>
      <c r="C43" s="78"/>
      <c r="D43" s="78"/>
      <c r="E43" s="78"/>
      <c r="F43" s="71">
        <v>0</v>
      </c>
      <c r="G43" s="71">
        <v>0</v>
      </c>
      <c r="H43" s="71">
        <v>0</v>
      </c>
      <c r="I43" s="291">
        <f t="array" ref="I43">SUM(ROUND(F43:H43,2))</f>
        <v>0</v>
      </c>
      <c r="J43" s="268"/>
      <c r="K43" s="295">
        <f t="shared" si="3"/>
        <v>0</v>
      </c>
      <c r="L43" s="268">
        <v>0</v>
      </c>
      <c r="M43" s="295">
        <f t="shared" si="2"/>
        <v>0</v>
      </c>
      <c r="N43" s="268"/>
      <c r="O43" s="328">
        <f t="shared" si="4"/>
        <v>0</v>
      </c>
      <c r="T43" s="199"/>
      <c r="U43" s="199"/>
      <c r="V43" s="199"/>
      <c r="W43" s="199"/>
      <c r="X43" s="199"/>
      <c r="Y43" s="199"/>
      <c r="Z43" s="199"/>
      <c r="AA43" s="199"/>
      <c r="AB43" s="199"/>
      <c r="AC43" s="199"/>
      <c r="AD43" s="199"/>
      <c r="AE43" s="199"/>
      <c r="AF43" s="199"/>
      <c r="AG43" s="199"/>
      <c r="AH43" s="199"/>
      <c r="AI43" s="199"/>
      <c r="AJ43" s="199"/>
      <c r="AK43" s="199"/>
      <c r="AL43" s="199"/>
      <c r="AM43" s="199"/>
      <c r="AN43" s="199"/>
      <c r="AO43" s="199"/>
      <c r="AP43" s="199"/>
      <c r="AQ43" s="199"/>
      <c r="AR43" s="199"/>
      <c r="AS43" s="199"/>
      <c r="AT43" s="199"/>
      <c r="AU43" s="199"/>
      <c r="AV43" s="199"/>
      <c r="AW43" s="199"/>
      <c r="AX43" s="199"/>
      <c r="AY43" s="199"/>
      <c r="AZ43" s="199"/>
      <c r="BA43" s="199"/>
      <c r="BB43" s="199"/>
      <c r="BC43" s="199"/>
      <c r="BD43" s="199"/>
      <c r="BE43" s="199"/>
      <c r="BF43" s="199"/>
      <c r="BG43" s="199"/>
      <c r="BH43" s="199"/>
      <c r="BI43" s="199"/>
      <c r="BJ43" s="199"/>
      <c r="BK43" s="199"/>
      <c r="BL43" s="199"/>
      <c r="BM43" s="199"/>
      <c r="BN43" s="199"/>
      <c r="BO43" s="199"/>
      <c r="BP43" s="199"/>
      <c r="BQ43" s="199"/>
      <c r="BR43" s="199"/>
      <c r="BS43" s="199"/>
      <c r="BT43" s="199"/>
      <c r="BU43" s="199"/>
      <c r="BV43" s="199"/>
      <c r="BW43" s="199"/>
      <c r="BX43" s="199"/>
      <c r="BY43" s="199"/>
      <c r="BZ43" s="199"/>
      <c r="CA43" s="199"/>
      <c r="CB43" s="199"/>
      <c r="CC43" s="199"/>
      <c r="CD43" s="199"/>
      <c r="CE43" s="199"/>
      <c r="CF43" s="199"/>
      <c r="CG43" s="199"/>
      <c r="CH43" s="199"/>
      <c r="CI43" s="199"/>
      <c r="CJ43" s="199"/>
      <c r="CK43" s="199"/>
      <c r="CL43" s="199"/>
      <c r="CM43" s="199"/>
      <c r="CN43" s="199"/>
      <c r="CO43" s="199"/>
      <c r="CP43" s="199"/>
      <c r="CQ43" s="199"/>
      <c r="CR43" s="199"/>
      <c r="CS43" s="199"/>
      <c r="CT43" s="199"/>
      <c r="CU43" s="199"/>
      <c r="CV43" s="199"/>
      <c r="CW43" s="199"/>
      <c r="CX43" s="199"/>
      <c r="CY43" s="199"/>
      <c r="CZ43" s="199"/>
      <c r="DA43" s="199"/>
      <c r="DB43" s="199"/>
      <c r="DC43" s="199"/>
      <c r="DD43" s="199"/>
      <c r="DE43" s="199"/>
      <c r="DF43" s="199"/>
      <c r="DG43" s="199"/>
      <c r="DH43" s="199"/>
      <c r="DI43" s="199"/>
      <c r="DJ43" s="199"/>
      <c r="DK43" s="199"/>
      <c r="DL43" s="199"/>
      <c r="DM43" s="199"/>
      <c r="DN43" s="199"/>
      <c r="DO43" s="199"/>
    </row>
    <row r="44" spans="1:119" s="169" customFormat="1" ht="15.75" hidden="1">
      <c r="A44" s="73"/>
      <c r="B44" s="78"/>
      <c r="C44" s="78"/>
      <c r="D44" s="78"/>
      <c r="E44" s="78"/>
      <c r="F44" s="71">
        <v>0</v>
      </c>
      <c r="G44" s="71">
        <v>0</v>
      </c>
      <c r="H44" s="71">
        <v>0</v>
      </c>
      <c r="I44" s="291">
        <f t="array" ref="I44">SUM(ROUND(F44:H44,2))</f>
        <v>0</v>
      </c>
      <c r="J44" s="268"/>
      <c r="K44" s="295">
        <f t="shared" si="3"/>
        <v>0</v>
      </c>
      <c r="L44" s="268">
        <v>0</v>
      </c>
      <c r="M44" s="295">
        <f t="shared" si="2"/>
        <v>0</v>
      </c>
      <c r="N44" s="268"/>
      <c r="O44" s="328">
        <f t="shared" si="4"/>
        <v>0</v>
      </c>
      <c r="T44" s="199"/>
      <c r="U44" s="199"/>
      <c r="V44" s="199"/>
      <c r="W44" s="199"/>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199"/>
      <c r="DJ44" s="199"/>
      <c r="DK44" s="199"/>
      <c r="DL44" s="199"/>
      <c r="DM44" s="199"/>
      <c r="DN44" s="199"/>
      <c r="DO44" s="199"/>
    </row>
    <row r="45" spans="1:119" s="169" customFormat="1" ht="15.75" hidden="1">
      <c r="A45" s="73"/>
      <c r="B45" s="78"/>
      <c r="C45" s="78"/>
      <c r="D45" s="78"/>
      <c r="E45" s="78"/>
      <c r="F45" s="71">
        <v>0</v>
      </c>
      <c r="G45" s="71">
        <v>0</v>
      </c>
      <c r="H45" s="71">
        <v>0</v>
      </c>
      <c r="I45" s="291">
        <f t="array" ref="I45">SUM(ROUND(F45:H45,2))</f>
        <v>0</v>
      </c>
      <c r="J45" s="268"/>
      <c r="K45" s="295">
        <f t="shared" si="3"/>
        <v>0</v>
      </c>
      <c r="L45" s="268">
        <v>0</v>
      </c>
      <c r="M45" s="295">
        <f t="shared" si="2"/>
        <v>0</v>
      </c>
      <c r="N45" s="268"/>
      <c r="O45" s="328">
        <f t="shared" si="4"/>
        <v>0</v>
      </c>
      <c r="T45" s="199"/>
      <c r="U45" s="199"/>
      <c r="V45" s="199"/>
      <c r="W45" s="199"/>
      <c r="X45" s="199"/>
      <c r="Y45" s="199"/>
      <c r="Z45" s="199"/>
      <c r="AA45" s="199"/>
      <c r="AB45" s="199"/>
      <c r="AC45" s="199"/>
      <c r="AD45" s="199"/>
      <c r="AE45" s="199"/>
      <c r="AF45" s="199"/>
      <c r="AG45" s="199"/>
      <c r="AH45" s="199"/>
      <c r="AI45" s="199"/>
      <c r="AJ45" s="199"/>
      <c r="AK45" s="199"/>
      <c r="AL45" s="199"/>
      <c r="AM45" s="199"/>
      <c r="AN45" s="199"/>
      <c r="AO45" s="199"/>
      <c r="AP45" s="199"/>
      <c r="AQ45" s="199"/>
      <c r="AR45" s="199"/>
      <c r="AS45" s="199"/>
      <c r="AT45" s="199"/>
      <c r="AU45" s="199"/>
      <c r="AV45" s="199"/>
      <c r="AW45" s="199"/>
      <c r="AX45" s="199"/>
      <c r="AY45" s="199"/>
      <c r="AZ45" s="199"/>
      <c r="BA45" s="199"/>
      <c r="BB45" s="199"/>
      <c r="BC45" s="199"/>
      <c r="BD45" s="199"/>
      <c r="BE45" s="199"/>
      <c r="BF45" s="199"/>
      <c r="BG45" s="199"/>
      <c r="BH45" s="199"/>
      <c r="BI45" s="199"/>
      <c r="BJ45" s="199"/>
      <c r="BK45" s="199"/>
      <c r="BL45" s="199"/>
      <c r="BM45" s="199"/>
      <c r="BN45" s="199"/>
      <c r="BO45" s="199"/>
      <c r="BP45" s="199"/>
      <c r="BQ45" s="199"/>
      <c r="BR45" s="199"/>
      <c r="BS45" s="199"/>
      <c r="BT45" s="199"/>
      <c r="BU45" s="199"/>
      <c r="BV45" s="199"/>
      <c r="BW45" s="199"/>
      <c r="BX45" s="199"/>
      <c r="BY45" s="199"/>
      <c r="BZ45" s="199"/>
      <c r="CA45" s="199"/>
      <c r="CB45" s="199"/>
      <c r="CC45" s="199"/>
      <c r="CD45" s="199"/>
      <c r="CE45" s="199"/>
      <c r="CF45" s="199"/>
      <c r="CG45" s="199"/>
      <c r="CH45" s="199"/>
      <c r="CI45" s="199"/>
      <c r="CJ45" s="199"/>
      <c r="CK45" s="199"/>
      <c r="CL45" s="199"/>
      <c r="CM45" s="199"/>
      <c r="CN45" s="199"/>
      <c r="CO45" s="199"/>
      <c r="CP45" s="199"/>
      <c r="CQ45" s="199"/>
      <c r="CR45" s="199"/>
      <c r="CS45" s="199"/>
      <c r="CT45" s="199"/>
      <c r="CU45" s="199"/>
      <c r="CV45" s="199"/>
      <c r="CW45" s="199"/>
      <c r="CX45" s="199"/>
      <c r="CY45" s="199"/>
      <c r="CZ45" s="199"/>
      <c r="DA45" s="199"/>
      <c r="DB45" s="199"/>
      <c r="DC45" s="199"/>
      <c r="DD45" s="199"/>
      <c r="DE45" s="199"/>
      <c r="DF45" s="199"/>
      <c r="DG45" s="199"/>
      <c r="DH45" s="199"/>
      <c r="DI45" s="199"/>
      <c r="DJ45" s="199"/>
      <c r="DK45" s="199"/>
      <c r="DL45" s="199"/>
      <c r="DM45" s="199"/>
      <c r="DN45" s="199"/>
      <c r="DO45" s="199"/>
    </row>
    <row r="46" spans="1:119" s="169" customFormat="1" ht="15.75" hidden="1">
      <c r="A46" s="73"/>
      <c r="B46" s="78"/>
      <c r="C46" s="78"/>
      <c r="D46" s="78"/>
      <c r="E46" s="78"/>
      <c r="F46" s="71">
        <v>0</v>
      </c>
      <c r="G46" s="71">
        <v>0</v>
      </c>
      <c r="H46" s="71">
        <v>0</v>
      </c>
      <c r="I46" s="291">
        <f t="array" ref="I46">SUM(ROUND(F46:H46,2))</f>
        <v>0</v>
      </c>
      <c r="J46" s="268"/>
      <c r="K46" s="295">
        <f t="shared" si="3"/>
        <v>0</v>
      </c>
      <c r="L46" s="268">
        <v>0</v>
      </c>
      <c r="M46" s="295">
        <f t="shared" si="2"/>
        <v>0</v>
      </c>
      <c r="N46" s="268"/>
      <c r="O46" s="328">
        <f t="shared" si="4"/>
        <v>0</v>
      </c>
      <c r="T46" s="199"/>
      <c r="U46" s="199"/>
      <c r="V46" s="199"/>
      <c r="W46" s="199"/>
      <c r="X46" s="199"/>
      <c r="Y46" s="199"/>
      <c r="Z46" s="199"/>
      <c r="AA46" s="199"/>
      <c r="AB46" s="199"/>
      <c r="AC46" s="199"/>
      <c r="AD46" s="199"/>
      <c r="AE46" s="199"/>
      <c r="AF46" s="199"/>
      <c r="AG46" s="199"/>
      <c r="AH46" s="199"/>
      <c r="AI46" s="199"/>
      <c r="AJ46" s="199"/>
      <c r="AK46" s="199"/>
      <c r="AL46" s="199"/>
      <c r="AM46" s="199"/>
      <c r="AN46" s="199"/>
      <c r="AO46" s="199"/>
      <c r="AP46" s="199"/>
      <c r="AQ46" s="199"/>
      <c r="AR46" s="199"/>
      <c r="AS46" s="199"/>
      <c r="AT46" s="199"/>
      <c r="AU46" s="199"/>
      <c r="AV46" s="199"/>
      <c r="AW46" s="199"/>
      <c r="AX46" s="199"/>
      <c r="AY46" s="199"/>
      <c r="AZ46" s="199"/>
      <c r="BA46" s="199"/>
      <c r="BB46" s="199"/>
      <c r="BC46" s="199"/>
      <c r="BD46" s="199"/>
      <c r="BE46" s="199"/>
      <c r="BF46" s="199"/>
      <c r="BG46" s="199"/>
      <c r="BH46" s="199"/>
      <c r="BI46" s="199"/>
      <c r="BJ46" s="199"/>
      <c r="BK46" s="199"/>
      <c r="BL46" s="199"/>
      <c r="BM46" s="199"/>
      <c r="BN46" s="199"/>
      <c r="BO46" s="199"/>
      <c r="BP46" s="199"/>
      <c r="BQ46" s="199"/>
      <c r="BR46" s="199"/>
      <c r="BS46" s="199"/>
      <c r="BT46" s="199"/>
      <c r="BU46" s="199"/>
      <c r="BV46" s="199"/>
      <c r="BW46" s="199"/>
      <c r="BX46" s="199"/>
      <c r="BY46" s="199"/>
      <c r="BZ46" s="199"/>
      <c r="CA46" s="199"/>
      <c r="CB46" s="199"/>
      <c r="CC46" s="199"/>
      <c r="CD46" s="199"/>
      <c r="CE46" s="199"/>
      <c r="CF46" s="199"/>
      <c r="CG46" s="199"/>
      <c r="CH46" s="199"/>
      <c r="CI46" s="199"/>
      <c r="CJ46" s="199"/>
      <c r="CK46" s="199"/>
      <c r="CL46" s="199"/>
      <c r="CM46" s="199"/>
      <c r="CN46" s="199"/>
      <c r="CO46" s="199"/>
      <c r="CP46" s="199"/>
      <c r="CQ46" s="199"/>
      <c r="CR46" s="199"/>
      <c r="CS46" s="199"/>
      <c r="CT46" s="199"/>
      <c r="CU46" s="199"/>
      <c r="CV46" s="199"/>
      <c r="CW46" s="199"/>
      <c r="CX46" s="199"/>
      <c r="CY46" s="199"/>
      <c r="CZ46" s="199"/>
      <c r="DA46" s="199"/>
      <c r="DB46" s="199"/>
      <c r="DC46" s="199"/>
      <c r="DD46" s="199"/>
      <c r="DE46" s="199"/>
      <c r="DF46" s="199"/>
      <c r="DG46" s="199"/>
      <c r="DH46" s="199"/>
      <c r="DI46" s="199"/>
      <c r="DJ46" s="199"/>
      <c r="DK46" s="199"/>
      <c r="DL46" s="199"/>
      <c r="DM46" s="199"/>
      <c r="DN46" s="199"/>
      <c r="DO46" s="199"/>
    </row>
    <row r="47" spans="1:119" s="169" customFormat="1" ht="15.75" hidden="1">
      <c r="A47" s="73"/>
      <c r="B47" s="78"/>
      <c r="C47" s="78"/>
      <c r="D47" s="78"/>
      <c r="E47" s="78"/>
      <c r="F47" s="71">
        <v>0</v>
      </c>
      <c r="G47" s="71">
        <v>0</v>
      </c>
      <c r="H47" s="71">
        <v>0</v>
      </c>
      <c r="I47" s="291">
        <f t="array" ref="I47">SUM(ROUND(F47:H47,2))</f>
        <v>0</v>
      </c>
      <c r="J47" s="268"/>
      <c r="K47" s="295">
        <f t="shared" si="3"/>
        <v>0</v>
      </c>
      <c r="L47" s="268">
        <v>0</v>
      </c>
      <c r="M47" s="295">
        <f t="shared" si="2"/>
        <v>0</v>
      </c>
      <c r="N47" s="268"/>
      <c r="O47" s="328">
        <f t="shared" si="4"/>
        <v>0</v>
      </c>
      <c r="T47" s="199"/>
      <c r="U47" s="199"/>
      <c r="V47" s="199"/>
      <c r="W47" s="199"/>
      <c r="X47" s="199"/>
      <c r="Y47" s="199"/>
      <c r="Z47" s="199"/>
      <c r="AA47" s="199"/>
      <c r="AB47" s="199"/>
      <c r="AC47" s="199"/>
      <c r="AD47" s="199"/>
      <c r="AE47" s="199"/>
      <c r="AF47" s="199"/>
      <c r="AG47" s="199"/>
      <c r="AH47" s="199"/>
      <c r="AI47" s="199"/>
      <c r="AJ47" s="199"/>
      <c r="AK47" s="199"/>
      <c r="AL47" s="199"/>
      <c r="AM47" s="199"/>
      <c r="AN47" s="199"/>
      <c r="AO47" s="199"/>
      <c r="AP47" s="199"/>
      <c r="AQ47" s="199"/>
      <c r="AR47" s="199"/>
      <c r="AS47" s="199"/>
      <c r="AT47" s="199"/>
      <c r="AU47" s="199"/>
      <c r="AV47" s="199"/>
      <c r="AW47" s="199"/>
      <c r="AX47" s="199"/>
      <c r="AY47" s="199"/>
      <c r="AZ47" s="199"/>
      <c r="BA47" s="199"/>
      <c r="BB47" s="199"/>
      <c r="BC47" s="199"/>
      <c r="BD47" s="199"/>
      <c r="BE47" s="199"/>
      <c r="BF47" s="199"/>
      <c r="BG47" s="199"/>
      <c r="BH47" s="199"/>
      <c r="BI47" s="199"/>
      <c r="BJ47" s="199"/>
      <c r="BK47" s="199"/>
      <c r="BL47" s="199"/>
      <c r="BM47" s="199"/>
      <c r="BN47" s="199"/>
      <c r="BO47" s="199"/>
      <c r="BP47" s="199"/>
      <c r="BQ47" s="199"/>
      <c r="BR47" s="199"/>
      <c r="BS47" s="199"/>
      <c r="BT47" s="199"/>
      <c r="BU47" s="199"/>
      <c r="BV47" s="199"/>
      <c r="BW47" s="199"/>
      <c r="BX47" s="199"/>
      <c r="BY47" s="199"/>
      <c r="BZ47" s="199"/>
      <c r="CA47" s="199"/>
      <c r="CB47" s="199"/>
      <c r="CC47" s="199"/>
      <c r="CD47" s="199"/>
      <c r="CE47" s="199"/>
      <c r="CF47" s="199"/>
      <c r="CG47" s="199"/>
      <c r="CH47" s="199"/>
      <c r="CI47" s="199"/>
      <c r="CJ47" s="199"/>
      <c r="CK47" s="199"/>
      <c r="CL47" s="199"/>
      <c r="CM47" s="199"/>
      <c r="CN47" s="199"/>
      <c r="CO47" s="199"/>
      <c r="CP47" s="199"/>
      <c r="CQ47" s="199"/>
      <c r="CR47" s="199"/>
      <c r="CS47" s="199"/>
      <c r="CT47" s="199"/>
      <c r="CU47" s="199"/>
      <c r="CV47" s="199"/>
      <c r="CW47" s="199"/>
      <c r="CX47" s="199"/>
      <c r="CY47" s="199"/>
      <c r="CZ47" s="199"/>
      <c r="DA47" s="199"/>
      <c r="DB47" s="199"/>
      <c r="DC47" s="199"/>
      <c r="DD47" s="199"/>
      <c r="DE47" s="199"/>
      <c r="DF47" s="199"/>
      <c r="DG47" s="199"/>
      <c r="DH47" s="199"/>
      <c r="DI47" s="199"/>
      <c r="DJ47" s="199"/>
      <c r="DK47" s="199"/>
      <c r="DL47" s="199"/>
      <c r="DM47" s="199"/>
      <c r="DN47" s="199"/>
      <c r="DO47" s="199"/>
    </row>
    <row r="48" spans="1:119" s="169" customFormat="1" ht="15.75" hidden="1">
      <c r="A48" s="73"/>
      <c r="B48" s="78"/>
      <c r="C48" s="78"/>
      <c r="D48" s="78"/>
      <c r="E48" s="78"/>
      <c r="F48" s="71">
        <v>0</v>
      </c>
      <c r="G48" s="71">
        <v>0</v>
      </c>
      <c r="H48" s="71">
        <v>0</v>
      </c>
      <c r="I48" s="291">
        <f t="array" ref="I48">SUM(ROUND(F48:H48,2))</f>
        <v>0</v>
      </c>
      <c r="J48" s="268"/>
      <c r="K48" s="295">
        <f t="shared" si="3"/>
        <v>0</v>
      </c>
      <c r="L48" s="268">
        <v>0</v>
      </c>
      <c r="M48" s="295">
        <f t="shared" si="2"/>
        <v>0</v>
      </c>
      <c r="N48" s="268"/>
      <c r="O48" s="328">
        <f t="shared" si="4"/>
        <v>0</v>
      </c>
      <c r="T48" s="199"/>
      <c r="U48" s="199"/>
      <c r="V48" s="199"/>
      <c r="W48" s="199"/>
      <c r="X48" s="199"/>
      <c r="Y48" s="199"/>
      <c r="Z48" s="199"/>
      <c r="AA48" s="199"/>
      <c r="AB48" s="199"/>
      <c r="AC48" s="199"/>
      <c r="AD48" s="199"/>
      <c r="AE48" s="199"/>
      <c r="AF48" s="199"/>
      <c r="AG48" s="199"/>
      <c r="AH48" s="199"/>
      <c r="AI48" s="199"/>
      <c r="AJ48" s="199"/>
      <c r="AK48" s="199"/>
      <c r="AL48" s="199"/>
      <c r="AM48" s="199"/>
      <c r="AN48" s="199"/>
      <c r="AO48" s="199"/>
      <c r="AP48" s="199"/>
      <c r="AQ48" s="199"/>
      <c r="AR48" s="199"/>
      <c r="AS48" s="199"/>
      <c r="AT48" s="199"/>
      <c r="AU48" s="199"/>
      <c r="AV48" s="199"/>
      <c r="AW48" s="199"/>
      <c r="AX48" s="199"/>
      <c r="AY48" s="199"/>
      <c r="AZ48" s="199"/>
      <c r="BA48" s="199"/>
      <c r="BB48" s="199"/>
      <c r="BC48" s="199"/>
      <c r="BD48" s="199"/>
      <c r="BE48" s="199"/>
      <c r="BF48" s="199"/>
      <c r="BG48" s="199"/>
      <c r="BH48" s="199"/>
      <c r="BI48" s="199"/>
      <c r="BJ48" s="199"/>
      <c r="BK48" s="199"/>
      <c r="BL48" s="199"/>
      <c r="BM48" s="199"/>
      <c r="BN48" s="199"/>
      <c r="BO48" s="199"/>
      <c r="BP48" s="199"/>
      <c r="BQ48" s="199"/>
      <c r="BR48" s="199"/>
      <c r="BS48" s="199"/>
      <c r="BT48" s="199"/>
      <c r="BU48" s="199"/>
      <c r="BV48" s="199"/>
      <c r="BW48" s="199"/>
      <c r="BX48" s="199"/>
      <c r="BY48" s="199"/>
      <c r="BZ48" s="199"/>
      <c r="CA48" s="199"/>
      <c r="CB48" s="199"/>
      <c r="CC48" s="199"/>
      <c r="CD48" s="199"/>
      <c r="CE48" s="199"/>
      <c r="CF48" s="199"/>
      <c r="CG48" s="199"/>
      <c r="CH48" s="199"/>
      <c r="CI48" s="199"/>
      <c r="CJ48" s="199"/>
      <c r="CK48" s="199"/>
      <c r="CL48" s="199"/>
      <c r="CM48" s="199"/>
      <c r="CN48" s="199"/>
      <c r="CO48" s="199"/>
      <c r="CP48" s="199"/>
      <c r="CQ48" s="199"/>
      <c r="CR48" s="199"/>
      <c r="CS48" s="199"/>
      <c r="CT48" s="199"/>
      <c r="CU48" s="199"/>
      <c r="CV48" s="199"/>
      <c r="CW48" s="199"/>
      <c r="CX48" s="199"/>
      <c r="CY48" s="199"/>
      <c r="CZ48" s="199"/>
      <c r="DA48" s="199"/>
      <c r="DB48" s="199"/>
      <c r="DC48" s="199"/>
      <c r="DD48" s="199"/>
      <c r="DE48" s="199"/>
      <c r="DF48" s="199"/>
      <c r="DG48" s="199"/>
      <c r="DH48" s="199"/>
      <c r="DI48" s="199"/>
      <c r="DJ48" s="199"/>
      <c r="DK48" s="199"/>
      <c r="DL48" s="199"/>
      <c r="DM48" s="199"/>
      <c r="DN48" s="199"/>
      <c r="DO48" s="199"/>
    </row>
    <row r="49" spans="1:119" s="169" customFormat="1" ht="15.75" hidden="1">
      <c r="A49" s="73"/>
      <c r="B49" s="78"/>
      <c r="C49" s="78"/>
      <c r="D49" s="78"/>
      <c r="E49" s="78"/>
      <c r="F49" s="71">
        <v>0</v>
      </c>
      <c r="G49" s="71">
        <v>0</v>
      </c>
      <c r="H49" s="71">
        <v>0</v>
      </c>
      <c r="I49" s="291">
        <f t="array" ref="I49">SUM(ROUND(F49:H49,2))</f>
        <v>0</v>
      </c>
      <c r="J49" s="268"/>
      <c r="K49" s="295">
        <f t="shared" si="3"/>
        <v>0</v>
      </c>
      <c r="L49" s="268">
        <v>0</v>
      </c>
      <c r="M49" s="295">
        <f t="shared" si="2"/>
        <v>0</v>
      </c>
      <c r="N49" s="268"/>
      <c r="O49" s="328">
        <f t="shared" si="4"/>
        <v>0</v>
      </c>
      <c r="T49" s="199"/>
      <c r="U49" s="199"/>
      <c r="V49" s="199"/>
      <c r="W49" s="199"/>
      <c r="X49" s="199"/>
      <c r="Y49" s="199"/>
      <c r="Z49" s="199"/>
      <c r="AA49" s="199"/>
      <c r="AB49" s="199"/>
      <c r="AC49" s="199"/>
      <c r="AD49" s="199"/>
      <c r="AE49" s="199"/>
      <c r="AF49" s="199"/>
      <c r="AG49" s="199"/>
      <c r="AH49" s="199"/>
      <c r="AI49" s="199"/>
      <c r="AJ49" s="199"/>
      <c r="AK49" s="199"/>
      <c r="AL49" s="199"/>
      <c r="AM49" s="199"/>
      <c r="AN49" s="199"/>
      <c r="AO49" s="199"/>
      <c r="AP49" s="199"/>
      <c r="AQ49" s="199"/>
      <c r="AR49" s="199"/>
      <c r="AS49" s="199"/>
      <c r="AT49" s="199"/>
      <c r="AU49" s="199"/>
      <c r="AV49" s="199"/>
      <c r="AW49" s="199"/>
      <c r="AX49" s="199"/>
      <c r="AY49" s="199"/>
      <c r="AZ49" s="199"/>
      <c r="BA49" s="199"/>
      <c r="BB49" s="199"/>
      <c r="BC49" s="199"/>
      <c r="BD49" s="199"/>
      <c r="BE49" s="199"/>
      <c r="BF49" s="199"/>
      <c r="BG49" s="199"/>
      <c r="BH49" s="199"/>
      <c r="BI49" s="199"/>
      <c r="BJ49" s="199"/>
      <c r="BK49" s="199"/>
      <c r="BL49" s="199"/>
      <c r="BM49" s="199"/>
      <c r="BN49" s="199"/>
      <c r="BO49" s="199"/>
      <c r="BP49" s="199"/>
      <c r="BQ49" s="199"/>
      <c r="BR49" s="199"/>
      <c r="BS49" s="199"/>
      <c r="BT49" s="199"/>
      <c r="BU49" s="199"/>
      <c r="BV49" s="199"/>
      <c r="BW49" s="199"/>
      <c r="BX49" s="199"/>
      <c r="BY49" s="199"/>
      <c r="BZ49" s="199"/>
      <c r="CA49" s="199"/>
      <c r="CB49" s="199"/>
      <c r="CC49" s="199"/>
      <c r="CD49" s="199"/>
      <c r="CE49" s="199"/>
      <c r="CF49" s="199"/>
      <c r="CG49" s="199"/>
      <c r="CH49" s="199"/>
      <c r="CI49" s="199"/>
      <c r="CJ49" s="199"/>
      <c r="CK49" s="199"/>
      <c r="CL49" s="199"/>
      <c r="CM49" s="199"/>
      <c r="CN49" s="199"/>
      <c r="CO49" s="199"/>
      <c r="CP49" s="199"/>
      <c r="CQ49" s="199"/>
      <c r="CR49" s="199"/>
      <c r="CS49" s="199"/>
      <c r="CT49" s="199"/>
      <c r="CU49" s="199"/>
      <c r="CV49" s="199"/>
      <c r="CW49" s="199"/>
      <c r="CX49" s="199"/>
      <c r="CY49" s="199"/>
      <c r="CZ49" s="199"/>
      <c r="DA49" s="199"/>
      <c r="DB49" s="199"/>
      <c r="DC49" s="199"/>
      <c r="DD49" s="199"/>
      <c r="DE49" s="199"/>
      <c r="DF49" s="199"/>
      <c r="DG49" s="199"/>
      <c r="DH49" s="199"/>
      <c r="DI49" s="199"/>
      <c r="DJ49" s="199"/>
      <c r="DK49" s="199"/>
      <c r="DL49" s="199"/>
      <c r="DM49" s="199"/>
      <c r="DN49" s="199"/>
      <c r="DO49" s="199"/>
    </row>
    <row r="50" spans="1:119" s="169" customFormat="1" ht="15.75" hidden="1">
      <c r="A50" s="73"/>
      <c r="B50" s="78"/>
      <c r="C50" s="78"/>
      <c r="D50" s="78"/>
      <c r="E50" s="78"/>
      <c r="F50" s="71">
        <v>0</v>
      </c>
      <c r="G50" s="71">
        <v>0</v>
      </c>
      <c r="H50" s="71">
        <v>0</v>
      </c>
      <c r="I50" s="291">
        <f t="array" ref="I50">SUM(ROUND(F50:H50,2))</f>
        <v>0</v>
      </c>
      <c r="J50" s="268"/>
      <c r="K50" s="295">
        <f t="shared" si="3"/>
        <v>0</v>
      </c>
      <c r="L50" s="268">
        <v>0</v>
      </c>
      <c r="M50" s="295">
        <f t="shared" si="2"/>
        <v>0</v>
      </c>
      <c r="N50" s="268"/>
      <c r="O50" s="328">
        <f t="shared" si="4"/>
        <v>0</v>
      </c>
      <c r="T50" s="199"/>
      <c r="U50" s="199"/>
      <c r="V50" s="199"/>
      <c r="W50" s="199"/>
      <c r="X50" s="199"/>
      <c r="Y50" s="199"/>
      <c r="Z50" s="199"/>
      <c r="AA50" s="199"/>
      <c r="AB50" s="199"/>
      <c r="AC50" s="199"/>
      <c r="AD50" s="199"/>
      <c r="AE50" s="199"/>
      <c r="AF50" s="199"/>
      <c r="AG50" s="199"/>
      <c r="AH50" s="199"/>
      <c r="AI50" s="199"/>
      <c r="AJ50" s="199"/>
      <c r="AK50" s="199"/>
      <c r="AL50" s="199"/>
      <c r="AM50" s="199"/>
      <c r="AN50" s="199"/>
      <c r="AO50" s="199"/>
      <c r="AP50" s="199"/>
      <c r="AQ50" s="199"/>
      <c r="AR50" s="199"/>
      <c r="AS50" s="199"/>
      <c r="AT50" s="199"/>
      <c r="AU50" s="199"/>
      <c r="AV50" s="199"/>
      <c r="AW50" s="199"/>
      <c r="AX50" s="199"/>
      <c r="AY50" s="199"/>
      <c r="AZ50" s="199"/>
      <c r="BA50" s="199"/>
      <c r="BB50" s="199"/>
      <c r="BC50" s="199"/>
      <c r="BD50" s="199"/>
      <c r="BE50" s="199"/>
      <c r="BF50" s="199"/>
      <c r="BG50" s="199"/>
      <c r="BH50" s="199"/>
      <c r="BI50" s="199"/>
      <c r="BJ50" s="199"/>
      <c r="BK50" s="199"/>
      <c r="BL50" s="199"/>
      <c r="BM50" s="199"/>
      <c r="BN50" s="199"/>
      <c r="BO50" s="199"/>
      <c r="BP50" s="199"/>
      <c r="BQ50" s="199"/>
      <c r="BR50" s="199"/>
      <c r="BS50" s="199"/>
      <c r="BT50" s="199"/>
      <c r="BU50" s="199"/>
      <c r="BV50" s="199"/>
      <c r="BW50" s="199"/>
      <c r="BX50" s="199"/>
      <c r="BY50" s="199"/>
      <c r="BZ50" s="199"/>
      <c r="CA50" s="199"/>
      <c r="CB50" s="199"/>
      <c r="CC50" s="199"/>
      <c r="CD50" s="199"/>
      <c r="CE50" s="199"/>
      <c r="CF50" s="199"/>
      <c r="CG50" s="199"/>
      <c r="CH50" s="199"/>
      <c r="CI50" s="199"/>
      <c r="CJ50" s="199"/>
      <c r="CK50" s="199"/>
      <c r="CL50" s="199"/>
      <c r="CM50" s="199"/>
      <c r="CN50" s="199"/>
      <c r="CO50" s="199"/>
      <c r="CP50" s="199"/>
      <c r="CQ50" s="199"/>
      <c r="CR50" s="199"/>
      <c r="CS50" s="199"/>
      <c r="CT50" s="199"/>
      <c r="CU50" s="199"/>
      <c r="CV50" s="199"/>
      <c r="CW50" s="199"/>
      <c r="CX50" s="199"/>
      <c r="CY50" s="199"/>
      <c r="CZ50" s="199"/>
      <c r="DA50" s="199"/>
      <c r="DB50" s="199"/>
      <c r="DC50" s="199"/>
      <c r="DD50" s="199"/>
      <c r="DE50" s="199"/>
      <c r="DF50" s="199"/>
      <c r="DG50" s="199"/>
      <c r="DH50" s="199"/>
      <c r="DI50" s="199"/>
      <c r="DJ50" s="199"/>
      <c r="DK50" s="199"/>
      <c r="DL50" s="199"/>
      <c r="DM50" s="199"/>
      <c r="DN50" s="199"/>
      <c r="DO50" s="199"/>
    </row>
    <row r="51" spans="1:119" s="169" customFormat="1" ht="15.75" hidden="1">
      <c r="A51" s="73"/>
      <c r="B51" s="78"/>
      <c r="C51" s="78"/>
      <c r="D51" s="78"/>
      <c r="E51" s="78"/>
      <c r="F51" s="71">
        <v>0</v>
      </c>
      <c r="G51" s="71">
        <v>0</v>
      </c>
      <c r="H51" s="71">
        <v>0</v>
      </c>
      <c r="I51" s="291">
        <f t="array" ref="I51">SUM(ROUND(F51:H51,2))</f>
        <v>0</v>
      </c>
      <c r="J51" s="268"/>
      <c r="K51" s="295">
        <f t="shared" si="3"/>
        <v>0</v>
      </c>
      <c r="L51" s="268">
        <v>0</v>
      </c>
      <c r="M51" s="295">
        <f t="shared" si="2"/>
        <v>0</v>
      </c>
      <c r="N51" s="268"/>
      <c r="O51" s="328">
        <f t="shared" si="4"/>
        <v>0</v>
      </c>
      <c r="T51" s="199"/>
      <c r="U51" s="199"/>
      <c r="V51" s="199"/>
      <c r="W51" s="199"/>
      <c r="X51" s="199"/>
      <c r="Y51" s="199"/>
      <c r="Z51" s="199"/>
      <c r="AA51" s="199"/>
      <c r="AB51" s="199"/>
      <c r="AC51" s="199"/>
      <c r="AD51" s="199"/>
      <c r="AE51" s="199"/>
      <c r="AF51" s="199"/>
      <c r="AG51" s="199"/>
      <c r="AH51" s="199"/>
      <c r="AI51" s="199"/>
      <c r="AJ51" s="199"/>
      <c r="AK51" s="199"/>
      <c r="AL51" s="199"/>
      <c r="AM51" s="199"/>
      <c r="AN51" s="199"/>
      <c r="AO51" s="199"/>
      <c r="AP51" s="199"/>
      <c r="AQ51" s="199"/>
      <c r="AR51" s="199"/>
      <c r="AS51" s="199"/>
      <c r="AT51" s="199"/>
      <c r="AU51" s="199"/>
      <c r="AV51" s="199"/>
      <c r="AW51" s="199"/>
      <c r="AX51" s="199"/>
      <c r="AY51" s="199"/>
      <c r="AZ51" s="199"/>
      <c r="BA51" s="199"/>
      <c r="BB51" s="199"/>
      <c r="BC51" s="199"/>
      <c r="BD51" s="199"/>
      <c r="BE51" s="199"/>
      <c r="BF51" s="199"/>
      <c r="BG51" s="199"/>
      <c r="BH51" s="199"/>
      <c r="BI51" s="199"/>
      <c r="BJ51" s="199"/>
      <c r="BK51" s="199"/>
      <c r="BL51" s="199"/>
      <c r="BM51" s="199"/>
      <c r="BN51" s="199"/>
      <c r="BO51" s="199"/>
      <c r="BP51" s="199"/>
      <c r="BQ51" s="199"/>
      <c r="BR51" s="199"/>
      <c r="BS51" s="199"/>
      <c r="BT51" s="199"/>
      <c r="BU51" s="199"/>
      <c r="BV51" s="199"/>
      <c r="BW51" s="199"/>
      <c r="BX51" s="199"/>
      <c r="BY51" s="199"/>
      <c r="BZ51" s="199"/>
      <c r="CA51" s="199"/>
      <c r="CB51" s="199"/>
      <c r="CC51" s="199"/>
      <c r="CD51" s="199"/>
      <c r="CE51" s="199"/>
      <c r="CF51" s="199"/>
      <c r="CG51" s="199"/>
      <c r="CH51" s="199"/>
      <c r="CI51" s="199"/>
      <c r="CJ51" s="199"/>
      <c r="CK51" s="199"/>
      <c r="CL51" s="199"/>
      <c r="CM51" s="199"/>
      <c r="CN51" s="199"/>
      <c r="CO51" s="199"/>
      <c r="CP51" s="199"/>
      <c r="CQ51" s="199"/>
      <c r="CR51" s="199"/>
      <c r="CS51" s="199"/>
      <c r="CT51" s="199"/>
      <c r="CU51" s="199"/>
      <c r="CV51" s="199"/>
      <c r="CW51" s="199"/>
      <c r="CX51" s="199"/>
      <c r="CY51" s="199"/>
      <c r="CZ51" s="199"/>
      <c r="DA51" s="199"/>
      <c r="DB51" s="199"/>
      <c r="DC51" s="199"/>
      <c r="DD51" s="199"/>
      <c r="DE51" s="199"/>
      <c r="DF51" s="199"/>
      <c r="DG51" s="199"/>
      <c r="DH51" s="199"/>
      <c r="DI51" s="199"/>
      <c r="DJ51" s="199"/>
      <c r="DK51" s="199"/>
      <c r="DL51" s="199"/>
      <c r="DM51" s="199"/>
      <c r="DN51" s="199"/>
      <c r="DO51" s="199"/>
    </row>
    <row r="52" spans="1:119" s="169" customFormat="1" ht="15.75" hidden="1">
      <c r="A52" s="73"/>
      <c r="B52" s="78"/>
      <c r="C52" s="78"/>
      <c r="D52" s="78"/>
      <c r="E52" s="78"/>
      <c r="F52" s="71">
        <v>0</v>
      </c>
      <c r="G52" s="71">
        <v>0</v>
      </c>
      <c r="H52" s="71">
        <v>0</v>
      </c>
      <c r="I52" s="291">
        <f t="array" ref="I52">SUM(ROUND(F52:H52,2))</f>
        <v>0</v>
      </c>
      <c r="J52" s="268"/>
      <c r="K52" s="295">
        <f t="shared" si="3"/>
        <v>0</v>
      </c>
      <c r="L52" s="268">
        <v>0</v>
      </c>
      <c r="M52" s="295">
        <f t="shared" si="2"/>
        <v>0</v>
      </c>
      <c r="N52" s="268"/>
      <c r="O52" s="328">
        <f t="shared" si="4"/>
        <v>0</v>
      </c>
      <c r="T52" s="199"/>
      <c r="U52" s="199"/>
      <c r="V52" s="199"/>
      <c r="W52" s="199"/>
      <c r="X52" s="199"/>
      <c r="Y52" s="199"/>
      <c r="Z52" s="199"/>
      <c r="AA52" s="199"/>
      <c r="AB52" s="199"/>
      <c r="AC52" s="199"/>
      <c r="AD52" s="199"/>
      <c r="AE52" s="199"/>
      <c r="AF52" s="199"/>
      <c r="AG52" s="199"/>
      <c r="AH52" s="199"/>
      <c r="AI52" s="199"/>
      <c r="AJ52" s="199"/>
      <c r="AK52" s="199"/>
      <c r="AL52" s="199"/>
      <c r="AM52" s="199"/>
      <c r="AN52" s="199"/>
      <c r="AO52" s="199"/>
      <c r="AP52" s="199"/>
      <c r="AQ52" s="199"/>
      <c r="AR52" s="199"/>
      <c r="AS52" s="199"/>
      <c r="AT52" s="199"/>
      <c r="AU52" s="199"/>
      <c r="AV52" s="199"/>
      <c r="AW52" s="199"/>
      <c r="AX52" s="199"/>
      <c r="AY52" s="199"/>
      <c r="AZ52" s="199"/>
      <c r="BA52" s="199"/>
      <c r="BB52" s="199"/>
      <c r="BC52" s="199"/>
      <c r="BD52" s="199"/>
      <c r="BE52" s="199"/>
      <c r="BF52" s="199"/>
      <c r="BG52" s="199"/>
      <c r="BH52" s="199"/>
      <c r="BI52" s="199"/>
      <c r="BJ52" s="199"/>
      <c r="BK52" s="199"/>
      <c r="BL52" s="199"/>
      <c r="BM52" s="199"/>
      <c r="BN52" s="199"/>
      <c r="BO52" s="199"/>
      <c r="BP52" s="199"/>
      <c r="BQ52" s="199"/>
      <c r="BR52" s="199"/>
      <c r="BS52" s="199"/>
      <c r="BT52" s="199"/>
      <c r="BU52" s="199"/>
      <c r="BV52" s="199"/>
      <c r="BW52" s="199"/>
      <c r="BX52" s="199"/>
      <c r="BY52" s="199"/>
      <c r="BZ52" s="199"/>
      <c r="CA52" s="199"/>
      <c r="CB52" s="199"/>
      <c r="CC52" s="199"/>
      <c r="CD52" s="199"/>
      <c r="CE52" s="199"/>
      <c r="CF52" s="199"/>
      <c r="CG52" s="199"/>
      <c r="CH52" s="199"/>
      <c r="CI52" s="199"/>
      <c r="CJ52" s="199"/>
      <c r="CK52" s="199"/>
      <c r="CL52" s="199"/>
      <c r="CM52" s="199"/>
      <c r="CN52" s="199"/>
      <c r="CO52" s="199"/>
      <c r="CP52" s="199"/>
      <c r="CQ52" s="199"/>
      <c r="CR52" s="199"/>
      <c r="CS52" s="199"/>
      <c r="CT52" s="199"/>
      <c r="CU52" s="199"/>
      <c r="CV52" s="199"/>
      <c r="CW52" s="199"/>
      <c r="CX52" s="199"/>
      <c r="CY52" s="199"/>
      <c r="CZ52" s="199"/>
      <c r="DA52" s="199"/>
      <c r="DB52" s="199"/>
      <c r="DC52" s="199"/>
      <c r="DD52" s="199"/>
      <c r="DE52" s="199"/>
      <c r="DF52" s="199"/>
      <c r="DG52" s="199"/>
      <c r="DH52" s="199"/>
      <c r="DI52" s="199"/>
      <c r="DJ52" s="199"/>
      <c r="DK52" s="199"/>
      <c r="DL52" s="199"/>
      <c r="DM52" s="199"/>
      <c r="DN52" s="199"/>
      <c r="DO52" s="199"/>
    </row>
    <row r="53" spans="1:119" s="169" customFormat="1" ht="15.75" hidden="1">
      <c r="A53" s="73"/>
      <c r="B53" s="78" t="s">
        <v>145</v>
      </c>
      <c r="C53" s="78"/>
      <c r="D53" s="78"/>
      <c r="E53" s="78"/>
      <c r="F53" s="71">
        <v>0</v>
      </c>
      <c r="G53" s="71">
        <v>0</v>
      </c>
      <c r="H53" s="71">
        <v>0</v>
      </c>
      <c r="I53" s="291">
        <f t="array" ref="I53">SUM(ROUND(F53:H53,2))</f>
        <v>0</v>
      </c>
      <c r="J53" s="268"/>
      <c r="K53" s="295">
        <f t="shared" si="3"/>
        <v>0</v>
      </c>
      <c r="L53" s="268">
        <v>0</v>
      </c>
      <c r="M53" s="295">
        <f t="shared" si="2"/>
        <v>0</v>
      </c>
      <c r="N53" s="268"/>
      <c r="O53" s="328">
        <f t="shared" si="4"/>
        <v>0</v>
      </c>
      <c r="T53" s="199"/>
      <c r="U53" s="199"/>
      <c r="V53" s="199"/>
      <c r="W53" s="199"/>
      <c r="X53" s="199"/>
      <c r="Y53" s="199"/>
      <c r="Z53" s="199"/>
      <c r="AA53" s="199"/>
      <c r="AB53" s="199"/>
      <c r="AC53" s="199"/>
      <c r="AD53" s="199"/>
      <c r="AE53" s="199"/>
      <c r="AF53" s="199"/>
      <c r="AG53" s="199"/>
      <c r="AH53" s="199"/>
      <c r="AI53" s="199"/>
      <c r="AJ53" s="199"/>
      <c r="AK53" s="199"/>
      <c r="AL53" s="199"/>
      <c r="AM53" s="199"/>
      <c r="AN53" s="199"/>
      <c r="AO53" s="199"/>
      <c r="AP53" s="199"/>
      <c r="AQ53" s="199"/>
      <c r="AR53" s="199"/>
      <c r="AS53" s="199"/>
      <c r="AT53" s="199"/>
      <c r="AU53" s="199"/>
      <c r="AV53" s="199"/>
      <c r="AW53" s="199"/>
      <c r="AX53" s="199"/>
      <c r="AY53" s="199"/>
      <c r="AZ53" s="199"/>
      <c r="BA53" s="199"/>
      <c r="BB53" s="199"/>
      <c r="BC53" s="199"/>
      <c r="BD53" s="199"/>
      <c r="BE53" s="199"/>
      <c r="BF53" s="199"/>
      <c r="BG53" s="199"/>
      <c r="BH53" s="199"/>
      <c r="BI53" s="199"/>
      <c r="BJ53" s="199"/>
      <c r="BK53" s="199"/>
      <c r="BL53" s="199"/>
      <c r="BM53" s="199"/>
      <c r="BN53" s="199"/>
      <c r="BO53" s="199"/>
      <c r="BP53" s="199"/>
      <c r="BQ53" s="199"/>
      <c r="BR53" s="199"/>
      <c r="BS53" s="199"/>
      <c r="BT53" s="199"/>
      <c r="BU53" s="199"/>
      <c r="BV53" s="199"/>
      <c r="BW53" s="199"/>
      <c r="BX53" s="199"/>
      <c r="BY53" s="199"/>
      <c r="BZ53" s="199"/>
      <c r="CA53" s="199"/>
      <c r="CB53" s="199"/>
      <c r="CC53" s="199"/>
      <c r="CD53" s="199"/>
      <c r="CE53" s="199"/>
      <c r="CF53" s="199"/>
      <c r="CG53" s="199"/>
      <c r="CH53" s="199"/>
      <c r="CI53" s="199"/>
      <c r="CJ53" s="199"/>
      <c r="CK53" s="199"/>
      <c r="CL53" s="199"/>
      <c r="CM53" s="199"/>
      <c r="CN53" s="199"/>
      <c r="CO53" s="199"/>
      <c r="CP53" s="199"/>
      <c r="CQ53" s="199"/>
      <c r="CR53" s="199"/>
      <c r="CS53" s="199"/>
      <c r="CT53" s="199"/>
      <c r="CU53" s="199"/>
      <c r="CV53" s="199"/>
      <c r="CW53" s="199"/>
      <c r="CX53" s="199"/>
      <c r="CY53" s="199"/>
      <c r="CZ53" s="199"/>
      <c r="DA53" s="199"/>
      <c r="DB53" s="199"/>
      <c r="DC53" s="199"/>
      <c r="DD53" s="199"/>
      <c r="DE53" s="199"/>
      <c r="DF53" s="199"/>
      <c r="DG53" s="199"/>
      <c r="DH53" s="199"/>
      <c r="DI53" s="199"/>
      <c r="DJ53" s="199"/>
      <c r="DK53" s="199"/>
      <c r="DL53" s="199"/>
      <c r="DM53" s="199"/>
      <c r="DN53" s="199"/>
      <c r="DO53" s="199"/>
    </row>
    <row r="54" spans="1:119" s="169" customFormat="1" ht="16.5" hidden="1" thickBot="1">
      <c r="A54" s="86"/>
      <c r="B54" s="87" t="s">
        <v>145</v>
      </c>
      <c r="C54" s="87"/>
      <c r="D54" s="87"/>
      <c r="E54" s="87"/>
      <c r="F54" s="79">
        <v>0</v>
      </c>
      <c r="G54" s="71">
        <v>0</v>
      </c>
      <c r="H54" s="79">
        <v>0</v>
      </c>
      <c r="I54" s="292">
        <f t="array" ref="I54">SUM(ROUND(F54:H54,2))</f>
        <v>0</v>
      </c>
      <c r="J54" s="269"/>
      <c r="K54" s="295">
        <f t="shared" si="3"/>
        <v>0</v>
      </c>
      <c r="L54" s="269">
        <v>0</v>
      </c>
      <c r="M54" s="295">
        <f t="shared" si="2"/>
        <v>0</v>
      </c>
      <c r="N54" s="269"/>
      <c r="O54" s="328">
        <f t="shared" si="4"/>
        <v>0</v>
      </c>
      <c r="T54" s="199"/>
      <c r="U54" s="199"/>
      <c r="V54" s="199"/>
      <c r="W54" s="199"/>
      <c r="X54" s="199"/>
      <c r="Y54" s="199"/>
      <c r="Z54" s="199"/>
      <c r="AA54" s="199"/>
      <c r="AB54" s="199"/>
      <c r="AC54" s="199"/>
      <c r="AD54" s="199"/>
      <c r="AE54" s="199"/>
      <c r="AF54" s="199"/>
      <c r="AG54" s="199"/>
      <c r="AH54" s="199"/>
      <c r="AI54" s="199"/>
      <c r="AJ54" s="199"/>
      <c r="AK54" s="199"/>
      <c r="AL54" s="199"/>
      <c r="AM54" s="199"/>
      <c r="AN54" s="199"/>
      <c r="AO54" s="199"/>
      <c r="AP54" s="199"/>
      <c r="AQ54" s="199"/>
      <c r="AR54" s="199"/>
      <c r="AS54" s="199"/>
      <c r="AT54" s="199"/>
      <c r="AU54" s="199"/>
      <c r="AV54" s="199"/>
      <c r="AW54" s="199"/>
      <c r="AX54" s="199"/>
      <c r="AY54" s="199"/>
      <c r="AZ54" s="199"/>
      <c r="BA54" s="199"/>
      <c r="BB54" s="199"/>
      <c r="BC54" s="199"/>
      <c r="BD54" s="199"/>
      <c r="BE54" s="199"/>
      <c r="BF54" s="199"/>
      <c r="BG54" s="199"/>
      <c r="BH54" s="199"/>
      <c r="BI54" s="199"/>
      <c r="BJ54" s="199"/>
      <c r="BK54" s="199"/>
      <c r="BL54" s="199"/>
      <c r="BM54" s="199"/>
      <c r="BN54" s="199"/>
      <c r="BO54" s="199"/>
      <c r="BP54" s="199"/>
      <c r="BQ54" s="199"/>
      <c r="BR54" s="199"/>
      <c r="BS54" s="199"/>
      <c r="BT54" s="199"/>
      <c r="BU54" s="199"/>
      <c r="BV54" s="199"/>
      <c r="BW54" s="199"/>
      <c r="BX54" s="199"/>
      <c r="BY54" s="199"/>
      <c r="BZ54" s="199"/>
      <c r="CA54" s="199"/>
      <c r="CB54" s="199"/>
      <c r="CC54" s="199"/>
      <c r="CD54" s="199"/>
      <c r="CE54" s="199"/>
      <c r="CF54" s="199"/>
      <c r="CG54" s="199"/>
      <c r="CH54" s="199"/>
      <c r="CI54" s="199"/>
      <c r="CJ54" s="199"/>
      <c r="CK54" s="199"/>
      <c r="CL54" s="199"/>
      <c r="CM54" s="199"/>
      <c r="CN54" s="199"/>
      <c r="CO54" s="199"/>
      <c r="CP54" s="199"/>
      <c r="CQ54" s="199"/>
      <c r="CR54" s="199"/>
      <c r="CS54" s="199"/>
      <c r="CT54" s="199"/>
      <c r="CU54" s="199"/>
      <c r="CV54" s="199"/>
      <c r="CW54" s="199"/>
      <c r="CX54" s="199"/>
      <c r="CY54" s="199"/>
      <c r="CZ54" s="199"/>
      <c r="DA54" s="199"/>
      <c r="DB54" s="199"/>
      <c r="DC54" s="199"/>
      <c r="DD54" s="199"/>
      <c r="DE54" s="199"/>
      <c r="DF54" s="199"/>
      <c r="DG54" s="199"/>
      <c r="DH54" s="199"/>
      <c r="DI54" s="199"/>
      <c r="DJ54" s="199"/>
      <c r="DK54" s="199"/>
      <c r="DL54" s="199"/>
      <c r="DM54" s="199"/>
      <c r="DN54" s="199"/>
      <c r="DO54" s="199"/>
    </row>
    <row r="55" spans="1:119" ht="16.5" thickBot="1">
      <c r="A55" s="486"/>
      <c r="B55" s="487"/>
      <c r="C55" s="487"/>
      <c r="D55" s="487"/>
      <c r="E55" s="488" t="s">
        <v>112</v>
      </c>
      <c r="F55" s="485">
        <f t="array" ref="F55">SUM(ROUND(F5:F54,2))</f>
        <v>0</v>
      </c>
      <c r="G55" s="55">
        <f t="array" ref="G55">SUM(ROUND(G5:G54,2))</f>
        <v>0</v>
      </c>
      <c r="H55" s="55">
        <f t="array" ref="H55">SUM(ROUND(H5:H54,2))</f>
        <v>0</v>
      </c>
      <c r="I55" s="56">
        <f>SUM(I5:I54)</f>
        <v>0</v>
      </c>
      <c r="K55" s="63">
        <f>SUM(K5:K54)</f>
        <v>0</v>
      </c>
      <c r="M55" s="63">
        <f>SUM(M5:M54)</f>
        <v>0</v>
      </c>
      <c r="O55" s="63">
        <f>SUM(O5:O54)</f>
        <v>0</v>
      </c>
    </row>
    <row r="57" spans="1:119" ht="30" customHeight="1">
      <c r="A57" s="468" t="s">
        <v>164</v>
      </c>
      <c r="B57" s="469"/>
      <c r="C57" s="469"/>
      <c r="D57" s="469"/>
      <c r="E57" s="469"/>
      <c r="F57" s="469"/>
      <c r="G57" s="469"/>
      <c r="H57" s="469"/>
      <c r="I57" s="470"/>
      <c r="J57" s="249"/>
      <c r="K57" s="249"/>
      <c r="L57" s="249"/>
      <c r="M57" s="249"/>
      <c r="N57" s="249"/>
      <c r="O57" s="249"/>
    </row>
    <row r="58" spans="1:119" ht="15.75">
      <c r="A58" s="471" t="s">
        <v>178</v>
      </c>
      <c r="B58" s="472"/>
      <c r="C58" s="472"/>
      <c r="D58" s="472"/>
      <c r="E58" s="472"/>
      <c r="F58" s="472"/>
      <c r="G58" s="472"/>
      <c r="H58" s="472"/>
      <c r="I58" s="473"/>
      <c r="J58" s="250"/>
      <c r="K58" s="250"/>
      <c r="L58" s="250"/>
      <c r="M58" s="250"/>
      <c r="N58" s="250"/>
      <c r="O58" s="250"/>
    </row>
    <row r="59" spans="1:119" ht="15.75">
      <c r="A59" s="474" t="s">
        <v>179</v>
      </c>
      <c r="B59" s="6"/>
      <c r="C59" s="6"/>
      <c r="D59" s="6"/>
      <c r="E59" s="475"/>
      <c r="F59" s="475"/>
      <c r="G59" s="475"/>
      <c r="H59" s="475"/>
      <c r="I59" s="476"/>
    </row>
    <row r="60" spans="1:119">
      <c r="A60" s="477" t="s">
        <v>180</v>
      </c>
      <c r="B60" s="478"/>
      <c r="C60" s="478"/>
      <c r="D60" s="478"/>
      <c r="E60" s="478"/>
      <c r="F60" s="478"/>
      <c r="G60" s="478"/>
      <c r="H60" s="478"/>
      <c r="I60" s="479"/>
    </row>
  </sheetData>
  <sheetProtection algorithmName="SHA-512" hashValue="Hl6Ns1jROn0u+Y2Si5nm8PUT3U3wLRB/0Xbo9CWB2+1NhTbSgslcDHmYNc1jAoEt6PhLmMb3Ep9aqsMhEtBzHg==" saltValue="08neq+bi0TNE0MbtTrXj6A==" spinCount="100000" sheet="1" formatColumns="0" formatRows="0"/>
  <dataValidations count="9">
    <dataValidation allowBlank="1" showErrorMessage="1" prompt="Please enter the first name last name and job classifcation for each employee on this travel item" sqref="B5:B54" xr:uid="{C8734458-E637-414B-ACC8-C6826C998E0A}"/>
    <dataValidation allowBlank="1" showErrorMessage="1" prompt="Please enter the dates of this travel item" sqref="C5:C54" xr:uid="{5FAC17E5-1038-4FBE-88A8-3EB8B969335F}"/>
    <dataValidation allowBlank="1" showErrorMessage="1" prompt="Please enter the departure and destination of this travel item" sqref="D5:D54" xr:uid="{E63EC781-4DEC-448F-A7B8-B918E2BD5ED8}"/>
    <dataValidation allowBlank="1" showErrorMessage="1" prompt="Please enter the purpose of this travel item" sqref="E5:E54" xr:uid="{3F295011-3871-4C76-835B-2CF417CF9224}"/>
    <dataValidation allowBlank="1" showErrorMessage="1" prompt="Please enter the amount of this travel item to be reimbursed with match funds" sqref="H5:H54" xr:uid="{39F940E5-D3D6-4FFA-9EAA-717E74B63C5D}"/>
    <dataValidation allowBlank="1" showErrorMessage="1" prompt="Please enter the corresponding reference identification from the budget worksheet " sqref="A5:A54" xr:uid="{95314F7F-C8F2-4616-BEE7-9B28C68DEB26}"/>
    <dataValidation allowBlank="1" showErrorMessage="1" prompt="Please enter the amount of this travel item to be reimbursed with C E C funds" sqref="F5:G54" xr:uid="{485B9FC0-854C-4B5C-A6DF-583276FD2177}"/>
    <dataValidation allowBlank="1" showErrorMessage="1" prompt="Please enter the employee's actual fringe benefit percentage rate" sqref="J5:J54 N5:N54 L5:L54" xr:uid="{66354E92-CFCD-4264-AA98-108BC4122FDD}"/>
    <dataValidation allowBlank="1" showErrorMessage="1" prompt="Training invoice travel sheet" sqref="A2:O2" xr:uid="{9A745917-83F8-47EE-88D2-C8A42DF1E640}"/>
  </dataValidations>
  <printOptions horizontalCentered="1"/>
  <pageMargins left="0.25" right="0.25" top="0.75" bottom="0.75" header="0.25" footer="0.25"/>
  <pageSetup scale="79" fitToHeight="20" orientation="portrait" r:id="rId1"/>
  <headerFooter>
    <oddFooter>&amp;C&amp;10Page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pageSetUpPr fitToPage="1"/>
  </sheetPr>
  <dimension ref="A1:DS220"/>
  <sheetViews>
    <sheetView zoomScaleNormal="100" zoomScaleSheetLayoutView="100" workbookViewId="0">
      <pane xSplit="1" ySplit="5" topLeftCell="B6" activePane="bottomRight" state="frozen"/>
      <selection pane="topRight" activeCell="A2" sqref="A2"/>
      <selection pane="bottomLeft" activeCell="A2" sqref="A2"/>
      <selection pane="bottomRight" activeCell="B213" sqref="B213"/>
    </sheetView>
  </sheetViews>
  <sheetFormatPr defaultColWidth="8.88671875" defaultRowHeight="15"/>
  <cols>
    <col min="1" max="1" width="29.77734375" customWidth="1"/>
    <col min="2" max="2" width="22.44140625" customWidth="1"/>
    <col min="3" max="3" width="19.88671875" customWidth="1"/>
    <col min="4" max="4" width="19.77734375" style="173" customWidth="1"/>
    <col min="5" max="5" width="9.77734375" customWidth="1"/>
    <col min="6" max="6" width="13.33203125" customWidth="1"/>
    <col min="7" max="8" width="12.21875" customWidth="1"/>
    <col min="9" max="9" width="12.6640625" hidden="1" customWidth="1"/>
    <col min="10" max="11" width="12.21875" customWidth="1"/>
    <col min="12" max="12" width="27" style="169" customWidth="1"/>
    <col min="13" max="13" width="25.109375" customWidth="1"/>
    <col min="14" max="15" width="13.88671875" customWidth="1"/>
    <col min="16" max="17" width="13.88671875" hidden="1" customWidth="1"/>
    <col min="18" max="19" width="13.88671875" customWidth="1"/>
    <col min="20" max="23" width="2.77734375" customWidth="1"/>
    <col min="24" max="29" width="11.88671875" style="199" customWidth="1"/>
    <col min="30" max="123" width="8.88671875" style="199"/>
  </cols>
  <sheetData>
    <row r="1" spans="1:123">
      <c r="A1" s="305" t="str">
        <f>'Invoice Payment Cover Sheet'!$A$1</f>
        <v>Template Version 9/23/25</v>
      </c>
      <c r="B1" s="305"/>
      <c r="D1" s="305"/>
      <c r="E1" s="305"/>
      <c r="F1" s="305"/>
      <c r="G1" s="305"/>
      <c r="H1" s="305"/>
      <c r="I1" s="305"/>
      <c r="J1" s="305"/>
      <c r="K1" s="305"/>
      <c r="L1" s="305"/>
      <c r="M1" s="253" t="str">
        <f>CONCATENATE('Invoice Payment Cover Sheet'!$D$12,":  ",'Invoice Payment Cover Sheet'!$A$13)</f>
        <v>EPC-19-000:  Organization Name</v>
      </c>
      <c r="N1" s="253"/>
      <c r="O1" s="253"/>
      <c r="P1" s="253"/>
      <c r="Q1" s="253"/>
      <c r="R1" s="253"/>
      <c r="S1" s="253"/>
      <c r="X1" s="202" t="s">
        <v>0</v>
      </c>
    </row>
    <row r="2" spans="1:123" ht="24.95" customHeight="1" thickBot="1">
      <c r="A2" s="408"/>
      <c r="B2" s="408"/>
      <c r="C2" s="408"/>
      <c r="D2" s="408"/>
      <c r="E2" s="408"/>
      <c r="F2" s="408"/>
      <c r="G2" s="245" t="s">
        <v>123</v>
      </c>
      <c r="H2" s="408"/>
      <c r="I2" s="408"/>
      <c r="J2" s="408"/>
      <c r="K2" s="408"/>
      <c r="L2" s="408"/>
      <c r="M2" s="408"/>
      <c r="N2" s="245"/>
      <c r="O2" s="245"/>
      <c r="P2" s="245"/>
      <c r="Q2" s="245"/>
      <c r="R2" s="245"/>
      <c r="S2" s="245"/>
      <c r="T2" s="171"/>
      <c r="X2" s="207"/>
    </row>
    <row r="3" spans="1:123" ht="21.95" customHeight="1" thickBot="1">
      <c r="B3" s="409"/>
      <c r="C3" s="409"/>
      <c r="D3" s="409"/>
      <c r="E3" s="409"/>
      <c r="F3" s="409"/>
      <c r="G3" s="246" t="s">
        <v>181</v>
      </c>
      <c r="H3" s="409"/>
      <c r="I3" s="409"/>
      <c r="J3" s="409"/>
      <c r="K3" s="409"/>
      <c r="L3" s="409"/>
      <c r="M3" s="409"/>
      <c r="N3" s="427" t="s">
        <v>126</v>
      </c>
      <c r="O3" s="429"/>
      <c r="P3" s="497" t="str">
        <f>'Invoice Summary'!C24</f>
        <v>[Other Entity] Share</v>
      </c>
      <c r="Q3" s="437"/>
      <c r="R3" s="482" t="s">
        <v>127</v>
      </c>
      <c r="S3" s="483"/>
      <c r="X3" s="200"/>
    </row>
    <row r="4" spans="1:123" ht="21.95" hidden="1" customHeight="1" thickBot="1">
      <c r="B4" s="409"/>
      <c r="C4" s="409"/>
      <c r="D4" s="409"/>
      <c r="E4" s="409"/>
      <c r="F4" s="409"/>
      <c r="G4" s="246"/>
      <c r="H4" s="409"/>
      <c r="I4" s="409"/>
      <c r="J4" s="409"/>
      <c r="K4" s="409"/>
      <c r="L4" s="409"/>
      <c r="M4" s="409"/>
      <c r="N4" s="525"/>
      <c r="O4" s="526"/>
      <c r="P4" s="527"/>
      <c r="Q4" s="528"/>
      <c r="R4" s="529"/>
      <c r="S4" s="530"/>
      <c r="X4" s="200"/>
    </row>
    <row r="5" spans="1:123" s="169" customFormat="1" ht="66.599999999999994" customHeight="1" thickBot="1">
      <c r="A5" s="531" t="s">
        <v>171</v>
      </c>
      <c r="B5" s="532" t="s">
        <v>182</v>
      </c>
      <c r="C5" s="532" t="s">
        <v>183</v>
      </c>
      <c r="D5" s="532" t="s">
        <v>184</v>
      </c>
      <c r="E5" s="533" t="s">
        <v>185</v>
      </c>
      <c r="F5" s="533" t="s">
        <v>186</v>
      </c>
      <c r="G5" s="533" t="s">
        <v>187</v>
      </c>
      <c r="H5" s="533" t="s">
        <v>176</v>
      </c>
      <c r="I5" s="534" t="str">
        <f>"Billed "&amp;'Invoice Summary'!C24&amp;" Expenses"</f>
        <v>Billed [Other Entity] Share Expenses</v>
      </c>
      <c r="J5" s="533" t="s">
        <v>177</v>
      </c>
      <c r="K5" s="535" t="s">
        <v>103</v>
      </c>
      <c r="L5" s="42" t="s">
        <v>188</v>
      </c>
      <c r="M5" s="43" t="s">
        <v>189</v>
      </c>
      <c r="N5" s="492" t="s">
        <v>143</v>
      </c>
      <c r="O5" s="489" t="s">
        <v>144</v>
      </c>
      <c r="P5" s="492" t="s">
        <v>143</v>
      </c>
      <c r="Q5" s="489" t="s">
        <v>144</v>
      </c>
      <c r="R5" s="492" t="s">
        <v>143</v>
      </c>
      <c r="S5" s="489" t="s">
        <v>144</v>
      </c>
      <c r="T5" s="172"/>
      <c r="X5" s="199"/>
      <c r="Y5" s="199"/>
      <c r="Z5" s="199"/>
      <c r="AA5" s="199"/>
      <c r="AB5" s="199"/>
      <c r="AC5" s="199"/>
      <c r="AD5" s="199"/>
      <c r="AE5" s="199"/>
      <c r="AF5" s="199"/>
      <c r="AG5" s="199"/>
      <c r="AH5" s="199"/>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c r="BI5" s="199"/>
      <c r="BJ5" s="199"/>
      <c r="BK5" s="199"/>
      <c r="BL5" s="199"/>
      <c r="BM5" s="199"/>
      <c r="BN5" s="199"/>
      <c r="BO5" s="199"/>
      <c r="BP5" s="199"/>
      <c r="BQ5" s="199"/>
      <c r="BR5" s="199"/>
      <c r="BS5" s="199"/>
      <c r="BT5" s="199"/>
      <c r="BU5" s="199"/>
      <c r="BV5" s="199"/>
      <c r="BW5" s="199"/>
      <c r="BX5" s="199"/>
      <c r="BY5" s="199"/>
      <c r="BZ5" s="199"/>
      <c r="CA5" s="199"/>
      <c r="CB5" s="199"/>
      <c r="CC5" s="199"/>
      <c r="CD5" s="199"/>
      <c r="CE5" s="199"/>
      <c r="CF5" s="199"/>
      <c r="CG5" s="199"/>
      <c r="CH5" s="199"/>
      <c r="CI5" s="199"/>
      <c r="CJ5" s="199"/>
      <c r="CK5" s="199"/>
      <c r="CL5" s="199"/>
      <c r="CM5" s="199"/>
      <c r="CN5" s="199"/>
      <c r="CO5" s="199"/>
      <c r="CP5" s="199"/>
      <c r="CQ5" s="199"/>
      <c r="CR5" s="199"/>
      <c r="CS5" s="199"/>
      <c r="CT5" s="199"/>
      <c r="CU5" s="199"/>
      <c r="CV5" s="199"/>
      <c r="CW5" s="199"/>
      <c r="CX5" s="199"/>
      <c r="CY5" s="199"/>
      <c r="CZ5" s="199"/>
      <c r="DA5" s="199"/>
      <c r="DB5" s="199"/>
      <c r="DC5" s="199"/>
      <c r="DD5" s="199"/>
      <c r="DE5" s="199"/>
      <c r="DF5" s="199"/>
      <c r="DG5" s="199"/>
      <c r="DH5" s="199"/>
      <c r="DI5" s="199"/>
      <c r="DJ5" s="199"/>
      <c r="DK5" s="199"/>
      <c r="DL5" s="199"/>
      <c r="DM5" s="199"/>
      <c r="DN5" s="199"/>
      <c r="DO5" s="199"/>
      <c r="DP5" s="199"/>
      <c r="DQ5" s="199"/>
      <c r="DR5" s="199"/>
      <c r="DS5" s="199"/>
    </row>
    <row r="6" spans="1:123" s="169" customFormat="1" ht="15.75">
      <c r="A6" s="74"/>
      <c r="B6" s="77"/>
      <c r="C6" s="77"/>
      <c r="D6" s="82"/>
      <c r="E6" s="83"/>
      <c r="F6" s="75"/>
      <c r="G6" s="84">
        <f>IF(OR(E6="Redacted",F6="Redacted"),"Redacted",IF(OR(T(E6)&lt;&gt;"",T(F6)&lt;&gt;""),"Varies",ROUND(E6*F6,2)))</f>
        <v>0</v>
      </c>
      <c r="H6" s="75"/>
      <c r="I6" s="75"/>
      <c r="J6" s="75"/>
      <c r="K6" s="84">
        <f t="array" ref="K6">SUM(ROUND(H6:J6,2))</f>
        <v>0</v>
      </c>
      <c r="L6" s="85"/>
      <c r="M6" s="490"/>
      <c r="N6" s="493"/>
      <c r="O6" s="281">
        <f t="shared" ref="O6:O69" si="0">ROUND(H6*N6,2)</f>
        <v>0</v>
      </c>
      <c r="P6" s="493">
        <v>0</v>
      </c>
      <c r="Q6" s="281">
        <f>ROUND(I6*P6,2)</f>
        <v>0</v>
      </c>
      <c r="R6" s="493"/>
      <c r="S6" s="281">
        <f>ROUND(J6*R6,2)</f>
        <v>0</v>
      </c>
      <c r="X6" s="199"/>
      <c r="Y6" s="199"/>
      <c r="Z6" s="199"/>
      <c r="AA6" s="199"/>
      <c r="AB6" s="199"/>
      <c r="AC6" s="199"/>
      <c r="AD6" s="199"/>
      <c r="AE6" s="199"/>
      <c r="AF6" s="199"/>
      <c r="AG6" s="199"/>
      <c r="AH6" s="199"/>
      <c r="AI6" s="199"/>
      <c r="AJ6" s="199"/>
      <c r="AK6" s="199"/>
      <c r="AL6" s="199"/>
      <c r="AM6" s="199"/>
      <c r="AN6" s="199"/>
      <c r="AO6" s="199"/>
      <c r="AP6" s="199"/>
      <c r="AQ6" s="199"/>
      <c r="AR6" s="199"/>
      <c r="AS6" s="199"/>
      <c r="AT6" s="199"/>
      <c r="AU6" s="199"/>
      <c r="AV6" s="199"/>
      <c r="AW6" s="199"/>
      <c r="AX6" s="199"/>
      <c r="AY6" s="199"/>
      <c r="AZ6" s="199"/>
      <c r="BA6" s="199"/>
      <c r="BB6" s="199"/>
      <c r="BC6" s="199"/>
      <c r="BD6" s="199"/>
      <c r="BE6" s="199"/>
      <c r="BF6" s="199"/>
      <c r="BG6" s="199"/>
      <c r="BH6" s="199"/>
      <c r="BI6" s="199"/>
      <c r="BJ6" s="199"/>
      <c r="BK6" s="199"/>
      <c r="BL6" s="199"/>
      <c r="BM6" s="199"/>
      <c r="BN6" s="199"/>
      <c r="BO6" s="199"/>
      <c r="BP6" s="199"/>
      <c r="BQ6" s="199"/>
      <c r="BR6" s="199"/>
      <c r="BS6" s="199"/>
      <c r="BT6" s="199"/>
      <c r="BU6" s="199"/>
      <c r="BV6" s="199"/>
      <c r="BW6" s="199"/>
      <c r="BX6" s="199"/>
      <c r="BY6" s="199"/>
      <c r="BZ6" s="199"/>
      <c r="CA6" s="199"/>
      <c r="CB6" s="199"/>
      <c r="CC6" s="199"/>
      <c r="CD6" s="199"/>
      <c r="CE6" s="199"/>
      <c r="CF6" s="199"/>
      <c r="CG6" s="199"/>
      <c r="CH6" s="199"/>
      <c r="CI6" s="199"/>
      <c r="CJ6" s="199"/>
      <c r="CK6" s="199"/>
      <c r="CL6" s="199"/>
      <c r="CM6" s="199"/>
      <c r="CN6" s="199"/>
      <c r="CO6" s="199"/>
      <c r="CP6" s="199"/>
      <c r="CQ6" s="199"/>
      <c r="CR6" s="199"/>
      <c r="CS6" s="199"/>
      <c r="CT6" s="199"/>
      <c r="CU6" s="199"/>
      <c r="CV6" s="199"/>
      <c r="CW6" s="199"/>
      <c r="CX6" s="199"/>
      <c r="CY6" s="199"/>
      <c r="CZ6" s="199"/>
      <c r="DA6" s="199"/>
      <c r="DB6" s="199"/>
      <c r="DC6" s="199"/>
      <c r="DD6" s="199"/>
      <c r="DE6" s="199"/>
      <c r="DF6" s="199"/>
      <c r="DG6" s="199"/>
      <c r="DH6" s="199"/>
      <c r="DI6" s="199"/>
      <c r="DJ6" s="199"/>
      <c r="DK6" s="199"/>
      <c r="DL6" s="199"/>
      <c r="DM6" s="199"/>
      <c r="DN6" s="199"/>
      <c r="DO6" s="199"/>
      <c r="DP6" s="199"/>
      <c r="DQ6" s="199"/>
      <c r="DR6" s="199"/>
      <c r="DS6" s="199"/>
    </row>
    <row r="7" spans="1:123" s="169" customFormat="1" ht="15.75">
      <c r="A7" s="73"/>
      <c r="B7" s="78"/>
      <c r="C7" s="78"/>
      <c r="D7" s="47"/>
      <c r="E7" s="45"/>
      <c r="F7" s="71"/>
      <c r="G7" s="72">
        <f t="shared" ref="G7:G70" si="1">IF(OR(E7="Redacted",F7="Redacted"),"Redacted",IF(OR(T(E7)&lt;&gt;"",T(F7)&lt;&gt;""),"Varies",ROUND(E7*F7,2)))</f>
        <v>0</v>
      </c>
      <c r="H7" s="71"/>
      <c r="I7" s="71"/>
      <c r="J7" s="71"/>
      <c r="K7" s="72">
        <f t="array" ref="K7">SUM(ROUND(H7:J7,2))</f>
        <v>0</v>
      </c>
      <c r="L7" s="85"/>
      <c r="M7" s="491"/>
      <c r="N7" s="494"/>
      <c r="O7" s="282">
        <f t="shared" si="0"/>
        <v>0</v>
      </c>
      <c r="P7" s="494">
        <v>0</v>
      </c>
      <c r="Q7" s="282">
        <f>ROUND(I7*P7,2)</f>
        <v>0</v>
      </c>
      <c r="R7" s="494"/>
      <c r="S7" s="282">
        <f>ROUND(J7*R7,2)</f>
        <v>0</v>
      </c>
      <c r="X7" s="199"/>
      <c r="Y7" s="199"/>
      <c r="Z7" s="199"/>
      <c r="AA7" s="199"/>
      <c r="AB7" s="199"/>
      <c r="AC7" s="199"/>
      <c r="AD7" s="199"/>
      <c r="AE7" s="199"/>
      <c r="AF7" s="199"/>
      <c r="AG7" s="199"/>
      <c r="AH7" s="199"/>
      <c r="AI7" s="199"/>
      <c r="AJ7" s="199"/>
      <c r="AK7" s="199"/>
      <c r="AL7" s="199"/>
      <c r="AM7" s="199"/>
      <c r="AN7" s="199"/>
      <c r="AO7" s="199"/>
      <c r="AP7" s="199"/>
      <c r="AQ7" s="199"/>
      <c r="AR7" s="199"/>
      <c r="AS7" s="199"/>
      <c r="AT7" s="199"/>
      <c r="AU7" s="199"/>
      <c r="AV7" s="199"/>
      <c r="AW7" s="199"/>
      <c r="AX7" s="199"/>
      <c r="AY7" s="199"/>
      <c r="AZ7" s="199"/>
      <c r="BA7" s="199"/>
      <c r="BB7" s="199"/>
      <c r="BC7" s="199"/>
      <c r="BD7" s="199"/>
      <c r="BE7" s="199"/>
      <c r="BF7" s="199"/>
      <c r="BG7" s="199"/>
      <c r="BH7" s="199"/>
      <c r="BI7" s="199"/>
      <c r="BJ7" s="199"/>
      <c r="BK7" s="199"/>
      <c r="BL7" s="199"/>
      <c r="BM7" s="199"/>
      <c r="BN7" s="199"/>
      <c r="BO7" s="199"/>
      <c r="BP7" s="199"/>
      <c r="BQ7" s="199"/>
      <c r="BR7" s="199"/>
      <c r="BS7" s="199"/>
      <c r="BT7" s="199"/>
      <c r="BU7" s="199"/>
      <c r="BV7" s="199"/>
      <c r="BW7" s="199"/>
      <c r="BX7" s="199"/>
      <c r="BY7" s="199"/>
      <c r="BZ7" s="199"/>
      <c r="CA7" s="199"/>
      <c r="CB7" s="199"/>
      <c r="CC7" s="199"/>
      <c r="CD7" s="199"/>
      <c r="CE7" s="199"/>
      <c r="CF7" s="199"/>
      <c r="CG7" s="199"/>
      <c r="CH7" s="199"/>
      <c r="CI7" s="199"/>
      <c r="CJ7" s="199"/>
      <c r="CK7" s="199"/>
      <c r="CL7" s="199"/>
      <c r="CM7" s="199"/>
      <c r="CN7" s="199"/>
      <c r="CO7" s="199"/>
      <c r="CP7" s="199"/>
      <c r="CQ7" s="199"/>
      <c r="CR7" s="199"/>
      <c r="CS7" s="199"/>
      <c r="CT7" s="199"/>
      <c r="CU7" s="199"/>
      <c r="CV7" s="199"/>
      <c r="CW7" s="199"/>
      <c r="CX7" s="199"/>
      <c r="CY7" s="199"/>
      <c r="CZ7" s="199"/>
      <c r="DA7" s="199"/>
      <c r="DB7" s="199"/>
      <c r="DC7" s="199"/>
      <c r="DD7" s="199"/>
      <c r="DE7" s="199"/>
      <c r="DF7" s="199"/>
      <c r="DG7" s="199"/>
      <c r="DH7" s="199"/>
      <c r="DI7" s="199"/>
      <c r="DJ7" s="199"/>
      <c r="DK7" s="199"/>
      <c r="DL7" s="199"/>
      <c r="DM7" s="199"/>
      <c r="DN7" s="199"/>
      <c r="DO7" s="199"/>
      <c r="DP7" s="199"/>
      <c r="DQ7" s="199"/>
      <c r="DR7" s="199"/>
      <c r="DS7" s="199"/>
    </row>
    <row r="8" spans="1:123" s="169" customFormat="1" ht="15.75">
      <c r="A8" s="73"/>
      <c r="B8" s="78"/>
      <c r="C8" s="78"/>
      <c r="D8" s="47"/>
      <c r="E8" s="45"/>
      <c r="F8" s="71"/>
      <c r="G8" s="72">
        <f t="shared" si="1"/>
        <v>0</v>
      </c>
      <c r="H8" s="71"/>
      <c r="I8" s="71"/>
      <c r="J8" s="71"/>
      <c r="K8" s="72">
        <f t="array" ref="K8">SUM(ROUND(H8:J8,2))</f>
        <v>0</v>
      </c>
      <c r="L8" s="85"/>
      <c r="M8" s="491"/>
      <c r="N8" s="494"/>
      <c r="O8" s="282">
        <f t="shared" si="0"/>
        <v>0</v>
      </c>
      <c r="P8" s="494">
        <v>0</v>
      </c>
      <c r="Q8" s="282">
        <f t="shared" ref="Q8:Q71" si="2">ROUND(I8*P8,2)</f>
        <v>0</v>
      </c>
      <c r="R8" s="494"/>
      <c r="S8" s="282">
        <f t="shared" ref="S8:S71" si="3">ROUND(J8*R8,2)</f>
        <v>0</v>
      </c>
      <c r="X8" s="199"/>
      <c r="Y8" s="199"/>
      <c r="Z8" s="199"/>
      <c r="AA8" s="199"/>
      <c r="AB8" s="199"/>
      <c r="AC8" s="199"/>
      <c r="AD8" s="199"/>
      <c r="AE8" s="199"/>
      <c r="AF8" s="199"/>
      <c r="AG8" s="199"/>
      <c r="AH8" s="199"/>
      <c r="AI8" s="199"/>
      <c r="AJ8" s="199"/>
      <c r="AK8" s="199"/>
      <c r="AL8" s="199"/>
      <c r="AM8" s="199"/>
      <c r="AN8" s="199"/>
      <c r="AO8" s="199"/>
      <c r="AP8" s="199"/>
      <c r="AQ8" s="199"/>
      <c r="AR8" s="199"/>
      <c r="AS8" s="199"/>
      <c r="AT8" s="199"/>
      <c r="AU8" s="199"/>
      <c r="AV8" s="199"/>
      <c r="AW8" s="199"/>
      <c r="AX8" s="199"/>
      <c r="AY8" s="199"/>
      <c r="AZ8" s="199"/>
      <c r="BA8" s="199"/>
      <c r="BB8" s="199"/>
      <c r="BC8" s="199"/>
      <c r="BD8" s="199"/>
      <c r="BE8" s="199"/>
      <c r="BF8" s="199"/>
      <c r="BG8" s="199"/>
      <c r="BH8" s="199"/>
      <c r="BI8" s="199"/>
      <c r="BJ8" s="199"/>
      <c r="BK8" s="199"/>
      <c r="BL8" s="199"/>
      <c r="BM8" s="199"/>
      <c r="BN8" s="199"/>
      <c r="BO8" s="199"/>
      <c r="BP8" s="199"/>
      <c r="BQ8" s="199"/>
      <c r="BR8" s="199"/>
      <c r="BS8" s="199"/>
      <c r="BT8" s="199"/>
      <c r="BU8" s="199"/>
      <c r="BV8" s="199"/>
      <c r="BW8" s="199"/>
      <c r="BX8" s="199"/>
      <c r="BY8" s="199"/>
      <c r="BZ8" s="199"/>
      <c r="CA8" s="199"/>
      <c r="CB8" s="199"/>
      <c r="CC8" s="199"/>
      <c r="CD8" s="199"/>
      <c r="CE8" s="199"/>
      <c r="CF8" s="199"/>
      <c r="CG8" s="199"/>
      <c r="CH8" s="199"/>
      <c r="CI8" s="199"/>
      <c r="CJ8" s="199"/>
      <c r="CK8" s="199"/>
      <c r="CL8" s="199"/>
      <c r="CM8" s="199"/>
      <c r="CN8" s="199"/>
      <c r="CO8" s="199"/>
      <c r="CP8" s="199"/>
      <c r="CQ8" s="199"/>
      <c r="CR8" s="199"/>
      <c r="CS8" s="199"/>
      <c r="CT8" s="199"/>
      <c r="CU8" s="199"/>
      <c r="CV8" s="199"/>
      <c r="CW8" s="199"/>
      <c r="CX8" s="199"/>
      <c r="CY8" s="199"/>
      <c r="CZ8" s="199"/>
      <c r="DA8" s="199"/>
      <c r="DB8" s="199"/>
      <c r="DC8" s="199"/>
      <c r="DD8" s="199"/>
      <c r="DE8" s="199"/>
      <c r="DF8" s="199"/>
      <c r="DG8" s="199"/>
      <c r="DH8" s="199"/>
      <c r="DI8" s="199"/>
      <c r="DJ8" s="199"/>
      <c r="DK8" s="199"/>
      <c r="DL8" s="199"/>
      <c r="DM8" s="199"/>
      <c r="DN8" s="199"/>
      <c r="DO8" s="199"/>
      <c r="DP8" s="199"/>
      <c r="DQ8" s="199"/>
      <c r="DR8" s="199"/>
      <c r="DS8" s="199"/>
    </row>
    <row r="9" spans="1:123" s="169" customFormat="1" ht="15.75">
      <c r="A9" s="73"/>
      <c r="B9" s="78"/>
      <c r="C9" s="78"/>
      <c r="D9" s="47"/>
      <c r="E9" s="45"/>
      <c r="F9" s="71"/>
      <c r="G9" s="72">
        <f t="shared" si="1"/>
        <v>0</v>
      </c>
      <c r="H9" s="71"/>
      <c r="I9" s="71"/>
      <c r="J9" s="71"/>
      <c r="K9" s="72">
        <f t="array" ref="K9">SUM(ROUND(H9:J9,2))</f>
        <v>0</v>
      </c>
      <c r="L9" s="85"/>
      <c r="M9" s="491"/>
      <c r="N9" s="494"/>
      <c r="O9" s="282">
        <f t="shared" si="0"/>
        <v>0</v>
      </c>
      <c r="P9" s="494">
        <v>0</v>
      </c>
      <c r="Q9" s="282">
        <f t="shared" si="2"/>
        <v>0</v>
      </c>
      <c r="R9" s="494"/>
      <c r="S9" s="282">
        <f t="shared" si="3"/>
        <v>0</v>
      </c>
      <c r="X9" s="199"/>
      <c r="Y9" s="199"/>
      <c r="Z9" s="199"/>
      <c r="AA9" s="199"/>
      <c r="AB9" s="199"/>
      <c r="AC9" s="199"/>
      <c r="AD9" s="199"/>
      <c r="AE9" s="199"/>
      <c r="AF9" s="199"/>
      <c r="AG9" s="199"/>
      <c r="AH9" s="199"/>
      <c r="AI9" s="199"/>
      <c r="AJ9" s="199"/>
      <c r="AK9" s="199"/>
      <c r="AL9" s="199"/>
      <c r="AM9" s="199"/>
      <c r="AN9" s="199"/>
      <c r="AO9" s="199"/>
      <c r="AP9" s="199"/>
      <c r="AQ9" s="199"/>
      <c r="AR9" s="199"/>
      <c r="AS9" s="199"/>
      <c r="AT9" s="199"/>
      <c r="AU9" s="199"/>
      <c r="AV9" s="199"/>
      <c r="AW9" s="199"/>
      <c r="AX9" s="199"/>
      <c r="AY9" s="199"/>
      <c r="AZ9" s="199"/>
      <c r="BA9" s="199"/>
      <c r="BB9" s="199"/>
      <c r="BC9" s="199"/>
      <c r="BD9" s="199"/>
      <c r="BE9" s="199"/>
      <c r="BF9" s="199"/>
      <c r="BG9" s="199"/>
      <c r="BH9" s="199"/>
      <c r="BI9" s="199"/>
      <c r="BJ9" s="199"/>
      <c r="BK9" s="199"/>
      <c r="BL9" s="199"/>
      <c r="BM9" s="199"/>
      <c r="BN9" s="199"/>
      <c r="BO9" s="199"/>
      <c r="BP9" s="199"/>
      <c r="BQ9" s="199"/>
      <c r="BR9" s="199"/>
      <c r="BS9" s="199"/>
      <c r="BT9" s="199"/>
      <c r="BU9" s="199"/>
      <c r="BV9" s="199"/>
      <c r="BW9" s="199"/>
      <c r="BX9" s="199"/>
      <c r="BY9" s="199"/>
      <c r="BZ9" s="199"/>
      <c r="CA9" s="199"/>
      <c r="CB9" s="199"/>
      <c r="CC9" s="199"/>
      <c r="CD9" s="199"/>
      <c r="CE9" s="199"/>
      <c r="CF9" s="199"/>
      <c r="CG9" s="199"/>
      <c r="CH9" s="199"/>
      <c r="CI9" s="199"/>
      <c r="CJ9" s="199"/>
      <c r="CK9" s="199"/>
      <c r="CL9" s="199"/>
      <c r="CM9" s="199"/>
      <c r="CN9" s="199"/>
      <c r="CO9" s="199"/>
      <c r="CP9" s="199"/>
      <c r="CQ9" s="199"/>
      <c r="CR9" s="199"/>
      <c r="CS9" s="199"/>
      <c r="CT9" s="199"/>
      <c r="CU9" s="199"/>
      <c r="CV9" s="199"/>
      <c r="CW9" s="199"/>
      <c r="CX9" s="199"/>
      <c r="CY9" s="199"/>
      <c r="CZ9" s="199"/>
      <c r="DA9" s="199"/>
      <c r="DB9" s="199"/>
      <c r="DC9" s="199"/>
      <c r="DD9" s="199"/>
      <c r="DE9" s="199"/>
      <c r="DF9" s="199"/>
      <c r="DG9" s="199"/>
      <c r="DH9" s="199"/>
      <c r="DI9" s="199"/>
      <c r="DJ9" s="199"/>
      <c r="DK9" s="199"/>
      <c r="DL9" s="199"/>
      <c r="DM9" s="199"/>
      <c r="DN9" s="199"/>
      <c r="DO9" s="199"/>
      <c r="DP9" s="199"/>
      <c r="DQ9" s="199"/>
      <c r="DR9" s="199"/>
      <c r="DS9" s="199"/>
    </row>
    <row r="10" spans="1:123" s="169" customFormat="1" ht="15.75">
      <c r="A10" s="73"/>
      <c r="B10" s="78"/>
      <c r="C10" s="78"/>
      <c r="D10" s="47"/>
      <c r="E10" s="45"/>
      <c r="F10" s="71"/>
      <c r="G10" s="72">
        <f t="shared" si="1"/>
        <v>0</v>
      </c>
      <c r="H10" s="71"/>
      <c r="I10" s="71"/>
      <c r="J10" s="71"/>
      <c r="K10" s="72">
        <f t="array" ref="K10">SUM(ROUND(H10:J10,2))</f>
        <v>0</v>
      </c>
      <c r="L10" s="85"/>
      <c r="M10" s="491"/>
      <c r="N10" s="494"/>
      <c r="O10" s="282">
        <f t="shared" si="0"/>
        <v>0</v>
      </c>
      <c r="P10" s="494">
        <v>0</v>
      </c>
      <c r="Q10" s="282">
        <f t="shared" si="2"/>
        <v>0</v>
      </c>
      <c r="R10" s="494"/>
      <c r="S10" s="282">
        <f t="shared" si="3"/>
        <v>0</v>
      </c>
      <c r="X10" s="201"/>
      <c r="Y10" s="201"/>
      <c r="Z10" s="201"/>
      <c r="AA10" s="201"/>
      <c r="AB10" s="201"/>
      <c r="AC10" s="201"/>
      <c r="AD10" s="201"/>
      <c r="AE10" s="201"/>
      <c r="AF10" s="201"/>
      <c r="AG10" s="201"/>
      <c r="AH10" s="201"/>
      <c r="AI10" s="201"/>
      <c r="AJ10" s="201"/>
      <c r="AK10" s="201"/>
      <c r="AL10" s="201"/>
      <c r="AM10" s="201"/>
      <c r="AN10" s="201"/>
      <c r="AO10" s="201"/>
      <c r="AP10" s="201"/>
      <c r="AQ10" s="201"/>
      <c r="AR10" s="201"/>
      <c r="AS10" s="201"/>
      <c r="AT10" s="201"/>
      <c r="AU10" s="201"/>
      <c r="AV10" s="201"/>
      <c r="AW10" s="201"/>
      <c r="AX10" s="201"/>
      <c r="AY10" s="201"/>
      <c r="AZ10" s="201"/>
      <c r="BA10" s="201"/>
      <c r="BB10" s="201"/>
      <c r="BC10" s="201"/>
      <c r="BD10" s="201"/>
      <c r="BE10" s="201"/>
      <c r="BF10" s="201"/>
      <c r="BG10" s="201"/>
      <c r="BH10" s="201"/>
      <c r="BI10" s="201"/>
      <c r="BJ10" s="201"/>
      <c r="BK10" s="201"/>
      <c r="BL10" s="201"/>
      <c r="BM10" s="201"/>
      <c r="BN10" s="201"/>
      <c r="BO10" s="201"/>
      <c r="BP10" s="201"/>
      <c r="BQ10" s="201"/>
      <c r="BR10" s="201"/>
      <c r="BS10" s="201"/>
      <c r="BT10" s="201"/>
      <c r="BU10" s="201"/>
      <c r="BV10" s="201"/>
      <c r="BW10" s="201"/>
      <c r="BX10" s="201"/>
      <c r="BY10" s="201"/>
      <c r="BZ10" s="201"/>
      <c r="CA10" s="201"/>
      <c r="CB10" s="201"/>
      <c r="CC10" s="201"/>
      <c r="CD10" s="201"/>
      <c r="CE10" s="201"/>
      <c r="CF10" s="201"/>
      <c r="CG10" s="201"/>
      <c r="CH10" s="201"/>
      <c r="CI10" s="201"/>
      <c r="CJ10" s="201"/>
      <c r="CK10" s="201"/>
      <c r="CL10" s="201"/>
      <c r="CM10" s="201"/>
      <c r="CN10" s="201"/>
      <c r="CO10" s="201"/>
      <c r="CP10" s="201"/>
      <c r="CQ10" s="201"/>
      <c r="CR10" s="201"/>
      <c r="CS10" s="201"/>
      <c r="CT10" s="201"/>
      <c r="CU10" s="201"/>
      <c r="CV10" s="201"/>
      <c r="CW10" s="201"/>
      <c r="CX10" s="201"/>
      <c r="CY10" s="201"/>
      <c r="CZ10" s="201"/>
      <c r="DA10" s="201"/>
      <c r="DB10" s="201"/>
      <c r="DC10" s="201"/>
      <c r="DD10" s="201"/>
      <c r="DE10" s="201"/>
      <c r="DF10" s="201"/>
      <c r="DG10" s="201"/>
      <c r="DH10" s="201"/>
      <c r="DI10" s="201"/>
      <c r="DJ10" s="201"/>
      <c r="DK10" s="201"/>
      <c r="DL10" s="201"/>
      <c r="DM10" s="201"/>
      <c r="DN10" s="201"/>
      <c r="DO10" s="201"/>
      <c r="DP10" s="201"/>
      <c r="DQ10" s="201"/>
      <c r="DR10" s="201"/>
      <c r="DS10" s="201"/>
    </row>
    <row r="11" spans="1:123" s="169" customFormat="1" ht="15.75">
      <c r="A11" s="73"/>
      <c r="B11" s="78"/>
      <c r="C11" s="78"/>
      <c r="D11" s="47"/>
      <c r="E11" s="45"/>
      <c r="F11" s="71"/>
      <c r="G11" s="72">
        <f t="shared" si="1"/>
        <v>0</v>
      </c>
      <c r="H11" s="71"/>
      <c r="I11" s="71"/>
      <c r="J11" s="71"/>
      <c r="K11" s="72">
        <f t="array" ref="K11">SUM(ROUND(H11:J11,2))</f>
        <v>0</v>
      </c>
      <c r="L11" s="85"/>
      <c r="M11" s="491"/>
      <c r="N11" s="494"/>
      <c r="O11" s="282">
        <f t="shared" si="0"/>
        <v>0</v>
      </c>
      <c r="P11" s="494">
        <v>0</v>
      </c>
      <c r="Q11" s="282">
        <f t="shared" si="2"/>
        <v>0</v>
      </c>
      <c r="R11" s="494"/>
      <c r="S11" s="282">
        <f t="shared" si="3"/>
        <v>0</v>
      </c>
      <c r="X11" s="201"/>
      <c r="Y11" s="201"/>
      <c r="Z11" s="201"/>
      <c r="AA11" s="201"/>
      <c r="AB11" s="201"/>
      <c r="AC11" s="201"/>
      <c r="AD11" s="201"/>
      <c r="AE11" s="201"/>
      <c r="AF11" s="201"/>
      <c r="AG11" s="201"/>
      <c r="AH11" s="201"/>
      <c r="AI11" s="201"/>
      <c r="AJ11" s="201"/>
      <c r="AK11" s="201"/>
      <c r="AL11" s="201"/>
      <c r="AM11" s="201"/>
      <c r="AN11" s="201"/>
      <c r="AO11" s="201"/>
      <c r="AP11" s="201"/>
      <c r="AQ11" s="201"/>
      <c r="AR11" s="201"/>
      <c r="AS11" s="201"/>
      <c r="AT11" s="201"/>
      <c r="AU11" s="201"/>
      <c r="AV11" s="201"/>
      <c r="AW11" s="201"/>
      <c r="AX11" s="201"/>
      <c r="AY11" s="201"/>
      <c r="AZ11" s="201"/>
      <c r="BA11" s="201"/>
      <c r="BB11" s="201"/>
      <c r="BC11" s="201"/>
      <c r="BD11" s="201"/>
      <c r="BE11" s="201"/>
      <c r="BF11" s="201"/>
      <c r="BG11" s="201"/>
      <c r="BH11" s="201"/>
      <c r="BI11" s="201"/>
      <c r="BJ11" s="201"/>
      <c r="BK11" s="201"/>
      <c r="BL11" s="201"/>
      <c r="BM11" s="201"/>
      <c r="BN11" s="201"/>
      <c r="BO11" s="201"/>
      <c r="BP11" s="201"/>
      <c r="BQ11" s="201"/>
      <c r="BR11" s="201"/>
      <c r="BS11" s="201"/>
      <c r="BT11" s="201"/>
      <c r="BU11" s="201"/>
      <c r="BV11" s="201"/>
      <c r="BW11" s="201"/>
      <c r="BX11" s="201"/>
      <c r="BY11" s="201"/>
      <c r="BZ11" s="201"/>
      <c r="CA11" s="201"/>
      <c r="CB11" s="201"/>
      <c r="CC11" s="201"/>
      <c r="CD11" s="201"/>
      <c r="CE11" s="201"/>
      <c r="CF11" s="201"/>
      <c r="CG11" s="201"/>
      <c r="CH11" s="201"/>
      <c r="CI11" s="201"/>
      <c r="CJ11" s="201"/>
      <c r="CK11" s="201"/>
      <c r="CL11" s="201"/>
      <c r="CM11" s="201"/>
      <c r="CN11" s="201"/>
      <c r="CO11" s="201"/>
      <c r="CP11" s="201"/>
      <c r="CQ11" s="201"/>
      <c r="CR11" s="201"/>
      <c r="CS11" s="201"/>
      <c r="CT11" s="201"/>
      <c r="CU11" s="201"/>
      <c r="CV11" s="201"/>
      <c r="CW11" s="201"/>
      <c r="CX11" s="201"/>
      <c r="CY11" s="201"/>
      <c r="CZ11" s="201"/>
      <c r="DA11" s="201"/>
      <c r="DB11" s="201"/>
      <c r="DC11" s="201"/>
      <c r="DD11" s="201"/>
      <c r="DE11" s="201"/>
      <c r="DF11" s="201"/>
      <c r="DG11" s="201"/>
      <c r="DH11" s="201"/>
      <c r="DI11" s="201"/>
      <c r="DJ11" s="201"/>
      <c r="DK11" s="201"/>
      <c r="DL11" s="201"/>
      <c r="DM11" s="201"/>
      <c r="DN11" s="201"/>
      <c r="DO11" s="201"/>
      <c r="DP11" s="201"/>
      <c r="DQ11" s="201"/>
      <c r="DR11" s="201"/>
      <c r="DS11" s="201"/>
    </row>
    <row r="12" spans="1:123" s="169" customFormat="1" ht="15.75">
      <c r="A12" s="73"/>
      <c r="B12" s="78"/>
      <c r="C12" s="78"/>
      <c r="D12" s="47"/>
      <c r="E12" s="45"/>
      <c r="F12" s="71"/>
      <c r="G12" s="72">
        <f t="shared" si="1"/>
        <v>0</v>
      </c>
      <c r="H12" s="71"/>
      <c r="I12" s="71"/>
      <c r="J12" s="71"/>
      <c r="K12" s="72">
        <f t="array" ref="K12">SUM(ROUND(H12:J12,2))</f>
        <v>0</v>
      </c>
      <c r="L12" s="85"/>
      <c r="M12" s="491"/>
      <c r="N12" s="494"/>
      <c r="O12" s="282">
        <f t="shared" si="0"/>
        <v>0</v>
      </c>
      <c r="P12" s="494">
        <v>0</v>
      </c>
      <c r="Q12" s="282">
        <f t="shared" si="2"/>
        <v>0</v>
      </c>
      <c r="R12" s="494"/>
      <c r="S12" s="282">
        <f t="shared" si="3"/>
        <v>0</v>
      </c>
      <c r="X12" s="199"/>
      <c r="Y12" s="199"/>
      <c r="Z12" s="199"/>
      <c r="AA12" s="199"/>
      <c r="AB12" s="199"/>
      <c r="AC12" s="199"/>
      <c r="AD12" s="199"/>
      <c r="AE12" s="199"/>
      <c r="AF12" s="199"/>
      <c r="AG12" s="199"/>
      <c r="AH12" s="199"/>
      <c r="AI12" s="199"/>
      <c r="AJ12" s="199"/>
      <c r="AK12" s="199"/>
      <c r="AL12" s="199"/>
      <c r="AM12" s="199"/>
      <c r="AN12" s="199"/>
      <c r="AO12" s="199"/>
      <c r="AP12" s="199"/>
      <c r="AQ12" s="199"/>
      <c r="AR12" s="199"/>
      <c r="AS12" s="199"/>
      <c r="AT12" s="199"/>
      <c r="AU12" s="199"/>
      <c r="AV12" s="199"/>
      <c r="AW12" s="199"/>
      <c r="AX12" s="199"/>
      <c r="AY12" s="199"/>
      <c r="AZ12" s="199"/>
      <c r="BA12" s="199"/>
      <c r="BB12" s="199"/>
      <c r="BC12" s="199"/>
      <c r="BD12" s="199"/>
      <c r="BE12" s="199"/>
      <c r="BF12" s="199"/>
      <c r="BG12" s="199"/>
      <c r="BH12" s="199"/>
      <c r="BI12" s="199"/>
      <c r="BJ12" s="199"/>
      <c r="BK12" s="199"/>
      <c r="BL12" s="199"/>
      <c r="BM12" s="199"/>
      <c r="BN12" s="199"/>
      <c r="BO12" s="199"/>
      <c r="BP12" s="199"/>
      <c r="BQ12" s="199"/>
      <c r="BR12" s="199"/>
      <c r="BS12" s="199"/>
      <c r="BT12" s="199"/>
      <c r="BU12" s="199"/>
      <c r="BV12" s="199"/>
      <c r="BW12" s="199"/>
      <c r="BX12" s="199"/>
      <c r="BY12" s="199"/>
      <c r="BZ12" s="199"/>
      <c r="CA12" s="199"/>
      <c r="CB12" s="199"/>
      <c r="CC12" s="199"/>
      <c r="CD12" s="199"/>
      <c r="CE12" s="199"/>
      <c r="CF12" s="199"/>
      <c r="CG12" s="199"/>
      <c r="CH12" s="199"/>
      <c r="CI12" s="199"/>
      <c r="CJ12" s="199"/>
      <c r="CK12" s="199"/>
      <c r="CL12" s="199"/>
      <c r="CM12" s="199"/>
      <c r="CN12" s="199"/>
      <c r="CO12" s="199"/>
      <c r="CP12" s="199"/>
      <c r="CQ12" s="199"/>
      <c r="CR12" s="199"/>
      <c r="CS12" s="199"/>
      <c r="CT12" s="199"/>
      <c r="CU12" s="199"/>
      <c r="CV12" s="199"/>
      <c r="CW12" s="199"/>
      <c r="CX12" s="199"/>
      <c r="CY12" s="199"/>
      <c r="CZ12" s="199"/>
      <c r="DA12" s="199"/>
      <c r="DB12" s="199"/>
      <c r="DC12" s="199"/>
      <c r="DD12" s="199"/>
      <c r="DE12" s="199"/>
      <c r="DF12" s="199"/>
      <c r="DG12" s="199"/>
      <c r="DH12" s="199"/>
      <c r="DI12" s="199"/>
      <c r="DJ12" s="199"/>
      <c r="DK12" s="199"/>
      <c r="DL12" s="199"/>
      <c r="DM12" s="199"/>
      <c r="DN12" s="199"/>
      <c r="DO12" s="199"/>
      <c r="DP12" s="199"/>
      <c r="DQ12" s="199"/>
      <c r="DR12" s="199"/>
      <c r="DS12" s="199"/>
    </row>
    <row r="13" spans="1:123" s="169" customFormat="1" ht="15.75">
      <c r="A13" s="73"/>
      <c r="B13" s="78"/>
      <c r="C13" s="78"/>
      <c r="D13" s="47"/>
      <c r="E13" s="45"/>
      <c r="F13" s="71"/>
      <c r="G13" s="72">
        <f t="shared" si="1"/>
        <v>0</v>
      </c>
      <c r="H13" s="71">
        <v>0</v>
      </c>
      <c r="I13" s="71">
        <v>0</v>
      </c>
      <c r="J13" s="71">
        <v>0</v>
      </c>
      <c r="K13" s="72">
        <f t="array" ref="K13">SUM(ROUND(H13:J13,2))</f>
        <v>0</v>
      </c>
      <c r="L13" s="85"/>
      <c r="M13" s="491"/>
      <c r="N13" s="494"/>
      <c r="O13" s="282">
        <f t="shared" si="0"/>
        <v>0</v>
      </c>
      <c r="P13" s="494">
        <v>0</v>
      </c>
      <c r="Q13" s="282">
        <f t="shared" si="2"/>
        <v>0</v>
      </c>
      <c r="R13" s="494"/>
      <c r="S13" s="282">
        <f t="shared" si="3"/>
        <v>0</v>
      </c>
      <c r="X13" s="199"/>
      <c r="Y13" s="199"/>
      <c r="Z13" s="199"/>
      <c r="AA13" s="199"/>
      <c r="AB13" s="199"/>
      <c r="AC13" s="199"/>
      <c r="AD13" s="199"/>
      <c r="AE13" s="199"/>
      <c r="AF13" s="199"/>
      <c r="AG13" s="199"/>
      <c r="AH13" s="199"/>
      <c r="AI13" s="199"/>
      <c r="AJ13" s="199"/>
      <c r="AK13" s="199"/>
      <c r="AL13" s="199"/>
      <c r="AM13" s="199"/>
      <c r="AN13" s="199"/>
      <c r="AO13" s="199"/>
      <c r="AP13" s="199"/>
      <c r="AQ13" s="199"/>
      <c r="AR13" s="199"/>
      <c r="AS13" s="199"/>
      <c r="AT13" s="199"/>
      <c r="AU13" s="199"/>
      <c r="AV13" s="199"/>
      <c r="AW13" s="199"/>
      <c r="AX13" s="199"/>
      <c r="AY13" s="199"/>
      <c r="AZ13" s="199"/>
      <c r="BA13" s="199"/>
      <c r="BB13" s="199"/>
      <c r="BC13" s="199"/>
      <c r="BD13" s="199"/>
      <c r="BE13" s="199"/>
      <c r="BF13" s="199"/>
      <c r="BG13" s="199"/>
      <c r="BH13" s="199"/>
      <c r="BI13" s="199"/>
      <c r="BJ13" s="199"/>
      <c r="BK13" s="199"/>
      <c r="BL13" s="199"/>
      <c r="BM13" s="199"/>
      <c r="BN13" s="199"/>
      <c r="BO13" s="199"/>
      <c r="BP13" s="199"/>
      <c r="BQ13" s="199"/>
      <c r="BR13" s="199"/>
      <c r="BS13" s="199"/>
      <c r="BT13" s="199"/>
      <c r="BU13" s="199"/>
      <c r="BV13" s="199"/>
      <c r="BW13" s="199"/>
      <c r="BX13" s="199"/>
      <c r="BY13" s="199"/>
      <c r="BZ13" s="199"/>
      <c r="CA13" s="199"/>
      <c r="CB13" s="199"/>
      <c r="CC13" s="199"/>
      <c r="CD13" s="199"/>
      <c r="CE13" s="199"/>
      <c r="CF13" s="199"/>
      <c r="CG13" s="199"/>
      <c r="CH13" s="199"/>
      <c r="CI13" s="199"/>
      <c r="CJ13" s="199"/>
      <c r="CK13" s="199"/>
      <c r="CL13" s="199"/>
      <c r="CM13" s="199"/>
      <c r="CN13" s="199"/>
      <c r="CO13" s="199"/>
      <c r="CP13" s="199"/>
      <c r="CQ13" s="199"/>
      <c r="CR13" s="199"/>
      <c r="CS13" s="199"/>
      <c r="CT13" s="199"/>
      <c r="CU13" s="199"/>
      <c r="CV13" s="199"/>
      <c r="CW13" s="199"/>
      <c r="CX13" s="199"/>
      <c r="CY13" s="199"/>
      <c r="CZ13" s="199"/>
      <c r="DA13" s="199"/>
      <c r="DB13" s="199"/>
      <c r="DC13" s="199"/>
      <c r="DD13" s="199"/>
      <c r="DE13" s="199"/>
      <c r="DF13" s="199"/>
      <c r="DG13" s="199"/>
      <c r="DH13" s="199"/>
      <c r="DI13" s="199"/>
      <c r="DJ13" s="199"/>
      <c r="DK13" s="199"/>
      <c r="DL13" s="199"/>
      <c r="DM13" s="199"/>
      <c r="DN13" s="199"/>
      <c r="DO13" s="199"/>
      <c r="DP13" s="199"/>
      <c r="DQ13" s="199"/>
      <c r="DR13" s="199"/>
      <c r="DS13" s="199"/>
    </row>
    <row r="14" spans="1:123" s="169" customFormat="1" ht="15.75">
      <c r="A14" s="73"/>
      <c r="B14" s="78"/>
      <c r="C14" s="78"/>
      <c r="D14" s="47"/>
      <c r="E14" s="45"/>
      <c r="F14" s="71"/>
      <c r="G14" s="72">
        <f t="shared" si="1"/>
        <v>0</v>
      </c>
      <c r="H14" s="71">
        <v>0</v>
      </c>
      <c r="I14" s="71">
        <v>0</v>
      </c>
      <c r="J14" s="71">
        <v>0</v>
      </c>
      <c r="K14" s="72">
        <f t="array" ref="K14">SUM(ROUND(H14:J14,2))</f>
        <v>0</v>
      </c>
      <c r="L14" s="85"/>
      <c r="M14" s="491"/>
      <c r="N14" s="494"/>
      <c r="O14" s="282">
        <f t="shared" si="0"/>
        <v>0</v>
      </c>
      <c r="P14" s="494">
        <v>0</v>
      </c>
      <c r="Q14" s="282">
        <f t="shared" si="2"/>
        <v>0</v>
      </c>
      <c r="R14" s="494"/>
      <c r="S14" s="282">
        <f t="shared" si="3"/>
        <v>0</v>
      </c>
      <c r="X14" s="199"/>
      <c r="Y14" s="199"/>
      <c r="Z14" s="199"/>
      <c r="AA14" s="199"/>
      <c r="AB14" s="199"/>
      <c r="AC14" s="199"/>
      <c r="AD14" s="199"/>
      <c r="AE14" s="199"/>
      <c r="AF14" s="199"/>
      <c r="AG14" s="199"/>
      <c r="AH14" s="199"/>
      <c r="AI14" s="199"/>
      <c r="AJ14" s="199"/>
      <c r="AK14" s="199"/>
      <c r="AL14" s="199"/>
      <c r="AM14" s="199"/>
      <c r="AN14" s="199"/>
      <c r="AO14" s="199"/>
      <c r="AP14" s="199"/>
      <c r="AQ14" s="199"/>
      <c r="AR14" s="199"/>
      <c r="AS14" s="199"/>
      <c r="AT14" s="199"/>
      <c r="AU14" s="199"/>
      <c r="AV14" s="199"/>
      <c r="AW14" s="199"/>
      <c r="AX14" s="199"/>
      <c r="AY14" s="199"/>
      <c r="AZ14" s="199"/>
      <c r="BA14" s="199"/>
      <c r="BB14" s="199"/>
      <c r="BC14" s="199"/>
      <c r="BD14" s="199"/>
      <c r="BE14" s="199"/>
      <c r="BF14" s="199"/>
      <c r="BG14" s="199"/>
      <c r="BH14" s="199"/>
      <c r="BI14" s="199"/>
      <c r="BJ14" s="199"/>
      <c r="BK14" s="199"/>
      <c r="BL14" s="199"/>
      <c r="BM14" s="199"/>
      <c r="BN14" s="199"/>
      <c r="BO14" s="199"/>
      <c r="BP14" s="199"/>
      <c r="BQ14" s="199"/>
      <c r="BR14" s="199"/>
      <c r="BS14" s="199"/>
      <c r="BT14" s="199"/>
      <c r="BU14" s="199"/>
      <c r="BV14" s="199"/>
      <c r="BW14" s="199"/>
      <c r="BX14" s="199"/>
      <c r="BY14" s="199"/>
      <c r="BZ14" s="199"/>
      <c r="CA14" s="199"/>
      <c r="CB14" s="199"/>
      <c r="CC14" s="199"/>
      <c r="CD14" s="199"/>
      <c r="CE14" s="199"/>
      <c r="CF14" s="199"/>
      <c r="CG14" s="199"/>
      <c r="CH14" s="199"/>
      <c r="CI14" s="199"/>
      <c r="CJ14" s="199"/>
      <c r="CK14" s="199"/>
      <c r="CL14" s="199"/>
      <c r="CM14" s="199"/>
      <c r="CN14" s="199"/>
      <c r="CO14" s="199"/>
      <c r="CP14" s="199"/>
      <c r="CQ14" s="199"/>
      <c r="CR14" s="199"/>
      <c r="CS14" s="199"/>
      <c r="CT14" s="199"/>
      <c r="CU14" s="199"/>
      <c r="CV14" s="199"/>
      <c r="CW14" s="199"/>
      <c r="CX14" s="199"/>
      <c r="CY14" s="199"/>
      <c r="CZ14" s="199"/>
      <c r="DA14" s="199"/>
      <c r="DB14" s="199"/>
      <c r="DC14" s="199"/>
      <c r="DD14" s="199"/>
      <c r="DE14" s="199"/>
      <c r="DF14" s="199"/>
      <c r="DG14" s="199"/>
      <c r="DH14" s="199"/>
      <c r="DI14" s="199"/>
      <c r="DJ14" s="199"/>
      <c r="DK14" s="199"/>
      <c r="DL14" s="199"/>
      <c r="DM14" s="199"/>
      <c r="DN14" s="199"/>
      <c r="DO14" s="199"/>
      <c r="DP14" s="199"/>
      <c r="DQ14" s="199"/>
      <c r="DR14" s="199"/>
      <c r="DS14" s="199"/>
    </row>
    <row r="15" spans="1:123" s="169" customFormat="1" ht="18" customHeight="1" thickBot="1">
      <c r="A15" s="73"/>
      <c r="B15" s="78"/>
      <c r="C15" s="78"/>
      <c r="D15" s="47"/>
      <c r="E15" s="45"/>
      <c r="F15" s="71"/>
      <c r="G15" s="72">
        <f t="shared" si="1"/>
        <v>0</v>
      </c>
      <c r="H15" s="71">
        <v>0</v>
      </c>
      <c r="I15" s="71">
        <v>0</v>
      </c>
      <c r="J15" s="71">
        <v>0</v>
      </c>
      <c r="K15" s="72">
        <f t="array" ref="K15">SUM(ROUND(H15:J15,2))</f>
        <v>0</v>
      </c>
      <c r="L15" s="85"/>
      <c r="M15" s="491"/>
      <c r="N15" s="495"/>
      <c r="O15" s="496">
        <f t="shared" si="0"/>
        <v>0</v>
      </c>
      <c r="P15" s="495">
        <v>0</v>
      </c>
      <c r="Q15" s="496">
        <f t="shared" si="2"/>
        <v>0</v>
      </c>
      <c r="R15" s="495"/>
      <c r="S15" s="496">
        <f t="shared" si="3"/>
        <v>0</v>
      </c>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row>
    <row r="16" spans="1:123" s="169" customFormat="1" ht="15.75" hidden="1">
      <c r="A16" s="73"/>
      <c r="B16" s="78"/>
      <c r="C16" s="78"/>
      <c r="D16" s="47"/>
      <c r="E16" s="45">
        <v>0</v>
      </c>
      <c r="F16" s="71">
        <v>0</v>
      </c>
      <c r="G16" s="72">
        <f t="shared" si="1"/>
        <v>0</v>
      </c>
      <c r="H16" s="71">
        <v>0</v>
      </c>
      <c r="I16" s="71">
        <v>0</v>
      </c>
      <c r="J16" s="71">
        <v>0</v>
      </c>
      <c r="K16" s="72">
        <f t="array" ref="K16">SUM(ROUND(H16:J16,2))</f>
        <v>0</v>
      </c>
      <c r="L16" s="85"/>
      <c r="M16" s="91"/>
      <c r="N16" s="302">
        <v>0</v>
      </c>
      <c r="O16" s="281">
        <f t="shared" si="0"/>
        <v>0</v>
      </c>
      <c r="P16" s="302">
        <v>0</v>
      </c>
      <c r="Q16" s="281">
        <f t="shared" si="2"/>
        <v>0</v>
      </c>
      <c r="R16" s="302">
        <v>0</v>
      </c>
      <c r="S16" s="281">
        <f t="shared" si="3"/>
        <v>0</v>
      </c>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row>
    <row r="17" spans="1:123" s="169" customFormat="1" ht="15.75" hidden="1">
      <c r="A17" s="73"/>
      <c r="B17" s="78"/>
      <c r="C17" s="78"/>
      <c r="D17" s="47"/>
      <c r="E17" s="45">
        <v>0</v>
      </c>
      <c r="F17" s="71">
        <v>0</v>
      </c>
      <c r="G17" s="72">
        <f t="shared" si="1"/>
        <v>0</v>
      </c>
      <c r="H17" s="71">
        <v>0</v>
      </c>
      <c r="I17" s="71">
        <v>0</v>
      </c>
      <c r="J17" s="71">
        <v>0</v>
      </c>
      <c r="K17" s="72">
        <f t="array" ref="K17">SUM(ROUND(H17:J17,2))</f>
        <v>0</v>
      </c>
      <c r="L17" s="85"/>
      <c r="M17" s="91"/>
      <c r="N17" s="303">
        <v>0</v>
      </c>
      <c r="O17" s="282">
        <f t="shared" si="0"/>
        <v>0</v>
      </c>
      <c r="P17" s="303">
        <v>0</v>
      </c>
      <c r="Q17" s="282">
        <f t="shared" si="2"/>
        <v>0</v>
      </c>
      <c r="R17" s="303">
        <v>0</v>
      </c>
      <c r="S17" s="282">
        <f t="shared" si="3"/>
        <v>0</v>
      </c>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row>
    <row r="18" spans="1:123" s="169" customFormat="1" ht="15.75" hidden="1">
      <c r="A18" s="73"/>
      <c r="B18" s="78"/>
      <c r="C18" s="78"/>
      <c r="D18" s="47"/>
      <c r="E18" s="45">
        <v>0</v>
      </c>
      <c r="F18" s="71">
        <v>0</v>
      </c>
      <c r="G18" s="72">
        <f t="shared" si="1"/>
        <v>0</v>
      </c>
      <c r="H18" s="71">
        <v>0</v>
      </c>
      <c r="I18" s="71">
        <v>0</v>
      </c>
      <c r="J18" s="71">
        <v>0</v>
      </c>
      <c r="K18" s="72">
        <f t="array" ref="K18">SUM(ROUND(H18:J18,2))</f>
        <v>0</v>
      </c>
      <c r="L18" s="85"/>
      <c r="M18" s="91"/>
      <c r="N18" s="303">
        <v>0</v>
      </c>
      <c r="O18" s="282">
        <f t="shared" si="0"/>
        <v>0</v>
      </c>
      <c r="P18" s="303">
        <v>0</v>
      </c>
      <c r="Q18" s="282">
        <f t="shared" si="2"/>
        <v>0</v>
      </c>
      <c r="R18" s="303">
        <v>0</v>
      </c>
      <c r="S18" s="282">
        <f t="shared" si="3"/>
        <v>0</v>
      </c>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row>
    <row r="19" spans="1:123" s="169" customFormat="1" ht="15.75" hidden="1">
      <c r="A19" s="73"/>
      <c r="B19" s="78"/>
      <c r="C19" s="78"/>
      <c r="D19" s="47"/>
      <c r="E19" s="45">
        <v>0</v>
      </c>
      <c r="F19" s="71">
        <v>0</v>
      </c>
      <c r="G19" s="72">
        <f t="shared" si="1"/>
        <v>0</v>
      </c>
      <c r="H19" s="71">
        <v>0</v>
      </c>
      <c r="I19" s="71">
        <v>0</v>
      </c>
      <c r="J19" s="71">
        <v>0</v>
      </c>
      <c r="K19" s="72">
        <f t="array" ref="K19">SUM(ROUND(H19:J19,2))</f>
        <v>0</v>
      </c>
      <c r="L19" s="85"/>
      <c r="M19" s="91"/>
      <c r="N19" s="303">
        <v>0</v>
      </c>
      <c r="O19" s="282">
        <f t="shared" si="0"/>
        <v>0</v>
      </c>
      <c r="P19" s="303">
        <v>0</v>
      </c>
      <c r="Q19" s="282">
        <f t="shared" si="2"/>
        <v>0</v>
      </c>
      <c r="R19" s="303">
        <v>0</v>
      </c>
      <c r="S19" s="282">
        <f t="shared" si="3"/>
        <v>0</v>
      </c>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row>
    <row r="20" spans="1:123" s="169" customFormat="1" ht="15.75" hidden="1">
      <c r="A20" s="73"/>
      <c r="B20" s="78"/>
      <c r="C20" s="78"/>
      <c r="D20" s="47"/>
      <c r="E20" s="45">
        <v>0</v>
      </c>
      <c r="F20" s="71">
        <v>0</v>
      </c>
      <c r="G20" s="72">
        <f t="shared" si="1"/>
        <v>0</v>
      </c>
      <c r="H20" s="71">
        <v>0</v>
      </c>
      <c r="I20" s="71">
        <v>0</v>
      </c>
      <c r="J20" s="71">
        <v>0</v>
      </c>
      <c r="K20" s="72">
        <f t="array" ref="K20">SUM(ROUND(H20:J20,2))</f>
        <v>0</v>
      </c>
      <c r="L20" s="85"/>
      <c r="M20" s="91"/>
      <c r="N20" s="303">
        <v>0</v>
      </c>
      <c r="O20" s="282">
        <f t="shared" si="0"/>
        <v>0</v>
      </c>
      <c r="P20" s="303">
        <v>0</v>
      </c>
      <c r="Q20" s="282">
        <f t="shared" si="2"/>
        <v>0</v>
      </c>
      <c r="R20" s="303">
        <v>0</v>
      </c>
      <c r="S20" s="282">
        <f t="shared" si="3"/>
        <v>0</v>
      </c>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row>
    <row r="21" spans="1:123" s="169" customFormat="1" ht="15.75" hidden="1">
      <c r="A21" s="73"/>
      <c r="B21" s="78"/>
      <c r="C21" s="78"/>
      <c r="D21" s="47"/>
      <c r="E21" s="45">
        <v>0</v>
      </c>
      <c r="F21" s="71">
        <v>0</v>
      </c>
      <c r="G21" s="72">
        <f t="shared" si="1"/>
        <v>0</v>
      </c>
      <c r="H21" s="71">
        <v>0</v>
      </c>
      <c r="I21" s="71">
        <v>0</v>
      </c>
      <c r="J21" s="71">
        <v>0</v>
      </c>
      <c r="K21" s="72">
        <f t="array" ref="K21">SUM(ROUND(H21:J21,2))</f>
        <v>0</v>
      </c>
      <c r="L21" s="85"/>
      <c r="M21" s="91"/>
      <c r="N21" s="303">
        <v>0</v>
      </c>
      <c r="O21" s="282">
        <f t="shared" si="0"/>
        <v>0</v>
      </c>
      <c r="P21" s="303">
        <v>0</v>
      </c>
      <c r="Q21" s="282">
        <f t="shared" si="2"/>
        <v>0</v>
      </c>
      <c r="R21" s="303">
        <v>0</v>
      </c>
      <c r="S21" s="282">
        <f t="shared" si="3"/>
        <v>0</v>
      </c>
      <c r="X21" s="199"/>
      <c r="Y21" s="199"/>
      <c r="Z21" s="199"/>
      <c r="AA21" s="199"/>
      <c r="AB21" s="199"/>
      <c r="AC21" s="199"/>
      <c r="AD21" s="199"/>
      <c r="AE21" s="199"/>
      <c r="AF21" s="199"/>
      <c r="AG21" s="199"/>
      <c r="AH21" s="199"/>
      <c r="AI21" s="199"/>
      <c r="AJ21" s="199"/>
      <c r="AK21" s="199"/>
      <c r="AL21" s="199"/>
      <c r="AM21" s="199"/>
      <c r="AN21" s="199"/>
      <c r="AO21" s="199"/>
      <c r="AP21" s="199"/>
      <c r="AQ21" s="199"/>
      <c r="AR21" s="199"/>
      <c r="AS21" s="199"/>
      <c r="AT21" s="199"/>
      <c r="AU21" s="199"/>
      <c r="AV21" s="199"/>
      <c r="AW21" s="199"/>
      <c r="AX21" s="199"/>
      <c r="AY21" s="199"/>
      <c r="AZ21" s="199"/>
      <c r="BA21" s="199"/>
      <c r="BB21" s="199"/>
      <c r="BC21" s="199"/>
      <c r="BD21" s="199"/>
      <c r="BE21" s="199"/>
      <c r="BF21" s="199"/>
      <c r="BG21" s="199"/>
      <c r="BH21" s="199"/>
      <c r="BI21" s="199"/>
      <c r="BJ21" s="199"/>
      <c r="BK21" s="199"/>
      <c r="BL21" s="199"/>
      <c r="BM21" s="199"/>
      <c r="BN21" s="199"/>
      <c r="BO21" s="199"/>
      <c r="BP21" s="199"/>
      <c r="BQ21" s="199"/>
      <c r="BR21" s="199"/>
      <c r="BS21" s="199"/>
      <c r="BT21" s="199"/>
      <c r="BU21" s="199"/>
      <c r="BV21" s="199"/>
      <c r="BW21" s="199"/>
      <c r="BX21" s="199"/>
      <c r="BY21" s="199"/>
      <c r="BZ21" s="199"/>
      <c r="CA21" s="199"/>
      <c r="CB21" s="199"/>
      <c r="CC21" s="199"/>
      <c r="CD21" s="199"/>
      <c r="CE21" s="199"/>
      <c r="CF21" s="199"/>
      <c r="CG21" s="199"/>
      <c r="CH21" s="199"/>
      <c r="CI21" s="199"/>
      <c r="CJ21" s="199"/>
      <c r="CK21" s="199"/>
      <c r="CL21" s="199"/>
      <c r="CM21" s="199"/>
      <c r="CN21" s="199"/>
      <c r="CO21" s="199"/>
      <c r="CP21" s="199"/>
      <c r="CQ21" s="199"/>
      <c r="CR21" s="199"/>
      <c r="CS21" s="199"/>
      <c r="CT21" s="199"/>
      <c r="CU21" s="199"/>
      <c r="CV21" s="199"/>
      <c r="CW21" s="199"/>
      <c r="CX21" s="199"/>
      <c r="CY21" s="199"/>
      <c r="CZ21" s="199"/>
      <c r="DA21" s="199"/>
      <c r="DB21" s="199"/>
      <c r="DC21" s="199"/>
      <c r="DD21" s="199"/>
      <c r="DE21" s="199"/>
      <c r="DF21" s="199"/>
      <c r="DG21" s="199"/>
      <c r="DH21" s="199"/>
      <c r="DI21" s="199"/>
      <c r="DJ21" s="199"/>
      <c r="DK21" s="199"/>
      <c r="DL21" s="199"/>
      <c r="DM21" s="199"/>
      <c r="DN21" s="199"/>
      <c r="DO21" s="199"/>
      <c r="DP21" s="199"/>
      <c r="DQ21" s="199"/>
      <c r="DR21" s="199"/>
      <c r="DS21" s="199"/>
    </row>
    <row r="22" spans="1:123" s="169" customFormat="1" ht="15.75" hidden="1">
      <c r="A22" s="73"/>
      <c r="B22" s="78"/>
      <c r="C22" s="78"/>
      <c r="D22" s="47"/>
      <c r="E22" s="45">
        <v>0</v>
      </c>
      <c r="F22" s="71">
        <v>0</v>
      </c>
      <c r="G22" s="72">
        <f t="shared" si="1"/>
        <v>0</v>
      </c>
      <c r="H22" s="71">
        <v>0</v>
      </c>
      <c r="I22" s="71">
        <v>0</v>
      </c>
      <c r="J22" s="71">
        <v>0</v>
      </c>
      <c r="K22" s="72">
        <f t="array" ref="K22">SUM(ROUND(H22:J22,2))</f>
        <v>0</v>
      </c>
      <c r="L22" s="85"/>
      <c r="M22" s="91"/>
      <c r="N22" s="303">
        <v>0</v>
      </c>
      <c r="O22" s="282">
        <f t="shared" si="0"/>
        <v>0</v>
      </c>
      <c r="P22" s="303">
        <v>0</v>
      </c>
      <c r="Q22" s="282">
        <f t="shared" si="2"/>
        <v>0</v>
      </c>
      <c r="R22" s="303">
        <v>0</v>
      </c>
      <c r="S22" s="282">
        <f t="shared" si="3"/>
        <v>0</v>
      </c>
      <c r="X22" s="199"/>
      <c r="Y22" s="199"/>
      <c r="Z22" s="199"/>
      <c r="AA22" s="199"/>
      <c r="AB22" s="199"/>
      <c r="AC22" s="199"/>
      <c r="AD22" s="199"/>
      <c r="AE22" s="199"/>
      <c r="AF22" s="199"/>
      <c r="AG22" s="199"/>
      <c r="AH22" s="199"/>
      <c r="AI22" s="199"/>
      <c r="AJ22" s="199"/>
      <c r="AK22" s="199"/>
      <c r="AL22" s="199"/>
      <c r="AM22" s="199"/>
      <c r="AN22" s="199"/>
      <c r="AO22" s="199"/>
      <c r="AP22" s="199"/>
      <c r="AQ22" s="199"/>
      <c r="AR22" s="199"/>
      <c r="AS22" s="199"/>
      <c r="AT22" s="199"/>
      <c r="AU22" s="199"/>
      <c r="AV22" s="199"/>
      <c r="AW22" s="199"/>
      <c r="AX22" s="199"/>
      <c r="AY22" s="199"/>
      <c r="AZ22" s="199"/>
      <c r="BA22" s="199"/>
      <c r="BB22" s="199"/>
      <c r="BC22" s="199"/>
      <c r="BD22" s="199"/>
      <c r="BE22" s="199"/>
      <c r="BF22" s="199"/>
      <c r="BG22" s="199"/>
      <c r="BH22" s="199"/>
      <c r="BI22" s="199"/>
      <c r="BJ22" s="199"/>
      <c r="BK22" s="199"/>
      <c r="BL22" s="199"/>
      <c r="BM22" s="199"/>
      <c r="BN22" s="199"/>
      <c r="BO22" s="199"/>
      <c r="BP22" s="199"/>
      <c r="BQ22" s="199"/>
      <c r="BR22" s="199"/>
      <c r="BS22" s="199"/>
      <c r="BT22" s="199"/>
      <c r="BU22" s="199"/>
      <c r="BV22" s="199"/>
      <c r="BW22" s="199"/>
      <c r="BX22" s="199"/>
      <c r="BY22" s="199"/>
      <c r="BZ22" s="199"/>
      <c r="CA22" s="199"/>
      <c r="CB22" s="199"/>
      <c r="CC22" s="199"/>
      <c r="CD22" s="199"/>
      <c r="CE22" s="199"/>
      <c r="CF22" s="199"/>
      <c r="CG22" s="199"/>
      <c r="CH22" s="199"/>
      <c r="CI22" s="199"/>
      <c r="CJ22" s="199"/>
      <c r="CK22" s="199"/>
      <c r="CL22" s="199"/>
      <c r="CM22" s="199"/>
      <c r="CN22" s="199"/>
      <c r="CO22" s="199"/>
      <c r="CP22" s="199"/>
      <c r="CQ22" s="199"/>
      <c r="CR22" s="199"/>
      <c r="CS22" s="199"/>
      <c r="CT22" s="199"/>
      <c r="CU22" s="199"/>
      <c r="CV22" s="199"/>
      <c r="CW22" s="199"/>
      <c r="CX22" s="199"/>
      <c r="CY22" s="199"/>
      <c r="CZ22" s="199"/>
      <c r="DA22" s="199"/>
      <c r="DB22" s="199"/>
      <c r="DC22" s="199"/>
      <c r="DD22" s="199"/>
      <c r="DE22" s="199"/>
      <c r="DF22" s="199"/>
      <c r="DG22" s="199"/>
      <c r="DH22" s="199"/>
      <c r="DI22" s="199"/>
      <c r="DJ22" s="199"/>
      <c r="DK22" s="199"/>
      <c r="DL22" s="199"/>
      <c r="DM22" s="199"/>
      <c r="DN22" s="199"/>
      <c r="DO22" s="199"/>
      <c r="DP22" s="199"/>
      <c r="DQ22" s="199"/>
      <c r="DR22" s="199"/>
      <c r="DS22" s="199"/>
    </row>
    <row r="23" spans="1:123" s="169" customFormat="1" ht="15.75" hidden="1">
      <c r="A23" s="73"/>
      <c r="B23" s="78"/>
      <c r="C23" s="78"/>
      <c r="D23" s="47"/>
      <c r="E23" s="45">
        <v>0</v>
      </c>
      <c r="F23" s="71">
        <v>0</v>
      </c>
      <c r="G23" s="72">
        <f t="shared" si="1"/>
        <v>0</v>
      </c>
      <c r="H23" s="71">
        <v>0</v>
      </c>
      <c r="I23" s="71">
        <v>0</v>
      </c>
      <c r="J23" s="71">
        <v>0</v>
      </c>
      <c r="K23" s="72">
        <f t="array" ref="K23">SUM(ROUND(H23:J23,2))</f>
        <v>0</v>
      </c>
      <c r="L23" s="85"/>
      <c r="M23" s="91"/>
      <c r="N23" s="303">
        <v>0</v>
      </c>
      <c r="O23" s="282">
        <f t="shared" si="0"/>
        <v>0</v>
      </c>
      <c r="P23" s="303">
        <v>0</v>
      </c>
      <c r="Q23" s="282">
        <f t="shared" si="2"/>
        <v>0</v>
      </c>
      <c r="R23" s="303">
        <v>0</v>
      </c>
      <c r="S23" s="282">
        <f t="shared" si="3"/>
        <v>0</v>
      </c>
      <c r="X23" s="199"/>
      <c r="Y23" s="199"/>
      <c r="Z23" s="199"/>
      <c r="AA23" s="199"/>
      <c r="AB23" s="199"/>
      <c r="AC23" s="199"/>
      <c r="AD23" s="199"/>
      <c r="AE23" s="199"/>
      <c r="AF23" s="199"/>
      <c r="AG23" s="199"/>
      <c r="AH23" s="199"/>
      <c r="AI23" s="199"/>
      <c r="AJ23" s="199"/>
      <c r="AK23" s="199"/>
      <c r="AL23" s="199"/>
      <c r="AM23" s="199"/>
      <c r="AN23" s="199"/>
      <c r="AO23" s="199"/>
      <c r="AP23" s="199"/>
      <c r="AQ23" s="199"/>
      <c r="AR23" s="199"/>
      <c r="AS23" s="199"/>
      <c r="AT23" s="199"/>
      <c r="AU23" s="199"/>
      <c r="AV23" s="199"/>
      <c r="AW23" s="199"/>
      <c r="AX23" s="199"/>
      <c r="AY23" s="199"/>
      <c r="AZ23" s="199"/>
      <c r="BA23" s="199"/>
      <c r="BB23" s="199"/>
      <c r="BC23" s="199"/>
      <c r="BD23" s="199"/>
      <c r="BE23" s="199"/>
      <c r="BF23" s="199"/>
      <c r="BG23" s="199"/>
      <c r="BH23" s="199"/>
      <c r="BI23" s="199"/>
      <c r="BJ23" s="199"/>
      <c r="BK23" s="199"/>
      <c r="BL23" s="199"/>
      <c r="BM23" s="199"/>
      <c r="BN23" s="199"/>
      <c r="BO23" s="199"/>
      <c r="BP23" s="199"/>
      <c r="BQ23" s="199"/>
      <c r="BR23" s="199"/>
      <c r="BS23" s="199"/>
      <c r="BT23" s="199"/>
      <c r="BU23" s="199"/>
      <c r="BV23" s="199"/>
      <c r="BW23" s="199"/>
      <c r="BX23" s="199"/>
      <c r="BY23" s="199"/>
      <c r="BZ23" s="199"/>
      <c r="CA23" s="199"/>
      <c r="CB23" s="199"/>
      <c r="CC23" s="199"/>
      <c r="CD23" s="199"/>
      <c r="CE23" s="199"/>
      <c r="CF23" s="199"/>
      <c r="CG23" s="199"/>
      <c r="CH23" s="199"/>
      <c r="CI23" s="199"/>
      <c r="CJ23" s="199"/>
      <c r="CK23" s="199"/>
      <c r="CL23" s="199"/>
      <c r="CM23" s="199"/>
      <c r="CN23" s="199"/>
      <c r="CO23" s="199"/>
      <c r="CP23" s="199"/>
      <c r="CQ23" s="199"/>
      <c r="CR23" s="199"/>
      <c r="CS23" s="199"/>
      <c r="CT23" s="199"/>
      <c r="CU23" s="199"/>
      <c r="CV23" s="199"/>
      <c r="CW23" s="199"/>
      <c r="CX23" s="199"/>
      <c r="CY23" s="199"/>
      <c r="CZ23" s="199"/>
      <c r="DA23" s="199"/>
      <c r="DB23" s="199"/>
      <c r="DC23" s="199"/>
      <c r="DD23" s="199"/>
      <c r="DE23" s="199"/>
      <c r="DF23" s="199"/>
      <c r="DG23" s="199"/>
      <c r="DH23" s="199"/>
      <c r="DI23" s="199"/>
      <c r="DJ23" s="199"/>
      <c r="DK23" s="199"/>
      <c r="DL23" s="199"/>
      <c r="DM23" s="199"/>
      <c r="DN23" s="199"/>
      <c r="DO23" s="199"/>
      <c r="DP23" s="199"/>
      <c r="DQ23" s="199"/>
      <c r="DR23" s="199"/>
      <c r="DS23" s="199"/>
    </row>
    <row r="24" spans="1:123" s="169" customFormat="1" ht="15.75" hidden="1">
      <c r="A24" s="73"/>
      <c r="B24" s="78"/>
      <c r="C24" s="78"/>
      <c r="D24" s="47"/>
      <c r="E24" s="45">
        <v>0</v>
      </c>
      <c r="F24" s="71">
        <v>0</v>
      </c>
      <c r="G24" s="72">
        <f t="shared" si="1"/>
        <v>0</v>
      </c>
      <c r="H24" s="71">
        <v>0</v>
      </c>
      <c r="I24" s="71">
        <v>0</v>
      </c>
      <c r="J24" s="71">
        <v>0</v>
      </c>
      <c r="K24" s="72">
        <f t="array" ref="K24">SUM(ROUND(H24:J24,2))</f>
        <v>0</v>
      </c>
      <c r="L24" s="85"/>
      <c r="M24" s="91"/>
      <c r="N24" s="303">
        <v>0</v>
      </c>
      <c r="O24" s="282">
        <f t="shared" si="0"/>
        <v>0</v>
      </c>
      <c r="P24" s="303">
        <v>0</v>
      </c>
      <c r="Q24" s="282">
        <f t="shared" si="2"/>
        <v>0</v>
      </c>
      <c r="R24" s="303">
        <v>0</v>
      </c>
      <c r="S24" s="282">
        <f t="shared" si="3"/>
        <v>0</v>
      </c>
      <c r="X24" s="199"/>
      <c r="Y24" s="199"/>
      <c r="Z24" s="199"/>
      <c r="AA24" s="199"/>
      <c r="AB24" s="199"/>
      <c r="AC24" s="199"/>
      <c r="AD24" s="199"/>
      <c r="AE24" s="199"/>
      <c r="AF24" s="199"/>
      <c r="AG24" s="199"/>
      <c r="AH24" s="199"/>
      <c r="AI24" s="199"/>
      <c r="AJ24" s="199"/>
      <c r="AK24" s="199"/>
      <c r="AL24" s="199"/>
      <c r="AM24" s="199"/>
      <c r="AN24" s="199"/>
      <c r="AO24" s="199"/>
      <c r="AP24" s="199"/>
      <c r="AQ24" s="199"/>
      <c r="AR24" s="199"/>
      <c r="AS24" s="199"/>
      <c r="AT24" s="199"/>
      <c r="AU24" s="199"/>
      <c r="AV24" s="199"/>
      <c r="AW24" s="199"/>
      <c r="AX24" s="199"/>
      <c r="AY24" s="199"/>
      <c r="AZ24" s="199"/>
      <c r="BA24" s="199"/>
      <c r="BB24" s="199"/>
      <c r="BC24" s="199"/>
      <c r="BD24" s="199"/>
      <c r="BE24" s="199"/>
      <c r="BF24" s="199"/>
      <c r="BG24" s="199"/>
      <c r="BH24" s="199"/>
      <c r="BI24" s="199"/>
      <c r="BJ24" s="199"/>
      <c r="BK24" s="199"/>
      <c r="BL24" s="199"/>
      <c r="BM24" s="199"/>
      <c r="BN24" s="199"/>
      <c r="BO24" s="199"/>
      <c r="BP24" s="199"/>
      <c r="BQ24" s="199"/>
      <c r="BR24" s="199"/>
      <c r="BS24" s="199"/>
      <c r="BT24" s="199"/>
      <c r="BU24" s="199"/>
      <c r="BV24" s="199"/>
      <c r="BW24" s="199"/>
      <c r="BX24" s="199"/>
      <c r="BY24" s="199"/>
      <c r="BZ24" s="199"/>
      <c r="CA24" s="199"/>
      <c r="CB24" s="199"/>
      <c r="CC24" s="199"/>
      <c r="CD24" s="199"/>
      <c r="CE24" s="199"/>
      <c r="CF24" s="199"/>
      <c r="CG24" s="199"/>
      <c r="CH24" s="199"/>
      <c r="CI24" s="199"/>
      <c r="CJ24" s="199"/>
      <c r="CK24" s="199"/>
      <c r="CL24" s="199"/>
      <c r="CM24" s="199"/>
      <c r="CN24" s="199"/>
      <c r="CO24" s="199"/>
      <c r="CP24" s="199"/>
      <c r="CQ24" s="199"/>
      <c r="CR24" s="199"/>
      <c r="CS24" s="199"/>
      <c r="CT24" s="199"/>
      <c r="CU24" s="199"/>
      <c r="CV24" s="199"/>
      <c r="CW24" s="199"/>
      <c r="CX24" s="199"/>
      <c r="CY24" s="199"/>
      <c r="CZ24" s="199"/>
      <c r="DA24" s="199"/>
      <c r="DB24" s="199"/>
      <c r="DC24" s="199"/>
      <c r="DD24" s="199"/>
      <c r="DE24" s="199"/>
      <c r="DF24" s="199"/>
      <c r="DG24" s="199"/>
      <c r="DH24" s="199"/>
      <c r="DI24" s="199"/>
      <c r="DJ24" s="199"/>
      <c r="DK24" s="199"/>
      <c r="DL24" s="199"/>
      <c r="DM24" s="199"/>
      <c r="DN24" s="199"/>
      <c r="DO24" s="199"/>
      <c r="DP24" s="199"/>
      <c r="DQ24" s="199"/>
      <c r="DR24" s="199"/>
      <c r="DS24" s="199"/>
    </row>
    <row r="25" spans="1:123" s="169" customFormat="1" ht="15.75" hidden="1">
      <c r="A25" s="73"/>
      <c r="B25" s="78"/>
      <c r="C25" s="78"/>
      <c r="D25" s="47"/>
      <c r="E25" s="45">
        <v>0</v>
      </c>
      <c r="F25" s="71">
        <v>0</v>
      </c>
      <c r="G25" s="72">
        <f t="shared" si="1"/>
        <v>0</v>
      </c>
      <c r="H25" s="71">
        <v>0</v>
      </c>
      <c r="I25" s="71">
        <v>0</v>
      </c>
      <c r="J25" s="71">
        <v>0</v>
      </c>
      <c r="K25" s="72">
        <f t="array" ref="K25">SUM(ROUND(H25:J25,2))</f>
        <v>0</v>
      </c>
      <c r="L25" s="85"/>
      <c r="M25" s="91"/>
      <c r="N25" s="303">
        <v>0</v>
      </c>
      <c r="O25" s="282">
        <f t="shared" si="0"/>
        <v>0</v>
      </c>
      <c r="P25" s="303">
        <v>0</v>
      </c>
      <c r="Q25" s="282">
        <f t="shared" si="2"/>
        <v>0</v>
      </c>
      <c r="R25" s="303">
        <v>0</v>
      </c>
      <c r="S25" s="282">
        <f t="shared" si="3"/>
        <v>0</v>
      </c>
      <c r="X25" s="199"/>
      <c r="Y25" s="199"/>
      <c r="Z25" s="199"/>
      <c r="AA25" s="199"/>
      <c r="AB25" s="199"/>
      <c r="AC25" s="199"/>
      <c r="AD25" s="199"/>
      <c r="AE25" s="199"/>
      <c r="AF25" s="199"/>
      <c r="AG25" s="199"/>
      <c r="AH25" s="199"/>
      <c r="AI25" s="199"/>
      <c r="AJ25" s="199"/>
      <c r="AK25" s="199"/>
      <c r="AL25" s="199"/>
      <c r="AM25" s="199"/>
      <c r="AN25" s="199"/>
      <c r="AO25" s="199"/>
      <c r="AP25" s="199"/>
      <c r="AQ25" s="199"/>
      <c r="AR25" s="199"/>
      <c r="AS25" s="199"/>
      <c r="AT25" s="199"/>
      <c r="AU25" s="199"/>
      <c r="AV25" s="199"/>
      <c r="AW25" s="199"/>
      <c r="AX25" s="199"/>
      <c r="AY25" s="199"/>
      <c r="AZ25" s="199"/>
      <c r="BA25" s="199"/>
      <c r="BB25" s="199"/>
      <c r="BC25" s="199"/>
      <c r="BD25" s="199"/>
      <c r="BE25" s="199"/>
      <c r="BF25" s="199"/>
      <c r="BG25" s="199"/>
      <c r="BH25" s="199"/>
      <c r="BI25" s="199"/>
      <c r="BJ25" s="199"/>
      <c r="BK25" s="199"/>
      <c r="BL25" s="199"/>
      <c r="BM25" s="199"/>
      <c r="BN25" s="199"/>
      <c r="BO25" s="199"/>
      <c r="BP25" s="199"/>
      <c r="BQ25" s="199"/>
      <c r="BR25" s="199"/>
      <c r="BS25" s="199"/>
      <c r="BT25" s="199"/>
      <c r="BU25" s="199"/>
      <c r="BV25" s="199"/>
      <c r="BW25" s="199"/>
      <c r="BX25" s="199"/>
      <c r="BY25" s="199"/>
      <c r="BZ25" s="199"/>
      <c r="CA25" s="199"/>
      <c r="CB25" s="199"/>
      <c r="CC25" s="199"/>
      <c r="CD25" s="199"/>
      <c r="CE25" s="199"/>
      <c r="CF25" s="199"/>
      <c r="CG25" s="199"/>
      <c r="CH25" s="199"/>
      <c r="CI25" s="199"/>
      <c r="CJ25" s="199"/>
      <c r="CK25" s="199"/>
      <c r="CL25" s="199"/>
      <c r="CM25" s="199"/>
      <c r="CN25" s="199"/>
      <c r="CO25" s="199"/>
      <c r="CP25" s="199"/>
      <c r="CQ25" s="199"/>
      <c r="CR25" s="199"/>
      <c r="CS25" s="199"/>
      <c r="CT25" s="199"/>
      <c r="CU25" s="199"/>
      <c r="CV25" s="199"/>
      <c r="CW25" s="199"/>
      <c r="CX25" s="199"/>
      <c r="CY25" s="199"/>
      <c r="CZ25" s="199"/>
      <c r="DA25" s="199"/>
      <c r="DB25" s="199"/>
      <c r="DC25" s="199"/>
      <c r="DD25" s="199"/>
      <c r="DE25" s="199"/>
      <c r="DF25" s="199"/>
      <c r="DG25" s="199"/>
      <c r="DH25" s="199"/>
      <c r="DI25" s="199"/>
      <c r="DJ25" s="199"/>
      <c r="DK25" s="199"/>
      <c r="DL25" s="199"/>
      <c r="DM25" s="199"/>
      <c r="DN25" s="199"/>
      <c r="DO25" s="199"/>
      <c r="DP25" s="199"/>
      <c r="DQ25" s="199"/>
      <c r="DR25" s="199"/>
      <c r="DS25" s="199"/>
    </row>
    <row r="26" spans="1:123" s="169" customFormat="1" ht="15.75" hidden="1">
      <c r="A26" s="73"/>
      <c r="B26" s="78"/>
      <c r="C26" s="78"/>
      <c r="D26" s="47"/>
      <c r="E26" s="45">
        <v>0</v>
      </c>
      <c r="F26" s="71">
        <v>0</v>
      </c>
      <c r="G26" s="72">
        <f t="shared" si="1"/>
        <v>0</v>
      </c>
      <c r="H26" s="71">
        <v>0</v>
      </c>
      <c r="I26" s="71">
        <v>0</v>
      </c>
      <c r="J26" s="71">
        <v>0</v>
      </c>
      <c r="K26" s="72">
        <f t="array" ref="K26">SUM(ROUND(H26:J26,2))</f>
        <v>0</v>
      </c>
      <c r="L26" s="85"/>
      <c r="M26" s="91"/>
      <c r="N26" s="303">
        <v>0</v>
      </c>
      <c r="O26" s="282">
        <f t="shared" si="0"/>
        <v>0</v>
      </c>
      <c r="P26" s="303">
        <v>0</v>
      </c>
      <c r="Q26" s="282">
        <f t="shared" si="2"/>
        <v>0</v>
      </c>
      <c r="R26" s="303">
        <v>0</v>
      </c>
      <c r="S26" s="282">
        <f t="shared" si="3"/>
        <v>0</v>
      </c>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199"/>
      <c r="AT26" s="199"/>
      <c r="AU26" s="199"/>
      <c r="AV26" s="199"/>
      <c r="AW26" s="199"/>
      <c r="AX26" s="199"/>
      <c r="AY26" s="199"/>
      <c r="AZ26" s="199"/>
      <c r="BA26" s="199"/>
      <c r="BB26" s="199"/>
      <c r="BC26" s="199"/>
      <c r="BD26" s="199"/>
      <c r="BE26" s="199"/>
      <c r="BF26" s="199"/>
      <c r="BG26" s="199"/>
      <c r="BH26" s="199"/>
      <c r="BI26" s="199"/>
      <c r="BJ26" s="199"/>
      <c r="BK26" s="199"/>
      <c r="BL26" s="199"/>
      <c r="BM26" s="199"/>
      <c r="BN26" s="199"/>
      <c r="BO26" s="199"/>
      <c r="BP26" s="199"/>
      <c r="BQ26" s="199"/>
      <c r="BR26" s="199"/>
      <c r="BS26" s="199"/>
      <c r="BT26" s="199"/>
      <c r="BU26" s="199"/>
      <c r="BV26" s="199"/>
      <c r="BW26" s="199"/>
      <c r="BX26" s="199"/>
      <c r="BY26" s="199"/>
      <c r="BZ26" s="199"/>
      <c r="CA26" s="199"/>
      <c r="CB26" s="199"/>
      <c r="CC26" s="199"/>
      <c r="CD26" s="199"/>
      <c r="CE26" s="199"/>
      <c r="CF26" s="199"/>
      <c r="CG26" s="199"/>
      <c r="CH26" s="199"/>
      <c r="CI26" s="199"/>
      <c r="CJ26" s="199"/>
      <c r="CK26" s="199"/>
      <c r="CL26" s="199"/>
      <c r="CM26" s="199"/>
      <c r="CN26" s="199"/>
      <c r="CO26" s="199"/>
      <c r="CP26" s="199"/>
      <c r="CQ26" s="199"/>
      <c r="CR26" s="199"/>
      <c r="CS26" s="199"/>
      <c r="CT26" s="199"/>
      <c r="CU26" s="199"/>
      <c r="CV26" s="199"/>
      <c r="CW26" s="199"/>
      <c r="CX26" s="199"/>
      <c r="CY26" s="199"/>
      <c r="CZ26" s="199"/>
      <c r="DA26" s="199"/>
      <c r="DB26" s="199"/>
      <c r="DC26" s="199"/>
      <c r="DD26" s="199"/>
      <c r="DE26" s="199"/>
      <c r="DF26" s="199"/>
      <c r="DG26" s="199"/>
      <c r="DH26" s="199"/>
      <c r="DI26" s="199"/>
      <c r="DJ26" s="199"/>
      <c r="DK26" s="199"/>
      <c r="DL26" s="199"/>
      <c r="DM26" s="199"/>
      <c r="DN26" s="199"/>
      <c r="DO26" s="199"/>
      <c r="DP26" s="199"/>
      <c r="DQ26" s="199"/>
      <c r="DR26" s="199"/>
      <c r="DS26" s="199"/>
    </row>
    <row r="27" spans="1:123" s="169" customFormat="1" ht="15.75" hidden="1">
      <c r="A27" s="73"/>
      <c r="B27" s="78"/>
      <c r="C27" s="78"/>
      <c r="D27" s="47"/>
      <c r="E27" s="45">
        <v>0</v>
      </c>
      <c r="F27" s="71">
        <v>0</v>
      </c>
      <c r="G27" s="72">
        <f t="shared" si="1"/>
        <v>0</v>
      </c>
      <c r="H27" s="71">
        <v>0</v>
      </c>
      <c r="I27" s="71">
        <v>0</v>
      </c>
      <c r="J27" s="71">
        <v>0</v>
      </c>
      <c r="K27" s="72">
        <f t="array" ref="K27">SUM(ROUND(H27:J27,2))</f>
        <v>0</v>
      </c>
      <c r="L27" s="85"/>
      <c r="M27" s="91"/>
      <c r="N27" s="303">
        <v>0</v>
      </c>
      <c r="O27" s="282">
        <f t="shared" si="0"/>
        <v>0</v>
      </c>
      <c r="P27" s="303">
        <v>0</v>
      </c>
      <c r="Q27" s="282">
        <f t="shared" si="2"/>
        <v>0</v>
      </c>
      <c r="R27" s="303">
        <v>0</v>
      </c>
      <c r="S27" s="282">
        <f t="shared" si="3"/>
        <v>0</v>
      </c>
      <c r="X27" s="199"/>
      <c r="Y27" s="199"/>
      <c r="Z27" s="199"/>
      <c r="AA27" s="199"/>
      <c r="AB27" s="199"/>
      <c r="AC27" s="199"/>
      <c r="AD27" s="199"/>
      <c r="AE27" s="199"/>
      <c r="AF27" s="199"/>
      <c r="AG27" s="199"/>
      <c r="AH27" s="199"/>
      <c r="AI27" s="199"/>
      <c r="AJ27" s="199"/>
      <c r="AK27" s="199"/>
      <c r="AL27" s="199"/>
      <c r="AM27" s="199"/>
      <c r="AN27" s="199"/>
      <c r="AO27" s="199"/>
      <c r="AP27" s="199"/>
      <c r="AQ27" s="199"/>
      <c r="AR27" s="199"/>
      <c r="AS27" s="199"/>
      <c r="AT27" s="199"/>
      <c r="AU27" s="199"/>
      <c r="AV27" s="199"/>
      <c r="AW27" s="199"/>
      <c r="AX27" s="199"/>
      <c r="AY27" s="199"/>
      <c r="AZ27" s="199"/>
      <c r="BA27" s="199"/>
      <c r="BB27" s="199"/>
      <c r="BC27" s="199"/>
      <c r="BD27" s="199"/>
      <c r="BE27" s="199"/>
      <c r="BF27" s="199"/>
      <c r="BG27" s="199"/>
      <c r="BH27" s="199"/>
      <c r="BI27" s="199"/>
      <c r="BJ27" s="199"/>
      <c r="BK27" s="199"/>
      <c r="BL27" s="199"/>
      <c r="BM27" s="199"/>
      <c r="BN27" s="199"/>
      <c r="BO27" s="199"/>
      <c r="BP27" s="199"/>
      <c r="BQ27" s="199"/>
      <c r="BR27" s="199"/>
      <c r="BS27" s="199"/>
      <c r="BT27" s="199"/>
      <c r="BU27" s="199"/>
      <c r="BV27" s="199"/>
      <c r="BW27" s="199"/>
      <c r="BX27" s="199"/>
      <c r="BY27" s="199"/>
      <c r="BZ27" s="199"/>
      <c r="CA27" s="199"/>
      <c r="CB27" s="199"/>
      <c r="CC27" s="199"/>
      <c r="CD27" s="199"/>
      <c r="CE27" s="199"/>
      <c r="CF27" s="199"/>
      <c r="CG27" s="199"/>
      <c r="CH27" s="199"/>
      <c r="CI27" s="199"/>
      <c r="CJ27" s="199"/>
      <c r="CK27" s="199"/>
      <c r="CL27" s="199"/>
      <c r="CM27" s="199"/>
      <c r="CN27" s="199"/>
      <c r="CO27" s="199"/>
      <c r="CP27" s="199"/>
      <c r="CQ27" s="199"/>
      <c r="CR27" s="199"/>
      <c r="CS27" s="199"/>
      <c r="CT27" s="199"/>
      <c r="CU27" s="199"/>
      <c r="CV27" s="199"/>
      <c r="CW27" s="199"/>
      <c r="CX27" s="199"/>
      <c r="CY27" s="199"/>
      <c r="CZ27" s="199"/>
      <c r="DA27" s="199"/>
      <c r="DB27" s="199"/>
      <c r="DC27" s="199"/>
      <c r="DD27" s="199"/>
      <c r="DE27" s="199"/>
      <c r="DF27" s="199"/>
      <c r="DG27" s="199"/>
      <c r="DH27" s="199"/>
      <c r="DI27" s="199"/>
      <c r="DJ27" s="199"/>
      <c r="DK27" s="199"/>
      <c r="DL27" s="199"/>
      <c r="DM27" s="199"/>
      <c r="DN27" s="199"/>
      <c r="DO27" s="199"/>
      <c r="DP27" s="199"/>
      <c r="DQ27" s="199"/>
      <c r="DR27" s="199"/>
      <c r="DS27" s="199"/>
    </row>
    <row r="28" spans="1:123" s="169" customFormat="1" ht="15.75" hidden="1">
      <c r="A28" s="73"/>
      <c r="B28" s="78"/>
      <c r="C28" s="78"/>
      <c r="D28" s="47"/>
      <c r="E28" s="45">
        <v>0</v>
      </c>
      <c r="F28" s="71">
        <v>0</v>
      </c>
      <c r="G28" s="72">
        <f t="shared" si="1"/>
        <v>0</v>
      </c>
      <c r="H28" s="71">
        <v>0</v>
      </c>
      <c r="I28" s="71">
        <v>0</v>
      </c>
      <c r="J28" s="71">
        <v>0</v>
      </c>
      <c r="K28" s="72">
        <f t="array" ref="K28">SUM(ROUND(H28:J28,2))</f>
        <v>0</v>
      </c>
      <c r="L28" s="85"/>
      <c r="M28" s="91"/>
      <c r="N28" s="303">
        <v>0</v>
      </c>
      <c r="O28" s="282">
        <f t="shared" si="0"/>
        <v>0</v>
      </c>
      <c r="P28" s="303">
        <v>0</v>
      </c>
      <c r="Q28" s="282">
        <f t="shared" si="2"/>
        <v>0</v>
      </c>
      <c r="R28" s="303">
        <v>0</v>
      </c>
      <c r="S28" s="282">
        <f t="shared" si="3"/>
        <v>0</v>
      </c>
      <c r="X28" s="199"/>
      <c r="Y28" s="199"/>
      <c r="Z28" s="199"/>
      <c r="AA28" s="199"/>
      <c r="AB28" s="199"/>
      <c r="AC28" s="199"/>
      <c r="AD28" s="199"/>
      <c r="AE28" s="199"/>
      <c r="AF28" s="199"/>
      <c r="AG28" s="199"/>
      <c r="AH28" s="199"/>
      <c r="AI28" s="199"/>
      <c r="AJ28" s="199"/>
      <c r="AK28" s="199"/>
      <c r="AL28" s="199"/>
      <c r="AM28" s="199"/>
      <c r="AN28" s="199"/>
      <c r="AO28" s="199"/>
      <c r="AP28" s="199"/>
      <c r="AQ28" s="199"/>
      <c r="AR28" s="199"/>
      <c r="AS28" s="199"/>
      <c r="AT28" s="199"/>
      <c r="AU28" s="199"/>
      <c r="AV28" s="199"/>
      <c r="AW28" s="199"/>
      <c r="AX28" s="199"/>
      <c r="AY28" s="199"/>
      <c r="AZ28" s="199"/>
      <c r="BA28" s="199"/>
      <c r="BB28" s="199"/>
      <c r="BC28" s="199"/>
      <c r="BD28" s="199"/>
      <c r="BE28" s="199"/>
      <c r="BF28" s="199"/>
      <c r="BG28" s="199"/>
      <c r="BH28" s="199"/>
      <c r="BI28" s="199"/>
      <c r="BJ28" s="199"/>
      <c r="BK28" s="199"/>
      <c r="BL28" s="199"/>
      <c r="BM28" s="199"/>
      <c r="BN28" s="199"/>
      <c r="BO28" s="199"/>
      <c r="BP28" s="199"/>
      <c r="BQ28" s="199"/>
      <c r="BR28" s="199"/>
      <c r="BS28" s="199"/>
      <c r="BT28" s="199"/>
      <c r="BU28" s="199"/>
      <c r="BV28" s="199"/>
      <c r="BW28" s="199"/>
      <c r="BX28" s="199"/>
      <c r="BY28" s="199"/>
      <c r="BZ28" s="199"/>
      <c r="CA28" s="199"/>
      <c r="CB28" s="199"/>
      <c r="CC28" s="199"/>
      <c r="CD28" s="199"/>
      <c r="CE28" s="199"/>
      <c r="CF28" s="199"/>
      <c r="CG28" s="199"/>
      <c r="CH28" s="199"/>
      <c r="CI28" s="199"/>
      <c r="CJ28" s="199"/>
      <c r="CK28" s="199"/>
      <c r="CL28" s="199"/>
      <c r="CM28" s="199"/>
      <c r="CN28" s="199"/>
      <c r="CO28" s="199"/>
      <c r="CP28" s="199"/>
      <c r="CQ28" s="199"/>
      <c r="CR28" s="199"/>
      <c r="CS28" s="199"/>
      <c r="CT28" s="199"/>
      <c r="CU28" s="199"/>
      <c r="CV28" s="199"/>
      <c r="CW28" s="199"/>
      <c r="CX28" s="199"/>
      <c r="CY28" s="199"/>
      <c r="CZ28" s="199"/>
      <c r="DA28" s="199"/>
      <c r="DB28" s="199"/>
      <c r="DC28" s="199"/>
      <c r="DD28" s="199"/>
      <c r="DE28" s="199"/>
      <c r="DF28" s="199"/>
      <c r="DG28" s="199"/>
      <c r="DH28" s="199"/>
      <c r="DI28" s="199"/>
      <c r="DJ28" s="199"/>
      <c r="DK28" s="199"/>
      <c r="DL28" s="199"/>
      <c r="DM28" s="199"/>
      <c r="DN28" s="199"/>
      <c r="DO28" s="199"/>
      <c r="DP28" s="199"/>
      <c r="DQ28" s="199"/>
      <c r="DR28" s="199"/>
      <c r="DS28" s="199"/>
    </row>
    <row r="29" spans="1:123" s="169" customFormat="1" ht="15.75" hidden="1">
      <c r="A29" s="73"/>
      <c r="B29" s="78"/>
      <c r="C29" s="78"/>
      <c r="D29" s="47"/>
      <c r="E29" s="45">
        <v>0</v>
      </c>
      <c r="F29" s="71">
        <v>0</v>
      </c>
      <c r="G29" s="72">
        <f t="shared" si="1"/>
        <v>0</v>
      </c>
      <c r="H29" s="71">
        <v>0</v>
      </c>
      <c r="I29" s="71">
        <v>0</v>
      </c>
      <c r="J29" s="71">
        <v>0</v>
      </c>
      <c r="K29" s="72">
        <f t="array" ref="K29">SUM(ROUND(H29:J29,2))</f>
        <v>0</v>
      </c>
      <c r="L29" s="85"/>
      <c r="M29" s="91"/>
      <c r="N29" s="303">
        <v>0</v>
      </c>
      <c r="O29" s="282">
        <f t="shared" si="0"/>
        <v>0</v>
      </c>
      <c r="P29" s="303">
        <v>0</v>
      </c>
      <c r="Q29" s="282">
        <f t="shared" si="2"/>
        <v>0</v>
      </c>
      <c r="R29" s="303">
        <v>0</v>
      </c>
      <c r="S29" s="282">
        <f t="shared" si="3"/>
        <v>0</v>
      </c>
      <c r="X29" s="199"/>
      <c r="Y29" s="199"/>
      <c r="Z29" s="199"/>
      <c r="AA29" s="199"/>
      <c r="AB29" s="199"/>
      <c r="AC29" s="199"/>
      <c r="AD29" s="199"/>
      <c r="AE29" s="199"/>
      <c r="AF29" s="199"/>
      <c r="AG29" s="199"/>
      <c r="AH29" s="199"/>
      <c r="AI29" s="199"/>
      <c r="AJ29" s="199"/>
      <c r="AK29" s="199"/>
      <c r="AL29" s="199"/>
      <c r="AM29" s="199"/>
      <c r="AN29" s="199"/>
      <c r="AO29" s="199"/>
      <c r="AP29" s="199"/>
      <c r="AQ29" s="199"/>
      <c r="AR29" s="199"/>
      <c r="AS29" s="199"/>
      <c r="AT29" s="199"/>
      <c r="AU29" s="199"/>
      <c r="AV29" s="199"/>
      <c r="AW29" s="199"/>
      <c r="AX29" s="199"/>
      <c r="AY29" s="199"/>
      <c r="AZ29" s="199"/>
      <c r="BA29" s="199"/>
      <c r="BB29" s="199"/>
      <c r="BC29" s="199"/>
      <c r="BD29" s="199"/>
      <c r="BE29" s="199"/>
      <c r="BF29" s="199"/>
      <c r="BG29" s="199"/>
      <c r="BH29" s="199"/>
      <c r="BI29" s="199"/>
      <c r="BJ29" s="199"/>
      <c r="BK29" s="199"/>
      <c r="BL29" s="199"/>
      <c r="BM29" s="199"/>
      <c r="BN29" s="199"/>
      <c r="BO29" s="199"/>
      <c r="BP29" s="199"/>
      <c r="BQ29" s="199"/>
      <c r="BR29" s="199"/>
      <c r="BS29" s="199"/>
      <c r="BT29" s="199"/>
      <c r="BU29" s="199"/>
      <c r="BV29" s="199"/>
      <c r="BW29" s="199"/>
      <c r="BX29" s="199"/>
      <c r="BY29" s="199"/>
      <c r="BZ29" s="199"/>
      <c r="CA29" s="199"/>
      <c r="CB29" s="199"/>
      <c r="CC29" s="199"/>
      <c r="CD29" s="199"/>
      <c r="CE29" s="199"/>
      <c r="CF29" s="199"/>
      <c r="CG29" s="199"/>
      <c r="CH29" s="199"/>
      <c r="CI29" s="199"/>
      <c r="CJ29" s="199"/>
      <c r="CK29" s="199"/>
      <c r="CL29" s="199"/>
      <c r="CM29" s="199"/>
      <c r="CN29" s="199"/>
      <c r="CO29" s="199"/>
      <c r="CP29" s="199"/>
      <c r="CQ29" s="199"/>
      <c r="CR29" s="199"/>
      <c r="CS29" s="199"/>
      <c r="CT29" s="199"/>
      <c r="CU29" s="199"/>
      <c r="CV29" s="199"/>
      <c r="CW29" s="199"/>
      <c r="CX29" s="199"/>
      <c r="CY29" s="199"/>
      <c r="CZ29" s="199"/>
      <c r="DA29" s="199"/>
      <c r="DB29" s="199"/>
      <c r="DC29" s="199"/>
      <c r="DD29" s="199"/>
      <c r="DE29" s="199"/>
      <c r="DF29" s="199"/>
      <c r="DG29" s="199"/>
      <c r="DH29" s="199"/>
      <c r="DI29" s="199"/>
      <c r="DJ29" s="199"/>
      <c r="DK29" s="199"/>
      <c r="DL29" s="199"/>
      <c r="DM29" s="199"/>
      <c r="DN29" s="199"/>
      <c r="DO29" s="199"/>
      <c r="DP29" s="199"/>
      <c r="DQ29" s="199"/>
      <c r="DR29" s="199"/>
      <c r="DS29" s="199"/>
    </row>
    <row r="30" spans="1:123" s="169" customFormat="1" ht="15.75" hidden="1">
      <c r="A30" s="73"/>
      <c r="B30" s="78"/>
      <c r="C30" s="78"/>
      <c r="D30" s="47"/>
      <c r="E30" s="45">
        <v>0</v>
      </c>
      <c r="F30" s="71">
        <v>0</v>
      </c>
      <c r="G30" s="72">
        <f t="shared" si="1"/>
        <v>0</v>
      </c>
      <c r="H30" s="71">
        <v>0</v>
      </c>
      <c r="I30" s="71">
        <v>0</v>
      </c>
      <c r="J30" s="71">
        <v>0</v>
      </c>
      <c r="K30" s="72">
        <f t="array" ref="K30">SUM(ROUND(H30:J30,2))</f>
        <v>0</v>
      </c>
      <c r="L30" s="85"/>
      <c r="M30" s="91"/>
      <c r="N30" s="303">
        <v>0</v>
      </c>
      <c r="O30" s="282">
        <f t="shared" si="0"/>
        <v>0</v>
      </c>
      <c r="P30" s="303">
        <v>0</v>
      </c>
      <c r="Q30" s="282">
        <f t="shared" si="2"/>
        <v>0</v>
      </c>
      <c r="R30" s="303">
        <v>0</v>
      </c>
      <c r="S30" s="282">
        <f t="shared" si="3"/>
        <v>0</v>
      </c>
      <c r="X30" s="199"/>
      <c r="Y30" s="199"/>
      <c r="Z30" s="199"/>
      <c r="AA30" s="199"/>
      <c r="AB30" s="199"/>
      <c r="AC30" s="199"/>
      <c r="AD30" s="199"/>
      <c r="AE30" s="199"/>
      <c r="AF30" s="199"/>
      <c r="AG30" s="199"/>
      <c r="AH30" s="199"/>
      <c r="AI30" s="199"/>
      <c r="AJ30" s="199"/>
      <c r="AK30" s="199"/>
      <c r="AL30" s="199"/>
      <c r="AM30" s="199"/>
      <c r="AN30" s="199"/>
      <c r="AO30" s="199"/>
      <c r="AP30" s="199"/>
      <c r="AQ30" s="199"/>
      <c r="AR30" s="199"/>
      <c r="AS30" s="199"/>
      <c r="AT30" s="199"/>
      <c r="AU30" s="199"/>
      <c r="AV30" s="199"/>
      <c r="AW30" s="199"/>
      <c r="AX30" s="199"/>
      <c r="AY30" s="199"/>
      <c r="AZ30" s="199"/>
      <c r="BA30" s="199"/>
      <c r="BB30" s="199"/>
      <c r="BC30" s="199"/>
      <c r="BD30" s="199"/>
      <c r="BE30" s="199"/>
      <c r="BF30" s="199"/>
      <c r="BG30" s="199"/>
      <c r="BH30" s="199"/>
      <c r="BI30" s="199"/>
      <c r="BJ30" s="199"/>
      <c r="BK30" s="199"/>
      <c r="BL30" s="199"/>
      <c r="BM30" s="199"/>
      <c r="BN30" s="199"/>
      <c r="BO30" s="199"/>
      <c r="BP30" s="199"/>
      <c r="BQ30" s="199"/>
      <c r="BR30" s="199"/>
      <c r="BS30" s="199"/>
      <c r="BT30" s="199"/>
      <c r="BU30" s="199"/>
      <c r="BV30" s="199"/>
      <c r="BW30" s="199"/>
      <c r="BX30" s="199"/>
      <c r="BY30" s="199"/>
      <c r="BZ30" s="199"/>
      <c r="CA30" s="199"/>
      <c r="CB30" s="199"/>
      <c r="CC30" s="199"/>
      <c r="CD30" s="199"/>
      <c r="CE30" s="199"/>
      <c r="CF30" s="199"/>
      <c r="CG30" s="199"/>
      <c r="CH30" s="199"/>
      <c r="CI30" s="199"/>
      <c r="CJ30" s="199"/>
      <c r="CK30" s="199"/>
      <c r="CL30" s="199"/>
      <c r="CM30" s="199"/>
      <c r="CN30" s="199"/>
      <c r="CO30" s="199"/>
      <c r="CP30" s="199"/>
      <c r="CQ30" s="199"/>
      <c r="CR30" s="199"/>
      <c r="CS30" s="199"/>
      <c r="CT30" s="199"/>
      <c r="CU30" s="199"/>
      <c r="CV30" s="199"/>
      <c r="CW30" s="199"/>
      <c r="CX30" s="199"/>
      <c r="CY30" s="199"/>
      <c r="CZ30" s="199"/>
      <c r="DA30" s="199"/>
      <c r="DB30" s="199"/>
      <c r="DC30" s="199"/>
      <c r="DD30" s="199"/>
      <c r="DE30" s="199"/>
      <c r="DF30" s="199"/>
      <c r="DG30" s="199"/>
      <c r="DH30" s="199"/>
      <c r="DI30" s="199"/>
      <c r="DJ30" s="199"/>
      <c r="DK30" s="199"/>
      <c r="DL30" s="199"/>
      <c r="DM30" s="199"/>
      <c r="DN30" s="199"/>
      <c r="DO30" s="199"/>
      <c r="DP30" s="199"/>
      <c r="DQ30" s="199"/>
      <c r="DR30" s="199"/>
      <c r="DS30" s="199"/>
    </row>
    <row r="31" spans="1:123" s="169" customFormat="1" ht="15.75" hidden="1">
      <c r="A31" s="73"/>
      <c r="B31" s="78"/>
      <c r="C31" s="78"/>
      <c r="D31" s="47"/>
      <c r="E31" s="45">
        <v>0</v>
      </c>
      <c r="F31" s="71">
        <v>0</v>
      </c>
      <c r="G31" s="72">
        <f t="shared" si="1"/>
        <v>0</v>
      </c>
      <c r="H31" s="71">
        <v>0</v>
      </c>
      <c r="I31" s="71">
        <v>0</v>
      </c>
      <c r="J31" s="71">
        <v>0</v>
      </c>
      <c r="K31" s="72">
        <f t="array" ref="K31">SUM(ROUND(H31:J31,2))</f>
        <v>0</v>
      </c>
      <c r="L31" s="85"/>
      <c r="M31" s="91"/>
      <c r="N31" s="303">
        <v>0</v>
      </c>
      <c r="O31" s="282">
        <f t="shared" si="0"/>
        <v>0</v>
      </c>
      <c r="P31" s="303">
        <v>0</v>
      </c>
      <c r="Q31" s="282">
        <f t="shared" si="2"/>
        <v>0</v>
      </c>
      <c r="R31" s="303">
        <v>0</v>
      </c>
      <c r="S31" s="282">
        <f t="shared" si="3"/>
        <v>0</v>
      </c>
      <c r="X31" s="199"/>
      <c r="Y31" s="199"/>
      <c r="Z31" s="199"/>
      <c r="AA31" s="199"/>
      <c r="AB31" s="199"/>
      <c r="AC31" s="199"/>
      <c r="AD31" s="199"/>
      <c r="AE31" s="199"/>
      <c r="AF31" s="199"/>
      <c r="AG31" s="199"/>
      <c r="AH31" s="199"/>
      <c r="AI31" s="199"/>
      <c r="AJ31" s="199"/>
      <c r="AK31" s="199"/>
      <c r="AL31" s="199"/>
      <c r="AM31" s="199"/>
      <c r="AN31" s="199"/>
      <c r="AO31" s="199"/>
      <c r="AP31" s="199"/>
      <c r="AQ31" s="199"/>
      <c r="AR31" s="199"/>
      <c r="AS31" s="199"/>
      <c r="AT31" s="199"/>
      <c r="AU31" s="199"/>
      <c r="AV31" s="199"/>
      <c r="AW31" s="199"/>
      <c r="AX31" s="199"/>
      <c r="AY31" s="199"/>
      <c r="AZ31" s="199"/>
      <c r="BA31" s="199"/>
      <c r="BB31" s="199"/>
      <c r="BC31" s="199"/>
      <c r="BD31" s="199"/>
      <c r="BE31" s="199"/>
      <c r="BF31" s="199"/>
      <c r="BG31" s="199"/>
      <c r="BH31" s="199"/>
      <c r="BI31" s="199"/>
      <c r="BJ31" s="199"/>
      <c r="BK31" s="199"/>
      <c r="BL31" s="199"/>
      <c r="BM31" s="199"/>
      <c r="BN31" s="199"/>
      <c r="BO31" s="199"/>
      <c r="BP31" s="199"/>
      <c r="BQ31" s="199"/>
      <c r="BR31" s="199"/>
      <c r="BS31" s="199"/>
      <c r="BT31" s="199"/>
      <c r="BU31" s="199"/>
      <c r="BV31" s="199"/>
      <c r="BW31" s="199"/>
      <c r="BX31" s="199"/>
      <c r="BY31" s="199"/>
      <c r="BZ31" s="199"/>
      <c r="CA31" s="199"/>
      <c r="CB31" s="199"/>
      <c r="CC31" s="199"/>
      <c r="CD31" s="199"/>
      <c r="CE31" s="199"/>
      <c r="CF31" s="199"/>
      <c r="CG31" s="199"/>
      <c r="CH31" s="199"/>
      <c r="CI31" s="199"/>
      <c r="CJ31" s="199"/>
      <c r="CK31" s="199"/>
      <c r="CL31" s="199"/>
      <c r="CM31" s="199"/>
      <c r="CN31" s="199"/>
      <c r="CO31" s="199"/>
      <c r="CP31" s="199"/>
      <c r="CQ31" s="199"/>
      <c r="CR31" s="199"/>
      <c r="CS31" s="199"/>
      <c r="CT31" s="199"/>
      <c r="CU31" s="199"/>
      <c r="CV31" s="199"/>
      <c r="CW31" s="199"/>
      <c r="CX31" s="199"/>
      <c r="CY31" s="199"/>
      <c r="CZ31" s="199"/>
      <c r="DA31" s="199"/>
      <c r="DB31" s="199"/>
      <c r="DC31" s="199"/>
      <c r="DD31" s="199"/>
      <c r="DE31" s="199"/>
      <c r="DF31" s="199"/>
      <c r="DG31" s="199"/>
      <c r="DH31" s="199"/>
      <c r="DI31" s="199"/>
      <c r="DJ31" s="199"/>
      <c r="DK31" s="199"/>
      <c r="DL31" s="199"/>
      <c r="DM31" s="199"/>
      <c r="DN31" s="199"/>
      <c r="DO31" s="199"/>
      <c r="DP31" s="199"/>
      <c r="DQ31" s="199"/>
      <c r="DR31" s="199"/>
      <c r="DS31" s="199"/>
    </row>
    <row r="32" spans="1:123" s="169" customFormat="1" ht="15.75" hidden="1">
      <c r="A32" s="73"/>
      <c r="B32" s="78"/>
      <c r="C32" s="78"/>
      <c r="D32" s="47"/>
      <c r="E32" s="45">
        <v>0</v>
      </c>
      <c r="F32" s="71">
        <v>0</v>
      </c>
      <c r="G32" s="72">
        <f t="shared" si="1"/>
        <v>0</v>
      </c>
      <c r="H32" s="71">
        <v>0</v>
      </c>
      <c r="I32" s="71">
        <v>0</v>
      </c>
      <c r="J32" s="71">
        <v>0</v>
      </c>
      <c r="K32" s="72">
        <f t="array" ref="K32">SUM(ROUND(H32:J32,2))</f>
        <v>0</v>
      </c>
      <c r="L32" s="85"/>
      <c r="M32" s="91"/>
      <c r="N32" s="303">
        <v>0</v>
      </c>
      <c r="O32" s="282">
        <f t="shared" si="0"/>
        <v>0</v>
      </c>
      <c r="P32" s="303">
        <v>0</v>
      </c>
      <c r="Q32" s="282">
        <f t="shared" si="2"/>
        <v>0</v>
      </c>
      <c r="R32" s="303">
        <v>0</v>
      </c>
      <c r="S32" s="282">
        <f t="shared" si="3"/>
        <v>0</v>
      </c>
      <c r="X32" s="199"/>
      <c r="Y32" s="199"/>
      <c r="Z32" s="199"/>
      <c r="AA32" s="199"/>
      <c r="AB32" s="199"/>
      <c r="AC32" s="199"/>
      <c r="AD32" s="199"/>
      <c r="AE32" s="199"/>
      <c r="AF32" s="199"/>
      <c r="AG32" s="199"/>
      <c r="AH32" s="199"/>
      <c r="AI32" s="199"/>
      <c r="AJ32" s="199"/>
      <c r="AK32" s="199"/>
      <c r="AL32" s="199"/>
      <c r="AM32" s="199"/>
      <c r="AN32" s="199"/>
      <c r="AO32" s="199"/>
      <c r="AP32" s="199"/>
      <c r="AQ32" s="199"/>
      <c r="AR32" s="199"/>
      <c r="AS32" s="199"/>
      <c r="AT32" s="199"/>
      <c r="AU32" s="199"/>
      <c r="AV32" s="199"/>
      <c r="AW32" s="199"/>
      <c r="AX32" s="199"/>
      <c r="AY32" s="199"/>
      <c r="AZ32" s="199"/>
      <c r="BA32" s="199"/>
      <c r="BB32" s="199"/>
      <c r="BC32" s="199"/>
      <c r="BD32" s="199"/>
      <c r="BE32" s="199"/>
      <c r="BF32" s="199"/>
      <c r="BG32" s="199"/>
      <c r="BH32" s="199"/>
      <c r="BI32" s="199"/>
      <c r="BJ32" s="199"/>
      <c r="BK32" s="199"/>
      <c r="BL32" s="199"/>
      <c r="BM32" s="199"/>
      <c r="BN32" s="199"/>
      <c r="BO32" s="199"/>
      <c r="BP32" s="199"/>
      <c r="BQ32" s="199"/>
      <c r="BR32" s="199"/>
      <c r="BS32" s="199"/>
      <c r="BT32" s="199"/>
      <c r="BU32" s="199"/>
      <c r="BV32" s="199"/>
      <c r="BW32" s="199"/>
      <c r="BX32" s="199"/>
      <c r="BY32" s="199"/>
      <c r="BZ32" s="199"/>
      <c r="CA32" s="199"/>
      <c r="CB32" s="199"/>
      <c r="CC32" s="199"/>
      <c r="CD32" s="199"/>
      <c r="CE32" s="199"/>
      <c r="CF32" s="199"/>
      <c r="CG32" s="199"/>
      <c r="CH32" s="199"/>
      <c r="CI32" s="199"/>
      <c r="CJ32" s="199"/>
      <c r="CK32" s="199"/>
      <c r="CL32" s="199"/>
      <c r="CM32" s="199"/>
      <c r="CN32" s="199"/>
      <c r="CO32" s="199"/>
      <c r="CP32" s="199"/>
      <c r="CQ32" s="199"/>
      <c r="CR32" s="199"/>
      <c r="CS32" s="199"/>
      <c r="CT32" s="199"/>
      <c r="CU32" s="199"/>
      <c r="CV32" s="199"/>
      <c r="CW32" s="199"/>
      <c r="CX32" s="199"/>
      <c r="CY32" s="199"/>
      <c r="CZ32" s="199"/>
      <c r="DA32" s="199"/>
      <c r="DB32" s="199"/>
      <c r="DC32" s="199"/>
      <c r="DD32" s="199"/>
      <c r="DE32" s="199"/>
      <c r="DF32" s="199"/>
      <c r="DG32" s="199"/>
      <c r="DH32" s="199"/>
      <c r="DI32" s="199"/>
      <c r="DJ32" s="199"/>
      <c r="DK32" s="199"/>
      <c r="DL32" s="199"/>
      <c r="DM32" s="199"/>
      <c r="DN32" s="199"/>
      <c r="DO32" s="199"/>
      <c r="DP32" s="199"/>
      <c r="DQ32" s="199"/>
      <c r="DR32" s="199"/>
      <c r="DS32" s="199"/>
    </row>
    <row r="33" spans="1:123" s="169" customFormat="1" ht="15.75" hidden="1">
      <c r="A33" s="73"/>
      <c r="B33" s="78"/>
      <c r="C33" s="78"/>
      <c r="D33" s="47"/>
      <c r="E33" s="45">
        <v>0</v>
      </c>
      <c r="F33" s="71">
        <v>0</v>
      </c>
      <c r="G33" s="72">
        <f t="shared" si="1"/>
        <v>0</v>
      </c>
      <c r="H33" s="71">
        <v>0</v>
      </c>
      <c r="I33" s="71">
        <v>0</v>
      </c>
      <c r="J33" s="71">
        <v>0</v>
      </c>
      <c r="K33" s="72">
        <f t="array" ref="K33">SUM(ROUND(H33:J33,2))</f>
        <v>0</v>
      </c>
      <c r="L33" s="85"/>
      <c r="M33" s="91"/>
      <c r="N33" s="303">
        <v>0</v>
      </c>
      <c r="O33" s="282">
        <f t="shared" si="0"/>
        <v>0</v>
      </c>
      <c r="P33" s="303">
        <v>0</v>
      </c>
      <c r="Q33" s="282">
        <f t="shared" si="2"/>
        <v>0</v>
      </c>
      <c r="R33" s="303">
        <v>0</v>
      </c>
      <c r="S33" s="282">
        <f t="shared" si="3"/>
        <v>0</v>
      </c>
      <c r="X33" s="199"/>
      <c r="Y33" s="199"/>
      <c r="Z33" s="199"/>
      <c r="AA33" s="199"/>
      <c r="AB33" s="199"/>
      <c r="AC33" s="199"/>
      <c r="AD33" s="199"/>
      <c r="AE33" s="199"/>
      <c r="AF33" s="199"/>
      <c r="AG33" s="199"/>
      <c r="AH33" s="199"/>
      <c r="AI33" s="199"/>
      <c r="AJ33" s="199"/>
      <c r="AK33" s="199"/>
      <c r="AL33" s="199"/>
      <c r="AM33" s="199"/>
      <c r="AN33" s="199"/>
      <c r="AO33" s="199"/>
      <c r="AP33" s="199"/>
      <c r="AQ33" s="199"/>
      <c r="AR33" s="199"/>
      <c r="AS33" s="199"/>
      <c r="AT33" s="199"/>
      <c r="AU33" s="199"/>
      <c r="AV33" s="199"/>
      <c r="AW33" s="199"/>
      <c r="AX33" s="199"/>
      <c r="AY33" s="199"/>
      <c r="AZ33" s="199"/>
      <c r="BA33" s="199"/>
      <c r="BB33" s="199"/>
      <c r="BC33" s="199"/>
      <c r="BD33" s="199"/>
      <c r="BE33" s="199"/>
      <c r="BF33" s="199"/>
      <c r="BG33" s="199"/>
      <c r="BH33" s="199"/>
      <c r="BI33" s="199"/>
      <c r="BJ33" s="199"/>
      <c r="BK33" s="199"/>
      <c r="BL33" s="199"/>
      <c r="BM33" s="199"/>
      <c r="BN33" s="199"/>
      <c r="BO33" s="199"/>
      <c r="BP33" s="199"/>
      <c r="BQ33" s="199"/>
      <c r="BR33" s="199"/>
      <c r="BS33" s="199"/>
      <c r="BT33" s="199"/>
      <c r="BU33" s="199"/>
      <c r="BV33" s="199"/>
      <c r="BW33" s="199"/>
      <c r="BX33" s="199"/>
      <c r="BY33" s="199"/>
      <c r="BZ33" s="199"/>
      <c r="CA33" s="199"/>
      <c r="CB33" s="199"/>
      <c r="CC33" s="199"/>
      <c r="CD33" s="199"/>
      <c r="CE33" s="199"/>
      <c r="CF33" s="199"/>
      <c r="CG33" s="199"/>
      <c r="CH33" s="199"/>
      <c r="CI33" s="199"/>
      <c r="CJ33" s="199"/>
      <c r="CK33" s="199"/>
      <c r="CL33" s="199"/>
      <c r="CM33" s="199"/>
      <c r="CN33" s="199"/>
      <c r="CO33" s="199"/>
      <c r="CP33" s="199"/>
      <c r="CQ33" s="199"/>
      <c r="CR33" s="199"/>
      <c r="CS33" s="199"/>
      <c r="CT33" s="199"/>
      <c r="CU33" s="199"/>
      <c r="CV33" s="199"/>
      <c r="CW33" s="199"/>
      <c r="CX33" s="199"/>
      <c r="CY33" s="199"/>
      <c r="CZ33" s="199"/>
      <c r="DA33" s="199"/>
      <c r="DB33" s="199"/>
      <c r="DC33" s="199"/>
      <c r="DD33" s="199"/>
      <c r="DE33" s="199"/>
      <c r="DF33" s="199"/>
      <c r="DG33" s="199"/>
      <c r="DH33" s="199"/>
      <c r="DI33" s="199"/>
      <c r="DJ33" s="199"/>
      <c r="DK33" s="199"/>
      <c r="DL33" s="199"/>
      <c r="DM33" s="199"/>
      <c r="DN33" s="199"/>
      <c r="DO33" s="199"/>
      <c r="DP33" s="199"/>
      <c r="DQ33" s="199"/>
      <c r="DR33" s="199"/>
      <c r="DS33" s="199"/>
    </row>
    <row r="34" spans="1:123" s="169" customFormat="1" ht="15.75" hidden="1">
      <c r="A34" s="73"/>
      <c r="B34" s="78"/>
      <c r="C34" s="78"/>
      <c r="D34" s="47"/>
      <c r="E34" s="45">
        <v>0</v>
      </c>
      <c r="F34" s="71">
        <v>0</v>
      </c>
      <c r="G34" s="72">
        <f t="shared" si="1"/>
        <v>0</v>
      </c>
      <c r="H34" s="71">
        <v>0</v>
      </c>
      <c r="I34" s="71">
        <v>0</v>
      </c>
      <c r="J34" s="71">
        <v>0</v>
      </c>
      <c r="K34" s="72">
        <f t="array" ref="K34">SUM(ROUND(H34:J34,2))</f>
        <v>0</v>
      </c>
      <c r="L34" s="85"/>
      <c r="M34" s="91"/>
      <c r="N34" s="303">
        <v>0</v>
      </c>
      <c r="O34" s="282">
        <f t="shared" si="0"/>
        <v>0</v>
      </c>
      <c r="P34" s="303">
        <v>0</v>
      </c>
      <c r="Q34" s="282">
        <f t="shared" si="2"/>
        <v>0</v>
      </c>
      <c r="R34" s="303">
        <v>0</v>
      </c>
      <c r="S34" s="282">
        <f t="shared" si="3"/>
        <v>0</v>
      </c>
      <c r="X34" s="199"/>
      <c r="Y34" s="199"/>
      <c r="Z34" s="199"/>
      <c r="AA34" s="199"/>
      <c r="AB34" s="199"/>
      <c r="AC34" s="199"/>
      <c r="AD34" s="199"/>
      <c r="AE34" s="199"/>
      <c r="AF34" s="199"/>
      <c r="AG34" s="199"/>
      <c r="AH34" s="199"/>
      <c r="AI34" s="199"/>
      <c r="AJ34" s="199"/>
      <c r="AK34" s="199"/>
      <c r="AL34" s="199"/>
      <c r="AM34" s="199"/>
      <c r="AN34" s="199"/>
      <c r="AO34" s="199"/>
      <c r="AP34" s="199"/>
      <c r="AQ34" s="199"/>
      <c r="AR34" s="199"/>
      <c r="AS34" s="199"/>
      <c r="AT34" s="199"/>
      <c r="AU34" s="199"/>
      <c r="AV34" s="199"/>
      <c r="AW34" s="199"/>
      <c r="AX34" s="199"/>
      <c r="AY34" s="199"/>
      <c r="AZ34" s="199"/>
      <c r="BA34" s="199"/>
      <c r="BB34" s="199"/>
      <c r="BC34" s="199"/>
      <c r="BD34" s="199"/>
      <c r="BE34" s="199"/>
      <c r="BF34" s="199"/>
      <c r="BG34" s="199"/>
      <c r="BH34" s="199"/>
      <c r="BI34" s="199"/>
      <c r="BJ34" s="199"/>
      <c r="BK34" s="199"/>
      <c r="BL34" s="199"/>
      <c r="BM34" s="199"/>
      <c r="BN34" s="199"/>
      <c r="BO34" s="199"/>
      <c r="BP34" s="199"/>
      <c r="BQ34" s="199"/>
      <c r="BR34" s="199"/>
      <c r="BS34" s="199"/>
      <c r="BT34" s="199"/>
      <c r="BU34" s="199"/>
      <c r="BV34" s="199"/>
      <c r="BW34" s="199"/>
      <c r="BX34" s="199"/>
      <c r="BY34" s="199"/>
      <c r="BZ34" s="199"/>
      <c r="CA34" s="199"/>
      <c r="CB34" s="199"/>
      <c r="CC34" s="199"/>
      <c r="CD34" s="199"/>
      <c r="CE34" s="199"/>
      <c r="CF34" s="199"/>
      <c r="CG34" s="199"/>
      <c r="CH34" s="199"/>
      <c r="CI34" s="199"/>
      <c r="CJ34" s="199"/>
      <c r="CK34" s="199"/>
      <c r="CL34" s="199"/>
      <c r="CM34" s="199"/>
      <c r="CN34" s="199"/>
      <c r="CO34" s="199"/>
      <c r="CP34" s="199"/>
      <c r="CQ34" s="199"/>
      <c r="CR34" s="199"/>
      <c r="CS34" s="199"/>
      <c r="CT34" s="199"/>
      <c r="CU34" s="199"/>
      <c r="CV34" s="199"/>
      <c r="CW34" s="199"/>
      <c r="CX34" s="199"/>
      <c r="CY34" s="199"/>
      <c r="CZ34" s="199"/>
      <c r="DA34" s="199"/>
      <c r="DB34" s="199"/>
      <c r="DC34" s="199"/>
      <c r="DD34" s="199"/>
      <c r="DE34" s="199"/>
      <c r="DF34" s="199"/>
      <c r="DG34" s="199"/>
      <c r="DH34" s="199"/>
      <c r="DI34" s="199"/>
      <c r="DJ34" s="199"/>
      <c r="DK34" s="199"/>
      <c r="DL34" s="199"/>
      <c r="DM34" s="199"/>
      <c r="DN34" s="199"/>
      <c r="DO34" s="199"/>
      <c r="DP34" s="199"/>
      <c r="DQ34" s="199"/>
      <c r="DR34" s="199"/>
      <c r="DS34" s="199"/>
    </row>
    <row r="35" spans="1:123" s="169" customFormat="1" ht="15.75" hidden="1">
      <c r="A35" s="73"/>
      <c r="B35" s="78"/>
      <c r="C35" s="78"/>
      <c r="D35" s="47"/>
      <c r="E35" s="45">
        <v>0</v>
      </c>
      <c r="F35" s="71">
        <v>0</v>
      </c>
      <c r="G35" s="72">
        <f t="shared" si="1"/>
        <v>0</v>
      </c>
      <c r="H35" s="71">
        <v>0</v>
      </c>
      <c r="I35" s="71">
        <v>0</v>
      </c>
      <c r="J35" s="71">
        <v>0</v>
      </c>
      <c r="K35" s="72">
        <f t="array" ref="K35">SUM(ROUND(H35:J35,2))</f>
        <v>0</v>
      </c>
      <c r="L35" s="85"/>
      <c r="M35" s="91"/>
      <c r="N35" s="303">
        <v>0</v>
      </c>
      <c r="O35" s="282">
        <f t="shared" si="0"/>
        <v>0</v>
      </c>
      <c r="P35" s="303">
        <v>0</v>
      </c>
      <c r="Q35" s="282">
        <f t="shared" si="2"/>
        <v>0</v>
      </c>
      <c r="R35" s="303">
        <v>0</v>
      </c>
      <c r="S35" s="282">
        <f t="shared" si="3"/>
        <v>0</v>
      </c>
      <c r="X35" s="199"/>
      <c r="Y35" s="199"/>
      <c r="Z35" s="199"/>
      <c r="AA35" s="199"/>
      <c r="AB35" s="199"/>
      <c r="AC35" s="199"/>
      <c r="AD35" s="199"/>
      <c r="AE35" s="199"/>
      <c r="AF35" s="199"/>
      <c r="AG35" s="199"/>
      <c r="AH35" s="199"/>
      <c r="AI35" s="199"/>
      <c r="AJ35" s="199"/>
      <c r="AK35" s="199"/>
      <c r="AL35" s="199"/>
      <c r="AM35" s="199"/>
      <c r="AN35" s="199"/>
      <c r="AO35" s="199"/>
      <c r="AP35" s="199"/>
      <c r="AQ35" s="199"/>
      <c r="AR35" s="199"/>
      <c r="AS35" s="199"/>
      <c r="AT35" s="199"/>
      <c r="AU35" s="199"/>
      <c r="AV35" s="199"/>
      <c r="AW35" s="199"/>
      <c r="AX35" s="199"/>
      <c r="AY35" s="199"/>
      <c r="AZ35" s="199"/>
      <c r="BA35" s="199"/>
      <c r="BB35" s="199"/>
      <c r="BC35" s="199"/>
      <c r="BD35" s="199"/>
      <c r="BE35" s="199"/>
      <c r="BF35" s="199"/>
      <c r="BG35" s="199"/>
      <c r="BH35" s="199"/>
      <c r="BI35" s="199"/>
      <c r="BJ35" s="199"/>
      <c r="BK35" s="199"/>
      <c r="BL35" s="199"/>
      <c r="BM35" s="199"/>
      <c r="BN35" s="199"/>
      <c r="BO35" s="199"/>
      <c r="BP35" s="199"/>
      <c r="BQ35" s="199"/>
      <c r="BR35" s="199"/>
      <c r="BS35" s="199"/>
      <c r="BT35" s="199"/>
      <c r="BU35" s="199"/>
      <c r="BV35" s="199"/>
      <c r="BW35" s="199"/>
      <c r="BX35" s="199"/>
      <c r="BY35" s="199"/>
      <c r="BZ35" s="199"/>
      <c r="CA35" s="199"/>
      <c r="CB35" s="199"/>
      <c r="CC35" s="199"/>
      <c r="CD35" s="199"/>
      <c r="CE35" s="199"/>
      <c r="CF35" s="199"/>
      <c r="CG35" s="199"/>
      <c r="CH35" s="199"/>
      <c r="CI35" s="199"/>
      <c r="CJ35" s="199"/>
      <c r="CK35" s="199"/>
      <c r="CL35" s="199"/>
      <c r="CM35" s="199"/>
      <c r="CN35" s="199"/>
      <c r="CO35" s="199"/>
      <c r="CP35" s="199"/>
      <c r="CQ35" s="199"/>
      <c r="CR35" s="199"/>
      <c r="CS35" s="199"/>
      <c r="CT35" s="199"/>
      <c r="CU35" s="199"/>
      <c r="CV35" s="199"/>
      <c r="CW35" s="199"/>
      <c r="CX35" s="199"/>
      <c r="CY35" s="199"/>
      <c r="CZ35" s="199"/>
      <c r="DA35" s="199"/>
      <c r="DB35" s="199"/>
      <c r="DC35" s="199"/>
      <c r="DD35" s="199"/>
      <c r="DE35" s="199"/>
      <c r="DF35" s="199"/>
      <c r="DG35" s="199"/>
      <c r="DH35" s="199"/>
      <c r="DI35" s="199"/>
      <c r="DJ35" s="199"/>
      <c r="DK35" s="199"/>
      <c r="DL35" s="199"/>
      <c r="DM35" s="199"/>
      <c r="DN35" s="199"/>
      <c r="DO35" s="199"/>
      <c r="DP35" s="199"/>
      <c r="DQ35" s="199"/>
      <c r="DR35" s="199"/>
      <c r="DS35" s="199"/>
    </row>
    <row r="36" spans="1:123" s="169" customFormat="1" ht="15.75" hidden="1">
      <c r="A36" s="73"/>
      <c r="B36" s="78"/>
      <c r="C36" s="78"/>
      <c r="D36" s="47"/>
      <c r="E36" s="45">
        <v>0</v>
      </c>
      <c r="F36" s="71">
        <v>0</v>
      </c>
      <c r="G36" s="72">
        <f t="shared" si="1"/>
        <v>0</v>
      </c>
      <c r="H36" s="71">
        <v>0</v>
      </c>
      <c r="I36" s="71">
        <v>0</v>
      </c>
      <c r="J36" s="71">
        <v>0</v>
      </c>
      <c r="K36" s="72">
        <f t="array" ref="K36">SUM(ROUND(H36:J36,2))</f>
        <v>0</v>
      </c>
      <c r="L36" s="85"/>
      <c r="M36" s="91"/>
      <c r="N36" s="303">
        <v>0</v>
      </c>
      <c r="O36" s="282">
        <f t="shared" si="0"/>
        <v>0</v>
      </c>
      <c r="P36" s="303">
        <v>0</v>
      </c>
      <c r="Q36" s="282">
        <f t="shared" si="2"/>
        <v>0</v>
      </c>
      <c r="R36" s="303">
        <v>0</v>
      </c>
      <c r="S36" s="282">
        <f t="shared" si="3"/>
        <v>0</v>
      </c>
      <c r="X36" s="199"/>
      <c r="Y36" s="199"/>
      <c r="Z36" s="199"/>
      <c r="AA36" s="199"/>
      <c r="AB36" s="199"/>
      <c r="AC36" s="199"/>
      <c r="AD36" s="199"/>
      <c r="AE36" s="199"/>
      <c r="AF36" s="199"/>
      <c r="AG36" s="199"/>
      <c r="AH36" s="199"/>
      <c r="AI36" s="199"/>
      <c r="AJ36" s="199"/>
      <c r="AK36" s="199"/>
      <c r="AL36" s="199"/>
      <c r="AM36" s="199"/>
      <c r="AN36" s="199"/>
      <c r="AO36" s="199"/>
      <c r="AP36" s="199"/>
      <c r="AQ36" s="199"/>
      <c r="AR36" s="199"/>
      <c r="AS36" s="199"/>
      <c r="AT36" s="199"/>
      <c r="AU36" s="199"/>
      <c r="AV36" s="199"/>
      <c r="AW36" s="199"/>
      <c r="AX36" s="199"/>
      <c r="AY36" s="199"/>
      <c r="AZ36" s="199"/>
      <c r="BA36" s="199"/>
      <c r="BB36" s="199"/>
      <c r="BC36" s="199"/>
      <c r="BD36" s="199"/>
      <c r="BE36" s="199"/>
      <c r="BF36" s="199"/>
      <c r="BG36" s="199"/>
      <c r="BH36" s="199"/>
      <c r="BI36" s="199"/>
      <c r="BJ36" s="199"/>
      <c r="BK36" s="199"/>
      <c r="BL36" s="199"/>
      <c r="BM36" s="199"/>
      <c r="BN36" s="199"/>
      <c r="BO36" s="199"/>
      <c r="BP36" s="199"/>
      <c r="BQ36" s="199"/>
      <c r="BR36" s="199"/>
      <c r="BS36" s="199"/>
      <c r="BT36" s="199"/>
      <c r="BU36" s="199"/>
      <c r="BV36" s="199"/>
      <c r="BW36" s="199"/>
      <c r="BX36" s="199"/>
      <c r="BY36" s="199"/>
      <c r="BZ36" s="199"/>
      <c r="CA36" s="199"/>
      <c r="CB36" s="199"/>
      <c r="CC36" s="199"/>
      <c r="CD36" s="199"/>
      <c r="CE36" s="199"/>
      <c r="CF36" s="199"/>
      <c r="CG36" s="199"/>
      <c r="CH36" s="199"/>
      <c r="CI36" s="199"/>
      <c r="CJ36" s="199"/>
      <c r="CK36" s="199"/>
      <c r="CL36" s="199"/>
      <c r="CM36" s="199"/>
      <c r="CN36" s="199"/>
      <c r="CO36" s="199"/>
      <c r="CP36" s="199"/>
      <c r="CQ36" s="199"/>
      <c r="CR36" s="199"/>
      <c r="CS36" s="199"/>
      <c r="CT36" s="199"/>
      <c r="CU36" s="199"/>
      <c r="CV36" s="199"/>
      <c r="CW36" s="199"/>
      <c r="CX36" s="199"/>
      <c r="CY36" s="199"/>
      <c r="CZ36" s="199"/>
      <c r="DA36" s="199"/>
      <c r="DB36" s="199"/>
      <c r="DC36" s="199"/>
      <c r="DD36" s="199"/>
      <c r="DE36" s="199"/>
      <c r="DF36" s="199"/>
      <c r="DG36" s="199"/>
      <c r="DH36" s="199"/>
      <c r="DI36" s="199"/>
      <c r="DJ36" s="199"/>
      <c r="DK36" s="199"/>
      <c r="DL36" s="199"/>
      <c r="DM36" s="199"/>
      <c r="DN36" s="199"/>
      <c r="DO36" s="199"/>
      <c r="DP36" s="199"/>
      <c r="DQ36" s="199"/>
      <c r="DR36" s="199"/>
      <c r="DS36" s="199"/>
    </row>
    <row r="37" spans="1:123" s="169" customFormat="1" ht="15.75" hidden="1">
      <c r="A37" s="73"/>
      <c r="B37" s="78"/>
      <c r="C37" s="78"/>
      <c r="D37" s="47"/>
      <c r="E37" s="45">
        <v>0</v>
      </c>
      <c r="F37" s="71">
        <v>0</v>
      </c>
      <c r="G37" s="72">
        <f t="shared" si="1"/>
        <v>0</v>
      </c>
      <c r="H37" s="71">
        <v>0</v>
      </c>
      <c r="I37" s="71">
        <v>0</v>
      </c>
      <c r="J37" s="71">
        <v>0</v>
      </c>
      <c r="K37" s="72">
        <f t="array" ref="K37">SUM(ROUND(H37:J37,2))</f>
        <v>0</v>
      </c>
      <c r="L37" s="85"/>
      <c r="M37" s="91"/>
      <c r="N37" s="303">
        <v>0</v>
      </c>
      <c r="O37" s="282">
        <f t="shared" si="0"/>
        <v>0</v>
      </c>
      <c r="P37" s="303">
        <v>0</v>
      </c>
      <c r="Q37" s="282">
        <f t="shared" si="2"/>
        <v>0</v>
      </c>
      <c r="R37" s="303">
        <v>0</v>
      </c>
      <c r="S37" s="282">
        <f t="shared" si="3"/>
        <v>0</v>
      </c>
      <c r="X37" s="199"/>
      <c r="Y37" s="199"/>
      <c r="Z37" s="199"/>
      <c r="AA37" s="199"/>
      <c r="AB37" s="199"/>
      <c r="AC37" s="199"/>
      <c r="AD37" s="199"/>
      <c r="AE37" s="199"/>
      <c r="AF37" s="199"/>
      <c r="AG37" s="199"/>
      <c r="AH37" s="199"/>
      <c r="AI37" s="199"/>
      <c r="AJ37" s="199"/>
      <c r="AK37" s="199"/>
      <c r="AL37" s="199"/>
      <c r="AM37" s="199"/>
      <c r="AN37" s="199"/>
      <c r="AO37" s="199"/>
      <c r="AP37" s="199"/>
      <c r="AQ37" s="199"/>
      <c r="AR37" s="199"/>
      <c r="AS37" s="199"/>
      <c r="AT37" s="199"/>
      <c r="AU37" s="199"/>
      <c r="AV37" s="199"/>
      <c r="AW37" s="199"/>
      <c r="AX37" s="199"/>
      <c r="AY37" s="199"/>
      <c r="AZ37" s="199"/>
      <c r="BA37" s="199"/>
      <c r="BB37" s="199"/>
      <c r="BC37" s="199"/>
      <c r="BD37" s="199"/>
      <c r="BE37" s="199"/>
      <c r="BF37" s="199"/>
      <c r="BG37" s="199"/>
      <c r="BH37" s="199"/>
      <c r="BI37" s="199"/>
      <c r="BJ37" s="199"/>
      <c r="BK37" s="199"/>
      <c r="BL37" s="199"/>
      <c r="BM37" s="199"/>
      <c r="BN37" s="199"/>
      <c r="BO37" s="199"/>
      <c r="BP37" s="199"/>
      <c r="BQ37" s="199"/>
      <c r="BR37" s="199"/>
      <c r="BS37" s="199"/>
      <c r="BT37" s="199"/>
      <c r="BU37" s="199"/>
      <c r="BV37" s="199"/>
      <c r="BW37" s="199"/>
      <c r="BX37" s="199"/>
      <c r="BY37" s="199"/>
      <c r="BZ37" s="199"/>
      <c r="CA37" s="199"/>
      <c r="CB37" s="199"/>
      <c r="CC37" s="199"/>
      <c r="CD37" s="199"/>
      <c r="CE37" s="199"/>
      <c r="CF37" s="199"/>
      <c r="CG37" s="199"/>
      <c r="CH37" s="199"/>
      <c r="CI37" s="199"/>
      <c r="CJ37" s="199"/>
      <c r="CK37" s="199"/>
      <c r="CL37" s="199"/>
      <c r="CM37" s="199"/>
      <c r="CN37" s="199"/>
      <c r="CO37" s="199"/>
      <c r="CP37" s="199"/>
      <c r="CQ37" s="199"/>
      <c r="CR37" s="199"/>
      <c r="CS37" s="199"/>
      <c r="CT37" s="199"/>
      <c r="CU37" s="199"/>
      <c r="CV37" s="199"/>
      <c r="CW37" s="199"/>
      <c r="CX37" s="199"/>
      <c r="CY37" s="199"/>
      <c r="CZ37" s="199"/>
      <c r="DA37" s="199"/>
      <c r="DB37" s="199"/>
      <c r="DC37" s="199"/>
      <c r="DD37" s="199"/>
      <c r="DE37" s="199"/>
      <c r="DF37" s="199"/>
      <c r="DG37" s="199"/>
      <c r="DH37" s="199"/>
      <c r="DI37" s="199"/>
      <c r="DJ37" s="199"/>
      <c r="DK37" s="199"/>
      <c r="DL37" s="199"/>
      <c r="DM37" s="199"/>
      <c r="DN37" s="199"/>
      <c r="DO37" s="199"/>
      <c r="DP37" s="199"/>
      <c r="DQ37" s="199"/>
      <c r="DR37" s="199"/>
      <c r="DS37" s="199"/>
    </row>
    <row r="38" spans="1:123" s="169" customFormat="1" ht="15.75" hidden="1">
      <c r="A38" s="73"/>
      <c r="B38" s="78"/>
      <c r="C38" s="78"/>
      <c r="D38" s="47"/>
      <c r="E38" s="45">
        <v>0</v>
      </c>
      <c r="F38" s="71">
        <v>0</v>
      </c>
      <c r="G38" s="72">
        <f t="shared" si="1"/>
        <v>0</v>
      </c>
      <c r="H38" s="71">
        <v>0</v>
      </c>
      <c r="I38" s="71">
        <v>0</v>
      </c>
      <c r="J38" s="71">
        <v>0</v>
      </c>
      <c r="K38" s="72">
        <f t="array" ref="K38">SUM(ROUND(H38:J38,2))</f>
        <v>0</v>
      </c>
      <c r="L38" s="85"/>
      <c r="M38" s="91"/>
      <c r="N38" s="303">
        <v>0</v>
      </c>
      <c r="O38" s="282">
        <f t="shared" si="0"/>
        <v>0</v>
      </c>
      <c r="P38" s="303">
        <v>0</v>
      </c>
      <c r="Q38" s="282">
        <f t="shared" si="2"/>
        <v>0</v>
      </c>
      <c r="R38" s="303">
        <v>0</v>
      </c>
      <c r="S38" s="282">
        <f t="shared" si="3"/>
        <v>0</v>
      </c>
      <c r="X38" s="199"/>
      <c r="Y38" s="199"/>
      <c r="Z38" s="199"/>
      <c r="AA38" s="199"/>
      <c r="AB38" s="199"/>
      <c r="AC38" s="199"/>
      <c r="AD38" s="199"/>
      <c r="AE38" s="199"/>
      <c r="AF38" s="199"/>
      <c r="AG38" s="199"/>
      <c r="AH38" s="199"/>
      <c r="AI38" s="199"/>
      <c r="AJ38" s="199"/>
      <c r="AK38" s="199"/>
      <c r="AL38" s="199"/>
      <c r="AM38" s="199"/>
      <c r="AN38" s="199"/>
      <c r="AO38" s="199"/>
      <c r="AP38" s="199"/>
      <c r="AQ38" s="199"/>
      <c r="AR38" s="199"/>
      <c r="AS38" s="199"/>
      <c r="AT38" s="199"/>
      <c r="AU38" s="199"/>
      <c r="AV38" s="199"/>
      <c r="AW38" s="199"/>
      <c r="AX38" s="199"/>
      <c r="AY38" s="199"/>
      <c r="AZ38" s="199"/>
      <c r="BA38" s="199"/>
      <c r="BB38" s="199"/>
      <c r="BC38" s="199"/>
      <c r="BD38" s="199"/>
      <c r="BE38" s="199"/>
      <c r="BF38" s="199"/>
      <c r="BG38" s="199"/>
      <c r="BH38" s="199"/>
      <c r="BI38" s="199"/>
      <c r="BJ38" s="199"/>
      <c r="BK38" s="199"/>
      <c r="BL38" s="199"/>
      <c r="BM38" s="199"/>
      <c r="BN38" s="199"/>
      <c r="BO38" s="199"/>
      <c r="BP38" s="199"/>
      <c r="BQ38" s="199"/>
      <c r="BR38" s="199"/>
      <c r="BS38" s="199"/>
      <c r="BT38" s="199"/>
      <c r="BU38" s="199"/>
      <c r="BV38" s="199"/>
      <c r="BW38" s="199"/>
      <c r="BX38" s="199"/>
      <c r="BY38" s="199"/>
      <c r="BZ38" s="199"/>
      <c r="CA38" s="199"/>
      <c r="CB38" s="199"/>
      <c r="CC38" s="199"/>
      <c r="CD38" s="199"/>
      <c r="CE38" s="199"/>
      <c r="CF38" s="199"/>
      <c r="CG38" s="199"/>
      <c r="CH38" s="199"/>
      <c r="CI38" s="199"/>
      <c r="CJ38" s="199"/>
      <c r="CK38" s="199"/>
      <c r="CL38" s="199"/>
      <c r="CM38" s="199"/>
      <c r="CN38" s="199"/>
      <c r="CO38" s="199"/>
      <c r="CP38" s="199"/>
      <c r="CQ38" s="199"/>
      <c r="CR38" s="199"/>
      <c r="CS38" s="199"/>
      <c r="CT38" s="199"/>
      <c r="CU38" s="199"/>
      <c r="CV38" s="199"/>
      <c r="CW38" s="199"/>
      <c r="CX38" s="199"/>
      <c r="CY38" s="199"/>
      <c r="CZ38" s="199"/>
      <c r="DA38" s="199"/>
      <c r="DB38" s="199"/>
      <c r="DC38" s="199"/>
      <c r="DD38" s="199"/>
      <c r="DE38" s="199"/>
      <c r="DF38" s="199"/>
      <c r="DG38" s="199"/>
      <c r="DH38" s="199"/>
      <c r="DI38" s="199"/>
      <c r="DJ38" s="199"/>
      <c r="DK38" s="199"/>
      <c r="DL38" s="199"/>
      <c r="DM38" s="199"/>
      <c r="DN38" s="199"/>
      <c r="DO38" s="199"/>
      <c r="DP38" s="199"/>
      <c r="DQ38" s="199"/>
      <c r="DR38" s="199"/>
      <c r="DS38" s="199"/>
    </row>
    <row r="39" spans="1:123" s="169" customFormat="1" ht="15.75" hidden="1">
      <c r="A39" s="73"/>
      <c r="B39" s="78"/>
      <c r="C39" s="78"/>
      <c r="D39" s="47"/>
      <c r="E39" s="45">
        <v>0</v>
      </c>
      <c r="F39" s="71">
        <v>0</v>
      </c>
      <c r="G39" s="72">
        <f t="shared" si="1"/>
        <v>0</v>
      </c>
      <c r="H39" s="71">
        <v>0</v>
      </c>
      <c r="I39" s="71">
        <v>0</v>
      </c>
      <c r="J39" s="71">
        <v>0</v>
      </c>
      <c r="K39" s="72">
        <f t="array" ref="K39">SUM(ROUND(H39:J39,2))</f>
        <v>0</v>
      </c>
      <c r="L39" s="85"/>
      <c r="M39" s="91"/>
      <c r="N39" s="303">
        <v>0</v>
      </c>
      <c r="O39" s="282">
        <f t="shared" si="0"/>
        <v>0</v>
      </c>
      <c r="P39" s="303">
        <v>0</v>
      </c>
      <c r="Q39" s="282">
        <f t="shared" si="2"/>
        <v>0</v>
      </c>
      <c r="R39" s="303">
        <v>0</v>
      </c>
      <c r="S39" s="282">
        <f t="shared" si="3"/>
        <v>0</v>
      </c>
      <c r="X39" s="199"/>
      <c r="Y39" s="199"/>
      <c r="Z39" s="199"/>
      <c r="AA39" s="199"/>
      <c r="AB39" s="199"/>
      <c r="AC39" s="199"/>
      <c r="AD39" s="199"/>
      <c r="AE39" s="199"/>
      <c r="AF39" s="199"/>
      <c r="AG39" s="199"/>
      <c r="AH39" s="199"/>
      <c r="AI39" s="199"/>
      <c r="AJ39" s="199"/>
      <c r="AK39" s="199"/>
      <c r="AL39" s="199"/>
      <c r="AM39" s="199"/>
      <c r="AN39" s="199"/>
      <c r="AO39" s="199"/>
      <c r="AP39" s="199"/>
      <c r="AQ39" s="199"/>
      <c r="AR39" s="199"/>
      <c r="AS39" s="199"/>
      <c r="AT39" s="199"/>
      <c r="AU39" s="199"/>
      <c r="AV39" s="199"/>
      <c r="AW39" s="199"/>
      <c r="AX39" s="199"/>
      <c r="AY39" s="199"/>
      <c r="AZ39" s="199"/>
      <c r="BA39" s="199"/>
      <c r="BB39" s="199"/>
      <c r="BC39" s="199"/>
      <c r="BD39" s="199"/>
      <c r="BE39" s="199"/>
      <c r="BF39" s="199"/>
      <c r="BG39" s="199"/>
      <c r="BH39" s="199"/>
      <c r="BI39" s="199"/>
      <c r="BJ39" s="199"/>
      <c r="BK39" s="199"/>
      <c r="BL39" s="199"/>
      <c r="BM39" s="199"/>
      <c r="BN39" s="199"/>
      <c r="BO39" s="199"/>
      <c r="BP39" s="199"/>
      <c r="BQ39" s="199"/>
      <c r="BR39" s="199"/>
      <c r="BS39" s="199"/>
      <c r="BT39" s="199"/>
      <c r="BU39" s="199"/>
      <c r="BV39" s="199"/>
      <c r="BW39" s="199"/>
      <c r="BX39" s="199"/>
      <c r="BY39" s="199"/>
      <c r="BZ39" s="199"/>
      <c r="CA39" s="199"/>
      <c r="CB39" s="199"/>
      <c r="CC39" s="199"/>
      <c r="CD39" s="199"/>
      <c r="CE39" s="199"/>
      <c r="CF39" s="199"/>
      <c r="CG39" s="199"/>
      <c r="CH39" s="199"/>
      <c r="CI39" s="199"/>
      <c r="CJ39" s="199"/>
      <c r="CK39" s="199"/>
      <c r="CL39" s="199"/>
      <c r="CM39" s="199"/>
      <c r="CN39" s="199"/>
      <c r="CO39" s="199"/>
      <c r="CP39" s="199"/>
      <c r="CQ39" s="199"/>
      <c r="CR39" s="199"/>
      <c r="CS39" s="199"/>
      <c r="CT39" s="199"/>
      <c r="CU39" s="199"/>
      <c r="CV39" s="199"/>
      <c r="CW39" s="199"/>
      <c r="CX39" s="199"/>
      <c r="CY39" s="199"/>
      <c r="CZ39" s="199"/>
      <c r="DA39" s="199"/>
      <c r="DB39" s="199"/>
      <c r="DC39" s="199"/>
      <c r="DD39" s="199"/>
      <c r="DE39" s="199"/>
      <c r="DF39" s="199"/>
      <c r="DG39" s="199"/>
      <c r="DH39" s="199"/>
      <c r="DI39" s="199"/>
      <c r="DJ39" s="199"/>
      <c r="DK39" s="199"/>
      <c r="DL39" s="199"/>
      <c r="DM39" s="199"/>
      <c r="DN39" s="199"/>
      <c r="DO39" s="199"/>
      <c r="DP39" s="199"/>
      <c r="DQ39" s="199"/>
      <c r="DR39" s="199"/>
      <c r="DS39" s="199"/>
    </row>
    <row r="40" spans="1:123" s="169" customFormat="1" ht="15.75" hidden="1">
      <c r="A40" s="73"/>
      <c r="B40" s="78"/>
      <c r="C40" s="78"/>
      <c r="D40" s="47"/>
      <c r="E40" s="45">
        <v>0</v>
      </c>
      <c r="F40" s="71">
        <v>0</v>
      </c>
      <c r="G40" s="72">
        <f t="shared" si="1"/>
        <v>0</v>
      </c>
      <c r="H40" s="71">
        <v>0</v>
      </c>
      <c r="I40" s="71">
        <v>0</v>
      </c>
      <c r="J40" s="71">
        <v>0</v>
      </c>
      <c r="K40" s="72">
        <f t="array" ref="K40">SUM(ROUND(H40:J40,2))</f>
        <v>0</v>
      </c>
      <c r="L40" s="85"/>
      <c r="M40" s="91"/>
      <c r="N40" s="303">
        <v>0</v>
      </c>
      <c r="O40" s="282">
        <f t="shared" si="0"/>
        <v>0</v>
      </c>
      <c r="P40" s="303">
        <v>0</v>
      </c>
      <c r="Q40" s="282">
        <f t="shared" si="2"/>
        <v>0</v>
      </c>
      <c r="R40" s="303">
        <v>0</v>
      </c>
      <c r="S40" s="282">
        <f t="shared" si="3"/>
        <v>0</v>
      </c>
      <c r="X40" s="199"/>
      <c r="Y40" s="199"/>
      <c r="Z40" s="199"/>
      <c r="AA40" s="199"/>
      <c r="AB40" s="199"/>
      <c r="AC40" s="199"/>
      <c r="AD40" s="199"/>
      <c r="AE40" s="199"/>
      <c r="AF40" s="199"/>
      <c r="AG40" s="199"/>
      <c r="AH40" s="199"/>
      <c r="AI40" s="199"/>
      <c r="AJ40" s="199"/>
      <c r="AK40" s="199"/>
      <c r="AL40" s="199"/>
      <c r="AM40" s="199"/>
      <c r="AN40" s="199"/>
      <c r="AO40" s="199"/>
      <c r="AP40" s="199"/>
      <c r="AQ40" s="199"/>
      <c r="AR40" s="199"/>
      <c r="AS40" s="199"/>
      <c r="AT40" s="199"/>
      <c r="AU40" s="199"/>
      <c r="AV40" s="199"/>
      <c r="AW40" s="199"/>
      <c r="AX40" s="199"/>
      <c r="AY40" s="199"/>
      <c r="AZ40" s="199"/>
      <c r="BA40" s="199"/>
      <c r="BB40" s="199"/>
      <c r="BC40" s="199"/>
      <c r="BD40" s="199"/>
      <c r="BE40" s="199"/>
      <c r="BF40" s="199"/>
      <c r="BG40" s="199"/>
      <c r="BH40" s="199"/>
      <c r="BI40" s="199"/>
      <c r="BJ40" s="199"/>
      <c r="BK40" s="199"/>
      <c r="BL40" s="199"/>
      <c r="BM40" s="199"/>
      <c r="BN40" s="199"/>
      <c r="BO40" s="199"/>
      <c r="BP40" s="199"/>
      <c r="BQ40" s="199"/>
      <c r="BR40" s="199"/>
      <c r="BS40" s="199"/>
      <c r="BT40" s="199"/>
      <c r="BU40" s="199"/>
      <c r="BV40" s="199"/>
      <c r="BW40" s="199"/>
      <c r="BX40" s="199"/>
      <c r="BY40" s="199"/>
      <c r="BZ40" s="199"/>
      <c r="CA40" s="199"/>
      <c r="CB40" s="199"/>
      <c r="CC40" s="199"/>
      <c r="CD40" s="199"/>
      <c r="CE40" s="199"/>
      <c r="CF40" s="199"/>
      <c r="CG40" s="199"/>
      <c r="CH40" s="199"/>
      <c r="CI40" s="199"/>
      <c r="CJ40" s="199"/>
      <c r="CK40" s="199"/>
      <c r="CL40" s="199"/>
      <c r="CM40" s="199"/>
      <c r="CN40" s="199"/>
      <c r="CO40" s="199"/>
      <c r="CP40" s="199"/>
      <c r="CQ40" s="199"/>
      <c r="CR40" s="199"/>
      <c r="CS40" s="199"/>
      <c r="CT40" s="199"/>
      <c r="CU40" s="199"/>
      <c r="CV40" s="199"/>
      <c r="CW40" s="199"/>
      <c r="CX40" s="199"/>
      <c r="CY40" s="199"/>
      <c r="CZ40" s="199"/>
      <c r="DA40" s="199"/>
      <c r="DB40" s="199"/>
      <c r="DC40" s="199"/>
      <c r="DD40" s="199"/>
      <c r="DE40" s="199"/>
      <c r="DF40" s="199"/>
      <c r="DG40" s="199"/>
      <c r="DH40" s="199"/>
      <c r="DI40" s="199"/>
      <c r="DJ40" s="199"/>
      <c r="DK40" s="199"/>
      <c r="DL40" s="199"/>
      <c r="DM40" s="199"/>
      <c r="DN40" s="199"/>
      <c r="DO40" s="199"/>
      <c r="DP40" s="199"/>
      <c r="DQ40" s="199"/>
      <c r="DR40" s="199"/>
      <c r="DS40" s="199"/>
    </row>
    <row r="41" spans="1:123" s="169" customFormat="1" ht="15.75" hidden="1">
      <c r="A41" s="73"/>
      <c r="B41" s="78"/>
      <c r="C41" s="78"/>
      <c r="D41" s="47"/>
      <c r="E41" s="45">
        <v>0</v>
      </c>
      <c r="F41" s="71">
        <v>0</v>
      </c>
      <c r="G41" s="72">
        <f t="shared" si="1"/>
        <v>0</v>
      </c>
      <c r="H41" s="71">
        <v>0</v>
      </c>
      <c r="I41" s="71">
        <v>0</v>
      </c>
      <c r="J41" s="71">
        <v>0</v>
      </c>
      <c r="K41" s="72">
        <f t="array" ref="K41">SUM(ROUND(H41:J41,2))</f>
        <v>0</v>
      </c>
      <c r="L41" s="85"/>
      <c r="M41" s="91"/>
      <c r="N41" s="303">
        <v>0</v>
      </c>
      <c r="O41" s="282">
        <f t="shared" si="0"/>
        <v>0</v>
      </c>
      <c r="P41" s="303">
        <v>0</v>
      </c>
      <c r="Q41" s="282">
        <f t="shared" si="2"/>
        <v>0</v>
      </c>
      <c r="R41" s="303">
        <v>0</v>
      </c>
      <c r="S41" s="282">
        <f t="shared" si="3"/>
        <v>0</v>
      </c>
      <c r="X41" s="199"/>
      <c r="Y41" s="199"/>
      <c r="Z41" s="199"/>
      <c r="AA41" s="199"/>
      <c r="AB41" s="199"/>
      <c r="AC41" s="199"/>
      <c r="AD41" s="199"/>
      <c r="AE41" s="199"/>
      <c r="AF41" s="199"/>
      <c r="AG41" s="199"/>
      <c r="AH41" s="199"/>
      <c r="AI41" s="199"/>
      <c r="AJ41" s="199"/>
      <c r="AK41" s="199"/>
      <c r="AL41" s="199"/>
      <c r="AM41" s="199"/>
      <c r="AN41" s="199"/>
      <c r="AO41" s="199"/>
      <c r="AP41" s="199"/>
      <c r="AQ41" s="199"/>
      <c r="AR41" s="199"/>
      <c r="AS41" s="199"/>
      <c r="AT41" s="199"/>
      <c r="AU41" s="199"/>
      <c r="AV41" s="199"/>
      <c r="AW41" s="199"/>
      <c r="AX41" s="199"/>
      <c r="AY41" s="199"/>
      <c r="AZ41" s="199"/>
      <c r="BA41" s="199"/>
      <c r="BB41" s="199"/>
      <c r="BC41" s="199"/>
      <c r="BD41" s="199"/>
      <c r="BE41" s="199"/>
      <c r="BF41" s="199"/>
      <c r="BG41" s="199"/>
      <c r="BH41" s="199"/>
      <c r="BI41" s="199"/>
      <c r="BJ41" s="199"/>
      <c r="BK41" s="199"/>
      <c r="BL41" s="199"/>
      <c r="BM41" s="199"/>
      <c r="BN41" s="199"/>
      <c r="BO41" s="199"/>
      <c r="BP41" s="199"/>
      <c r="BQ41" s="199"/>
      <c r="BR41" s="199"/>
      <c r="BS41" s="199"/>
      <c r="BT41" s="199"/>
      <c r="BU41" s="199"/>
      <c r="BV41" s="199"/>
      <c r="BW41" s="199"/>
      <c r="BX41" s="199"/>
      <c r="BY41" s="199"/>
      <c r="BZ41" s="199"/>
      <c r="CA41" s="199"/>
      <c r="CB41" s="199"/>
      <c r="CC41" s="199"/>
      <c r="CD41" s="199"/>
      <c r="CE41" s="199"/>
      <c r="CF41" s="199"/>
      <c r="CG41" s="199"/>
      <c r="CH41" s="199"/>
      <c r="CI41" s="199"/>
      <c r="CJ41" s="199"/>
      <c r="CK41" s="199"/>
      <c r="CL41" s="199"/>
      <c r="CM41" s="199"/>
      <c r="CN41" s="199"/>
      <c r="CO41" s="199"/>
      <c r="CP41" s="199"/>
      <c r="CQ41" s="199"/>
      <c r="CR41" s="199"/>
      <c r="CS41" s="199"/>
      <c r="CT41" s="199"/>
      <c r="CU41" s="199"/>
      <c r="CV41" s="199"/>
      <c r="CW41" s="199"/>
      <c r="CX41" s="199"/>
      <c r="CY41" s="199"/>
      <c r="CZ41" s="199"/>
      <c r="DA41" s="199"/>
      <c r="DB41" s="199"/>
      <c r="DC41" s="199"/>
      <c r="DD41" s="199"/>
      <c r="DE41" s="199"/>
      <c r="DF41" s="199"/>
      <c r="DG41" s="199"/>
      <c r="DH41" s="199"/>
      <c r="DI41" s="199"/>
      <c r="DJ41" s="199"/>
      <c r="DK41" s="199"/>
      <c r="DL41" s="199"/>
      <c r="DM41" s="199"/>
      <c r="DN41" s="199"/>
      <c r="DO41" s="199"/>
      <c r="DP41" s="199"/>
      <c r="DQ41" s="199"/>
      <c r="DR41" s="199"/>
      <c r="DS41" s="199"/>
    </row>
    <row r="42" spans="1:123" s="169" customFormat="1" ht="15.75" hidden="1">
      <c r="A42" s="73"/>
      <c r="B42" s="78"/>
      <c r="C42" s="78"/>
      <c r="D42" s="47"/>
      <c r="E42" s="45">
        <v>0</v>
      </c>
      <c r="F42" s="71">
        <v>0</v>
      </c>
      <c r="G42" s="72">
        <f t="shared" si="1"/>
        <v>0</v>
      </c>
      <c r="H42" s="71">
        <v>0</v>
      </c>
      <c r="I42" s="71">
        <v>0</v>
      </c>
      <c r="J42" s="71">
        <v>0</v>
      </c>
      <c r="K42" s="72">
        <f t="array" ref="K42">SUM(ROUND(H42:J42,2))</f>
        <v>0</v>
      </c>
      <c r="L42" s="85"/>
      <c r="M42" s="91"/>
      <c r="N42" s="303">
        <v>0</v>
      </c>
      <c r="O42" s="282">
        <f t="shared" si="0"/>
        <v>0</v>
      </c>
      <c r="P42" s="303">
        <v>0</v>
      </c>
      <c r="Q42" s="282">
        <f t="shared" si="2"/>
        <v>0</v>
      </c>
      <c r="R42" s="303">
        <v>0</v>
      </c>
      <c r="S42" s="282">
        <f t="shared" si="3"/>
        <v>0</v>
      </c>
      <c r="X42" s="199"/>
      <c r="Y42" s="199"/>
      <c r="Z42" s="199"/>
      <c r="AA42" s="199"/>
      <c r="AB42" s="199"/>
      <c r="AC42" s="199"/>
      <c r="AD42" s="199"/>
      <c r="AE42" s="199"/>
      <c r="AF42" s="199"/>
      <c r="AG42" s="199"/>
      <c r="AH42" s="199"/>
      <c r="AI42" s="199"/>
      <c r="AJ42" s="199"/>
      <c r="AK42" s="199"/>
      <c r="AL42" s="199"/>
      <c r="AM42" s="199"/>
      <c r="AN42" s="199"/>
      <c r="AO42" s="199"/>
      <c r="AP42" s="199"/>
      <c r="AQ42" s="199"/>
      <c r="AR42" s="199"/>
      <c r="AS42" s="199"/>
      <c r="AT42" s="199"/>
      <c r="AU42" s="199"/>
      <c r="AV42" s="199"/>
      <c r="AW42" s="199"/>
      <c r="AX42" s="199"/>
      <c r="AY42" s="199"/>
      <c r="AZ42" s="199"/>
      <c r="BA42" s="199"/>
      <c r="BB42" s="199"/>
      <c r="BC42" s="199"/>
      <c r="BD42" s="199"/>
      <c r="BE42" s="199"/>
      <c r="BF42" s="199"/>
      <c r="BG42" s="199"/>
      <c r="BH42" s="199"/>
      <c r="BI42" s="199"/>
      <c r="BJ42" s="199"/>
      <c r="BK42" s="199"/>
      <c r="BL42" s="199"/>
      <c r="BM42" s="199"/>
      <c r="BN42" s="199"/>
      <c r="BO42" s="199"/>
      <c r="BP42" s="199"/>
      <c r="BQ42" s="199"/>
      <c r="BR42" s="199"/>
      <c r="BS42" s="199"/>
      <c r="BT42" s="199"/>
      <c r="BU42" s="199"/>
      <c r="BV42" s="199"/>
      <c r="BW42" s="199"/>
      <c r="BX42" s="199"/>
      <c r="BY42" s="199"/>
      <c r="BZ42" s="199"/>
      <c r="CA42" s="199"/>
      <c r="CB42" s="199"/>
      <c r="CC42" s="199"/>
      <c r="CD42" s="199"/>
      <c r="CE42" s="199"/>
      <c r="CF42" s="199"/>
      <c r="CG42" s="199"/>
      <c r="CH42" s="199"/>
      <c r="CI42" s="199"/>
      <c r="CJ42" s="199"/>
      <c r="CK42" s="199"/>
      <c r="CL42" s="199"/>
      <c r="CM42" s="199"/>
      <c r="CN42" s="199"/>
      <c r="CO42" s="199"/>
      <c r="CP42" s="199"/>
      <c r="CQ42" s="199"/>
      <c r="CR42" s="199"/>
      <c r="CS42" s="199"/>
      <c r="CT42" s="199"/>
      <c r="CU42" s="199"/>
      <c r="CV42" s="199"/>
      <c r="CW42" s="199"/>
      <c r="CX42" s="199"/>
      <c r="CY42" s="199"/>
      <c r="CZ42" s="199"/>
      <c r="DA42" s="199"/>
      <c r="DB42" s="199"/>
      <c r="DC42" s="199"/>
      <c r="DD42" s="199"/>
      <c r="DE42" s="199"/>
      <c r="DF42" s="199"/>
      <c r="DG42" s="199"/>
      <c r="DH42" s="199"/>
      <c r="DI42" s="199"/>
      <c r="DJ42" s="199"/>
      <c r="DK42" s="199"/>
      <c r="DL42" s="199"/>
      <c r="DM42" s="199"/>
      <c r="DN42" s="199"/>
      <c r="DO42" s="199"/>
      <c r="DP42" s="199"/>
      <c r="DQ42" s="199"/>
      <c r="DR42" s="199"/>
      <c r="DS42" s="199"/>
    </row>
    <row r="43" spans="1:123" s="169" customFormat="1" ht="15.75" hidden="1">
      <c r="A43" s="73"/>
      <c r="B43" s="78"/>
      <c r="C43" s="78"/>
      <c r="D43" s="47"/>
      <c r="E43" s="45">
        <v>0</v>
      </c>
      <c r="F43" s="71">
        <v>0</v>
      </c>
      <c r="G43" s="72">
        <f t="shared" si="1"/>
        <v>0</v>
      </c>
      <c r="H43" s="71">
        <v>0</v>
      </c>
      <c r="I43" s="71">
        <v>0</v>
      </c>
      <c r="J43" s="71">
        <v>0</v>
      </c>
      <c r="K43" s="72">
        <f t="array" ref="K43">SUM(ROUND(H43:J43,2))</f>
        <v>0</v>
      </c>
      <c r="L43" s="85"/>
      <c r="M43" s="91"/>
      <c r="N43" s="303">
        <v>0</v>
      </c>
      <c r="O43" s="282">
        <f t="shared" si="0"/>
        <v>0</v>
      </c>
      <c r="P43" s="303">
        <v>0</v>
      </c>
      <c r="Q43" s="282">
        <f t="shared" si="2"/>
        <v>0</v>
      </c>
      <c r="R43" s="303">
        <v>0</v>
      </c>
      <c r="S43" s="282">
        <f t="shared" si="3"/>
        <v>0</v>
      </c>
      <c r="X43" s="199"/>
      <c r="Y43" s="199"/>
      <c r="Z43" s="199"/>
      <c r="AA43" s="199"/>
      <c r="AB43" s="199"/>
      <c r="AC43" s="199"/>
      <c r="AD43" s="199"/>
      <c r="AE43" s="199"/>
      <c r="AF43" s="199"/>
      <c r="AG43" s="199"/>
      <c r="AH43" s="199"/>
      <c r="AI43" s="199"/>
      <c r="AJ43" s="199"/>
      <c r="AK43" s="199"/>
      <c r="AL43" s="199"/>
      <c r="AM43" s="199"/>
      <c r="AN43" s="199"/>
      <c r="AO43" s="199"/>
      <c r="AP43" s="199"/>
      <c r="AQ43" s="199"/>
      <c r="AR43" s="199"/>
      <c r="AS43" s="199"/>
      <c r="AT43" s="199"/>
      <c r="AU43" s="199"/>
      <c r="AV43" s="199"/>
      <c r="AW43" s="199"/>
      <c r="AX43" s="199"/>
      <c r="AY43" s="199"/>
      <c r="AZ43" s="199"/>
      <c r="BA43" s="199"/>
      <c r="BB43" s="199"/>
      <c r="BC43" s="199"/>
      <c r="BD43" s="199"/>
      <c r="BE43" s="199"/>
      <c r="BF43" s="199"/>
      <c r="BG43" s="199"/>
      <c r="BH43" s="199"/>
      <c r="BI43" s="199"/>
      <c r="BJ43" s="199"/>
      <c r="BK43" s="199"/>
      <c r="BL43" s="199"/>
      <c r="BM43" s="199"/>
      <c r="BN43" s="199"/>
      <c r="BO43" s="199"/>
      <c r="BP43" s="199"/>
      <c r="BQ43" s="199"/>
      <c r="BR43" s="199"/>
      <c r="BS43" s="199"/>
      <c r="BT43" s="199"/>
      <c r="BU43" s="199"/>
      <c r="BV43" s="199"/>
      <c r="BW43" s="199"/>
      <c r="BX43" s="199"/>
      <c r="BY43" s="199"/>
      <c r="BZ43" s="199"/>
      <c r="CA43" s="199"/>
      <c r="CB43" s="199"/>
      <c r="CC43" s="199"/>
      <c r="CD43" s="199"/>
      <c r="CE43" s="199"/>
      <c r="CF43" s="199"/>
      <c r="CG43" s="199"/>
      <c r="CH43" s="199"/>
      <c r="CI43" s="199"/>
      <c r="CJ43" s="199"/>
      <c r="CK43" s="199"/>
      <c r="CL43" s="199"/>
      <c r="CM43" s="199"/>
      <c r="CN43" s="199"/>
      <c r="CO43" s="199"/>
      <c r="CP43" s="199"/>
      <c r="CQ43" s="199"/>
      <c r="CR43" s="199"/>
      <c r="CS43" s="199"/>
      <c r="CT43" s="199"/>
      <c r="CU43" s="199"/>
      <c r="CV43" s="199"/>
      <c r="CW43" s="199"/>
      <c r="CX43" s="199"/>
      <c r="CY43" s="199"/>
      <c r="CZ43" s="199"/>
      <c r="DA43" s="199"/>
      <c r="DB43" s="199"/>
      <c r="DC43" s="199"/>
      <c r="DD43" s="199"/>
      <c r="DE43" s="199"/>
      <c r="DF43" s="199"/>
      <c r="DG43" s="199"/>
      <c r="DH43" s="199"/>
      <c r="DI43" s="199"/>
      <c r="DJ43" s="199"/>
      <c r="DK43" s="199"/>
      <c r="DL43" s="199"/>
      <c r="DM43" s="199"/>
      <c r="DN43" s="199"/>
      <c r="DO43" s="199"/>
      <c r="DP43" s="199"/>
      <c r="DQ43" s="199"/>
      <c r="DR43" s="199"/>
      <c r="DS43" s="199"/>
    </row>
    <row r="44" spans="1:123" s="169" customFormat="1" ht="15.75" hidden="1">
      <c r="A44" s="73"/>
      <c r="B44" s="78"/>
      <c r="C44" s="78"/>
      <c r="D44" s="47"/>
      <c r="E44" s="45">
        <v>0</v>
      </c>
      <c r="F44" s="71">
        <v>0</v>
      </c>
      <c r="G44" s="72">
        <f t="shared" si="1"/>
        <v>0</v>
      </c>
      <c r="H44" s="71">
        <v>0</v>
      </c>
      <c r="I44" s="71">
        <v>0</v>
      </c>
      <c r="J44" s="71">
        <v>0</v>
      </c>
      <c r="K44" s="72">
        <f t="array" ref="K44">SUM(ROUND(H44:J44,2))</f>
        <v>0</v>
      </c>
      <c r="L44" s="85"/>
      <c r="M44" s="91"/>
      <c r="N44" s="303">
        <v>0</v>
      </c>
      <c r="O44" s="282">
        <f t="shared" si="0"/>
        <v>0</v>
      </c>
      <c r="P44" s="303">
        <v>0</v>
      </c>
      <c r="Q44" s="282">
        <f t="shared" si="2"/>
        <v>0</v>
      </c>
      <c r="R44" s="303">
        <v>0</v>
      </c>
      <c r="S44" s="282">
        <f t="shared" si="3"/>
        <v>0</v>
      </c>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199"/>
      <c r="DJ44" s="199"/>
      <c r="DK44" s="199"/>
      <c r="DL44" s="199"/>
      <c r="DM44" s="199"/>
      <c r="DN44" s="199"/>
      <c r="DO44" s="199"/>
      <c r="DP44" s="199"/>
      <c r="DQ44" s="199"/>
      <c r="DR44" s="199"/>
      <c r="DS44" s="199"/>
    </row>
    <row r="45" spans="1:123" s="169" customFormat="1" ht="15.75" hidden="1">
      <c r="A45" s="73"/>
      <c r="B45" s="78"/>
      <c r="C45" s="78"/>
      <c r="D45" s="47"/>
      <c r="E45" s="45">
        <v>0</v>
      </c>
      <c r="F45" s="71">
        <v>0</v>
      </c>
      <c r="G45" s="72">
        <f t="shared" si="1"/>
        <v>0</v>
      </c>
      <c r="H45" s="71">
        <v>0</v>
      </c>
      <c r="I45" s="71">
        <v>0</v>
      </c>
      <c r="J45" s="71">
        <v>0</v>
      </c>
      <c r="K45" s="72">
        <f t="array" ref="K45">SUM(ROUND(H45:J45,2))</f>
        <v>0</v>
      </c>
      <c r="L45" s="85"/>
      <c r="M45" s="91"/>
      <c r="N45" s="303">
        <v>0</v>
      </c>
      <c r="O45" s="282">
        <f t="shared" si="0"/>
        <v>0</v>
      </c>
      <c r="P45" s="303">
        <v>0</v>
      </c>
      <c r="Q45" s="282">
        <f t="shared" si="2"/>
        <v>0</v>
      </c>
      <c r="R45" s="303">
        <v>0</v>
      </c>
      <c r="S45" s="282">
        <f t="shared" si="3"/>
        <v>0</v>
      </c>
      <c r="X45" s="199"/>
      <c r="Y45" s="199"/>
      <c r="Z45" s="199"/>
      <c r="AA45" s="199"/>
      <c r="AB45" s="199"/>
      <c r="AC45" s="199"/>
      <c r="AD45" s="199"/>
      <c r="AE45" s="199"/>
      <c r="AF45" s="199"/>
      <c r="AG45" s="199"/>
      <c r="AH45" s="199"/>
      <c r="AI45" s="199"/>
      <c r="AJ45" s="199"/>
      <c r="AK45" s="199"/>
      <c r="AL45" s="199"/>
      <c r="AM45" s="199"/>
      <c r="AN45" s="199"/>
      <c r="AO45" s="199"/>
      <c r="AP45" s="199"/>
      <c r="AQ45" s="199"/>
      <c r="AR45" s="199"/>
      <c r="AS45" s="199"/>
      <c r="AT45" s="199"/>
      <c r="AU45" s="199"/>
      <c r="AV45" s="199"/>
      <c r="AW45" s="199"/>
      <c r="AX45" s="199"/>
      <c r="AY45" s="199"/>
      <c r="AZ45" s="199"/>
      <c r="BA45" s="199"/>
      <c r="BB45" s="199"/>
      <c r="BC45" s="199"/>
      <c r="BD45" s="199"/>
      <c r="BE45" s="199"/>
      <c r="BF45" s="199"/>
      <c r="BG45" s="199"/>
      <c r="BH45" s="199"/>
      <c r="BI45" s="199"/>
      <c r="BJ45" s="199"/>
      <c r="BK45" s="199"/>
      <c r="BL45" s="199"/>
      <c r="BM45" s="199"/>
      <c r="BN45" s="199"/>
      <c r="BO45" s="199"/>
      <c r="BP45" s="199"/>
      <c r="BQ45" s="199"/>
      <c r="BR45" s="199"/>
      <c r="BS45" s="199"/>
      <c r="BT45" s="199"/>
      <c r="BU45" s="199"/>
      <c r="BV45" s="199"/>
      <c r="BW45" s="199"/>
      <c r="BX45" s="199"/>
      <c r="BY45" s="199"/>
      <c r="BZ45" s="199"/>
      <c r="CA45" s="199"/>
      <c r="CB45" s="199"/>
      <c r="CC45" s="199"/>
      <c r="CD45" s="199"/>
      <c r="CE45" s="199"/>
      <c r="CF45" s="199"/>
      <c r="CG45" s="199"/>
      <c r="CH45" s="199"/>
      <c r="CI45" s="199"/>
      <c r="CJ45" s="199"/>
      <c r="CK45" s="199"/>
      <c r="CL45" s="199"/>
      <c r="CM45" s="199"/>
      <c r="CN45" s="199"/>
      <c r="CO45" s="199"/>
      <c r="CP45" s="199"/>
      <c r="CQ45" s="199"/>
      <c r="CR45" s="199"/>
      <c r="CS45" s="199"/>
      <c r="CT45" s="199"/>
      <c r="CU45" s="199"/>
      <c r="CV45" s="199"/>
      <c r="CW45" s="199"/>
      <c r="CX45" s="199"/>
      <c r="CY45" s="199"/>
      <c r="CZ45" s="199"/>
      <c r="DA45" s="199"/>
      <c r="DB45" s="199"/>
      <c r="DC45" s="199"/>
      <c r="DD45" s="199"/>
      <c r="DE45" s="199"/>
      <c r="DF45" s="199"/>
      <c r="DG45" s="199"/>
      <c r="DH45" s="199"/>
      <c r="DI45" s="199"/>
      <c r="DJ45" s="199"/>
      <c r="DK45" s="199"/>
      <c r="DL45" s="199"/>
      <c r="DM45" s="199"/>
      <c r="DN45" s="199"/>
      <c r="DO45" s="199"/>
      <c r="DP45" s="199"/>
      <c r="DQ45" s="199"/>
      <c r="DR45" s="199"/>
      <c r="DS45" s="199"/>
    </row>
    <row r="46" spans="1:123" s="169" customFormat="1" ht="15.75" hidden="1">
      <c r="A46" s="73"/>
      <c r="B46" s="78"/>
      <c r="C46" s="78"/>
      <c r="D46" s="47"/>
      <c r="E46" s="45">
        <v>0</v>
      </c>
      <c r="F46" s="71">
        <v>0</v>
      </c>
      <c r="G46" s="72">
        <f t="shared" si="1"/>
        <v>0</v>
      </c>
      <c r="H46" s="71">
        <v>0</v>
      </c>
      <c r="I46" s="71">
        <v>0</v>
      </c>
      <c r="J46" s="71">
        <v>0</v>
      </c>
      <c r="K46" s="72">
        <f t="array" ref="K46">SUM(ROUND(H46:J46,2))</f>
        <v>0</v>
      </c>
      <c r="L46" s="85"/>
      <c r="M46" s="91"/>
      <c r="N46" s="303">
        <v>0</v>
      </c>
      <c r="O46" s="282">
        <f t="shared" si="0"/>
        <v>0</v>
      </c>
      <c r="P46" s="303">
        <v>0</v>
      </c>
      <c r="Q46" s="282">
        <f t="shared" si="2"/>
        <v>0</v>
      </c>
      <c r="R46" s="303">
        <v>0</v>
      </c>
      <c r="S46" s="282">
        <f t="shared" si="3"/>
        <v>0</v>
      </c>
      <c r="X46" s="199"/>
      <c r="Y46" s="199"/>
      <c r="Z46" s="199"/>
      <c r="AA46" s="199"/>
      <c r="AB46" s="199"/>
      <c r="AC46" s="199"/>
      <c r="AD46" s="199"/>
      <c r="AE46" s="199"/>
      <c r="AF46" s="199"/>
      <c r="AG46" s="199"/>
      <c r="AH46" s="199"/>
      <c r="AI46" s="199"/>
      <c r="AJ46" s="199"/>
      <c r="AK46" s="199"/>
      <c r="AL46" s="199"/>
      <c r="AM46" s="199"/>
      <c r="AN46" s="199"/>
      <c r="AO46" s="199"/>
      <c r="AP46" s="199"/>
      <c r="AQ46" s="199"/>
      <c r="AR46" s="199"/>
      <c r="AS46" s="199"/>
      <c r="AT46" s="199"/>
      <c r="AU46" s="199"/>
      <c r="AV46" s="199"/>
      <c r="AW46" s="199"/>
      <c r="AX46" s="199"/>
      <c r="AY46" s="199"/>
      <c r="AZ46" s="199"/>
      <c r="BA46" s="199"/>
      <c r="BB46" s="199"/>
      <c r="BC46" s="199"/>
      <c r="BD46" s="199"/>
      <c r="BE46" s="199"/>
      <c r="BF46" s="199"/>
      <c r="BG46" s="199"/>
      <c r="BH46" s="199"/>
      <c r="BI46" s="199"/>
      <c r="BJ46" s="199"/>
      <c r="BK46" s="199"/>
      <c r="BL46" s="199"/>
      <c r="BM46" s="199"/>
      <c r="BN46" s="199"/>
      <c r="BO46" s="199"/>
      <c r="BP46" s="199"/>
      <c r="BQ46" s="199"/>
      <c r="BR46" s="199"/>
      <c r="BS46" s="199"/>
      <c r="BT46" s="199"/>
      <c r="BU46" s="199"/>
      <c r="BV46" s="199"/>
      <c r="BW46" s="199"/>
      <c r="BX46" s="199"/>
      <c r="BY46" s="199"/>
      <c r="BZ46" s="199"/>
      <c r="CA46" s="199"/>
      <c r="CB46" s="199"/>
      <c r="CC46" s="199"/>
      <c r="CD46" s="199"/>
      <c r="CE46" s="199"/>
      <c r="CF46" s="199"/>
      <c r="CG46" s="199"/>
      <c r="CH46" s="199"/>
      <c r="CI46" s="199"/>
      <c r="CJ46" s="199"/>
      <c r="CK46" s="199"/>
      <c r="CL46" s="199"/>
      <c r="CM46" s="199"/>
      <c r="CN46" s="199"/>
      <c r="CO46" s="199"/>
      <c r="CP46" s="199"/>
      <c r="CQ46" s="199"/>
      <c r="CR46" s="199"/>
      <c r="CS46" s="199"/>
      <c r="CT46" s="199"/>
      <c r="CU46" s="199"/>
      <c r="CV46" s="199"/>
      <c r="CW46" s="199"/>
      <c r="CX46" s="199"/>
      <c r="CY46" s="199"/>
      <c r="CZ46" s="199"/>
      <c r="DA46" s="199"/>
      <c r="DB46" s="199"/>
      <c r="DC46" s="199"/>
      <c r="DD46" s="199"/>
      <c r="DE46" s="199"/>
      <c r="DF46" s="199"/>
      <c r="DG46" s="199"/>
      <c r="DH46" s="199"/>
      <c r="DI46" s="199"/>
      <c r="DJ46" s="199"/>
      <c r="DK46" s="199"/>
      <c r="DL46" s="199"/>
      <c r="DM46" s="199"/>
      <c r="DN46" s="199"/>
      <c r="DO46" s="199"/>
      <c r="DP46" s="199"/>
      <c r="DQ46" s="199"/>
      <c r="DR46" s="199"/>
      <c r="DS46" s="199"/>
    </row>
    <row r="47" spans="1:123" s="169" customFormat="1" ht="15.75" hidden="1">
      <c r="A47" s="73"/>
      <c r="B47" s="78"/>
      <c r="C47" s="78"/>
      <c r="D47" s="47"/>
      <c r="E47" s="45">
        <v>0</v>
      </c>
      <c r="F47" s="71">
        <v>0</v>
      </c>
      <c r="G47" s="72">
        <f t="shared" si="1"/>
        <v>0</v>
      </c>
      <c r="H47" s="71">
        <v>0</v>
      </c>
      <c r="I47" s="71">
        <v>0</v>
      </c>
      <c r="J47" s="71">
        <v>0</v>
      </c>
      <c r="K47" s="72">
        <f t="array" ref="K47">SUM(ROUND(H47:J47,2))</f>
        <v>0</v>
      </c>
      <c r="L47" s="85"/>
      <c r="M47" s="91"/>
      <c r="N47" s="303">
        <v>0</v>
      </c>
      <c r="O47" s="282">
        <f t="shared" si="0"/>
        <v>0</v>
      </c>
      <c r="P47" s="303">
        <v>0</v>
      </c>
      <c r="Q47" s="282">
        <f t="shared" si="2"/>
        <v>0</v>
      </c>
      <c r="R47" s="303">
        <v>0</v>
      </c>
      <c r="S47" s="282">
        <f t="shared" si="3"/>
        <v>0</v>
      </c>
      <c r="X47" s="199"/>
      <c r="Y47" s="199"/>
      <c r="Z47" s="199"/>
      <c r="AA47" s="199"/>
      <c r="AB47" s="199"/>
      <c r="AC47" s="199"/>
      <c r="AD47" s="199"/>
      <c r="AE47" s="199"/>
      <c r="AF47" s="199"/>
      <c r="AG47" s="199"/>
      <c r="AH47" s="199"/>
      <c r="AI47" s="199"/>
      <c r="AJ47" s="199"/>
      <c r="AK47" s="199"/>
      <c r="AL47" s="199"/>
      <c r="AM47" s="199"/>
      <c r="AN47" s="199"/>
      <c r="AO47" s="199"/>
      <c r="AP47" s="199"/>
      <c r="AQ47" s="199"/>
      <c r="AR47" s="199"/>
      <c r="AS47" s="199"/>
      <c r="AT47" s="199"/>
      <c r="AU47" s="199"/>
      <c r="AV47" s="199"/>
      <c r="AW47" s="199"/>
      <c r="AX47" s="199"/>
      <c r="AY47" s="199"/>
      <c r="AZ47" s="199"/>
      <c r="BA47" s="199"/>
      <c r="BB47" s="199"/>
      <c r="BC47" s="199"/>
      <c r="BD47" s="199"/>
      <c r="BE47" s="199"/>
      <c r="BF47" s="199"/>
      <c r="BG47" s="199"/>
      <c r="BH47" s="199"/>
      <c r="BI47" s="199"/>
      <c r="BJ47" s="199"/>
      <c r="BK47" s="199"/>
      <c r="BL47" s="199"/>
      <c r="BM47" s="199"/>
      <c r="BN47" s="199"/>
      <c r="BO47" s="199"/>
      <c r="BP47" s="199"/>
      <c r="BQ47" s="199"/>
      <c r="BR47" s="199"/>
      <c r="BS47" s="199"/>
      <c r="BT47" s="199"/>
      <c r="BU47" s="199"/>
      <c r="BV47" s="199"/>
      <c r="BW47" s="199"/>
      <c r="BX47" s="199"/>
      <c r="BY47" s="199"/>
      <c r="BZ47" s="199"/>
      <c r="CA47" s="199"/>
      <c r="CB47" s="199"/>
      <c r="CC47" s="199"/>
      <c r="CD47" s="199"/>
      <c r="CE47" s="199"/>
      <c r="CF47" s="199"/>
      <c r="CG47" s="199"/>
      <c r="CH47" s="199"/>
      <c r="CI47" s="199"/>
      <c r="CJ47" s="199"/>
      <c r="CK47" s="199"/>
      <c r="CL47" s="199"/>
      <c r="CM47" s="199"/>
      <c r="CN47" s="199"/>
      <c r="CO47" s="199"/>
      <c r="CP47" s="199"/>
      <c r="CQ47" s="199"/>
      <c r="CR47" s="199"/>
      <c r="CS47" s="199"/>
      <c r="CT47" s="199"/>
      <c r="CU47" s="199"/>
      <c r="CV47" s="199"/>
      <c r="CW47" s="199"/>
      <c r="CX47" s="199"/>
      <c r="CY47" s="199"/>
      <c r="CZ47" s="199"/>
      <c r="DA47" s="199"/>
      <c r="DB47" s="199"/>
      <c r="DC47" s="199"/>
      <c r="DD47" s="199"/>
      <c r="DE47" s="199"/>
      <c r="DF47" s="199"/>
      <c r="DG47" s="199"/>
      <c r="DH47" s="199"/>
      <c r="DI47" s="199"/>
      <c r="DJ47" s="199"/>
      <c r="DK47" s="199"/>
      <c r="DL47" s="199"/>
      <c r="DM47" s="199"/>
      <c r="DN47" s="199"/>
      <c r="DO47" s="199"/>
      <c r="DP47" s="199"/>
      <c r="DQ47" s="199"/>
      <c r="DR47" s="199"/>
      <c r="DS47" s="199"/>
    </row>
    <row r="48" spans="1:123" s="169" customFormat="1" ht="15.75" hidden="1">
      <c r="A48" s="73"/>
      <c r="B48" s="78"/>
      <c r="C48" s="78"/>
      <c r="D48" s="47"/>
      <c r="E48" s="45">
        <v>0</v>
      </c>
      <c r="F48" s="71">
        <v>0</v>
      </c>
      <c r="G48" s="72">
        <f t="shared" si="1"/>
        <v>0</v>
      </c>
      <c r="H48" s="71">
        <v>0</v>
      </c>
      <c r="I48" s="71">
        <v>0</v>
      </c>
      <c r="J48" s="71">
        <v>0</v>
      </c>
      <c r="K48" s="72">
        <f t="array" ref="K48">SUM(ROUND(H48:J48,2))</f>
        <v>0</v>
      </c>
      <c r="L48" s="85"/>
      <c r="M48" s="91"/>
      <c r="N48" s="303">
        <v>0</v>
      </c>
      <c r="O48" s="282">
        <f t="shared" si="0"/>
        <v>0</v>
      </c>
      <c r="P48" s="303">
        <v>0</v>
      </c>
      <c r="Q48" s="282">
        <f t="shared" si="2"/>
        <v>0</v>
      </c>
      <c r="R48" s="303">
        <v>0</v>
      </c>
      <c r="S48" s="282">
        <f t="shared" si="3"/>
        <v>0</v>
      </c>
      <c r="X48" s="199"/>
      <c r="Y48" s="199"/>
      <c r="Z48" s="199"/>
      <c r="AA48" s="199"/>
      <c r="AB48" s="199"/>
      <c r="AC48" s="199"/>
      <c r="AD48" s="199"/>
      <c r="AE48" s="199"/>
      <c r="AF48" s="199"/>
      <c r="AG48" s="199"/>
      <c r="AH48" s="199"/>
      <c r="AI48" s="199"/>
      <c r="AJ48" s="199"/>
      <c r="AK48" s="199"/>
      <c r="AL48" s="199"/>
      <c r="AM48" s="199"/>
      <c r="AN48" s="199"/>
      <c r="AO48" s="199"/>
      <c r="AP48" s="199"/>
      <c r="AQ48" s="199"/>
      <c r="AR48" s="199"/>
      <c r="AS48" s="199"/>
      <c r="AT48" s="199"/>
      <c r="AU48" s="199"/>
      <c r="AV48" s="199"/>
      <c r="AW48" s="199"/>
      <c r="AX48" s="199"/>
      <c r="AY48" s="199"/>
      <c r="AZ48" s="199"/>
      <c r="BA48" s="199"/>
      <c r="BB48" s="199"/>
      <c r="BC48" s="199"/>
      <c r="BD48" s="199"/>
      <c r="BE48" s="199"/>
      <c r="BF48" s="199"/>
      <c r="BG48" s="199"/>
      <c r="BH48" s="199"/>
      <c r="BI48" s="199"/>
      <c r="BJ48" s="199"/>
      <c r="BK48" s="199"/>
      <c r="BL48" s="199"/>
      <c r="BM48" s="199"/>
      <c r="BN48" s="199"/>
      <c r="BO48" s="199"/>
      <c r="BP48" s="199"/>
      <c r="BQ48" s="199"/>
      <c r="BR48" s="199"/>
      <c r="BS48" s="199"/>
      <c r="BT48" s="199"/>
      <c r="BU48" s="199"/>
      <c r="BV48" s="199"/>
      <c r="BW48" s="199"/>
      <c r="BX48" s="199"/>
      <c r="BY48" s="199"/>
      <c r="BZ48" s="199"/>
      <c r="CA48" s="199"/>
      <c r="CB48" s="199"/>
      <c r="CC48" s="199"/>
      <c r="CD48" s="199"/>
      <c r="CE48" s="199"/>
      <c r="CF48" s="199"/>
      <c r="CG48" s="199"/>
      <c r="CH48" s="199"/>
      <c r="CI48" s="199"/>
      <c r="CJ48" s="199"/>
      <c r="CK48" s="199"/>
      <c r="CL48" s="199"/>
      <c r="CM48" s="199"/>
      <c r="CN48" s="199"/>
      <c r="CO48" s="199"/>
      <c r="CP48" s="199"/>
      <c r="CQ48" s="199"/>
      <c r="CR48" s="199"/>
      <c r="CS48" s="199"/>
      <c r="CT48" s="199"/>
      <c r="CU48" s="199"/>
      <c r="CV48" s="199"/>
      <c r="CW48" s="199"/>
      <c r="CX48" s="199"/>
      <c r="CY48" s="199"/>
      <c r="CZ48" s="199"/>
      <c r="DA48" s="199"/>
      <c r="DB48" s="199"/>
      <c r="DC48" s="199"/>
      <c r="DD48" s="199"/>
      <c r="DE48" s="199"/>
      <c r="DF48" s="199"/>
      <c r="DG48" s="199"/>
      <c r="DH48" s="199"/>
      <c r="DI48" s="199"/>
      <c r="DJ48" s="199"/>
      <c r="DK48" s="199"/>
      <c r="DL48" s="199"/>
      <c r="DM48" s="199"/>
      <c r="DN48" s="199"/>
      <c r="DO48" s="199"/>
      <c r="DP48" s="199"/>
      <c r="DQ48" s="199"/>
      <c r="DR48" s="199"/>
      <c r="DS48" s="199"/>
    </row>
    <row r="49" spans="1:123" s="169" customFormat="1" ht="15.75" hidden="1">
      <c r="A49" s="73"/>
      <c r="B49" s="78"/>
      <c r="C49" s="78"/>
      <c r="D49" s="47"/>
      <c r="E49" s="45">
        <v>0</v>
      </c>
      <c r="F49" s="71">
        <v>0</v>
      </c>
      <c r="G49" s="72">
        <f t="shared" si="1"/>
        <v>0</v>
      </c>
      <c r="H49" s="71">
        <v>0</v>
      </c>
      <c r="I49" s="71">
        <v>0</v>
      </c>
      <c r="J49" s="71">
        <v>0</v>
      </c>
      <c r="K49" s="72">
        <f t="array" ref="K49">SUM(ROUND(H49:J49,2))</f>
        <v>0</v>
      </c>
      <c r="L49" s="85"/>
      <c r="M49" s="91"/>
      <c r="N49" s="303">
        <v>0</v>
      </c>
      <c r="O49" s="282">
        <f t="shared" si="0"/>
        <v>0</v>
      </c>
      <c r="P49" s="303">
        <v>0</v>
      </c>
      <c r="Q49" s="282">
        <f t="shared" si="2"/>
        <v>0</v>
      </c>
      <c r="R49" s="303">
        <v>0</v>
      </c>
      <c r="S49" s="282">
        <f t="shared" si="3"/>
        <v>0</v>
      </c>
      <c r="X49" s="199"/>
      <c r="Y49" s="199"/>
      <c r="Z49" s="199"/>
      <c r="AA49" s="199"/>
      <c r="AB49" s="199"/>
      <c r="AC49" s="199"/>
      <c r="AD49" s="199"/>
      <c r="AE49" s="199"/>
      <c r="AF49" s="199"/>
      <c r="AG49" s="199"/>
      <c r="AH49" s="199"/>
      <c r="AI49" s="199"/>
      <c r="AJ49" s="199"/>
      <c r="AK49" s="199"/>
      <c r="AL49" s="199"/>
      <c r="AM49" s="199"/>
      <c r="AN49" s="199"/>
      <c r="AO49" s="199"/>
      <c r="AP49" s="199"/>
      <c r="AQ49" s="199"/>
      <c r="AR49" s="199"/>
      <c r="AS49" s="199"/>
      <c r="AT49" s="199"/>
      <c r="AU49" s="199"/>
      <c r="AV49" s="199"/>
      <c r="AW49" s="199"/>
      <c r="AX49" s="199"/>
      <c r="AY49" s="199"/>
      <c r="AZ49" s="199"/>
      <c r="BA49" s="199"/>
      <c r="BB49" s="199"/>
      <c r="BC49" s="199"/>
      <c r="BD49" s="199"/>
      <c r="BE49" s="199"/>
      <c r="BF49" s="199"/>
      <c r="BG49" s="199"/>
      <c r="BH49" s="199"/>
      <c r="BI49" s="199"/>
      <c r="BJ49" s="199"/>
      <c r="BK49" s="199"/>
      <c r="BL49" s="199"/>
      <c r="BM49" s="199"/>
      <c r="BN49" s="199"/>
      <c r="BO49" s="199"/>
      <c r="BP49" s="199"/>
      <c r="BQ49" s="199"/>
      <c r="BR49" s="199"/>
      <c r="BS49" s="199"/>
      <c r="BT49" s="199"/>
      <c r="BU49" s="199"/>
      <c r="BV49" s="199"/>
      <c r="BW49" s="199"/>
      <c r="BX49" s="199"/>
      <c r="BY49" s="199"/>
      <c r="BZ49" s="199"/>
      <c r="CA49" s="199"/>
      <c r="CB49" s="199"/>
      <c r="CC49" s="199"/>
      <c r="CD49" s="199"/>
      <c r="CE49" s="199"/>
      <c r="CF49" s="199"/>
      <c r="CG49" s="199"/>
      <c r="CH49" s="199"/>
      <c r="CI49" s="199"/>
      <c r="CJ49" s="199"/>
      <c r="CK49" s="199"/>
      <c r="CL49" s="199"/>
      <c r="CM49" s="199"/>
      <c r="CN49" s="199"/>
      <c r="CO49" s="199"/>
      <c r="CP49" s="199"/>
      <c r="CQ49" s="199"/>
      <c r="CR49" s="199"/>
      <c r="CS49" s="199"/>
      <c r="CT49" s="199"/>
      <c r="CU49" s="199"/>
      <c r="CV49" s="199"/>
      <c r="CW49" s="199"/>
      <c r="CX49" s="199"/>
      <c r="CY49" s="199"/>
      <c r="CZ49" s="199"/>
      <c r="DA49" s="199"/>
      <c r="DB49" s="199"/>
      <c r="DC49" s="199"/>
      <c r="DD49" s="199"/>
      <c r="DE49" s="199"/>
      <c r="DF49" s="199"/>
      <c r="DG49" s="199"/>
      <c r="DH49" s="199"/>
      <c r="DI49" s="199"/>
      <c r="DJ49" s="199"/>
      <c r="DK49" s="199"/>
      <c r="DL49" s="199"/>
      <c r="DM49" s="199"/>
      <c r="DN49" s="199"/>
      <c r="DO49" s="199"/>
      <c r="DP49" s="199"/>
      <c r="DQ49" s="199"/>
      <c r="DR49" s="199"/>
      <c r="DS49" s="199"/>
    </row>
    <row r="50" spans="1:123" s="169" customFormat="1" ht="15.75" hidden="1">
      <c r="A50" s="73"/>
      <c r="B50" s="78"/>
      <c r="C50" s="78"/>
      <c r="D50" s="47"/>
      <c r="E50" s="45">
        <v>0</v>
      </c>
      <c r="F50" s="71">
        <v>0</v>
      </c>
      <c r="G50" s="72">
        <f t="shared" si="1"/>
        <v>0</v>
      </c>
      <c r="H50" s="71">
        <v>0</v>
      </c>
      <c r="I50" s="71">
        <v>0</v>
      </c>
      <c r="J50" s="71">
        <v>0</v>
      </c>
      <c r="K50" s="72">
        <f t="array" ref="K50">SUM(ROUND(H50:J50,2))</f>
        <v>0</v>
      </c>
      <c r="L50" s="85"/>
      <c r="M50" s="91"/>
      <c r="N50" s="303">
        <v>0</v>
      </c>
      <c r="O50" s="282">
        <f t="shared" si="0"/>
        <v>0</v>
      </c>
      <c r="P50" s="303">
        <v>0</v>
      </c>
      <c r="Q50" s="282">
        <f t="shared" si="2"/>
        <v>0</v>
      </c>
      <c r="R50" s="303">
        <v>0</v>
      </c>
      <c r="S50" s="282">
        <f t="shared" si="3"/>
        <v>0</v>
      </c>
      <c r="X50" s="199"/>
      <c r="Y50" s="199"/>
      <c r="Z50" s="199"/>
      <c r="AA50" s="199"/>
      <c r="AB50" s="199"/>
      <c r="AC50" s="199"/>
      <c r="AD50" s="199"/>
      <c r="AE50" s="199"/>
      <c r="AF50" s="199"/>
      <c r="AG50" s="199"/>
      <c r="AH50" s="199"/>
      <c r="AI50" s="199"/>
      <c r="AJ50" s="199"/>
      <c r="AK50" s="199"/>
      <c r="AL50" s="199"/>
      <c r="AM50" s="199"/>
      <c r="AN50" s="199"/>
      <c r="AO50" s="199"/>
      <c r="AP50" s="199"/>
      <c r="AQ50" s="199"/>
      <c r="AR50" s="199"/>
      <c r="AS50" s="199"/>
      <c r="AT50" s="199"/>
      <c r="AU50" s="199"/>
      <c r="AV50" s="199"/>
      <c r="AW50" s="199"/>
      <c r="AX50" s="199"/>
      <c r="AY50" s="199"/>
      <c r="AZ50" s="199"/>
      <c r="BA50" s="199"/>
      <c r="BB50" s="199"/>
      <c r="BC50" s="199"/>
      <c r="BD50" s="199"/>
      <c r="BE50" s="199"/>
      <c r="BF50" s="199"/>
      <c r="BG50" s="199"/>
      <c r="BH50" s="199"/>
      <c r="BI50" s="199"/>
      <c r="BJ50" s="199"/>
      <c r="BK50" s="199"/>
      <c r="BL50" s="199"/>
      <c r="BM50" s="199"/>
      <c r="BN50" s="199"/>
      <c r="BO50" s="199"/>
      <c r="BP50" s="199"/>
      <c r="BQ50" s="199"/>
      <c r="BR50" s="199"/>
      <c r="BS50" s="199"/>
      <c r="BT50" s="199"/>
      <c r="BU50" s="199"/>
      <c r="BV50" s="199"/>
      <c r="BW50" s="199"/>
      <c r="BX50" s="199"/>
      <c r="BY50" s="199"/>
      <c r="BZ50" s="199"/>
      <c r="CA50" s="199"/>
      <c r="CB50" s="199"/>
      <c r="CC50" s="199"/>
      <c r="CD50" s="199"/>
      <c r="CE50" s="199"/>
      <c r="CF50" s="199"/>
      <c r="CG50" s="199"/>
      <c r="CH50" s="199"/>
      <c r="CI50" s="199"/>
      <c r="CJ50" s="199"/>
      <c r="CK50" s="199"/>
      <c r="CL50" s="199"/>
      <c r="CM50" s="199"/>
      <c r="CN50" s="199"/>
      <c r="CO50" s="199"/>
      <c r="CP50" s="199"/>
      <c r="CQ50" s="199"/>
      <c r="CR50" s="199"/>
      <c r="CS50" s="199"/>
      <c r="CT50" s="199"/>
      <c r="CU50" s="199"/>
      <c r="CV50" s="199"/>
      <c r="CW50" s="199"/>
      <c r="CX50" s="199"/>
      <c r="CY50" s="199"/>
      <c r="CZ50" s="199"/>
      <c r="DA50" s="199"/>
      <c r="DB50" s="199"/>
      <c r="DC50" s="199"/>
      <c r="DD50" s="199"/>
      <c r="DE50" s="199"/>
      <c r="DF50" s="199"/>
      <c r="DG50" s="199"/>
      <c r="DH50" s="199"/>
      <c r="DI50" s="199"/>
      <c r="DJ50" s="199"/>
      <c r="DK50" s="199"/>
      <c r="DL50" s="199"/>
      <c r="DM50" s="199"/>
      <c r="DN50" s="199"/>
      <c r="DO50" s="199"/>
      <c r="DP50" s="199"/>
      <c r="DQ50" s="199"/>
      <c r="DR50" s="199"/>
      <c r="DS50" s="199"/>
    </row>
    <row r="51" spans="1:123" s="169" customFormat="1" ht="15.75" hidden="1">
      <c r="A51" s="73"/>
      <c r="B51" s="78"/>
      <c r="C51" s="78"/>
      <c r="D51" s="47"/>
      <c r="E51" s="45">
        <v>0</v>
      </c>
      <c r="F51" s="71">
        <v>0</v>
      </c>
      <c r="G51" s="72">
        <f t="shared" si="1"/>
        <v>0</v>
      </c>
      <c r="H51" s="71">
        <v>0</v>
      </c>
      <c r="I51" s="71">
        <v>0</v>
      </c>
      <c r="J51" s="71">
        <v>0</v>
      </c>
      <c r="K51" s="72">
        <f t="array" ref="K51">SUM(ROUND(H51:J51,2))</f>
        <v>0</v>
      </c>
      <c r="L51" s="85"/>
      <c r="M51" s="91"/>
      <c r="N51" s="303">
        <v>0</v>
      </c>
      <c r="O51" s="282">
        <f t="shared" si="0"/>
        <v>0</v>
      </c>
      <c r="P51" s="303">
        <v>0</v>
      </c>
      <c r="Q51" s="282">
        <f t="shared" si="2"/>
        <v>0</v>
      </c>
      <c r="R51" s="303">
        <v>0</v>
      </c>
      <c r="S51" s="282">
        <f t="shared" si="3"/>
        <v>0</v>
      </c>
      <c r="X51" s="199"/>
      <c r="Y51" s="199"/>
      <c r="Z51" s="199"/>
      <c r="AA51" s="199"/>
      <c r="AB51" s="199"/>
      <c r="AC51" s="199"/>
      <c r="AD51" s="199"/>
      <c r="AE51" s="199"/>
      <c r="AF51" s="199"/>
      <c r="AG51" s="199"/>
      <c r="AH51" s="199"/>
      <c r="AI51" s="199"/>
      <c r="AJ51" s="199"/>
      <c r="AK51" s="199"/>
      <c r="AL51" s="199"/>
      <c r="AM51" s="199"/>
      <c r="AN51" s="199"/>
      <c r="AO51" s="199"/>
      <c r="AP51" s="199"/>
      <c r="AQ51" s="199"/>
      <c r="AR51" s="199"/>
      <c r="AS51" s="199"/>
      <c r="AT51" s="199"/>
      <c r="AU51" s="199"/>
      <c r="AV51" s="199"/>
      <c r="AW51" s="199"/>
      <c r="AX51" s="199"/>
      <c r="AY51" s="199"/>
      <c r="AZ51" s="199"/>
      <c r="BA51" s="199"/>
      <c r="BB51" s="199"/>
      <c r="BC51" s="199"/>
      <c r="BD51" s="199"/>
      <c r="BE51" s="199"/>
      <c r="BF51" s="199"/>
      <c r="BG51" s="199"/>
      <c r="BH51" s="199"/>
      <c r="BI51" s="199"/>
      <c r="BJ51" s="199"/>
      <c r="BK51" s="199"/>
      <c r="BL51" s="199"/>
      <c r="BM51" s="199"/>
      <c r="BN51" s="199"/>
      <c r="BO51" s="199"/>
      <c r="BP51" s="199"/>
      <c r="BQ51" s="199"/>
      <c r="BR51" s="199"/>
      <c r="BS51" s="199"/>
      <c r="BT51" s="199"/>
      <c r="BU51" s="199"/>
      <c r="BV51" s="199"/>
      <c r="BW51" s="199"/>
      <c r="BX51" s="199"/>
      <c r="BY51" s="199"/>
      <c r="BZ51" s="199"/>
      <c r="CA51" s="199"/>
      <c r="CB51" s="199"/>
      <c r="CC51" s="199"/>
      <c r="CD51" s="199"/>
      <c r="CE51" s="199"/>
      <c r="CF51" s="199"/>
      <c r="CG51" s="199"/>
      <c r="CH51" s="199"/>
      <c r="CI51" s="199"/>
      <c r="CJ51" s="199"/>
      <c r="CK51" s="199"/>
      <c r="CL51" s="199"/>
      <c r="CM51" s="199"/>
      <c r="CN51" s="199"/>
      <c r="CO51" s="199"/>
      <c r="CP51" s="199"/>
      <c r="CQ51" s="199"/>
      <c r="CR51" s="199"/>
      <c r="CS51" s="199"/>
      <c r="CT51" s="199"/>
      <c r="CU51" s="199"/>
      <c r="CV51" s="199"/>
      <c r="CW51" s="199"/>
      <c r="CX51" s="199"/>
      <c r="CY51" s="199"/>
      <c r="CZ51" s="199"/>
      <c r="DA51" s="199"/>
      <c r="DB51" s="199"/>
      <c r="DC51" s="199"/>
      <c r="DD51" s="199"/>
      <c r="DE51" s="199"/>
      <c r="DF51" s="199"/>
      <c r="DG51" s="199"/>
      <c r="DH51" s="199"/>
      <c r="DI51" s="199"/>
      <c r="DJ51" s="199"/>
      <c r="DK51" s="199"/>
      <c r="DL51" s="199"/>
      <c r="DM51" s="199"/>
      <c r="DN51" s="199"/>
      <c r="DO51" s="199"/>
      <c r="DP51" s="199"/>
      <c r="DQ51" s="199"/>
      <c r="DR51" s="199"/>
      <c r="DS51" s="199"/>
    </row>
    <row r="52" spans="1:123" s="169" customFormat="1" ht="15.75" hidden="1">
      <c r="A52" s="73"/>
      <c r="B52" s="78"/>
      <c r="C52" s="78"/>
      <c r="D52" s="47"/>
      <c r="E52" s="45">
        <v>0</v>
      </c>
      <c r="F52" s="71">
        <v>0</v>
      </c>
      <c r="G52" s="72">
        <f t="shared" si="1"/>
        <v>0</v>
      </c>
      <c r="H52" s="71">
        <v>0</v>
      </c>
      <c r="I52" s="71">
        <v>0</v>
      </c>
      <c r="J52" s="71">
        <v>0</v>
      </c>
      <c r="K52" s="72">
        <f t="array" ref="K52">SUM(ROUND(H52:J52,2))</f>
        <v>0</v>
      </c>
      <c r="L52" s="85"/>
      <c r="M52" s="91"/>
      <c r="N52" s="303">
        <v>0</v>
      </c>
      <c r="O52" s="282">
        <f t="shared" si="0"/>
        <v>0</v>
      </c>
      <c r="P52" s="303">
        <v>0</v>
      </c>
      <c r="Q52" s="282">
        <f t="shared" si="2"/>
        <v>0</v>
      </c>
      <c r="R52" s="303">
        <v>0</v>
      </c>
      <c r="S52" s="282">
        <f t="shared" si="3"/>
        <v>0</v>
      </c>
      <c r="X52" s="199"/>
      <c r="Y52" s="199"/>
      <c r="Z52" s="199"/>
      <c r="AA52" s="199"/>
      <c r="AB52" s="199"/>
      <c r="AC52" s="199"/>
      <c r="AD52" s="199"/>
      <c r="AE52" s="199"/>
      <c r="AF52" s="199"/>
      <c r="AG52" s="199"/>
      <c r="AH52" s="199"/>
      <c r="AI52" s="199"/>
      <c r="AJ52" s="199"/>
      <c r="AK52" s="199"/>
      <c r="AL52" s="199"/>
      <c r="AM52" s="199"/>
      <c r="AN52" s="199"/>
      <c r="AO52" s="199"/>
      <c r="AP52" s="199"/>
      <c r="AQ52" s="199"/>
      <c r="AR52" s="199"/>
      <c r="AS52" s="199"/>
      <c r="AT52" s="199"/>
      <c r="AU52" s="199"/>
      <c r="AV52" s="199"/>
      <c r="AW52" s="199"/>
      <c r="AX52" s="199"/>
      <c r="AY52" s="199"/>
      <c r="AZ52" s="199"/>
      <c r="BA52" s="199"/>
      <c r="BB52" s="199"/>
      <c r="BC52" s="199"/>
      <c r="BD52" s="199"/>
      <c r="BE52" s="199"/>
      <c r="BF52" s="199"/>
      <c r="BG52" s="199"/>
      <c r="BH52" s="199"/>
      <c r="BI52" s="199"/>
      <c r="BJ52" s="199"/>
      <c r="BK52" s="199"/>
      <c r="BL52" s="199"/>
      <c r="BM52" s="199"/>
      <c r="BN52" s="199"/>
      <c r="BO52" s="199"/>
      <c r="BP52" s="199"/>
      <c r="BQ52" s="199"/>
      <c r="BR52" s="199"/>
      <c r="BS52" s="199"/>
      <c r="BT52" s="199"/>
      <c r="BU52" s="199"/>
      <c r="BV52" s="199"/>
      <c r="BW52" s="199"/>
      <c r="BX52" s="199"/>
      <c r="BY52" s="199"/>
      <c r="BZ52" s="199"/>
      <c r="CA52" s="199"/>
      <c r="CB52" s="199"/>
      <c r="CC52" s="199"/>
      <c r="CD52" s="199"/>
      <c r="CE52" s="199"/>
      <c r="CF52" s="199"/>
      <c r="CG52" s="199"/>
      <c r="CH52" s="199"/>
      <c r="CI52" s="199"/>
      <c r="CJ52" s="199"/>
      <c r="CK52" s="199"/>
      <c r="CL52" s="199"/>
      <c r="CM52" s="199"/>
      <c r="CN52" s="199"/>
      <c r="CO52" s="199"/>
      <c r="CP52" s="199"/>
      <c r="CQ52" s="199"/>
      <c r="CR52" s="199"/>
      <c r="CS52" s="199"/>
      <c r="CT52" s="199"/>
      <c r="CU52" s="199"/>
      <c r="CV52" s="199"/>
      <c r="CW52" s="199"/>
      <c r="CX52" s="199"/>
      <c r="CY52" s="199"/>
      <c r="CZ52" s="199"/>
      <c r="DA52" s="199"/>
      <c r="DB52" s="199"/>
      <c r="DC52" s="199"/>
      <c r="DD52" s="199"/>
      <c r="DE52" s="199"/>
      <c r="DF52" s="199"/>
      <c r="DG52" s="199"/>
      <c r="DH52" s="199"/>
      <c r="DI52" s="199"/>
      <c r="DJ52" s="199"/>
      <c r="DK52" s="199"/>
      <c r="DL52" s="199"/>
      <c r="DM52" s="199"/>
      <c r="DN52" s="199"/>
      <c r="DO52" s="199"/>
      <c r="DP52" s="199"/>
      <c r="DQ52" s="199"/>
      <c r="DR52" s="199"/>
      <c r="DS52" s="199"/>
    </row>
    <row r="53" spans="1:123" s="169" customFormat="1" ht="15.75" hidden="1">
      <c r="A53" s="73"/>
      <c r="B53" s="78"/>
      <c r="C53" s="78"/>
      <c r="D53" s="47"/>
      <c r="E53" s="45">
        <v>0</v>
      </c>
      <c r="F53" s="71">
        <v>0</v>
      </c>
      <c r="G53" s="72">
        <f t="shared" si="1"/>
        <v>0</v>
      </c>
      <c r="H53" s="71">
        <v>0</v>
      </c>
      <c r="I53" s="71">
        <v>0</v>
      </c>
      <c r="J53" s="71">
        <v>0</v>
      </c>
      <c r="K53" s="72">
        <f t="array" ref="K53">SUM(ROUND(H53:J53,2))</f>
        <v>0</v>
      </c>
      <c r="L53" s="85"/>
      <c r="M53" s="91"/>
      <c r="N53" s="303">
        <v>0</v>
      </c>
      <c r="O53" s="282">
        <f t="shared" si="0"/>
        <v>0</v>
      </c>
      <c r="P53" s="303">
        <v>0</v>
      </c>
      <c r="Q53" s="282">
        <f t="shared" si="2"/>
        <v>0</v>
      </c>
      <c r="R53" s="303">
        <v>0</v>
      </c>
      <c r="S53" s="282">
        <f t="shared" si="3"/>
        <v>0</v>
      </c>
      <c r="X53" s="199"/>
      <c r="Y53" s="199"/>
      <c r="Z53" s="199"/>
      <c r="AA53" s="199"/>
      <c r="AB53" s="199"/>
      <c r="AC53" s="199"/>
      <c r="AD53" s="199"/>
      <c r="AE53" s="199"/>
      <c r="AF53" s="199"/>
      <c r="AG53" s="199"/>
      <c r="AH53" s="199"/>
      <c r="AI53" s="199"/>
      <c r="AJ53" s="199"/>
      <c r="AK53" s="199"/>
      <c r="AL53" s="199"/>
      <c r="AM53" s="199"/>
      <c r="AN53" s="199"/>
      <c r="AO53" s="199"/>
      <c r="AP53" s="199"/>
      <c r="AQ53" s="199"/>
      <c r="AR53" s="199"/>
      <c r="AS53" s="199"/>
      <c r="AT53" s="199"/>
      <c r="AU53" s="199"/>
      <c r="AV53" s="199"/>
      <c r="AW53" s="199"/>
      <c r="AX53" s="199"/>
      <c r="AY53" s="199"/>
      <c r="AZ53" s="199"/>
      <c r="BA53" s="199"/>
      <c r="BB53" s="199"/>
      <c r="BC53" s="199"/>
      <c r="BD53" s="199"/>
      <c r="BE53" s="199"/>
      <c r="BF53" s="199"/>
      <c r="BG53" s="199"/>
      <c r="BH53" s="199"/>
      <c r="BI53" s="199"/>
      <c r="BJ53" s="199"/>
      <c r="BK53" s="199"/>
      <c r="BL53" s="199"/>
      <c r="BM53" s="199"/>
      <c r="BN53" s="199"/>
      <c r="BO53" s="199"/>
      <c r="BP53" s="199"/>
      <c r="BQ53" s="199"/>
      <c r="BR53" s="199"/>
      <c r="BS53" s="199"/>
      <c r="BT53" s="199"/>
      <c r="BU53" s="199"/>
      <c r="BV53" s="199"/>
      <c r="BW53" s="199"/>
      <c r="BX53" s="199"/>
      <c r="BY53" s="199"/>
      <c r="BZ53" s="199"/>
      <c r="CA53" s="199"/>
      <c r="CB53" s="199"/>
      <c r="CC53" s="199"/>
      <c r="CD53" s="199"/>
      <c r="CE53" s="199"/>
      <c r="CF53" s="199"/>
      <c r="CG53" s="199"/>
      <c r="CH53" s="199"/>
      <c r="CI53" s="199"/>
      <c r="CJ53" s="199"/>
      <c r="CK53" s="199"/>
      <c r="CL53" s="199"/>
      <c r="CM53" s="199"/>
      <c r="CN53" s="199"/>
      <c r="CO53" s="199"/>
      <c r="CP53" s="199"/>
      <c r="CQ53" s="199"/>
      <c r="CR53" s="199"/>
      <c r="CS53" s="199"/>
      <c r="CT53" s="199"/>
      <c r="CU53" s="199"/>
      <c r="CV53" s="199"/>
      <c r="CW53" s="199"/>
      <c r="CX53" s="199"/>
      <c r="CY53" s="199"/>
      <c r="CZ53" s="199"/>
      <c r="DA53" s="199"/>
      <c r="DB53" s="199"/>
      <c r="DC53" s="199"/>
      <c r="DD53" s="199"/>
      <c r="DE53" s="199"/>
      <c r="DF53" s="199"/>
      <c r="DG53" s="199"/>
      <c r="DH53" s="199"/>
      <c r="DI53" s="199"/>
      <c r="DJ53" s="199"/>
      <c r="DK53" s="199"/>
      <c r="DL53" s="199"/>
      <c r="DM53" s="199"/>
      <c r="DN53" s="199"/>
      <c r="DO53" s="199"/>
      <c r="DP53" s="199"/>
      <c r="DQ53" s="199"/>
      <c r="DR53" s="199"/>
      <c r="DS53" s="199"/>
    </row>
    <row r="54" spans="1:123" s="169" customFormat="1" ht="15.75" hidden="1">
      <c r="A54" s="73"/>
      <c r="B54" s="78"/>
      <c r="C54" s="78"/>
      <c r="D54" s="47"/>
      <c r="E54" s="45">
        <v>0</v>
      </c>
      <c r="F54" s="71">
        <v>0</v>
      </c>
      <c r="G54" s="72">
        <f t="shared" si="1"/>
        <v>0</v>
      </c>
      <c r="H54" s="71">
        <v>0</v>
      </c>
      <c r="I54" s="71">
        <v>0</v>
      </c>
      <c r="J54" s="71">
        <v>0</v>
      </c>
      <c r="K54" s="72">
        <f t="array" ref="K54">SUM(ROUND(H54:J54,2))</f>
        <v>0</v>
      </c>
      <c r="L54" s="85"/>
      <c r="M54" s="91"/>
      <c r="N54" s="303">
        <v>0</v>
      </c>
      <c r="O54" s="282">
        <f t="shared" si="0"/>
        <v>0</v>
      </c>
      <c r="P54" s="303">
        <v>0</v>
      </c>
      <c r="Q54" s="282">
        <f t="shared" si="2"/>
        <v>0</v>
      </c>
      <c r="R54" s="303">
        <v>0</v>
      </c>
      <c r="S54" s="282">
        <f t="shared" si="3"/>
        <v>0</v>
      </c>
      <c r="X54" s="199"/>
      <c r="Y54" s="199"/>
      <c r="Z54" s="199"/>
      <c r="AA54" s="199"/>
      <c r="AB54" s="199"/>
      <c r="AC54" s="199"/>
      <c r="AD54" s="199"/>
      <c r="AE54" s="199"/>
      <c r="AF54" s="199"/>
      <c r="AG54" s="199"/>
      <c r="AH54" s="199"/>
      <c r="AI54" s="199"/>
      <c r="AJ54" s="199"/>
      <c r="AK54" s="199"/>
      <c r="AL54" s="199"/>
      <c r="AM54" s="199"/>
      <c r="AN54" s="199"/>
      <c r="AO54" s="199"/>
      <c r="AP54" s="199"/>
      <c r="AQ54" s="199"/>
      <c r="AR54" s="199"/>
      <c r="AS54" s="199"/>
      <c r="AT54" s="199"/>
      <c r="AU54" s="199"/>
      <c r="AV54" s="199"/>
      <c r="AW54" s="199"/>
      <c r="AX54" s="199"/>
      <c r="AY54" s="199"/>
      <c r="AZ54" s="199"/>
      <c r="BA54" s="199"/>
      <c r="BB54" s="199"/>
      <c r="BC54" s="199"/>
      <c r="BD54" s="199"/>
      <c r="BE54" s="199"/>
      <c r="BF54" s="199"/>
      <c r="BG54" s="199"/>
      <c r="BH54" s="199"/>
      <c r="BI54" s="199"/>
      <c r="BJ54" s="199"/>
      <c r="BK54" s="199"/>
      <c r="BL54" s="199"/>
      <c r="BM54" s="199"/>
      <c r="BN54" s="199"/>
      <c r="BO54" s="199"/>
      <c r="BP54" s="199"/>
      <c r="BQ54" s="199"/>
      <c r="BR54" s="199"/>
      <c r="BS54" s="199"/>
      <c r="BT54" s="199"/>
      <c r="BU54" s="199"/>
      <c r="BV54" s="199"/>
      <c r="BW54" s="199"/>
      <c r="BX54" s="199"/>
      <c r="BY54" s="199"/>
      <c r="BZ54" s="199"/>
      <c r="CA54" s="199"/>
      <c r="CB54" s="199"/>
      <c r="CC54" s="199"/>
      <c r="CD54" s="199"/>
      <c r="CE54" s="199"/>
      <c r="CF54" s="199"/>
      <c r="CG54" s="199"/>
      <c r="CH54" s="199"/>
      <c r="CI54" s="199"/>
      <c r="CJ54" s="199"/>
      <c r="CK54" s="199"/>
      <c r="CL54" s="199"/>
      <c r="CM54" s="199"/>
      <c r="CN54" s="199"/>
      <c r="CO54" s="199"/>
      <c r="CP54" s="199"/>
      <c r="CQ54" s="199"/>
      <c r="CR54" s="199"/>
      <c r="CS54" s="199"/>
      <c r="CT54" s="199"/>
      <c r="CU54" s="199"/>
      <c r="CV54" s="199"/>
      <c r="CW54" s="199"/>
      <c r="CX54" s="199"/>
      <c r="CY54" s="199"/>
      <c r="CZ54" s="199"/>
      <c r="DA54" s="199"/>
      <c r="DB54" s="199"/>
      <c r="DC54" s="199"/>
      <c r="DD54" s="199"/>
      <c r="DE54" s="199"/>
      <c r="DF54" s="199"/>
      <c r="DG54" s="199"/>
      <c r="DH54" s="199"/>
      <c r="DI54" s="199"/>
      <c r="DJ54" s="199"/>
      <c r="DK54" s="199"/>
      <c r="DL54" s="199"/>
      <c r="DM54" s="199"/>
      <c r="DN54" s="199"/>
      <c r="DO54" s="199"/>
      <c r="DP54" s="199"/>
      <c r="DQ54" s="199"/>
      <c r="DR54" s="199"/>
      <c r="DS54" s="199"/>
    </row>
    <row r="55" spans="1:123" s="169" customFormat="1" ht="15.75" hidden="1">
      <c r="A55" s="73"/>
      <c r="B55" s="78"/>
      <c r="C55" s="78"/>
      <c r="D55" s="47"/>
      <c r="E55" s="45">
        <v>0</v>
      </c>
      <c r="F55" s="71">
        <v>0</v>
      </c>
      <c r="G55" s="72">
        <f t="shared" si="1"/>
        <v>0</v>
      </c>
      <c r="H55" s="71">
        <v>0</v>
      </c>
      <c r="I55" s="71">
        <v>0</v>
      </c>
      <c r="J55" s="71">
        <v>0</v>
      </c>
      <c r="K55" s="72">
        <f t="array" ref="K55">SUM(ROUND(H55:J55,2))</f>
        <v>0</v>
      </c>
      <c r="L55" s="85"/>
      <c r="M55" s="91"/>
      <c r="N55" s="303">
        <v>0</v>
      </c>
      <c r="O55" s="282">
        <f t="shared" si="0"/>
        <v>0</v>
      </c>
      <c r="P55" s="303">
        <v>0</v>
      </c>
      <c r="Q55" s="282">
        <f t="shared" si="2"/>
        <v>0</v>
      </c>
      <c r="R55" s="303">
        <v>0</v>
      </c>
      <c r="S55" s="282">
        <f t="shared" si="3"/>
        <v>0</v>
      </c>
      <c r="X55" s="199"/>
      <c r="Y55" s="199"/>
      <c r="Z55" s="199"/>
      <c r="AA55" s="199"/>
      <c r="AB55" s="199"/>
      <c r="AC55" s="199"/>
      <c r="AD55" s="199"/>
      <c r="AE55" s="199"/>
      <c r="AF55" s="199"/>
      <c r="AG55" s="199"/>
      <c r="AH55" s="199"/>
      <c r="AI55" s="199"/>
      <c r="AJ55" s="199"/>
      <c r="AK55" s="199"/>
      <c r="AL55" s="199"/>
      <c r="AM55" s="199"/>
      <c r="AN55" s="199"/>
      <c r="AO55" s="199"/>
      <c r="AP55" s="199"/>
      <c r="AQ55" s="199"/>
      <c r="AR55" s="199"/>
      <c r="AS55" s="199"/>
      <c r="AT55" s="199"/>
      <c r="AU55" s="199"/>
      <c r="AV55" s="199"/>
      <c r="AW55" s="199"/>
      <c r="AX55" s="199"/>
      <c r="AY55" s="199"/>
      <c r="AZ55" s="199"/>
      <c r="BA55" s="199"/>
      <c r="BB55" s="199"/>
      <c r="BC55" s="199"/>
      <c r="BD55" s="199"/>
      <c r="BE55" s="199"/>
      <c r="BF55" s="199"/>
      <c r="BG55" s="199"/>
      <c r="BH55" s="199"/>
      <c r="BI55" s="199"/>
      <c r="BJ55" s="199"/>
      <c r="BK55" s="199"/>
      <c r="BL55" s="199"/>
      <c r="BM55" s="199"/>
      <c r="BN55" s="199"/>
      <c r="BO55" s="199"/>
      <c r="BP55" s="199"/>
      <c r="BQ55" s="199"/>
      <c r="BR55" s="199"/>
      <c r="BS55" s="199"/>
      <c r="BT55" s="199"/>
      <c r="BU55" s="199"/>
      <c r="BV55" s="199"/>
      <c r="BW55" s="199"/>
      <c r="BX55" s="199"/>
      <c r="BY55" s="199"/>
      <c r="BZ55" s="199"/>
      <c r="CA55" s="199"/>
      <c r="CB55" s="199"/>
      <c r="CC55" s="199"/>
      <c r="CD55" s="199"/>
      <c r="CE55" s="199"/>
      <c r="CF55" s="199"/>
      <c r="CG55" s="199"/>
      <c r="CH55" s="199"/>
      <c r="CI55" s="199"/>
      <c r="CJ55" s="199"/>
      <c r="CK55" s="199"/>
      <c r="CL55" s="199"/>
      <c r="CM55" s="199"/>
      <c r="CN55" s="199"/>
      <c r="CO55" s="199"/>
      <c r="CP55" s="199"/>
      <c r="CQ55" s="199"/>
      <c r="CR55" s="199"/>
      <c r="CS55" s="199"/>
      <c r="CT55" s="199"/>
      <c r="CU55" s="199"/>
      <c r="CV55" s="199"/>
      <c r="CW55" s="199"/>
      <c r="CX55" s="199"/>
      <c r="CY55" s="199"/>
      <c r="CZ55" s="199"/>
      <c r="DA55" s="199"/>
      <c r="DB55" s="199"/>
      <c r="DC55" s="199"/>
      <c r="DD55" s="199"/>
      <c r="DE55" s="199"/>
      <c r="DF55" s="199"/>
      <c r="DG55" s="199"/>
      <c r="DH55" s="199"/>
      <c r="DI55" s="199"/>
      <c r="DJ55" s="199"/>
      <c r="DK55" s="199"/>
      <c r="DL55" s="199"/>
      <c r="DM55" s="199"/>
      <c r="DN55" s="199"/>
      <c r="DO55" s="199"/>
      <c r="DP55" s="199"/>
      <c r="DQ55" s="199"/>
      <c r="DR55" s="199"/>
      <c r="DS55" s="199"/>
    </row>
    <row r="56" spans="1:123" s="169" customFormat="1" ht="15.75" hidden="1">
      <c r="A56" s="73"/>
      <c r="B56" s="78"/>
      <c r="C56" s="78"/>
      <c r="D56" s="47"/>
      <c r="E56" s="45">
        <v>0</v>
      </c>
      <c r="F56" s="71">
        <v>0</v>
      </c>
      <c r="G56" s="72">
        <f t="shared" si="1"/>
        <v>0</v>
      </c>
      <c r="H56" s="71">
        <v>0</v>
      </c>
      <c r="I56" s="71">
        <v>0</v>
      </c>
      <c r="J56" s="71">
        <v>0</v>
      </c>
      <c r="K56" s="72">
        <f t="array" ref="K56">SUM(ROUND(H56:J56,2))</f>
        <v>0</v>
      </c>
      <c r="L56" s="85"/>
      <c r="M56" s="91"/>
      <c r="N56" s="303">
        <v>0</v>
      </c>
      <c r="O56" s="282">
        <f t="shared" si="0"/>
        <v>0</v>
      </c>
      <c r="P56" s="303">
        <v>0</v>
      </c>
      <c r="Q56" s="282">
        <f t="shared" si="2"/>
        <v>0</v>
      </c>
      <c r="R56" s="303">
        <v>0</v>
      </c>
      <c r="S56" s="282">
        <f t="shared" si="3"/>
        <v>0</v>
      </c>
      <c r="X56" s="199"/>
      <c r="Y56" s="199"/>
      <c r="Z56" s="199"/>
      <c r="AA56" s="199"/>
      <c r="AB56" s="199"/>
      <c r="AC56" s="199"/>
      <c r="AD56" s="199"/>
      <c r="AE56" s="199"/>
      <c r="AF56" s="199"/>
      <c r="AG56" s="199"/>
      <c r="AH56" s="199"/>
      <c r="AI56" s="199"/>
      <c r="AJ56" s="199"/>
      <c r="AK56" s="199"/>
      <c r="AL56" s="199"/>
      <c r="AM56" s="199"/>
      <c r="AN56" s="199"/>
      <c r="AO56" s="199"/>
      <c r="AP56" s="199"/>
      <c r="AQ56" s="199"/>
      <c r="AR56" s="199"/>
      <c r="AS56" s="199"/>
      <c r="AT56" s="199"/>
      <c r="AU56" s="199"/>
      <c r="AV56" s="199"/>
      <c r="AW56" s="199"/>
      <c r="AX56" s="199"/>
      <c r="AY56" s="199"/>
      <c r="AZ56" s="199"/>
      <c r="BA56" s="199"/>
      <c r="BB56" s="199"/>
      <c r="BC56" s="199"/>
      <c r="BD56" s="199"/>
      <c r="BE56" s="199"/>
      <c r="BF56" s="199"/>
      <c r="BG56" s="199"/>
      <c r="BH56" s="199"/>
      <c r="BI56" s="199"/>
      <c r="BJ56" s="199"/>
      <c r="BK56" s="199"/>
      <c r="BL56" s="199"/>
      <c r="BM56" s="199"/>
      <c r="BN56" s="199"/>
      <c r="BO56" s="199"/>
      <c r="BP56" s="199"/>
      <c r="BQ56" s="199"/>
      <c r="BR56" s="199"/>
      <c r="BS56" s="199"/>
      <c r="BT56" s="199"/>
      <c r="BU56" s="199"/>
      <c r="BV56" s="199"/>
      <c r="BW56" s="199"/>
      <c r="BX56" s="199"/>
      <c r="BY56" s="199"/>
      <c r="BZ56" s="199"/>
      <c r="CA56" s="199"/>
      <c r="CB56" s="199"/>
      <c r="CC56" s="199"/>
      <c r="CD56" s="199"/>
      <c r="CE56" s="199"/>
      <c r="CF56" s="199"/>
      <c r="CG56" s="199"/>
      <c r="CH56" s="199"/>
      <c r="CI56" s="199"/>
      <c r="CJ56" s="199"/>
      <c r="CK56" s="199"/>
      <c r="CL56" s="199"/>
      <c r="CM56" s="199"/>
      <c r="CN56" s="199"/>
      <c r="CO56" s="199"/>
      <c r="CP56" s="199"/>
      <c r="CQ56" s="199"/>
      <c r="CR56" s="199"/>
      <c r="CS56" s="199"/>
      <c r="CT56" s="199"/>
      <c r="CU56" s="199"/>
      <c r="CV56" s="199"/>
      <c r="CW56" s="199"/>
      <c r="CX56" s="199"/>
      <c r="CY56" s="199"/>
      <c r="CZ56" s="199"/>
      <c r="DA56" s="199"/>
      <c r="DB56" s="199"/>
      <c r="DC56" s="199"/>
      <c r="DD56" s="199"/>
      <c r="DE56" s="199"/>
      <c r="DF56" s="199"/>
      <c r="DG56" s="199"/>
      <c r="DH56" s="199"/>
      <c r="DI56" s="199"/>
      <c r="DJ56" s="199"/>
      <c r="DK56" s="199"/>
      <c r="DL56" s="199"/>
      <c r="DM56" s="199"/>
      <c r="DN56" s="199"/>
      <c r="DO56" s="199"/>
      <c r="DP56" s="199"/>
      <c r="DQ56" s="199"/>
      <c r="DR56" s="199"/>
      <c r="DS56" s="199"/>
    </row>
    <row r="57" spans="1:123" s="169" customFormat="1" ht="15.75" hidden="1">
      <c r="A57" s="73"/>
      <c r="B57" s="78"/>
      <c r="C57" s="78"/>
      <c r="D57" s="47"/>
      <c r="E57" s="45">
        <v>0</v>
      </c>
      <c r="F57" s="71">
        <v>0</v>
      </c>
      <c r="G57" s="72">
        <f t="shared" si="1"/>
        <v>0</v>
      </c>
      <c r="H57" s="71">
        <v>0</v>
      </c>
      <c r="I57" s="71">
        <v>0</v>
      </c>
      <c r="J57" s="71">
        <v>0</v>
      </c>
      <c r="K57" s="72">
        <f t="array" ref="K57">SUM(ROUND(H57:J57,2))</f>
        <v>0</v>
      </c>
      <c r="L57" s="85"/>
      <c r="M57" s="91"/>
      <c r="N57" s="303">
        <v>0</v>
      </c>
      <c r="O57" s="282">
        <f t="shared" si="0"/>
        <v>0</v>
      </c>
      <c r="P57" s="303">
        <v>0</v>
      </c>
      <c r="Q57" s="282">
        <f t="shared" si="2"/>
        <v>0</v>
      </c>
      <c r="R57" s="303">
        <v>0</v>
      </c>
      <c r="S57" s="282">
        <f t="shared" si="3"/>
        <v>0</v>
      </c>
      <c r="X57" s="199"/>
      <c r="Y57" s="199"/>
      <c r="Z57" s="199"/>
      <c r="AA57" s="199"/>
      <c r="AB57" s="199"/>
      <c r="AC57" s="199"/>
      <c r="AD57" s="199"/>
      <c r="AE57" s="199"/>
      <c r="AF57" s="199"/>
      <c r="AG57" s="199"/>
      <c r="AH57" s="199"/>
      <c r="AI57" s="199"/>
      <c r="AJ57" s="199"/>
      <c r="AK57" s="199"/>
      <c r="AL57" s="199"/>
      <c r="AM57" s="199"/>
      <c r="AN57" s="199"/>
      <c r="AO57" s="199"/>
      <c r="AP57" s="199"/>
      <c r="AQ57" s="199"/>
      <c r="AR57" s="199"/>
      <c r="AS57" s="199"/>
      <c r="AT57" s="199"/>
      <c r="AU57" s="199"/>
      <c r="AV57" s="199"/>
      <c r="AW57" s="199"/>
      <c r="AX57" s="199"/>
      <c r="AY57" s="199"/>
      <c r="AZ57" s="199"/>
      <c r="BA57" s="199"/>
      <c r="BB57" s="199"/>
      <c r="BC57" s="199"/>
      <c r="BD57" s="199"/>
      <c r="BE57" s="199"/>
      <c r="BF57" s="199"/>
      <c r="BG57" s="199"/>
      <c r="BH57" s="199"/>
      <c r="BI57" s="199"/>
      <c r="BJ57" s="199"/>
      <c r="BK57" s="199"/>
      <c r="BL57" s="199"/>
      <c r="BM57" s="199"/>
      <c r="BN57" s="199"/>
      <c r="BO57" s="199"/>
      <c r="BP57" s="199"/>
      <c r="BQ57" s="199"/>
      <c r="BR57" s="199"/>
      <c r="BS57" s="199"/>
      <c r="BT57" s="199"/>
      <c r="BU57" s="199"/>
      <c r="BV57" s="199"/>
      <c r="BW57" s="199"/>
      <c r="BX57" s="199"/>
      <c r="BY57" s="199"/>
      <c r="BZ57" s="199"/>
      <c r="CA57" s="199"/>
      <c r="CB57" s="199"/>
      <c r="CC57" s="199"/>
      <c r="CD57" s="199"/>
      <c r="CE57" s="199"/>
      <c r="CF57" s="199"/>
      <c r="CG57" s="199"/>
      <c r="CH57" s="199"/>
      <c r="CI57" s="199"/>
      <c r="CJ57" s="199"/>
      <c r="CK57" s="199"/>
      <c r="CL57" s="199"/>
      <c r="CM57" s="199"/>
      <c r="CN57" s="199"/>
      <c r="CO57" s="199"/>
      <c r="CP57" s="199"/>
      <c r="CQ57" s="199"/>
      <c r="CR57" s="199"/>
      <c r="CS57" s="199"/>
      <c r="CT57" s="199"/>
      <c r="CU57" s="199"/>
      <c r="CV57" s="199"/>
      <c r="CW57" s="199"/>
      <c r="CX57" s="199"/>
      <c r="CY57" s="199"/>
      <c r="CZ57" s="199"/>
      <c r="DA57" s="199"/>
      <c r="DB57" s="199"/>
      <c r="DC57" s="199"/>
      <c r="DD57" s="199"/>
      <c r="DE57" s="199"/>
      <c r="DF57" s="199"/>
      <c r="DG57" s="199"/>
      <c r="DH57" s="199"/>
      <c r="DI57" s="199"/>
      <c r="DJ57" s="199"/>
      <c r="DK57" s="199"/>
      <c r="DL57" s="199"/>
      <c r="DM57" s="199"/>
      <c r="DN57" s="199"/>
      <c r="DO57" s="199"/>
      <c r="DP57" s="199"/>
      <c r="DQ57" s="199"/>
      <c r="DR57" s="199"/>
      <c r="DS57" s="199"/>
    </row>
    <row r="58" spans="1:123" s="169" customFormat="1" ht="15.75" hidden="1">
      <c r="A58" s="73"/>
      <c r="B58" s="78"/>
      <c r="C58" s="78"/>
      <c r="D58" s="47"/>
      <c r="E58" s="45">
        <v>0</v>
      </c>
      <c r="F58" s="71">
        <v>0</v>
      </c>
      <c r="G58" s="72">
        <f t="shared" si="1"/>
        <v>0</v>
      </c>
      <c r="H58" s="71">
        <v>0</v>
      </c>
      <c r="I58" s="71">
        <v>0</v>
      </c>
      <c r="J58" s="71">
        <v>0</v>
      </c>
      <c r="K58" s="72">
        <f t="array" ref="K58">SUM(ROUND(H58:J58,2))</f>
        <v>0</v>
      </c>
      <c r="L58" s="85"/>
      <c r="M58" s="91"/>
      <c r="N58" s="303">
        <v>0</v>
      </c>
      <c r="O58" s="282">
        <f t="shared" si="0"/>
        <v>0</v>
      </c>
      <c r="P58" s="303">
        <v>0</v>
      </c>
      <c r="Q58" s="282">
        <f t="shared" si="2"/>
        <v>0</v>
      </c>
      <c r="R58" s="303">
        <v>0</v>
      </c>
      <c r="S58" s="282">
        <f t="shared" si="3"/>
        <v>0</v>
      </c>
      <c r="X58" s="199"/>
      <c r="Y58" s="199"/>
      <c r="Z58" s="199"/>
      <c r="AA58" s="199"/>
      <c r="AB58" s="199"/>
      <c r="AC58" s="199"/>
      <c r="AD58" s="199"/>
      <c r="AE58" s="199"/>
      <c r="AF58" s="199"/>
      <c r="AG58" s="199"/>
      <c r="AH58" s="199"/>
      <c r="AI58" s="199"/>
      <c r="AJ58" s="199"/>
      <c r="AK58" s="199"/>
      <c r="AL58" s="199"/>
      <c r="AM58" s="199"/>
      <c r="AN58" s="199"/>
      <c r="AO58" s="199"/>
      <c r="AP58" s="199"/>
      <c r="AQ58" s="199"/>
      <c r="AR58" s="199"/>
      <c r="AS58" s="199"/>
      <c r="AT58" s="199"/>
      <c r="AU58" s="199"/>
      <c r="AV58" s="199"/>
      <c r="AW58" s="199"/>
      <c r="AX58" s="199"/>
      <c r="AY58" s="199"/>
      <c r="AZ58" s="199"/>
      <c r="BA58" s="199"/>
      <c r="BB58" s="199"/>
      <c r="BC58" s="199"/>
      <c r="BD58" s="199"/>
      <c r="BE58" s="199"/>
      <c r="BF58" s="199"/>
      <c r="BG58" s="199"/>
      <c r="BH58" s="199"/>
      <c r="BI58" s="199"/>
      <c r="BJ58" s="199"/>
      <c r="BK58" s="199"/>
      <c r="BL58" s="199"/>
      <c r="BM58" s="199"/>
      <c r="BN58" s="199"/>
      <c r="BO58" s="199"/>
      <c r="BP58" s="199"/>
      <c r="BQ58" s="199"/>
      <c r="BR58" s="199"/>
      <c r="BS58" s="199"/>
      <c r="BT58" s="199"/>
      <c r="BU58" s="199"/>
      <c r="BV58" s="199"/>
      <c r="BW58" s="199"/>
      <c r="BX58" s="199"/>
      <c r="BY58" s="199"/>
      <c r="BZ58" s="199"/>
      <c r="CA58" s="199"/>
      <c r="CB58" s="199"/>
      <c r="CC58" s="199"/>
      <c r="CD58" s="199"/>
      <c r="CE58" s="199"/>
      <c r="CF58" s="199"/>
      <c r="CG58" s="199"/>
      <c r="CH58" s="199"/>
      <c r="CI58" s="199"/>
      <c r="CJ58" s="199"/>
      <c r="CK58" s="199"/>
      <c r="CL58" s="199"/>
      <c r="CM58" s="199"/>
      <c r="CN58" s="199"/>
      <c r="CO58" s="199"/>
      <c r="CP58" s="199"/>
      <c r="CQ58" s="199"/>
      <c r="CR58" s="199"/>
      <c r="CS58" s="199"/>
      <c r="CT58" s="199"/>
      <c r="CU58" s="199"/>
      <c r="CV58" s="199"/>
      <c r="CW58" s="199"/>
      <c r="CX58" s="199"/>
      <c r="CY58" s="199"/>
      <c r="CZ58" s="199"/>
      <c r="DA58" s="199"/>
      <c r="DB58" s="199"/>
      <c r="DC58" s="199"/>
      <c r="DD58" s="199"/>
      <c r="DE58" s="199"/>
      <c r="DF58" s="199"/>
      <c r="DG58" s="199"/>
      <c r="DH58" s="199"/>
      <c r="DI58" s="199"/>
      <c r="DJ58" s="199"/>
      <c r="DK58" s="199"/>
      <c r="DL58" s="199"/>
      <c r="DM58" s="199"/>
      <c r="DN58" s="199"/>
      <c r="DO58" s="199"/>
      <c r="DP58" s="199"/>
      <c r="DQ58" s="199"/>
      <c r="DR58" s="199"/>
      <c r="DS58" s="199"/>
    </row>
    <row r="59" spans="1:123" s="169" customFormat="1" ht="15.75" hidden="1">
      <c r="A59" s="73"/>
      <c r="B59" s="78"/>
      <c r="C59" s="78"/>
      <c r="D59" s="47"/>
      <c r="E59" s="45">
        <v>0</v>
      </c>
      <c r="F59" s="71">
        <v>0</v>
      </c>
      <c r="G59" s="72">
        <f t="shared" si="1"/>
        <v>0</v>
      </c>
      <c r="H59" s="71">
        <v>0</v>
      </c>
      <c r="I59" s="71">
        <v>0</v>
      </c>
      <c r="J59" s="71">
        <v>0</v>
      </c>
      <c r="K59" s="72">
        <f t="array" ref="K59">SUM(ROUND(H59:J59,2))</f>
        <v>0</v>
      </c>
      <c r="L59" s="85"/>
      <c r="M59" s="91"/>
      <c r="N59" s="303">
        <v>0</v>
      </c>
      <c r="O59" s="282">
        <f t="shared" si="0"/>
        <v>0</v>
      </c>
      <c r="P59" s="303">
        <v>0</v>
      </c>
      <c r="Q59" s="282">
        <f t="shared" si="2"/>
        <v>0</v>
      </c>
      <c r="R59" s="303">
        <v>0</v>
      </c>
      <c r="S59" s="282">
        <f t="shared" si="3"/>
        <v>0</v>
      </c>
      <c r="X59" s="199"/>
      <c r="Y59" s="199"/>
      <c r="Z59" s="199"/>
      <c r="AA59" s="199"/>
      <c r="AB59" s="199"/>
      <c r="AC59" s="199"/>
      <c r="AD59" s="199"/>
      <c r="AE59" s="199"/>
      <c r="AF59" s="199"/>
      <c r="AG59" s="199"/>
      <c r="AH59" s="199"/>
      <c r="AI59" s="199"/>
      <c r="AJ59" s="199"/>
      <c r="AK59" s="199"/>
      <c r="AL59" s="199"/>
      <c r="AM59" s="199"/>
      <c r="AN59" s="199"/>
      <c r="AO59" s="199"/>
      <c r="AP59" s="199"/>
      <c r="AQ59" s="199"/>
      <c r="AR59" s="199"/>
      <c r="AS59" s="199"/>
      <c r="AT59" s="199"/>
      <c r="AU59" s="199"/>
      <c r="AV59" s="199"/>
      <c r="AW59" s="199"/>
      <c r="AX59" s="199"/>
      <c r="AY59" s="199"/>
      <c r="AZ59" s="199"/>
      <c r="BA59" s="199"/>
      <c r="BB59" s="199"/>
      <c r="BC59" s="199"/>
      <c r="BD59" s="199"/>
      <c r="BE59" s="199"/>
      <c r="BF59" s="199"/>
      <c r="BG59" s="199"/>
      <c r="BH59" s="199"/>
      <c r="BI59" s="199"/>
      <c r="BJ59" s="199"/>
      <c r="BK59" s="199"/>
      <c r="BL59" s="199"/>
      <c r="BM59" s="199"/>
      <c r="BN59" s="199"/>
      <c r="BO59" s="199"/>
      <c r="BP59" s="199"/>
      <c r="BQ59" s="199"/>
      <c r="BR59" s="199"/>
      <c r="BS59" s="199"/>
      <c r="BT59" s="199"/>
      <c r="BU59" s="199"/>
      <c r="BV59" s="199"/>
      <c r="BW59" s="199"/>
      <c r="BX59" s="199"/>
      <c r="BY59" s="199"/>
      <c r="BZ59" s="199"/>
      <c r="CA59" s="199"/>
      <c r="CB59" s="199"/>
      <c r="CC59" s="199"/>
      <c r="CD59" s="199"/>
      <c r="CE59" s="199"/>
      <c r="CF59" s="199"/>
      <c r="CG59" s="199"/>
      <c r="CH59" s="199"/>
      <c r="CI59" s="199"/>
      <c r="CJ59" s="199"/>
      <c r="CK59" s="199"/>
      <c r="CL59" s="199"/>
      <c r="CM59" s="199"/>
      <c r="CN59" s="199"/>
      <c r="CO59" s="199"/>
      <c r="CP59" s="199"/>
      <c r="CQ59" s="199"/>
      <c r="CR59" s="199"/>
      <c r="CS59" s="199"/>
      <c r="CT59" s="199"/>
      <c r="CU59" s="199"/>
      <c r="CV59" s="199"/>
      <c r="CW59" s="199"/>
      <c r="CX59" s="199"/>
      <c r="CY59" s="199"/>
      <c r="CZ59" s="199"/>
      <c r="DA59" s="199"/>
      <c r="DB59" s="199"/>
      <c r="DC59" s="199"/>
      <c r="DD59" s="199"/>
      <c r="DE59" s="199"/>
      <c r="DF59" s="199"/>
      <c r="DG59" s="199"/>
      <c r="DH59" s="199"/>
      <c r="DI59" s="199"/>
      <c r="DJ59" s="199"/>
      <c r="DK59" s="199"/>
      <c r="DL59" s="199"/>
      <c r="DM59" s="199"/>
      <c r="DN59" s="199"/>
      <c r="DO59" s="199"/>
      <c r="DP59" s="199"/>
      <c r="DQ59" s="199"/>
      <c r="DR59" s="199"/>
      <c r="DS59" s="199"/>
    </row>
    <row r="60" spans="1:123" s="169" customFormat="1" ht="15.75" hidden="1">
      <c r="A60" s="73"/>
      <c r="B60" s="78"/>
      <c r="C60" s="78"/>
      <c r="D60" s="47"/>
      <c r="E60" s="45">
        <v>0</v>
      </c>
      <c r="F60" s="71">
        <v>0</v>
      </c>
      <c r="G60" s="72">
        <f t="shared" si="1"/>
        <v>0</v>
      </c>
      <c r="H60" s="71">
        <v>0</v>
      </c>
      <c r="I60" s="71">
        <v>0</v>
      </c>
      <c r="J60" s="71">
        <v>0</v>
      </c>
      <c r="K60" s="72">
        <f t="array" ref="K60">SUM(ROUND(H60:J60,2))</f>
        <v>0</v>
      </c>
      <c r="L60" s="85"/>
      <c r="M60" s="91"/>
      <c r="N60" s="303">
        <v>0</v>
      </c>
      <c r="O60" s="282">
        <f t="shared" si="0"/>
        <v>0</v>
      </c>
      <c r="P60" s="303">
        <v>0</v>
      </c>
      <c r="Q60" s="282">
        <f t="shared" si="2"/>
        <v>0</v>
      </c>
      <c r="R60" s="303">
        <v>0</v>
      </c>
      <c r="S60" s="282">
        <f t="shared" si="3"/>
        <v>0</v>
      </c>
      <c r="X60" s="199"/>
      <c r="Y60" s="199"/>
      <c r="Z60" s="199"/>
      <c r="AA60" s="199"/>
      <c r="AB60" s="199"/>
      <c r="AC60" s="199"/>
      <c r="AD60" s="199"/>
      <c r="AE60" s="199"/>
      <c r="AF60" s="199"/>
      <c r="AG60" s="199"/>
      <c r="AH60" s="199"/>
      <c r="AI60" s="199"/>
      <c r="AJ60" s="199"/>
      <c r="AK60" s="199"/>
      <c r="AL60" s="199"/>
      <c r="AM60" s="199"/>
      <c r="AN60" s="199"/>
      <c r="AO60" s="199"/>
      <c r="AP60" s="199"/>
      <c r="AQ60" s="199"/>
      <c r="AR60" s="199"/>
      <c r="AS60" s="199"/>
      <c r="AT60" s="199"/>
      <c r="AU60" s="199"/>
      <c r="AV60" s="199"/>
      <c r="AW60" s="199"/>
      <c r="AX60" s="199"/>
      <c r="AY60" s="199"/>
      <c r="AZ60" s="199"/>
      <c r="BA60" s="199"/>
      <c r="BB60" s="199"/>
      <c r="BC60" s="199"/>
      <c r="BD60" s="199"/>
      <c r="BE60" s="199"/>
      <c r="BF60" s="199"/>
      <c r="BG60" s="199"/>
      <c r="BH60" s="199"/>
      <c r="BI60" s="199"/>
      <c r="BJ60" s="199"/>
      <c r="BK60" s="199"/>
      <c r="BL60" s="199"/>
      <c r="BM60" s="199"/>
      <c r="BN60" s="199"/>
      <c r="BO60" s="199"/>
      <c r="BP60" s="199"/>
      <c r="BQ60" s="199"/>
      <c r="BR60" s="199"/>
      <c r="BS60" s="199"/>
      <c r="BT60" s="199"/>
      <c r="BU60" s="199"/>
      <c r="BV60" s="199"/>
      <c r="BW60" s="199"/>
      <c r="BX60" s="199"/>
      <c r="BY60" s="199"/>
      <c r="BZ60" s="199"/>
      <c r="CA60" s="199"/>
      <c r="CB60" s="199"/>
      <c r="CC60" s="199"/>
      <c r="CD60" s="199"/>
      <c r="CE60" s="199"/>
      <c r="CF60" s="199"/>
      <c r="CG60" s="199"/>
      <c r="CH60" s="199"/>
      <c r="CI60" s="199"/>
      <c r="CJ60" s="199"/>
      <c r="CK60" s="199"/>
      <c r="CL60" s="199"/>
      <c r="CM60" s="199"/>
      <c r="CN60" s="199"/>
      <c r="CO60" s="199"/>
      <c r="CP60" s="199"/>
      <c r="CQ60" s="199"/>
      <c r="CR60" s="199"/>
      <c r="CS60" s="199"/>
      <c r="CT60" s="199"/>
      <c r="CU60" s="199"/>
      <c r="CV60" s="199"/>
      <c r="CW60" s="199"/>
      <c r="CX60" s="199"/>
      <c r="CY60" s="199"/>
      <c r="CZ60" s="199"/>
      <c r="DA60" s="199"/>
      <c r="DB60" s="199"/>
      <c r="DC60" s="199"/>
      <c r="DD60" s="199"/>
      <c r="DE60" s="199"/>
      <c r="DF60" s="199"/>
      <c r="DG60" s="199"/>
      <c r="DH60" s="199"/>
      <c r="DI60" s="199"/>
      <c r="DJ60" s="199"/>
      <c r="DK60" s="199"/>
      <c r="DL60" s="199"/>
      <c r="DM60" s="199"/>
      <c r="DN60" s="199"/>
      <c r="DO60" s="199"/>
      <c r="DP60" s="199"/>
      <c r="DQ60" s="199"/>
      <c r="DR60" s="199"/>
      <c r="DS60" s="199"/>
    </row>
    <row r="61" spans="1:123" s="169" customFormat="1" ht="15.75" hidden="1">
      <c r="A61" s="73"/>
      <c r="B61" s="78"/>
      <c r="C61" s="78"/>
      <c r="D61" s="47"/>
      <c r="E61" s="45">
        <v>0</v>
      </c>
      <c r="F61" s="71">
        <v>0</v>
      </c>
      <c r="G61" s="72">
        <f t="shared" si="1"/>
        <v>0</v>
      </c>
      <c r="H61" s="71">
        <v>0</v>
      </c>
      <c r="I61" s="71">
        <v>0</v>
      </c>
      <c r="J61" s="71">
        <v>0</v>
      </c>
      <c r="K61" s="72">
        <f t="array" ref="K61">SUM(ROUND(H61:J61,2))</f>
        <v>0</v>
      </c>
      <c r="L61" s="85"/>
      <c r="M61" s="91"/>
      <c r="N61" s="303">
        <v>0</v>
      </c>
      <c r="O61" s="282">
        <f t="shared" si="0"/>
        <v>0</v>
      </c>
      <c r="P61" s="303">
        <v>0</v>
      </c>
      <c r="Q61" s="282">
        <f t="shared" si="2"/>
        <v>0</v>
      </c>
      <c r="R61" s="303">
        <v>0</v>
      </c>
      <c r="S61" s="282">
        <f t="shared" si="3"/>
        <v>0</v>
      </c>
      <c r="X61" s="199"/>
      <c r="Y61" s="199"/>
      <c r="Z61" s="199"/>
      <c r="AA61" s="199"/>
      <c r="AB61" s="199"/>
      <c r="AC61" s="199"/>
      <c r="AD61" s="199"/>
      <c r="AE61" s="199"/>
      <c r="AF61" s="199"/>
      <c r="AG61" s="199"/>
      <c r="AH61" s="199"/>
      <c r="AI61" s="199"/>
      <c r="AJ61" s="199"/>
      <c r="AK61" s="199"/>
      <c r="AL61" s="199"/>
      <c r="AM61" s="199"/>
      <c r="AN61" s="199"/>
      <c r="AO61" s="199"/>
      <c r="AP61" s="199"/>
      <c r="AQ61" s="199"/>
      <c r="AR61" s="199"/>
      <c r="AS61" s="199"/>
      <c r="AT61" s="199"/>
      <c r="AU61" s="199"/>
      <c r="AV61" s="199"/>
      <c r="AW61" s="199"/>
      <c r="AX61" s="199"/>
      <c r="AY61" s="199"/>
      <c r="AZ61" s="199"/>
      <c r="BA61" s="199"/>
      <c r="BB61" s="199"/>
      <c r="BC61" s="199"/>
      <c r="BD61" s="199"/>
      <c r="BE61" s="199"/>
      <c r="BF61" s="199"/>
      <c r="BG61" s="199"/>
      <c r="BH61" s="199"/>
      <c r="BI61" s="199"/>
      <c r="BJ61" s="199"/>
      <c r="BK61" s="199"/>
      <c r="BL61" s="199"/>
      <c r="BM61" s="199"/>
      <c r="BN61" s="199"/>
      <c r="BO61" s="199"/>
      <c r="BP61" s="199"/>
      <c r="BQ61" s="199"/>
      <c r="BR61" s="199"/>
      <c r="BS61" s="199"/>
      <c r="BT61" s="199"/>
      <c r="BU61" s="199"/>
      <c r="BV61" s="199"/>
      <c r="BW61" s="199"/>
      <c r="BX61" s="199"/>
      <c r="BY61" s="199"/>
      <c r="BZ61" s="199"/>
      <c r="CA61" s="199"/>
      <c r="CB61" s="199"/>
      <c r="CC61" s="199"/>
      <c r="CD61" s="199"/>
      <c r="CE61" s="199"/>
      <c r="CF61" s="199"/>
      <c r="CG61" s="199"/>
      <c r="CH61" s="199"/>
      <c r="CI61" s="199"/>
      <c r="CJ61" s="199"/>
      <c r="CK61" s="199"/>
      <c r="CL61" s="199"/>
      <c r="CM61" s="199"/>
      <c r="CN61" s="199"/>
      <c r="CO61" s="199"/>
      <c r="CP61" s="199"/>
      <c r="CQ61" s="199"/>
      <c r="CR61" s="199"/>
      <c r="CS61" s="199"/>
      <c r="CT61" s="199"/>
      <c r="CU61" s="199"/>
      <c r="CV61" s="199"/>
      <c r="CW61" s="199"/>
      <c r="CX61" s="199"/>
      <c r="CY61" s="199"/>
      <c r="CZ61" s="199"/>
      <c r="DA61" s="199"/>
      <c r="DB61" s="199"/>
      <c r="DC61" s="199"/>
      <c r="DD61" s="199"/>
      <c r="DE61" s="199"/>
      <c r="DF61" s="199"/>
      <c r="DG61" s="199"/>
      <c r="DH61" s="199"/>
      <c r="DI61" s="199"/>
      <c r="DJ61" s="199"/>
      <c r="DK61" s="199"/>
      <c r="DL61" s="199"/>
      <c r="DM61" s="199"/>
      <c r="DN61" s="199"/>
      <c r="DO61" s="199"/>
      <c r="DP61" s="199"/>
      <c r="DQ61" s="199"/>
      <c r="DR61" s="199"/>
      <c r="DS61" s="199"/>
    </row>
    <row r="62" spans="1:123" s="169" customFormat="1" ht="15.75" hidden="1">
      <c r="A62" s="73"/>
      <c r="B62" s="78"/>
      <c r="C62" s="78"/>
      <c r="D62" s="47"/>
      <c r="E62" s="45">
        <v>0</v>
      </c>
      <c r="F62" s="71">
        <v>0</v>
      </c>
      <c r="G62" s="72">
        <f t="shared" si="1"/>
        <v>0</v>
      </c>
      <c r="H62" s="71">
        <v>0</v>
      </c>
      <c r="I62" s="71">
        <v>0</v>
      </c>
      <c r="J62" s="71">
        <v>0</v>
      </c>
      <c r="K62" s="72">
        <f t="array" ref="K62">SUM(ROUND(H62:J62,2))</f>
        <v>0</v>
      </c>
      <c r="L62" s="85"/>
      <c r="M62" s="91"/>
      <c r="N62" s="303">
        <v>0</v>
      </c>
      <c r="O62" s="282">
        <f t="shared" si="0"/>
        <v>0</v>
      </c>
      <c r="P62" s="303">
        <v>0</v>
      </c>
      <c r="Q62" s="282">
        <f t="shared" si="2"/>
        <v>0</v>
      </c>
      <c r="R62" s="303">
        <v>0</v>
      </c>
      <c r="S62" s="282">
        <f t="shared" si="3"/>
        <v>0</v>
      </c>
      <c r="X62" s="199"/>
      <c r="Y62" s="199"/>
      <c r="Z62" s="199"/>
      <c r="AA62" s="199"/>
      <c r="AB62" s="199"/>
      <c r="AC62" s="199"/>
      <c r="AD62" s="199"/>
      <c r="AE62" s="199"/>
      <c r="AF62" s="199"/>
      <c r="AG62" s="199"/>
      <c r="AH62" s="199"/>
      <c r="AI62" s="199"/>
      <c r="AJ62" s="199"/>
      <c r="AK62" s="199"/>
      <c r="AL62" s="199"/>
      <c r="AM62" s="199"/>
      <c r="AN62" s="199"/>
      <c r="AO62" s="199"/>
      <c r="AP62" s="199"/>
      <c r="AQ62" s="199"/>
      <c r="AR62" s="199"/>
      <c r="AS62" s="199"/>
      <c r="AT62" s="199"/>
      <c r="AU62" s="199"/>
      <c r="AV62" s="199"/>
      <c r="AW62" s="199"/>
      <c r="AX62" s="199"/>
      <c r="AY62" s="199"/>
      <c r="AZ62" s="199"/>
      <c r="BA62" s="199"/>
      <c r="BB62" s="199"/>
      <c r="BC62" s="199"/>
      <c r="BD62" s="199"/>
      <c r="BE62" s="199"/>
      <c r="BF62" s="199"/>
      <c r="BG62" s="199"/>
      <c r="BH62" s="199"/>
      <c r="BI62" s="199"/>
      <c r="BJ62" s="199"/>
      <c r="BK62" s="199"/>
      <c r="BL62" s="199"/>
      <c r="BM62" s="199"/>
      <c r="BN62" s="199"/>
      <c r="BO62" s="199"/>
      <c r="BP62" s="199"/>
      <c r="BQ62" s="199"/>
      <c r="BR62" s="199"/>
      <c r="BS62" s="199"/>
      <c r="BT62" s="199"/>
      <c r="BU62" s="199"/>
      <c r="BV62" s="199"/>
      <c r="BW62" s="199"/>
      <c r="BX62" s="199"/>
      <c r="BY62" s="199"/>
      <c r="BZ62" s="199"/>
      <c r="CA62" s="199"/>
      <c r="CB62" s="199"/>
      <c r="CC62" s="199"/>
      <c r="CD62" s="199"/>
      <c r="CE62" s="199"/>
      <c r="CF62" s="199"/>
      <c r="CG62" s="199"/>
      <c r="CH62" s="199"/>
      <c r="CI62" s="199"/>
      <c r="CJ62" s="199"/>
      <c r="CK62" s="199"/>
      <c r="CL62" s="199"/>
      <c r="CM62" s="199"/>
      <c r="CN62" s="199"/>
      <c r="CO62" s="199"/>
      <c r="CP62" s="199"/>
      <c r="CQ62" s="199"/>
      <c r="CR62" s="199"/>
      <c r="CS62" s="199"/>
      <c r="CT62" s="199"/>
      <c r="CU62" s="199"/>
      <c r="CV62" s="199"/>
      <c r="CW62" s="199"/>
      <c r="CX62" s="199"/>
      <c r="CY62" s="199"/>
      <c r="CZ62" s="199"/>
      <c r="DA62" s="199"/>
      <c r="DB62" s="199"/>
      <c r="DC62" s="199"/>
      <c r="DD62" s="199"/>
      <c r="DE62" s="199"/>
      <c r="DF62" s="199"/>
      <c r="DG62" s="199"/>
      <c r="DH62" s="199"/>
      <c r="DI62" s="199"/>
      <c r="DJ62" s="199"/>
      <c r="DK62" s="199"/>
      <c r="DL62" s="199"/>
      <c r="DM62" s="199"/>
      <c r="DN62" s="199"/>
      <c r="DO62" s="199"/>
      <c r="DP62" s="199"/>
      <c r="DQ62" s="199"/>
      <c r="DR62" s="199"/>
      <c r="DS62" s="199"/>
    </row>
    <row r="63" spans="1:123" s="169" customFormat="1" ht="15.75" hidden="1">
      <c r="A63" s="73"/>
      <c r="B63" s="78"/>
      <c r="C63" s="78"/>
      <c r="D63" s="47"/>
      <c r="E63" s="45">
        <v>0</v>
      </c>
      <c r="F63" s="71">
        <v>0</v>
      </c>
      <c r="G63" s="72">
        <f t="shared" si="1"/>
        <v>0</v>
      </c>
      <c r="H63" s="71">
        <v>0</v>
      </c>
      <c r="I63" s="71">
        <v>0</v>
      </c>
      <c r="J63" s="71">
        <v>0</v>
      </c>
      <c r="K63" s="72">
        <f t="array" ref="K63">SUM(ROUND(H63:J63,2))</f>
        <v>0</v>
      </c>
      <c r="L63" s="85"/>
      <c r="M63" s="91"/>
      <c r="N63" s="303">
        <v>0</v>
      </c>
      <c r="O63" s="282">
        <f t="shared" si="0"/>
        <v>0</v>
      </c>
      <c r="P63" s="303">
        <v>0</v>
      </c>
      <c r="Q63" s="282">
        <f t="shared" si="2"/>
        <v>0</v>
      </c>
      <c r="R63" s="303">
        <v>0</v>
      </c>
      <c r="S63" s="282">
        <f t="shared" si="3"/>
        <v>0</v>
      </c>
      <c r="X63" s="199"/>
      <c r="Y63" s="199"/>
      <c r="Z63" s="199"/>
      <c r="AA63" s="199"/>
      <c r="AB63" s="199"/>
      <c r="AC63" s="199"/>
      <c r="AD63" s="199"/>
      <c r="AE63" s="199"/>
      <c r="AF63" s="199"/>
      <c r="AG63" s="199"/>
      <c r="AH63" s="199"/>
      <c r="AI63" s="199"/>
      <c r="AJ63" s="199"/>
      <c r="AK63" s="199"/>
      <c r="AL63" s="199"/>
      <c r="AM63" s="199"/>
      <c r="AN63" s="199"/>
      <c r="AO63" s="199"/>
      <c r="AP63" s="199"/>
      <c r="AQ63" s="199"/>
      <c r="AR63" s="199"/>
      <c r="AS63" s="199"/>
      <c r="AT63" s="199"/>
      <c r="AU63" s="199"/>
      <c r="AV63" s="199"/>
      <c r="AW63" s="199"/>
      <c r="AX63" s="199"/>
      <c r="AY63" s="199"/>
      <c r="AZ63" s="199"/>
      <c r="BA63" s="199"/>
      <c r="BB63" s="199"/>
      <c r="BC63" s="199"/>
      <c r="BD63" s="199"/>
      <c r="BE63" s="199"/>
      <c r="BF63" s="199"/>
      <c r="BG63" s="199"/>
      <c r="BH63" s="199"/>
      <c r="BI63" s="199"/>
      <c r="BJ63" s="199"/>
      <c r="BK63" s="199"/>
      <c r="BL63" s="199"/>
      <c r="BM63" s="199"/>
      <c r="BN63" s="199"/>
      <c r="BO63" s="199"/>
      <c r="BP63" s="199"/>
      <c r="BQ63" s="199"/>
      <c r="BR63" s="199"/>
      <c r="BS63" s="199"/>
      <c r="BT63" s="199"/>
      <c r="BU63" s="199"/>
      <c r="BV63" s="199"/>
      <c r="BW63" s="199"/>
      <c r="BX63" s="199"/>
      <c r="BY63" s="199"/>
      <c r="BZ63" s="199"/>
      <c r="CA63" s="199"/>
      <c r="CB63" s="199"/>
      <c r="CC63" s="199"/>
      <c r="CD63" s="199"/>
      <c r="CE63" s="199"/>
      <c r="CF63" s="199"/>
      <c r="CG63" s="199"/>
      <c r="CH63" s="199"/>
      <c r="CI63" s="199"/>
      <c r="CJ63" s="199"/>
      <c r="CK63" s="199"/>
      <c r="CL63" s="199"/>
      <c r="CM63" s="199"/>
      <c r="CN63" s="199"/>
      <c r="CO63" s="199"/>
      <c r="CP63" s="199"/>
      <c r="CQ63" s="199"/>
      <c r="CR63" s="199"/>
      <c r="CS63" s="199"/>
      <c r="CT63" s="199"/>
      <c r="CU63" s="199"/>
      <c r="CV63" s="199"/>
      <c r="CW63" s="199"/>
      <c r="CX63" s="199"/>
      <c r="CY63" s="199"/>
      <c r="CZ63" s="199"/>
      <c r="DA63" s="199"/>
      <c r="DB63" s="199"/>
      <c r="DC63" s="199"/>
      <c r="DD63" s="199"/>
      <c r="DE63" s="199"/>
      <c r="DF63" s="199"/>
      <c r="DG63" s="199"/>
      <c r="DH63" s="199"/>
      <c r="DI63" s="199"/>
      <c r="DJ63" s="199"/>
      <c r="DK63" s="199"/>
      <c r="DL63" s="199"/>
      <c r="DM63" s="199"/>
      <c r="DN63" s="199"/>
      <c r="DO63" s="199"/>
      <c r="DP63" s="199"/>
      <c r="DQ63" s="199"/>
      <c r="DR63" s="199"/>
      <c r="DS63" s="199"/>
    </row>
    <row r="64" spans="1:123" s="169" customFormat="1" ht="15.75" hidden="1">
      <c r="A64" s="73"/>
      <c r="B64" s="78"/>
      <c r="C64" s="78"/>
      <c r="D64" s="47"/>
      <c r="E64" s="45">
        <v>0</v>
      </c>
      <c r="F64" s="71">
        <v>0</v>
      </c>
      <c r="G64" s="72">
        <f t="shared" si="1"/>
        <v>0</v>
      </c>
      <c r="H64" s="71">
        <v>0</v>
      </c>
      <c r="I64" s="71">
        <v>0</v>
      </c>
      <c r="J64" s="71">
        <v>0</v>
      </c>
      <c r="K64" s="72">
        <f t="array" ref="K64">SUM(ROUND(H64:J64,2))</f>
        <v>0</v>
      </c>
      <c r="L64" s="85"/>
      <c r="M64" s="91"/>
      <c r="N64" s="303">
        <v>0</v>
      </c>
      <c r="O64" s="282">
        <f t="shared" si="0"/>
        <v>0</v>
      </c>
      <c r="P64" s="303">
        <v>0</v>
      </c>
      <c r="Q64" s="282">
        <f t="shared" si="2"/>
        <v>0</v>
      </c>
      <c r="R64" s="303">
        <v>0</v>
      </c>
      <c r="S64" s="282">
        <f t="shared" si="3"/>
        <v>0</v>
      </c>
      <c r="X64" s="199"/>
      <c r="Y64" s="199"/>
      <c r="Z64" s="199"/>
      <c r="AA64" s="199"/>
      <c r="AB64" s="199"/>
      <c r="AC64" s="199"/>
      <c r="AD64" s="199"/>
      <c r="AE64" s="199"/>
      <c r="AF64" s="199"/>
      <c r="AG64" s="199"/>
      <c r="AH64" s="199"/>
      <c r="AI64" s="199"/>
      <c r="AJ64" s="199"/>
      <c r="AK64" s="199"/>
      <c r="AL64" s="199"/>
      <c r="AM64" s="199"/>
      <c r="AN64" s="199"/>
      <c r="AO64" s="199"/>
      <c r="AP64" s="199"/>
      <c r="AQ64" s="199"/>
      <c r="AR64" s="199"/>
      <c r="AS64" s="199"/>
      <c r="AT64" s="199"/>
      <c r="AU64" s="199"/>
      <c r="AV64" s="199"/>
      <c r="AW64" s="199"/>
      <c r="AX64" s="199"/>
      <c r="AY64" s="199"/>
      <c r="AZ64" s="199"/>
      <c r="BA64" s="199"/>
      <c r="BB64" s="199"/>
      <c r="BC64" s="199"/>
      <c r="BD64" s="199"/>
      <c r="BE64" s="199"/>
      <c r="BF64" s="199"/>
      <c r="BG64" s="199"/>
      <c r="BH64" s="199"/>
      <c r="BI64" s="199"/>
      <c r="BJ64" s="199"/>
      <c r="BK64" s="199"/>
      <c r="BL64" s="199"/>
      <c r="BM64" s="199"/>
      <c r="BN64" s="199"/>
      <c r="BO64" s="199"/>
      <c r="BP64" s="199"/>
      <c r="BQ64" s="199"/>
      <c r="BR64" s="199"/>
      <c r="BS64" s="199"/>
      <c r="BT64" s="199"/>
      <c r="BU64" s="199"/>
      <c r="BV64" s="199"/>
      <c r="BW64" s="199"/>
      <c r="BX64" s="199"/>
      <c r="BY64" s="199"/>
      <c r="BZ64" s="199"/>
      <c r="CA64" s="199"/>
      <c r="CB64" s="199"/>
      <c r="CC64" s="199"/>
      <c r="CD64" s="199"/>
      <c r="CE64" s="199"/>
      <c r="CF64" s="199"/>
      <c r="CG64" s="199"/>
      <c r="CH64" s="199"/>
      <c r="CI64" s="199"/>
      <c r="CJ64" s="199"/>
      <c r="CK64" s="199"/>
      <c r="CL64" s="199"/>
      <c r="CM64" s="199"/>
      <c r="CN64" s="199"/>
      <c r="CO64" s="199"/>
      <c r="CP64" s="199"/>
      <c r="CQ64" s="199"/>
      <c r="CR64" s="199"/>
      <c r="CS64" s="199"/>
      <c r="CT64" s="199"/>
      <c r="CU64" s="199"/>
      <c r="CV64" s="199"/>
      <c r="CW64" s="199"/>
      <c r="CX64" s="199"/>
      <c r="CY64" s="199"/>
      <c r="CZ64" s="199"/>
      <c r="DA64" s="199"/>
      <c r="DB64" s="199"/>
      <c r="DC64" s="199"/>
      <c r="DD64" s="199"/>
      <c r="DE64" s="199"/>
      <c r="DF64" s="199"/>
      <c r="DG64" s="199"/>
      <c r="DH64" s="199"/>
      <c r="DI64" s="199"/>
      <c r="DJ64" s="199"/>
      <c r="DK64" s="199"/>
      <c r="DL64" s="199"/>
      <c r="DM64" s="199"/>
      <c r="DN64" s="199"/>
      <c r="DO64" s="199"/>
      <c r="DP64" s="199"/>
      <c r="DQ64" s="199"/>
      <c r="DR64" s="199"/>
      <c r="DS64" s="199"/>
    </row>
    <row r="65" spans="1:123" s="169" customFormat="1" ht="15.75" hidden="1">
      <c r="A65" s="73"/>
      <c r="B65" s="78"/>
      <c r="C65" s="78"/>
      <c r="D65" s="47"/>
      <c r="E65" s="45">
        <v>0</v>
      </c>
      <c r="F65" s="71">
        <v>0</v>
      </c>
      <c r="G65" s="72">
        <f t="shared" si="1"/>
        <v>0</v>
      </c>
      <c r="H65" s="71">
        <v>0</v>
      </c>
      <c r="I65" s="71">
        <v>0</v>
      </c>
      <c r="J65" s="71">
        <v>0</v>
      </c>
      <c r="K65" s="72">
        <f t="array" ref="K65">SUM(ROUND(H65:J65,2))</f>
        <v>0</v>
      </c>
      <c r="L65" s="85"/>
      <c r="M65" s="91"/>
      <c r="N65" s="303">
        <v>0</v>
      </c>
      <c r="O65" s="282">
        <f t="shared" si="0"/>
        <v>0</v>
      </c>
      <c r="P65" s="303">
        <v>0</v>
      </c>
      <c r="Q65" s="282">
        <f t="shared" si="2"/>
        <v>0</v>
      </c>
      <c r="R65" s="303">
        <v>0</v>
      </c>
      <c r="S65" s="282">
        <f t="shared" si="3"/>
        <v>0</v>
      </c>
      <c r="X65" s="199"/>
      <c r="Y65" s="199"/>
      <c r="Z65" s="199"/>
      <c r="AA65" s="199"/>
      <c r="AB65" s="199"/>
      <c r="AC65" s="199"/>
      <c r="AD65" s="199"/>
      <c r="AE65" s="199"/>
      <c r="AF65" s="199"/>
      <c r="AG65" s="199"/>
      <c r="AH65" s="199"/>
      <c r="AI65" s="199"/>
      <c r="AJ65" s="199"/>
      <c r="AK65" s="199"/>
      <c r="AL65" s="199"/>
      <c r="AM65" s="199"/>
      <c r="AN65" s="199"/>
      <c r="AO65" s="199"/>
      <c r="AP65" s="199"/>
      <c r="AQ65" s="199"/>
      <c r="AR65" s="199"/>
      <c r="AS65" s="199"/>
      <c r="AT65" s="199"/>
      <c r="AU65" s="199"/>
      <c r="AV65" s="199"/>
      <c r="AW65" s="199"/>
      <c r="AX65" s="199"/>
      <c r="AY65" s="199"/>
      <c r="AZ65" s="199"/>
      <c r="BA65" s="199"/>
      <c r="BB65" s="199"/>
      <c r="BC65" s="199"/>
      <c r="BD65" s="199"/>
      <c r="BE65" s="199"/>
      <c r="BF65" s="199"/>
      <c r="BG65" s="199"/>
      <c r="BH65" s="199"/>
      <c r="BI65" s="199"/>
      <c r="BJ65" s="199"/>
      <c r="BK65" s="199"/>
      <c r="BL65" s="199"/>
      <c r="BM65" s="199"/>
      <c r="BN65" s="199"/>
      <c r="BO65" s="199"/>
      <c r="BP65" s="199"/>
      <c r="BQ65" s="199"/>
      <c r="BR65" s="199"/>
      <c r="BS65" s="199"/>
      <c r="BT65" s="199"/>
      <c r="BU65" s="199"/>
      <c r="BV65" s="199"/>
      <c r="BW65" s="199"/>
      <c r="BX65" s="199"/>
      <c r="BY65" s="199"/>
      <c r="BZ65" s="199"/>
      <c r="CA65" s="199"/>
      <c r="CB65" s="199"/>
      <c r="CC65" s="199"/>
      <c r="CD65" s="199"/>
      <c r="CE65" s="199"/>
      <c r="CF65" s="199"/>
      <c r="CG65" s="199"/>
      <c r="CH65" s="199"/>
      <c r="CI65" s="199"/>
      <c r="CJ65" s="199"/>
      <c r="CK65" s="199"/>
      <c r="CL65" s="199"/>
      <c r="CM65" s="199"/>
      <c r="CN65" s="199"/>
      <c r="CO65" s="199"/>
      <c r="CP65" s="199"/>
      <c r="CQ65" s="199"/>
      <c r="CR65" s="199"/>
      <c r="CS65" s="199"/>
      <c r="CT65" s="199"/>
      <c r="CU65" s="199"/>
      <c r="CV65" s="199"/>
      <c r="CW65" s="199"/>
      <c r="CX65" s="199"/>
      <c r="CY65" s="199"/>
      <c r="CZ65" s="199"/>
      <c r="DA65" s="199"/>
      <c r="DB65" s="199"/>
      <c r="DC65" s="199"/>
      <c r="DD65" s="199"/>
      <c r="DE65" s="199"/>
      <c r="DF65" s="199"/>
      <c r="DG65" s="199"/>
      <c r="DH65" s="199"/>
      <c r="DI65" s="199"/>
      <c r="DJ65" s="199"/>
      <c r="DK65" s="199"/>
      <c r="DL65" s="199"/>
      <c r="DM65" s="199"/>
      <c r="DN65" s="199"/>
      <c r="DO65" s="199"/>
      <c r="DP65" s="199"/>
      <c r="DQ65" s="199"/>
      <c r="DR65" s="199"/>
      <c r="DS65" s="199"/>
    </row>
    <row r="66" spans="1:123" s="169" customFormat="1" ht="15.75" hidden="1">
      <c r="A66" s="73"/>
      <c r="B66" s="78"/>
      <c r="C66" s="78"/>
      <c r="D66" s="47"/>
      <c r="E66" s="45">
        <v>0</v>
      </c>
      <c r="F66" s="71">
        <v>0</v>
      </c>
      <c r="G66" s="72">
        <f t="shared" si="1"/>
        <v>0</v>
      </c>
      <c r="H66" s="71">
        <v>0</v>
      </c>
      <c r="I66" s="71">
        <v>0</v>
      </c>
      <c r="J66" s="71">
        <v>0</v>
      </c>
      <c r="K66" s="72">
        <f t="array" ref="K66">SUM(ROUND(H66:J66,2))</f>
        <v>0</v>
      </c>
      <c r="L66" s="85"/>
      <c r="M66" s="91"/>
      <c r="N66" s="303">
        <v>0</v>
      </c>
      <c r="O66" s="282">
        <f t="shared" si="0"/>
        <v>0</v>
      </c>
      <c r="P66" s="303">
        <v>0</v>
      </c>
      <c r="Q66" s="282">
        <f t="shared" si="2"/>
        <v>0</v>
      </c>
      <c r="R66" s="303">
        <v>0</v>
      </c>
      <c r="S66" s="282">
        <f t="shared" si="3"/>
        <v>0</v>
      </c>
      <c r="X66" s="199"/>
      <c r="Y66" s="199"/>
      <c r="Z66" s="199"/>
      <c r="AA66" s="199"/>
      <c r="AB66" s="199"/>
      <c r="AC66" s="199"/>
      <c r="AD66" s="199"/>
      <c r="AE66" s="199"/>
      <c r="AF66" s="199"/>
      <c r="AG66" s="199"/>
      <c r="AH66" s="199"/>
      <c r="AI66" s="199"/>
      <c r="AJ66" s="199"/>
      <c r="AK66" s="199"/>
      <c r="AL66" s="199"/>
      <c r="AM66" s="199"/>
      <c r="AN66" s="199"/>
      <c r="AO66" s="199"/>
      <c r="AP66" s="199"/>
      <c r="AQ66" s="199"/>
      <c r="AR66" s="199"/>
      <c r="AS66" s="199"/>
      <c r="AT66" s="199"/>
      <c r="AU66" s="199"/>
      <c r="AV66" s="199"/>
      <c r="AW66" s="199"/>
      <c r="AX66" s="199"/>
      <c r="AY66" s="199"/>
      <c r="AZ66" s="199"/>
      <c r="BA66" s="199"/>
      <c r="BB66" s="199"/>
      <c r="BC66" s="199"/>
      <c r="BD66" s="199"/>
      <c r="BE66" s="199"/>
      <c r="BF66" s="199"/>
      <c r="BG66" s="199"/>
      <c r="BH66" s="199"/>
      <c r="BI66" s="199"/>
      <c r="BJ66" s="199"/>
      <c r="BK66" s="199"/>
      <c r="BL66" s="199"/>
      <c r="BM66" s="199"/>
      <c r="BN66" s="199"/>
      <c r="BO66" s="199"/>
      <c r="BP66" s="199"/>
      <c r="BQ66" s="199"/>
      <c r="BR66" s="199"/>
      <c r="BS66" s="199"/>
      <c r="BT66" s="199"/>
      <c r="BU66" s="199"/>
      <c r="BV66" s="199"/>
      <c r="BW66" s="199"/>
      <c r="BX66" s="199"/>
      <c r="BY66" s="199"/>
      <c r="BZ66" s="199"/>
      <c r="CA66" s="199"/>
      <c r="CB66" s="199"/>
      <c r="CC66" s="199"/>
      <c r="CD66" s="199"/>
      <c r="CE66" s="199"/>
      <c r="CF66" s="199"/>
      <c r="CG66" s="199"/>
      <c r="CH66" s="199"/>
      <c r="CI66" s="199"/>
      <c r="CJ66" s="199"/>
      <c r="CK66" s="199"/>
      <c r="CL66" s="199"/>
      <c r="CM66" s="199"/>
      <c r="CN66" s="199"/>
      <c r="CO66" s="199"/>
      <c r="CP66" s="199"/>
      <c r="CQ66" s="199"/>
      <c r="CR66" s="199"/>
      <c r="CS66" s="199"/>
      <c r="CT66" s="199"/>
      <c r="CU66" s="199"/>
      <c r="CV66" s="199"/>
      <c r="CW66" s="199"/>
      <c r="CX66" s="199"/>
      <c r="CY66" s="199"/>
      <c r="CZ66" s="199"/>
      <c r="DA66" s="199"/>
      <c r="DB66" s="199"/>
      <c r="DC66" s="199"/>
      <c r="DD66" s="199"/>
      <c r="DE66" s="199"/>
      <c r="DF66" s="199"/>
      <c r="DG66" s="199"/>
      <c r="DH66" s="199"/>
      <c r="DI66" s="199"/>
      <c r="DJ66" s="199"/>
      <c r="DK66" s="199"/>
      <c r="DL66" s="199"/>
      <c r="DM66" s="199"/>
      <c r="DN66" s="199"/>
      <c r="DO66" s="199"/>
      <c r="DP66" s="199"/>
      <c r="DQ66" s="199"/>
      <c r="DR66" s="199"/>
      <c r="DS66" s="199"/>
    </row>
    <row r="67" spans="1:123" s="169" customFormat="1" ht="15.75" hidden="1">
      <c r="A67" s="73"/>
      <c r="B67" s="78"/>
      <c r="C67" s="78"/>
      <c r="D67" s="47"/>
      <c r="E67" s="45">
        <v>0</v>
      </c>
      <c r="F67" s="71">
        <v>0</v>
      </c>
      <c r="G67" s="72">
        <f t="shared" si="1"/>
        <v>0</v>
      </c>
      <c r="H67" s="71">
        <v>0</v>
      </c>
      <c r="I67" s="71">
        <v>0</v>
      </c>
      <c r="J67" s="71">
        <v>0</v>
      </c>
      <c r="K67" s="72">
        <f t="array" ref="K67">SUM(ROUND(H67:J67,2))</f>
        <v>0</v>
      </c>
      <c r="L67" s="85"/>
      <c r="M67" s="91"/>
      <c r="N67" s="303">
        <v>0</v>
      </c>
      <c r="O67" s="282">
        <f t="shared" si="0"/>
        <v>0</v>
      </c>
      <c r="P67" s="303">
        <v>0</v>
      </c>
      <c r="Q67" s="282">
        <f t="shared" si="2"/>
        <v>0</v>
      </c>
      <c r="R67" s="303">
        <v>0</v>
      </c>
      <c r="S67" s="282">
        <f t="shared" si="3"/>
        <v>0</v>
      </c>
      <c r="X67" s="199"/>
      <c r="Y67" s="199"/>
      <c r="Z67" s="199"/>
      <c r="AA67" s="199"/>
      <c r="AB67" s="199"/>
      <c r="AC67" s="199"/>
      <c r="AD67" s="199"/>
      <c r="AE67" s="199"/>
      <c r="AF67" s="199"/>
      <c r="AG67" s="199"/>
      <c r="AH67" s="199"/>
      <c r="AI67" s="199"/>
      <c r="AJ67" s="199"/>
      <c r="AK67" s="199"/>
      <c r="AL67" s="199"/>
      <c r="AM67" s="199"/>
      <c r="AN67" s="199"/>
      <c r="AO67" s="199"/>
      <c r="AP67" s="199"/>
      <c r="AQ67" s="199"/>
      <c r="AR67" s="199"/>
      <c r="AS67" s="199"/>
      <c r="AT67" s="199"/>
      <c r="AU67" s="199"/>
      <c r="AV67" s="199"/>
      <c r="AW67" s="199"/>
      <c r="AX67" s="199"/>
      <c r="AY67" s="199"/>
      <c r="AZ67" s="199"/>
      <c r="BA67" s="199"/>
      <c r="BB67" s="199"/>
      <c r="BC67" s="199"/>
      <c r="BD67" s="199"/>
      <c r="BE67" s="199"/>
      <c r="BF67" s="199"/>
      <c r="BG67" s="199"/>
      <c r="BH67" s="199"/>
      <c r="BI67" s="199"/>
      <c r="BJ67" s="199"/>
      <c r="BK67" s="199"/>
      <c r="BL67" s="199"/>
      <c r="BM67" s="199"/>
      <c r="BN67" s="199"/>
      <c r="BO67" s="199"/>
      <c r="BP67" s="199"/>
      <c r="BQ67" s="199"/>
      <c r="BR67" s="199"/>
      <c r="BS67" s="199"/>
      <c r="BT67" s="199"/>
      <c r="BU67" s="199"/>
      <c r="BV67" s="199"/>
      <c r="BW67" s="199"/>
      <c r="BX67" s="199"/>
      <c r="BY67" s="199"/>
      <c r="BZ67" s="199"/>
      <c r="CA67" s="199"/>
      <c r="CB67" s="199"/>
      <c r="CC67" s="199"/>
      <c r="CD67" s="199"/>
      <c r="CE67" s="199"/>
      <c r="CF67" s="199"/>
      <c r="CG67" s="199"/>
      <c r="CH67" s="199"/>
      <c r="CI67" s="199"/>
      <c r="CJ67" s="199"/>
      <c r="CK67" s="199"/>
      <c r="CL67" s="199"/>
      <c r="CM67" s="199"/>
      <c r="CN67" s="199"/>
      <c r="CO67" s="199"/>
      <c r="CP67" s="199"/>
      <c r="CQ67" s="199"/>
      <c r="CR67" s="199"/>
      <c r="CS67" s="199"/>
      <c r="CT67" s="199"/>
      <c r="CU67" s="199"/>
      <c r="CV67" s="199"/>
      <c r="CW67" s="199"/>
      <c r="CX67" s="199"/>
      <c r="CY67" s="199"/>
      <c r="CZ67" s="199"/>
      <c r="DA67" s="199"/>
      <c r="DB67" s="199"/>
      <c r="DC67" s="199"/>
      <c r="DD67" s="199"/>
      <c r="DE67" s="199"/>
      <c r="DF67" s="199"/>
      <c r="DG67" s="199"/>
      <c r="DH67" s="199"/>
      <c r="DI67" s="199"/>
      <c r="DJ67" s="199"/>
      <c r="DK67" s="199"/>
      <c r="DL67" s="199"/>
      <c r="DM67" s="199"/>
      <c r="DN67" s="199"/>
      <c r="DO67" s="199"/>
      <c r="DP67" s="199"/>
      <c r="DQ67" s="199"/>
      <c r="DR67" s="199"/>
      <c r="DS67" s="199"/>
    </row>
    <row r="68" spans="1:123" s="169" customFormat="1" ht="15.75" hidden="1">
      <c r="A68" s="73"/>
      <c r="B68" s="78"/>
      <c r="C68" s="78"/>
      <c r="D68" s="47"/>
      <c r="E68" s="45">
        <v>0</v>
      </c>
      <c r="F68" s="71">
        <v>0</v>
      </c>
      <c r="G68" s="72">
        <f t="shared" si="1"/>
        <v>0</v>
      </c>
      <c r="H68" s="71">
        <v>0</v>
      </c>
      <c r="I68" s="71">
        <v>0</v>
      </c>
      <c r="J68" s="71">
        <v>0</v>
      </c>
      <c r="K68" s="72">
        <f t="array" ref="K68">SUM(ROUND(H68:J68,2))</f>
        <v>0</v>
      </c>
      <c r="L68" s="85"/>
      <c r="M68" s="91"/>
      <c r="N68" s="303">
        <v>0</v>
      </c>
      <c r="O68" s="282">
        <f t="shared" si="0"/>
        <v>0</v>
      </c>
      <c r="P68" s="303">
        <v>0</v>
      </c>
      <c r="Q68" s="282">
        <f t="shared" si="2"/>
        <v>0</v>
      </c>
      <c r="R68" s="303">
        <v>0</v>
      </c>
      <c r="S68" s="282">
        <f t="shared" si="3"/>
        <v>0</v>
      </c>
      <c r="X68" s="199"/>
      <c r="Y68" s="199"/>
      <c r="Z68" s="199"/>
      <c r="AA68" s="199"/>
      <c r="AB68" s="199"/>
      <c r="AC68" s="199"/>
      <c r="AD68" s="199"/>
      <c r="AE68" s="199"/>
      <c r="AF68" s="199"/>
      <c r="AG68" s="199"/>
      <c r="AH68" s="199"/>
      <c r="AI68" s="199"/>
      <c r="AJ68" s="199"/>
      <c r="AK68" s="199"/>
      <c r="AL68" s="199"/>
      <c r="AM68" s="199"/>
      <c r="AN68" s="199"/>
      <c r="AO68" s="199"/>
      <c r="AP68" s="199"/>
      <c r="AQ68" s="199"/>
      <c r="AR68" s="199"/>
      <c r="AS68" s="199"/>
      <c r="AT68" s="199"/>
      <c r="AU68" s="199"/>
      <c r="AV68" s="199"/>
      <c r="AW68" s="199"/>
      <c r="AX68" s="199"/>
      <c r="AY68" s="199"/>
      <c r="AZ68" s="199"/>
      <c r="BA68" s="199"/>
      <c r="BB68" s="199"/>
      <c r="BC68" s="199"/>
      <c r="BD68" s="199"/>
      <c r="BE68" s="199"/>
      <c r="BF68" s="199"/>
      <c r="BG68" s="199"/>
      <c r="BH68" s="199"/>
      <c r="BI68" s="199"/>
      <c r="BJ68" s="199"/>
      <c r="BK68" s="199"/>
      <c r="BL68" s="199"/>
      <c r="BM68" s="199"/>
      <c r="BN68" s="199"/>
      <c r="BO68" s="199"/>
      <c r="BP68" s="199"/>
      <c r="BQ68" s="199"/>
      <c r="BR68" s="199"/>
      <c r="BS68" s="199"/>
      <c r="BT68" s="199"/>
      <c r="BU68" s="199"/>
      <c r="BV68" s="199"/>
      <c r="BW68" s="199"/>
      <c r="BX68" s="199"/>
      <c r="BY68" s="199"/>
      <c r="BZ68" s="199"/>
      <c r="CA68" s="199"/>
      <c r="CB68" s="199"/>
      <c r="CC68" s="199"/>
      <c r="CD68" s="199"/>
      <c r="CE68" s="199"/>
      <c r="CF68" s="199"/>
      <c r="CG68" s="199"/>
      <c r="CH68" s="199"/>
      <c r="CI68" s="199"/>
      <c r="CJ68" s="199"/>
      <c r="CK68" s="199"/>
      <c r="CL68" s="199"/>
      <c r="CM68" s="199"/>
      <c r="CN68" s="199"/>
      <c r="CO68" s="199"/>
      <c r="CP68" s="199"/>
      <c r="CQ68" s="199"/>
      <c r="CR68" s="199"/>
      <c r="CS68" s="199"/>
      <c r="CT68" s="199"/>
      <c r="CU68" s="199"/>
      <c r="CV68" s="199"/>
      <c r="CW68" s="199"/>
      <c r="CX68" s="199"/>
      <c r="CY68" s="199"/>
      <c r="CZ68" s="199"/>
      <c r="DA68" s="199"/>
      <c r="DB68" s="199"/>
      <c r="DC68" s="199"/>
      <c r="DD68" s="199"/>
      <c r="DE68" s="199"/>
      <c r="DF68" s="199"/>
      <c r="DG68" s="199"/>
      <c r="DH68" s="199"/>
      <c r="DI68" s="199"/>
      <c r="DJ68" s="199"/>
      <c r="DK68" s="199"/>
      <c r="DL68" s="199"/>
      <c r="DM68" s="199"/>
      <c r="DN68" s="199"/>
      <c r="DO68" s="199"/>
      <c r="DP68" s="199"/>
      <c r="DQ68" s="199"/>
      <c r="DR68" s="199"/>
      <c r="DS68" s="199"/>
    </row>
    <row r="69" spans="1:123" s="169" customFormat="1" ht="15.75" hidden="1">
      <c r="A69" s="73"/>
      <c r="B69" s="78"/>
      <c r="C69" s="78"/>
      <c r="D69" s="47"/>
      <c r="E69" s="45">
        <v>0</v>
      </c>
      <c r="F69" s="71">
        <v>0</v>
      </c>
      <c r="G69" s="72">
        <f t="shared" si="1"/>
        <v>0</v>
      </c>
      <c r="H69" s="71">
        <v>0</v>
      </c>
      <c r="I69" s="71">
        <v>0</v>
      </c>
      <c r="J69" s="71">
        <v>0</v>
      </c>
      <c r="K69" s="72">
        <f t="array" ref="K69">SUM(ROUND(H69:J69,2))</f>
        <v>0</v>
      </c>
      <c r="L69" s="85"/>
      <c r="M69" s="91"/>
      <c r="N69" s="303">
        <v>0</v>
      </c>
      <c r="O69" s="282">
        <f t="shared" si="0"/>
        <v>0</v>
      </c>
      <c r="P69" s="303">
        <v>0</v>
      </c>
      <c r="Q69" s="282">
        <f t="shared" si="2"/>
        <v>0</v>
      </c>
      <c r="R69" s="303">
        <v>0</v>
      </c>
      <c r="S69" s="282">
        <f t="shared" si="3"/>
        <v>0</v>
      </c>
      <c r="X69" s="199"/>
      <c r="Y69" s="199"/>
      <c r="Z69" s="199"/>
      <c r="AA69" s="199"/>
      <c r="AB69" s="199"/>
      <c r="AC69" s="199"/>
      <c r="AD69" s="199"/>
      <c r="AE69" s="199"/>
      <c r="AF69" s="199"/>
      <c r="AG69" s="199"/>
      <c r="AH69" s="199"/>
      <c r="AI69" s="199"/>
      <c r="AJ69" s="199"/>
      <c r="AK69" s="199"/>
      <c r="AL69" s="199"/>
      <c r="AM69" s="199"/>
      <c r="AN69" s="199"/>
      <c r="AO69" s="199"/>
      <c r="AP69" s="199"/>
      <c r="AQ69" s="199"/>
      <c r="AR69" s="199"/>
      <c r="AS69" s="199"/>
      <c r="AT69" s="199"/>
      <c r="AU69" s="199"/>
      <c r="AV69" s="199"/>
      <c r="AW69" s="199"/>
      <c r="AX69" s="199"/>
      <c r="AY69" s="199"/>
      <c r="AZ69" s="199"/>
      <c r="BA69" s="199"/>
      <c r="BB69" s="199"/>
      <c r="BC69" s="199"/>
      <c r="BD69" s="199"/>
      <c r="BE69" s="199"/>
      <c r="BF69" s="199"/>
      <c r="BG69" s="199"/>
      <c r="BH69" s="199"/>
      <c r="BI69" s="199"/>
      <c r="BJ69" s="199"/>
      <c r="BK69" s="199"/>
      <c r="BL69" s="199"/>
      <c r="BM69" s="199"/>
      <c r="BN69" s="199"/>
      <c r="BO69" s="199"/>
      <c r="BP69" s="199"/>
      <c r="BQ69" s="199"/>
      <c r="BR69" s="199"/>
      <c r="BS69" s="199"/>
      <c r="BT69" s="199"/>
      <c r="BU69" s="199"/>
      <c r="BV69" s="199"/>
      <c r="BW69" s="199"/>
      <c r="BX69" s="199"/>
      <c r="BY69" s="199"/>
      <c r="BZ69" s="199"/>
      <c r="CA69" s="199"/>
      <c r="CB69" s="199"/>
      <c r="CC69" s="199"/>
      <c r="CD69" s="199"/>
      <c r="CE69" s="199"/>
      <c r="CF69" s="199"/>
      <c r="CG69" s="199"/>
      <c r="CH69" s="199"/>
      <c r="CI69" s="199"/>
      <c r="CJ69" s="199"/>
      <c r="CK69" s="199"/>
      <c r="CL69" s="199"/>
      <c r="CM69" s="199"/>
      <c r="CN69" s="199"/>
      <c r="CO69" s="199"/>
      <c r="CP69" s="199"/>
      <c r="CQ69" s="199"/>
      <c r="CR69" s="199"/>
      <c r="CS69" s="199"/>
      <c r="CT69" s="199"/>
      <c r="CU69" s="199"/>
      <c r="CV69" s="199"/>
      <c r="CW69" s="199"/>
      <c r="CX69" s="199"/>
      <c r="CY69" s="199"/>
      <c r="CZ69" s="199"/>
      <c r="DA69" s="199"/>
      <c r="DB69" s="199"/>
      <c r="DC69" s="199"/>
      <c r="DD69" s="199"/>
      <c r="DE69" s="199"/>
      <c r="DF69" s="199"/>
      <c r="DG69" s="199"/>
      <c r="DH69" s="199"/>
      <c r="DI69" s="199"/>
      <c r="DJ69" s="199"/>
      <c r="DK69" s="199"/>
      <c r="DL69" s="199"/>
      <c r="DM69" s="199"/>
      <c r="DN69" s="199"/>
      <c r="DO69" s="199"/>
      <c r="DP69" s="199"/>
      <c r="DQ69" s="199"/>
      <c r="DR69" s="199"/>
      <c r="DS69" s="199"/>
    </row>
    <row r="70" spans="1:123" s="169" customFormat="1" ht="15.75" hidden="1">
      <c r="A70" s="73"/>
      <c r="B70" s="78"/>
      <c r="C70" s="78"/>
      <c r="D70" s="47"/>
      <c r="E70" s="45">
        <v>0</v>
      </c>
      <c r="F70" s="71">
        <v>0</v>
      </c>
      <c r="G70" s="72">
        <f t="shared" si="1"/>
        <v>0</v>
      </c>
      <c r="H70" s="71">
        <v>0</v>
      </c>
      <c r="I70" s="71">
        <v>0</v>
      </c>
      <c r="J70" s="71">
        <v>0</v>
      </c>
      <c r="K70" s="72">
        <f t="array" ref="K70">SUM(ROUND(H70:J70,2))</f>
        <v>0</v>
      </c>
      <c r="L70" s="85"/>
      <c r="M70" s="91"/>
      <c r="N70" s="303">
        <v>0</v>
      </c>
      <c r="O70" s="282">
        <f t="shared" ref="O70:O133" si="4">ROUND(H70*N70,2)</f>
        <v>0</v>
      </c>
      <c r="P70" s="303">
        <v>0</v>
      </c>
      <c r="Q70" s="282">
        <f t="shared" si="2"/>
        <v>0</v>
      </c>
      <c r="R70" s="303">
        <v>0</v>
      </c>
      <c r="S70" s="282">
        <f t="shared" si="3"/>
        <v>0</v>
      </c>
      <c r="X70" s="199"/>
      <c r="Y70" s="199"/>
      <c r="Z70" s="199"/>
      <c r="AA70" s="199"/>
      <c r="AB70" s="199"/>
      <c r="AC70" s="199"/>
      <c r="AD70" s="199"/>
      <c r="AE70" s="199"/>
      <c r="AF70" s="199"/>
      <c r="AG70" s="199"/>
      <c r="AH70" s="199"/>
      <c r="AI70" s="199"/>
      <c r="AJ70" s="199"/>
      <c r="AK70" s="199"/>
      <c r="AL70" s="199"/>
      <c r="AM70" s="199"/>
      <c r="AN70" s="199"/>
      <c r="AO70" s="199"/>
      <c r="AP70" s="199"/>
      <c r="AQ70" s="199"/>
      <c r="AR70" s="199"/>
      <c r="AS70" s="199"/>
      <c r="AT70" s="199"/>
      <c r="AU70" s="199"/>
      <c r="AV70" s="199"/>
      <c r="AW70" s="199"/>
      <c r="AX70" s="199"/>
      <c r="AY70" s="199"/>
      <c r="AZ70" s="199"/>
      <c r="BA70" s="199"/>
      <c r="BB70" s="199"/>
      <c r="BC70" s="199"/>
      <c r="BD70" s="199"/>
      <c r="BE70" s="199"/>
      <c r="BF70" s="199"/>
      <c r="BG70" s="199"/>
      <c r="BH70" s="199"/>
      <c r="BI70" s="199"/>
      <c r="BJ70" s="199"/>
      <c r="BK70" s="199"/>
      <c r="BL70" s="199"/>
      <c r="BM70" s="199"/>
      <c r="BN70" s="199"/>
      <c r="BO70" s="199"/>
      <c r="BP70" s="199"/>
      <c r="BQ70" s="199"/>
      <c r="BR70" s="199"/>
      <c r="BS70" s="199"/>
      <c r="BT70" s="199"/>
      <c r="BU70" s="199"/>
      <c r="BV70" s="199"/>
      <c r="BW70" s="199"/>
      <c r="BX70" s="199"/>
      <c r="BY70" s="199"/>
      <c r="BZ70" s="199"/>
      <c r="CA70" s="199"/>
      <c r="CB70" s="199"/>
      <c r="CC70" s="199"/>
      <c r="CD70" s="199"/>
      <c r="CE70" s="199"/>
      <c r="CF70" s="199"/>
      <c r="CG70" s="199"/>
      <c r="CH70" s="199"/>
      <c r="CI70" s="199"/>
      <c r="CJ70" s="199"/>
      <c r="CK70" s="199"/>
      <c r="CL70" s="199"/>
      <c r="CM70" s="199"/>
      <c r="CN70" s="199"/>
      <c r="CO70" s="199"/>
      <c r="CP70" s="199"/>
      <c r="CQ70" s="199"/>
      <c r="CR70" s="199"/>
      <c r="CS70" s="199"/>
      <c r="CT70" s="199"/>
      <c r="CU70" s="199"/>
      <c r="CV70" s="199"/>
      <c r="CW70" s="199"/>
      <c r="CX70" s="199"/>
      <c r="CY70" s="199"/>
      <c r="CZ70" s="199"/>
      <c r="DA70" s="199"/>
      <c r="DB70" s="199"/>
      <c r="DC70" s="199"/>
      <c r="DD70" s="199"/>
      <c r="DE70" s="199"/>
      <c r="DF70" s="199"/>
      <c r="DG70" s="199"/>
      <c r="DH70" s="199"/>
      <c r="DI70" s="199"/>
      <c r="DJ70" s="199"/>
      <c r="DK70" s="199"/>
      <c r="DL70" s="199"/>
      <c r="DM70" s="199"/>
      <c r="DN70" s="199"/>
      <c r="DO70" s="199"/>
      <c r="DP70" s="199"/>
      <c r="DQ70" s="199"/>
      <c r="DR70" s="199"/>
      <c r="DS70" s="199"/>
    </row>
    <row r="71" spans="1:123" s="169" customFormat="1" ht="15.75" hidden="1">
      <c r="A71" s="73"/>
      <c r="B71" s="78"/>
      <c r="C71" s="78"/>
      <c r="D71" s="47"/>
      <c r="E71" s="45">
        <v>0</v>
      </c>
      <c r="F71" s="71">
        <v>0</v>
      </c>
      <c r="G71" s="72">
        <f t="shared" ref="G71:G134" si="5">IF(OR(E71="Redacted",F71="Redacted"),"Redacted",IF(OR(T(E71)&lt;&gt;"",T(F71)&lt;&gt;""),"Varies",ROUND(E71*F71,2)))</f>
        <v>0</v>
      </c>
      <c r="H71" s="71">
        <v>0</v>
      </c>
      <c r="I71" s="71">
        <v>0</v>
      </c>
      <c r="J71" s="71">
        <v>0</v>
      </c>
      <c r="K71" s="72">
        <f t="array" ref="K71">SUM(ROUND(H71:J71,2))</f>
        <v>0</v>
      </c>
      <c r="L71" s="85"/>
      <c r="M71" s="91"/>
      <c r="N71" s="303">
        <v>0</v>
      </c>
      <c r="O71" s="282">
        <f t="shared" si="4"/>
        <v>0</v>
      </c>
      <c r="P71" s="303">
        <v>0</v>
      </c>
      <c r="Q71" s="282">
        <f t="shared" si="2"/>
        <v>0</v>
      </c>
      <c r="R71" s="303">
        <v>0</v>
      </c>
      <c r="S71" s="282">
        <f t="shared" si="3"/>
        <v>0</v>
      </c>
      <c r="X71" s="199"/>
      <c r="Y71" s="199"/>
      <c r="Z71" s="199"/>
      <c r="AA71" s="199"/>
      <c r="AB71" s="199"/>
      <c r="AC71" s="199"/>
      <c r="AD71" s="199"/>
      <c r="AE71" s="199"/>
      <c r="AF71" s="199"/>
      <c r="AG71" s="199"/>
      <c r="AH71" s="199"/>
      <c r="AI71" s="199"/>
      <c r="AJ71" s="199"/>
      <c r="AK71" s="199"/>
      <c r="AL71" s="199"/>
      <c r="AM71" s="199"/>
      <c r="AN71" s="199"/>
      <c r="AO71" s="199"/>
      <c r="AP71" s="199"/>
      <c r="AQ71" s="199"/>
      <c r="AR71" s="199"/>
      <c r="AS71" s="199"/>
      <c r="AT71" s="199"/>
      <c r="AU71" s="199"/>
      <c r="AV71" s="199"/>
      <c r="AW71" s="199"/>
      <c r="AX71" s="199"/>
      <c r="AY71" s="199"/>
      <c r="AZ71" s="199"/>
      <c r="BA71" s="199"/>
      <c r="BB71" s="199"/>
      <c r="BC71" s="199"/>
      <c r="BD71" s="199"/>
      <c r="BE71" s="199"/>
      <c r="BF71" s="199"/>
      <c r="BG71" s="199"/>
      <c r="BH71" s="199"/>
      <c r="BI71" s="199"/>
      <c r="BJ71" s="199"/>
      <c r="BK71" s="199"/>
      <c r="BL71" s="199"/>
      <c r="BM71" s="199"/>
      <c r="BN71" s="199"/>
      <c r="BO71" s="199"/>
      <c r="BP71" s="199"/>
      <c r="BQ71" s="199"/>
      <c r="BR71" s="199"/>
      <c r="BS71" s="199"/>
      <c r="BT71" s="199"/>
      <c r="BU71" s="199"/>
      <c r="BV71" s="199"/>
      <c r="BW71" s="199"/>
      <c r="BX71" s="199"/>
      <c r="BY71" s="199"/>
      <c r="BZ71" s="199"/>
      <c r="CA71" s="199"/>
      <c r="CB71" s="199"/>
      <c r="CC71" s="199"/>
      <c r="CD71" s="199"/>
      <c r="CE71" s="199"/>
      <c r="CF71" s="199"/>
      <c r="CG71" s="199"/>
      <c r="CH71" s="199"/>
      <c r="CI71" s="199"/>
      <c r="CJ71" s="199"/>
      <c r="CK71" s="199"/>
      <c r="CL71" s="199"/>
      <c r="CM71" s="199"/>
      <c r="CN71" s="199"/>
      <c r="CO71" s="199"/>
      <c r="CP71" s="199"/>
      <c r="CQ71" s="199"/>
      <c r="CR71" s="199"/>
      <c r="CS71" s="199"/>
      <c r="CT71" s="199"/>
      <c r="CU71" s="199"/>
      <c r="CV71" s="199"/>
      <c r="CW71" s="199"/>
      <c r="CX71" s="199"/>
      <c r="CY71" s="199"/>
      <c r="CZ71" s="199"/>
      <c r="DA71" s="199"/>
      <c r="DB71" s="199"/>
      <c r="DC71" s="199"/>
      <c r="DD71" s="199"/>
      <c r="DE71" s="199"/>
      <c r="DF71" s="199"/>
      <c r="DG71" s="199"/>
      <c r="DH71" s="199"/>
      <c r="DI71" s="199"/>
      <c r="DJ71" s="199"/>
      <c r="DK71" s="199"/>
      <c r="DL71" s="199"/>
      <c r="DM71" s="199"/>
      <c r="DN71" s="199"/>
      <c r="DO71" s="199"/>
      <c r="DP71" s="199"/>
      <c r="DQ71" s="199"/>
      <c r="DR71" s="199"/>
      <c r="DS71" s="199"/>
    </row>
    <row r="72" spans="1:123" s="169" customFormat="1" ht="15.75" hidden="1">
      <c r="A72" s="73"/>
      <c r="B72" s="78"/>
      <c r="C72" s="78"/>
      <c r="D72" s="47"/>
      <c r="E72" s="45">
        <v>0</v>
      </c>
      <c r="F72" s="71">
        <v>0</v>
      </c>
      <c r="G72" s="72">
        <f t="shared" si="5"/>
        <v>0</v>
      </c>
      <c r="H72" s="71">
        <v>0</v>
      </c>
      <c r="I72" s="71">
        <v>0</v>
      </c>
      <c r="J72" s="71">
        <v>0</v>
      </c>
      <c r="K72" s="72">
        <f t="array" ref="K72">SUM(ROUND(H72:J72,2))</f>
        <v>0</v>
      </c>
      <c r="L72" s="85"/>
      <c r="M72" s="91"/>
      <c r="N72" s="303">
        <v>0</v>
      </c>
      <c r="O72" s="282">
        <f t="shared" si="4"/>
        <v>0</v>
      </c>
      <c r="P72" s="303">
        <v>0</v>
      </c>
      <c r="Q72" s="282">
        <f t="shared" ref="Q72:Q135" si="6">ROUND(I72*P72,2)</f>
        <v>0</v>
      </c>
      <c r="R72" s="303">
        <v>0</v>
      </c>
      <c r="S72" s="282">
        <f t="shared" ref="S72:S135" si="7">ROUND(J72*R72,2)</f>
        <v>0</v>
      </c>
      <c r="X72" s="199"/>
      <c r="Y72" s="199"/>
      <c r="Z72" s="199"/>
      <c r="AA72" s="199"/>
      <c r="AB72" s="199"/>
      <c r="AC72" s="199"/>
      <c r="AD72" s="199"/>
      <c r="AE72" s="199"/>
      <c r="AF72" s="199"/>
      <c r="AG72" s="199"/>
      <c r="AH72" s="199"/>
      <c r="AI72" s="199"/>
      <c r="AJ72" s="199"/>
      <c r="AK72" s="199"/>
      <c r="AL72" s="199"/>
      <c r="AM72" s="199"/>
      <c r="AN72" s="199"/>
      <c r="AO72" s="199"/>
      <c r="AP72" s="199"/>
      <c r="AQ72" s="199"/>
      <c r="AR72" s="199"/>
      <c r="AS72" s="199"/>
      <c r="AT72" s="199"/>
      <c r="AU72" s="199"/>
      <c r="AV72" s="199"/>
      <c r="AW72" s="199"/>
      <c r="AX72" s="199"/>
      <c r="AY72" s="199"/>
      <c r="AZ72" s="199"/>
      <c r="BA72" s="199"/>
      <c r="BB72" s="199"/>
      <c r="BC72" s="199"/>
      <c r="BD72" s="199"/>
      <c r="BE72" s="199"/>
      <c r="BF72" s="199"/>
      <c r="BG72" s="199"/>
      <c r="BH72" s="199"/>
      <c r="BI72" s="199"/>
      <c r="BJ72" s="199"/>
      <c r="BK72" s="199"/>
      <c r="BL72" s="199"/>
      <c r="BM72" s="199"/>
      <c r="BN72" s="199"/>
      <c r="BO72" s="199"/>
      <c r="BP72" s="199"/>
      <c r="BQ72" s="199"/>
      <c r="BR72" s="199"/>
      <c r="BS72" s="199"/>
      <c r="BT72" s="199"/>
      <c r="BU72" s="199"/>
      <c r="BV72" s="199"/>
      <c r="BW72" s="199"/>
      <c r="BX72" s="199"/>
      <c r="BY72" s="199"/>
      <c r="BZ72" s="199"/>
      <c r="CA72" s="199"/>
      <c r="CB72" s="199"/>
      <c r="CC72" s="199"/>
      <c r="CD72" s="199"/>
      <c r="CE72" s="199"/>
      <c r="CF72" s="199"/>
      <c r="CG72" s="199"/>
      <c r="CH72" s="199"/>
      <c r="CI72" s="199"/>
      <c r="CJ72" s="199"/>
      <c r="CK72" s="199"/>
      <c r="CL72" s="199"/>
      <c r="CM72" s="199"/>
      <c r="CN72" s="199"/>
      <c r="CO72" s="199"/>
      <c r="CP72" s="199"/>
      <c r="CQ72" s="199"/>
      <c r="CR72" s="199"/>
      <c r="CS72" s="199"/>
      <c r="CT72" s="199"/>
      <c r="CU72" s="199"/>
      <c r="CV72" s="199"/>
      <c r="CW72" s="199"/>
      <c r="CX72" s="199"/>
      <c r="CY72" s="199"/>
      <c r="CZ72" s="199"/>
      <c r="DA72" s="199"/>
      <c r="DB72" s="199"/>
      <c r="DC72" s="199"/>
      <c r="DD72" s="199"/>
      <c r="DE72" s="199"/>
      <c r="DF72" s="199"/>
      <c r="DG72" s="199"/>
      <c r="DH72" s="199"/>
      <c r="DI72" s="199"/>
      <c r="DJ72" s="199"/>
      <c r="DK72" s="199"/>
      <c r="DL72" s="199"/>
      <c r="DM72" s="199"/>
      <c r="DN72" s="199"/>
      <c r="DO72" s="199"/>
      <c r="DP72" s="199"/>
      <c r="DQ72" s="199"/>
      <c r="DR72" s="199"/>
      <c r="DS72" s="199"/>
    </row>
    <row r="73" spans="1:123" s="169" customFormat="1" ht="15.75" hidden="1">
      <c r="A73" s="73"/>
      <c r="B73" s="78"/>
      <c r="C73" s="78"/>
      <c r="D73" s="47"/>
      <c r="E73" s="45">
        <v>0</v>
      </c>
      <c r="F73" s="71">
        <v>0</v>
      </c>
      <c r="G73" s="72">
        <f t="shared" si="5"/>
        <v>0</v>
      </c>
      <c r="H73" s="71">
        <v>0</v>
      </c>
      <c r="I73" s="71">
        <v>0</v>
      </c>
      <c r="J73" s="71">
        <v>0</v>
      </c>
      <c r="K73" s="72">
        <f t="array" ref="K73">SUM(ROUND(H73:J73,2))</f>
        <v>0</v>
      </c>
      <c r="L73" s="85"/>
      <c r="M73" s="91"/>
      <c r="N73" s="303">
        <v>0</v>
      </c>
      <c r="O73" s="282">
        <f t="shared" si="4"/>
        <v>0</v>
      </c>
      <c r="P73" s="303">
        <v>0</v>
      </c>
      <c r="Q73" s="282">
        <f t="shared" si="6"/>
        <v>0</v>
      </c>
      <c r="R73" s="303">
        <v>0</v>
      </c>
      <c r="S73" s="282">
        <f t="shared" si="7"/>
        <v>0</v>
      </c>
      <c r="X73" s="199"/>
      <c r="Y73" s="199"/>
      <c r="Z73" s="199"/>
      <c r="AA73" s="199"/>
      <c r="AB73" s="199"/>
      <c r="AC73" s="199"/>
      <c r="AD73" s="199"/>
      <c r="AE73" s="199"/>
      <c r="AF73" s="199"/>
      <c r="AG73" s="199"/>
      <c r="AH73" s="199"/>
      <c r="AI73" s="199"/>
      <c r="AJ73" s="199"/>
      <c r="AK73" s="199"/>
      <c r="AL73" s="199"/>
      <c r="AM73" s="199"/>
      <c r="AN73" s="199"/>
      <c r="AO73" s="199"/>
      <c r="AP73" s="199"/>
      <c r="AQ73" s="199"/>
      <c r="AR73" s="199"/>
      <c r="AS73" s="199"/>
      <c r="AT73" s="199"/>
      <c r="AU73" s="199"/>
      <c r="AV73" s="199"/>
      <c r="AW73" s="199"/>
      <c r="AX73" s="199"/>
      <c r="AY73" s="199"/>
      <c r="AZ73" s="199"/>
      <c r="BA73" s="199"/>
      <c r="BB73" s="199"/>
      <c r="BC73" s="199"/>
      <c r="BD73" s="199"/>
      <c r="BE73" s="199"/>
      <c r="BF73" s="199"/>
      <c r="BG73" s="199"/>
      <c r="BH73" s="199"/>
      <c r="BI73" s="199"/>
      <c r="BJ73" s="199"/>
      <c r="BK73" s="199"/>
      <c r="BL73" s="199"/>
      <c r="BM73" s="199"/>
      <c r="BN73" s="199"/>
      <c r="BO73" s="199"/>
      <c r="BP73" s="199"/>
      <c r="BQ73" s="199"/>
      <c r="BR73" s="199"/>
      <c r="BS73" s="199"/>
      <c r="BT73" s="199"/>
      <c r="BU73" s="199"/>
      <c r="BV73" s="199"/>
      <c r="BW73" s="199"/>
      <c r="BX73" s="199"/>
      <c r="BY73" s="199"/>
      <c r="BZ73" s="199"/>
      <c r="CA73" s="199"/>
      <c r="CB73" s="199"/>
      <c r="CC73" s="199"/>
      <c r="CD73" s="199"/>
      <c r="CE73" s="199"/>
      <c r="CF73" s="199"/>
      <c r="CG73" s="199"/>
      <c r="CH73" s="199"/>
      <c r="CI73" s="199"/>
      <c r="CJ73" s="199"/>
      <c r="CK73" s="199"/>
      <c r="CL73" s="199"/>
      <c r="CM73" s="199"/>
      <c r="CN73" s="199"/>
      <c r="CO73" s="199"/>
      <c r="CP73" s="199"/>
      <c r="CQ73" s="199"/>
      <c r="CR73" s="199"/>
      <c r="CS73" s="199"/>
      <c r="CT73" s="199"/>
      <c r="CU73" s="199"/>
      <c r="CV73" s="199"/>
      <c r="CW73" s="199"/>
      <c r="CX73" s="199"/>
      <c r="CY73" s="199"/>
      <c r="CZ73" s="199"/>
      <c r="DA73" s="199"/>
      <c r="DB73" s="199"/>
      <c r="DC73" s="199"/>
      <c r="DD73" s="199"/>
      <c r="DE73" s="199"/>
      <c r="DF73" s="199"/>
      <c r="DG73" s="199"/>
      <c r="DH73" s="199"/>
      <c r="DI73" s="199"/>
      <c r="DJ73" s="199"/>
      <c r="DK73" s="199"/>
      <c r="DL73" s="199"/>
      <c r="DM73" s="199"/>
      <c r="DN73" s="199"/>
      <c r="DO73" s="199"/>
      <c r="DP73" s="199"/>
      <c r="DQ73" s="199"/>
      <c r="DR73" s="199"/>
      <c r="DS73" s="199"/>
    </row>
    <row r="74" spans="1:123" s="169" customFormat="1" ht="15.75" hidden="1">
      <c r="A74" s="73"/>
      <c r="B74" s="78"/>
      <c r="C74" s="78"/>
      <c r="D74" s="47"/>
      <c r="E74" s="45">
        <v>0</v>
      </c>
      <c r="F74" s="71">
        <v>0</v>
      </c>
      <c r="G74" s="72">
        <f t="shared" si="5"/>
        <v>0</v>
      </c>
      <c r="H74" s="71">
        <v>0</v>
      </c>
      <c r="I74" s="71">
        <v>0</v>
      </c>
      <c r="J74" s="71">
        <v>0</v>
      </c>
      <c r="K74" s="72">
        <f t="array" ref="K74">SUM(ROUND(H74:J74,2))</f>
        <v>0</v>
      </c>
      <c r="L74" s="85"/>
      <c r="M74" s="91"/>
      <c r="N74" s="303">
        <v>0</v>
      </c>
      <c r="O74" s="282">
        <f t="shared" si="4"/>
        <v>0</v>
      </c>
      <c r="P74" s="303">
        <v>0</v>
      </c>
      <c r="Q74" s="282">
        <f t="shared" si="6"/>
        <v>0</v>
      </c>
      <c r="R74" s="303">
        <v>0</v>
      </c>
      <c r="S74" s="282">
        <f t="shared" si="7"/>
        <v>0</v>
      </c>
      <c r="X74" s="199"/>
      <c r="Y74" s="199"/>
      <c r="Z74" s="199"/>
      <c r="AA74" s="199"/>
      <c r="AB74" s="199"/>
      <c r="AC74" s="199"/>
      <c r="AD74" s="199"/>
      <c r="AE74" s="199"/>
      <c r="AF74" s="199"/>
      <c r="AG74" s="199"/>
      <c r="AH74" s="199"/>
      <c r="AI74" s="199"/>
      <c r="AJ74" s="199"/>
      <c r="AK74" s="199"/>
      <c r="AL74" s="199"/>
      <c r="AM74" s="199"/>
      <c r="AN74" s="199"/>
      <c r="AO74" s="199"/>
      <c r="AP74" s="199"/>
      <c r="AQ74" s="199"/>
      <c r="AR74" s="199"/>
      <c r="AS74" s="199"/>
      <c r="AT74" s="199"/>
      <c r="AU74" s="199"/>
      <c r="AV74" s="199"/>
      <c r="AW74" s="199"/>
      <c r="AX74" s="199"/>
      <c r="AY74" s="199"/>
      <c r="AZ74" s="199"/>
      <c r="BA74" s="199"/>
      <c r="BB74" s="199"/>
      <c r="BC74" s="199"/>
      <c r="BD74" s="199"/>
      <c r="BE74" s="199"/>
      <c r="BF74" s="199"/>
      <c r="BG74" s="199"/>
      <c r="BH74" s="199"/>
      <c r="BI74" s="199"/>
      <c r="BJ74" s="199"/>
      <c r="BK74" s="199"/>
      <c r="BL74" s="199"/>
      <c r="BM74" s="199"/>
      <c r="BN74" s="199"/>
      <c r="BO74" s="199"/>
      <c r="BP74" s="199"/>
      <c r="BQ74" s="199"/>
      <c r="BR74" s="199"/>
      <c r="BS74" s="199"/>
      <c r="BT74" s="199"/>
      <c r="BU74" s="199"/>
      <c r="BV74" s="199"/>
      <c r="BW74" s="199"/>
      <c r="BX74" s="199"/>
      <c r="BY74" s="199"/>
      <c r="BZ74" s="199"/>
      <c r="CA74" s="199"/>
      <c r="CB74" s="199"/>
      <c r="CC74" s="199"/>
      <c r="CD74" s="199"/>
      <c r="CE74" s="199"/>
      <c r="CF74" s="199"/>
      <c r="CG74" s="199"/>
      <c r="CH74" s="199"/>
      <c r="CI74" s="199"/>
      <c r="CJ74" s="199"/>
      <c r="CK74" s="199"/>
      <c r="CL74" s="199"/>
      <c r="CM74" s="199"/>
      <c r="CN74" s="199"/>
      <c r="CO74" s="199"/>
      <c r="CP74" s="199"/>
      <c r="CQ74" s="199"/>
      <c r="CR74" s="199"/>
      <c r="CS74" s="199"/>
      <c r="CT74" s="199"/>
      <c r="CU74" s="199"/>
      <c r="CV74" s="199"/>
      <c r="CW74" s="199"/>
      <c r="CX74" s="199"/>
      <c r="CY74" s="199"/>
      <c r="CZ74" s="199"/>
      <c r="DA74" s="199"/>
      <c r="DB74" s="199"/>
      <c r="DC74" s="199"/>
      <c r="DD74" s="199"/>
      <c r="DE74" s="199"/>
      <c r="DF74" s="199"/>
      <c r="DG74" s="199"/>
      <c r="DH74" s="199"/>
      <c r="DI74" s="199"/>
      <c r="DJ74" s="199"/>
      <c r="DK74" s="199"/>
      <c r="DL74" s="199"/>
      <c r="DM74" s="199"/>
      <c r="DN74" s="199"/>
      <c r="DO74" s="199"/>
      <c r="DP74" s="199"/>
      <c r="DQ74" s="199"/>
      <c r="DR74" s="199"/>
      <c r="DS74" s="199"/>
    </row>
    <row r="75" spans="1:123" s="169" customFormat="1" ht="15.75" hidden="1">
      <c r="A75" s="73"/>
      <c r="B75" s="78"/>
      <c r="C75" s="78"/>
      <c r="D75" s="47"/>
      <c r="E75" s="45">
        <v>0</v>
      </c>
      <c r="F75" s="71">
        <v>0</v>
      </c>
      <c r="G75" s="72">
        <f t="shared" si="5"/>
        <v>0</v>
      </c>
      <c r="H75" s="71">
        <v>0</v>
      </c>
      <c r="I75" s="71">
        <v>0</v>
      </c>
      <c r="J75" s="71">
        <v>0</v>
      </c>
      <c r="K75" s="72">
        <f t="array" ref="K75">SUM(ROUND(H75:J75,2))</f>
        <v>0</v>
      </c>
      <c r="L75" s="85"/>
      <c r="M75" s="91"/>
      <c r="N75" s="303">
        <v>0</v>
      </c>
      <c r="O75" s="282">
        <f t="shared" si="4"/>
        <v>0</v>
      </c>
      <c r="P75" s="303">
        <v>0</v>
      </c>
      <c r="Q75" s="282">
        <f t="shared" si="6"/>
        <v>0</v>
      </c>
      <c r="R75" s="303">
        <v>0</v>
      </c>
      <c r="S75" s="282">
        <f t="shared" si="7"/>
        <v>0</v>
      </c>
      <c r="X75" s="199"/>
      <c r="Y75" s="199"/>
      <c r="Z75" s="199"/>
      <c r="AA75" s="199"/>
      <c r="AB75" s="199"/>
      <c r="AC75" s="199"/>
      <c r="AD75" s="199"/>
      <c r="AE75" s="199"/>
      <c r="AF75" s="199"/>
      <c r="AG75" s="199"/>
      <c r="AH75" s="199"/>
      <c r="AI75" s="199"/>
      <c r="AJ75" s="199"/>
      <c r="AK75" s="199"/>
      <c r="AL75" s="199"/>
      <c r="AM75" s="199"/>
      <c r="AN75" s="199"/>
      <c r="AO75" s="199"/>
      <c r="AP75" s="199"/>
      <c r="AQ75" s="199"/>
      <c r="AR75" s="199"/>
      <c r="AS75" s="199"/>
      <c r="AT75" s="199"/>
      <c r="AU75" s="199"/>
      <c r="AV75" s="199"/>
      <c r="AW75" s="199"/>
      <c r="AX75" s="199"/>
      <c r="AY75" s="199"/>
      <c r="AZ75" s="199"/>
      <c r="BA75" s="199"/>
      <c r="BB75" s="199"/>
      <c r="BC75" s="199"/>
      <c r="BD75" s="199"/>
      <c r="BE75" s="199"/>
      <c r="BF75" s="199"/>
      <c r="BG75" s="199"/>
      <c r="BH75" s="199"/>
      <c r="BI75" s="199"/>
      <c r="BJ75" s="199"/>
      <c r="BK75" s="199"/>
      <c r="BL75" s="199"/>
      <c r="BM75" s="199"/>
      <c r="BN75" s="199"/>
      <c r="BO75" s="199"/>
      <c r="BP75" s="199"/>
      <c r="BQ75" s="199"/>
      <c r="BR75" s="199"/>
      <c r="BS75" s="199"/>
      <c r="BT75" s="199"/>
      <c r="BU75" s="199"/>
      <c r="BV75" s="199"/>
      <c r="BW75" s="199"/>
      <c r="BX75" s="199"/>
      <c r="BY75" s="199"/>
      <c r="BZ75" s="199"/>
      <c r="CA75" s="199"/>
      <c r="CB75" s="199"/>
      <c r="CC75" s="199"/>
      <c r="CD75" s="199"/>
      <c r="CE75" s="199"/>
      <c r="CF75" s="199"/>
      <c r="CG75" s="199"/>
      <c r="CH75" s="199"/>
      <c r="CI75" s="199"/>
      <c r="CJ75" s="199"/>
      <c r="CK75" s="199"/>
      <c r="CL75" s="199"/>
      <c r="CM75" s="199"/>
      <c r="CN75" s="199"/>
      <c r="CO75" s="199"/>
      <c r="CP75" s="199"/>
      <c r="CQ75" s="199"/>
      <c r="CR75" s="199"/>
      <c r="CS75" s="199"/>
      <c r="CT75" s="199"/>
      <c r="CU75" s="199"/>
      <c r="CV75" s="199"/>
      <c r="CW75" s="199"/>
      <c r="CX75" s="199"/>
      <c r="CY75" s="199"/>
      <c r="CZ75" s="199"/>
      <c r="DA75" s="199"/>
      <c r="DB75" s="199"/>
      <c r="DC75" s="199"/>
      <c r="DD75" s="199"/>
      <c r="DE75" s="199"/>
      <c r="DF75" s="199"/>
      <c r="DG75" s="199"/>
      <c r="DH75" s="199"/>
      <c r="DI75" s="199"/>
      <c r="DJ75" s="199"/>
      <c r="DK75" s="199"/>
      <c r="DL75" s="199"/>
      <c r="DM75" s="199"/>
      <c r="DN75" s="199"/>
      <c r="DO75" s="199"/>
      <c r="DP75" s="199"/>
      <c r="DQ75" s="199"/>
      <c r="DR75" s="199"/>
      <c r="DS75" s="199"/>
    </row>
    <row r="76" spans="1:123" s="169" customFormat="1" ht="15.75" hidden="1">
      <c r="A76" s="73"/>
      <c r="B76" s="78"/>
      <c r="C76" s="78"/>
      <c r="D76" s="47"/>
      <c r="E76" s="45">
        <v>0</v>
      </c>
      <c r="F76" s="71">
        <v>0</v>
      </c>
      <c r="G76" s="72">
        <f t="shared" si="5"/>
        <v>0</v>
      </c>
      <c r="H76" s="71">
        <v>0</v>
      </c>
      <c r="I76" s="71">
        <v>0</v>
      </c>
      <c r="J76" s="71">
        <v>0</v>
      </c>
      <c r="K76" s="72">
        <f t="array" ref="K76">SUM(ROUND(H76:J76,2))</f>
        <v>0</v>
      </c>
      <c r="L76" s="85"/>
      <c r="M76" s="91"/>
      <c r="N76" s="303">
        <v>0</v>
      </c>
      <c r="O76" s="282">
        <f t="shared" si="4"/>
        <v>0</v>
      </c>
      <c r="P76" s="303">
        <v>0</v>
      </c>
      <c r="Q76" s="282">
        <f t="shared" si="6"/>
        <v>0</v>
      </c>
      <c r="R76" s="303">
        <v>0</v>
      </c>
      <c r="S76" s="282">
        <f t="shared" si="7"/>
        <v>0</v>
      </c>
      <c r="X76" s="199"/>
      <c r="Y76" s="199"/>
      <c r="Z76" s="199"/>
      <c r="AA76" s="199"/>
      <c r="AB76" s="199"/>
      <c r="AC76" s="199"/>
      <c r="AD76" s="199"/>
      <c r="AE76" s="199"/>
      <c r="AF76" s="199"/>
      <c r="AG76" s="199"/>
      <c r="AH76" s="199"/>
      <c r="AI76" s="199"/>
      <c r="AJ76" s="199"/>
      <c r="AK76" s="199"/>
      <c r="AL76" s="199"/>
      <c r="AM76" s="199"/>
      <c r="AN76" s="199"/>
      <c r="AO76" s="199"/>
      <c r="AP76" s="199"/>
      <c r="AQ76" s="199"/>
      <c r="AR76" s="199"/>
      <c r="AS76" s="199"/>
      <c r="AT76" s="199"/>
      <c r="AU76" s="199"/>
      <c r="AV76" s="199"/>
      <c r="AW76" s="199"/>
      <c r="AX76" s="199"/>
      <c r="AY76" s="199"/>
      <c r="AZ76" s="199"/>
      <c r="BA76" s="199"/>
      <c r="BB76" s="199"/>
      <c r="BC76" s="199"/>
      <c r="BD76" s="199"/>
      <c r="BE76" s="199"/>
      <c r="BF76" s="199"/>
      <c r="BG76" s="199"/>
      <c r="BH76" s="199"/>
      <c r="BI76" s="199"/>
      <c r="BJ76" s="199"/>
      <c r="BK76" s="199"/>
      <c r="BL76" s="199"/>
      <c r="BM76" s="199"/>
      <c r="BN76" s="199"/>
      <c r="BO76" s="199"/>
      <c r="BP76" s="199"/>
      <c r="BQ76" s="199"/>
      <c r="BR76" s="199"/>
      <c r="BS76" s="199"/>
      <c r="BT76" s="199"/>
      <c r="BU76" s="199"/>
      <c r="BV76" s="199"/>
      <c r="BW76" s="199"/>
      <c r="BX76" s="199"/>
      <c r="BY76" s="199"/>
      <c r="BZ76" s="199"/>
      <c r="CA76" s="199"/>
      <c r="CB76" s="199"/>
      <c r="CC76" s="199"/>
      <c r="CD76" s="199"/>
      <c r="CE76" s="199"/>
      <c r="CF76" s="199"/>
      <c r="CG76" s="199"/>
      <c r="CH76" s="199"/>
      <c r="CI76" s="199"/>
      <c r="CJ76" s="199"/>
      <c r="CK76" s="199"/>
      <c r="CL76" s="199"/>
      <c r="CM76" s="199"/>
      <c r="CN76" s="199"/>
      <c r="CO76" s="199"/>
      <c r="CP76" s="199"/>
      <c r="CQ76" s="199"/>
      <c r="CR76" s="199"/>
      <c r="CS76" s="199"/>
      <c r="CT76" s="199"/>
      <c r="CU76" s="199"/>
      <c r="CV76" s="199"/>
      <c r="CW76" s="199"/>
      <c r="CX76" s="199"/>
      <c r="CY76" s="199"/>
      <c r="CZ76" s="199"/>
      <c r="DA76" s="199"/>
      <c r="DB76" s="199"/>
      <c r="DC76" s="199"/>
      <c r="DD76" s="199"/>
      <c r="DE76" s="199"/>
      <c r="DF76" s="199"/>
      <c r="DG76" s="199"/>
      <c r="DH76" s="199"/>
      <c r="DI76" s="199"/>
      <c r="DJ76" s="199"/>
      <c r="DK76" s="199"/>
      <c r="DL76" s="199"/>
      <c r="DM76" s="199"/>
      <c r="DN76" s="199"/>
      <c r="DO76" s="199"/>
      <c r="DP76" s="199"/>
      <c r="DQ76" s="199"/>
      <c r="DR76" s="199"/>
      <c r="DS76" s="199"/>
    </row>
    <row r="77" spans="1:123" s="169" customFormat="1" ht="15.75" hidden="1">
      <c r="A77" s="73"/>
      <c r="B77" s="78"/>
      <c r="C77" s="78"/>
      <c r="D77" s="47"/>
      <c r="E77" s="45">
        <v>0</v>
      </c>
      <c r="F77" s="71">
        <v>0</v>
      </c>
      <c r="G77" s="72">
        <f t="shared" si="5"/>
        <v>0</v>
      </c>
      <c r="H77" s="71">
        <v>0</v>
      </c>
      <c r="I77" s="71">
        <v>0</v>
      </c>
      <c r="J77" s="71">
        <v>0</v>
      </c>
      <c r="K77" s="72">
        <f t="array" ref="K77">SUM(ROUND(H77:J77,2))</f>
        <v>0</v>
      </c>
      <c r="L77" s="85"/>
      <c r="M77" s="91"/>
      <c r="N77" s="303">
        <v>0</v>
      </c>
      <c r="O77" s="282">
        <f t="shared" si="4"/>
        <v>0</v>
      </c>
      <c r="P77" s="303">
        <v>0</v>
      </c>
      <c r="Q77" s="282">
        <f t="shared" si="6"/>
        <v>0</v>
      </c>
      <c r="R77" s="303">
        <v>0</v>
      </c>
      <c r="S77" s="282">
        <f t="shared" si="7"/>
        <v>0</v>
      </c>
      <c r="X77" s="199"/>
      <c r="Y77" s="199"/>
      <c r="Z77" s="199"/>
      <c r="AA77" s="199"/>
      <c r="AB77" s="199"/>
      <c r="AC77" s="199"/>
      <c r="AD77" s="199"/>
      <c r="AE77" s="199"/>
      <c r="AF77" s="199"/>
      <c r="AG77" s="199"/>
      <c r="AH77" s="199"/>
      <c r="AI77" s="199"/>
      <c r="AJ77" s="199"/>
      <c r="AK77" s="199"/>
      <c r="AL77" s="199"/>
      <c r="AM77" s="199"/>
      <c r="AN77" s="199"/>
      <c r="AO77" s="199"/>
      <c r="AP77" s="199"/>
      <c r="AQ77" s="199"/>
      <c r="AR77" s="199"/>
      <c r="AS77" s="199"/>
      <c r="AT77" s="199"/>
      <c r="AU77" s="199"/>
      <c r="AV77" s="199"/>
      <c r="AW77" s="199"/>
      <c r="AX77" s="199"/>
      <c r="AY77" s="199"/>
      <c r="AZ77" s="199"/>
      <c r="BA77" s="199"/>
      <c r="BB77" s="199"/>
      <c r="BC77" s="199"/>
      <c r="BD77" s="199"/>
      <c r="BE77" s="199"/>
      <c r="BF77" s="199"/>
      <c r="BG77" s="199"/>
      <c r="BH77" s="199"/>
      <c r="BI77" s="199"/>
      <c r="BJ77" s="199"/>
      <c r="BK77" s="199"/>
      <c r="BL77" s="199"/>
      <c r="BM77" s="199"/>
      <c r="BN77" s="199"/>
      <c r="BO77" s="199"/>
      <c r="BP77" s="199"/>
      <c r="BQ77" s="199"/>
      <c r="BR77" s="199"/>
      <c r="BS77" s="199"/>
      <c r="BT77" s="199"/>
      <c r="BU77" s="199"/>
      <c r="BV77" s="199"/>
      <c r="BW77" s="199"/>
      <c r="BX77" s="199"/>
      <c r="BY77" s="199"/>
      <c r="BZ77" s="199"/>
      <c r="CA77" s="199"/>
      <c r="CB77" s="199"/>
      <c r="CC77" s="199"/>
      <c r="CD77" s="199"/>
      <c r="CE77" s="199"/>
      <c r="CF77" s="199"/>
      <c r="CG77" s="199"/>
      <c r="CH77" s="199"/>
      <c r="CI77" s="199"/>
      <c r="CJ77" s="199"/>
      <c r="CK77" s="199"/>
      <c r="CL77" s="199"/>
      <c r="CM77" s="199"/>
      <c r="CN77" s="199"/>
      <c r="CO77" s="199"/>
      <c r="CP77" s="199"/>
      <c r="CQ77" s="199"/>
      <c r="CR77" s="199"/>
      <c r="CS77" s="199"/>
      <c r="CT77" s="199"/>
      <c r="CU77" s="199"/>
      <c r="CV77" s="199"/>
      <c r="CW77" s="199"/>
      <c r="CX77" s="199"/>
      <c r="CY77" s="199"/>
      <c r="CZ77" s="199"/>
      <c r="DA77" s="199"/>
      <c r="DB77" s="199"/>
      <c r="DC77" s="199"/>
      <c r="DD77" s="199"/>
      <c r="DE77" s="199"/>
      <c r="DF77" s="199"/>
      <c r="DG77" s="199"/>
      <c r="DH77" s="199"/>
      <c r="DI77" s="199"/>
      <c r="DJ77" s="199"/>
      <c r="DK77" s="199"/>
      <c r="DL77" s="199"/>
      <c r="DM77" s="199"/>
      <c r="DN77" s="199"/>
      <c r="DO77" s="199"/>
      <c r="DP77" s="199"/>
      <c r="DQ77" s="199"/>
      <c r="DR77" s="199"/>
      <c r="DS77" s="199"/>
    </row>
    <row r="78" spans="1:123" s="169" customFormat="1" ht="15.75" hidden="1">
      <c r="A78" s="73"/>
      <c r="B78" s="78"/>
      <c r="C78" s="78"/>
      <c r="D78" s="47"/>
      <c r="E78" s="45">
        <v>0</v>
      </c>
      <c r="F78" s="71">
        <v>0</v>
      </c>
      <c r="G78" s="72">
        <f t="shared" si="5"/>
        <v>0</v>
      </c>
      <c r="H78" s="71">
        <v>0</v>
      </c>
      <c r="I78" s="71">
        <v>0</v>
      </c>
      <c r="J78" s="71">
        <v>0</v>
      </c>
      <c r="K78" s="72">
        <f t="array" ref="K78">SUM(ROUND(H78:J78,2))</f>
        <v>0</v>
      </c>
      <c r="L78" s="85"/>
      <c r="M78" s="91"/>
      <c r="N78" s="303">
        <v>0</v>
      </c>
      <c r="O78" s="282">
        <f t="shared" si="4"/>
        <v>0</v>
      </c>
      <c r="P78" s="303">
        <v>0</v>
      </c>
      <c r="Q78" s="282">
        <f t="shared" si="6"/>
        <v>0</v>
      </c>
      <c r="R78" s="303">
        <v>0</v>
      </c>
      <c r="S78" s="282">
        <f t="shared" si="7"/>
        <v>0</v>
      </c>
      <c r="X78" s="199"/>
      <c r="Y78" s="199"/>
      <c r="Z78" s="199"/>
      <c r="AA78" s="199"/>
      <c r="AB78" s="199"/>
      <c r="AC78" s="199"/>
      <c r="AD78" s="199"/>
      <c r="AE78" s="199"/>
      <c r="AF78" s="199"/>
      <c r="AG78" s="199"/>
      <c r="AH78" s="199"/>
      <c r="AI78" s="199"/>
      <c r="AJ78" s="199"/>
      <c r="AK78" s="199"/>
      <c r="AL78" s="199"/>
      <c r="AM78" s="199"/>
      <c r="AN78" s="199"/>
      <c r="AO78" s="199"/>
      <c r="AP78" s="199"/>
      <c r="AQ78" s="199"/>
      <c r="AR78" s="199"/>
      <c r="AS78" s="199"/>
      <c r="AT78" s="199"/>
      <c r="AU78" s="199"/>
      <c r="AV78" s="199"/>
      <c r="AW78" s="199"/>
      <c r="AX78" s="199"/>
      <c r="AY78" s="199"/>
      <c r="AZ78" s="199"/>
      <c r="BA78" s="199"/>
      <c r="BB78" s="199"/>
      <c r="BC78" s="199"/>
      <c r="BD78" s="199"/>
      <c r="BE78" s="199"/>
      <c r="BF78" s="199"/>
      <c r="BG78" s="199"/>
      <c r="BH78" s="199"/>
      <c r="BI78" s="199"/>
      <c r="BJ78" s="199"/>
      <c r="BK78" s="199"/>
      <c r="BL78" s="199"/>
      <c r="BM78" s="199"/>
      <c r="BN78" s="199"/>
      <c r="BO78" s="199"/>
      <c r="BP78" s="199"/>
      <c r="BQ78" s="199"/>
      <c r="BR78" s="199"/>
      <c r="BS78" s="199"/>
      <c r="BT78" s="199"/>
      <c r="BU78" s="199"/>
      <c r="BV78" s="199"/>
      <c r="BW78" s="199"/>
      <c r="BX78" s="199"/>
      <c r="BY78" s="199"/>
      <c r="BZ78" s="199"/>
      <c r="CA78" s="199"/>
      <c r="CB78" s="199"/>
      <c r="CC78" s="199"/>
      <c r="CD78" s="199"/>
      <c r="CE78" s="199"/>
      <c r="CF78" s="199"/>
      <c r="CG78" s="199"/>
      <c r="CH78" s="199"/>
      <c r="CI78" s="199"/>
      <c r="CJ78" s="199"/>
      <c r="CK78" s="199"/>
      <c r="CL78" s="199"/>
      <c r="CM78" s="199"/>
      <c r="CN78" s="199"/>
      <c r="CO78" s="199"/>
      <c r="CP78" s="199"/>
      <c r="CQ78" s="199"/>
      <c r="CR78" s="199"/>
      <c r="CS78" s="199"/>
      <c r="CT78" s="199"/>
      <c r="CU78" s="199"/>
      <c r="CV78" s="199"/>
      <c r="CW78" s="199"/>
      <c r="CX78" s="199"/>
      <c r="CY78" s="199"/>
      <c r="CZ78" s="199"/>
      <c r="DA78" s="199"/>
      <c r="DB78" s="199"/>
      <c r="DC78" s="199"/>
      <c r="DD78" s="199"/>
      <c r="DE78" s="199"/>
      <c r="DF78" s="199"/>
      <c r="DG78" s="199"/>
      <c r="DH78" s="199"/>
      <c r="DI78" s="199"/>
      <c r="DJ78" s="199"/>
      <c r="DK78" s="199"/>
      <c r="DL78" s="199"/>
      <c r="DM78" s="199"/>
      <c r="DN78" s="199"/>
      <c r="DO78" s="199"/>
      <c r="DP78" s="199"/>
      <c r="DQ78" s="199"/>
      <c r="DR78" s="199"/>
      <c r="DS78" s="199"/>
    </row>
    <row r="79" spans="1:123" s="169" customFormat="1" ht="15.75" hidden="1">
      <c r="A79" s="73"/>
      <c r="B79" s="78"/>
      <c r="C79" s="78"/>
      <c r="D79" s="47"/>
      <c r="E79" s="45">
        <v>0</v>
      </c>
      <c r="F79" s="71">
        <v>0</v>
      </c>
      <c r="G79" s="72">
        <f t="shared" si="5"/>
        <v>0</v>
      </c>
      <c r="H79" s="71">
        <v>0</v>
      </c>
      <c r="I79" s="71">
        <v>0</v>
      </c>
      <c r="J79" s="71">
        <v>0</v>
      </c>
      <c r="K79" s="72">
        <f t="array" ref="K79">SUM(ROUND(H79:J79,2))</f>
        <v>0</v>
      </c>
      <c r="L79" s="85"/>
      <c r="M79" s="91"/>
      <c r="N79" s="303">
        <v>0</v>
      </c>
      <c r="O79" s="282">
        <f t="shared" si="4"/>
        <v>0</v>
      </c>
      <c r="P79" s="303">
        <v>0</v>
      </c>
      <c r="Q79" s="282">
        <f t="shared" si="6"/>
        <v>0</v>
      </c>
      <c r="R79" s="303">
        <v>0</v>
      </c>
      <c r="S79" s="282">
        <f t="shared" si="7"/>
        <v>0</v>
      </c>
      <c r="X79" s="199"/>
      <c r="Y79" s="199"/>
      <c r="Z79" s="199"/>
      <c r="AA79" s="199"/>
      <c r="AB79" s="199"/>
      <c r="AC79" s="199"/>
      <c r="AD79" s="199"/>
      <c r="AE79" s="199"/>
      <c r="AF79" s="199"/>
      <c r="AG79" s="199"/>
      <c r="AH79" s="199"/>
      <c r="AI79" s="199"/>
      <c r="AJ79" s="199"/>
      <c r="AK79" s="199"/>
      <c r="AL79" s="199"/>
      <c r="AM79" s="199"/>
      <c r="AN79" s="199"/>
      <c r="AO79" s="199"/>
      <c r="AP79" s="199"/>
      <c r="AQ79" s="199"/>
      <c r="AR79" s="199"/>
      <c r="AS79" s="199"/>
      <c r="AT79" s="199"/>
      <c r="AU79" s="199"/>
      <c r="AV79" s="199"/>
      <c r="AW79" s="199"/>
      <c r="AX79" s="199"/>
      <c r="AY79" s="199"/>
      <c r="AZ79" s="199"/>
      <c r="BA79" s="199"/>
      <c r="BB79" s="199"/>
      <c r="BC79" s="199"/>
      <c r="BD79" s="199"/>
      <c r="BE79" s="199"/>
      <c r="BF79" s="199"/>
      <c r="BG79" s="199"/>
      <c r="BH79" s="199"/>
      <c r="BI79" s="199"/>
      <c r="BJ79" s="199"/>
      <c r="BK79" s="199"/>
      <c r="BL79" s="199"/>
      <c r="BM79" s="199"/>
      <c r="BN79" s="199"/>
      <c r="BO79" s="199"/>
      <c r="BP79" s="199"/>
      <c r="BQ79" s="199"/>
      <c r="BR79" s="199"/>
      <c r="BS79" s="199"/>
      <c r="BT79" s="199"/>
      <c r="BU79" s="199"/>
      <c r="BV79" s="199"/>
      <c r="BW79" s="199"/>
      <c r="BX79" s="199"/>
      <c r="BY79" s="199"/>
      <c r="BZ79" s="199"/>
      <c r="CA79" s="199"/>
      <c r="CB79" s="199"/>
      <c r="CC79" s="199"/>
      <c r="CD79" s="199"/>
      <c r="CE79" s="199"/>
      <c r="CF79" s="199"/>
      <c r="CG79" s="199"/>
      <c r="CH79" s="199"/>
      <c r="CI79" s="199"/>
      <c r="CJ79" s="199"/>
      <c r="CK79" s="199"/>
      <c r="CL79" s="199"/>
      <c r="CM79" s="199"/>
      <c r="CN79" s="199"/>
      <c r="CO79" s="199"/>
      <c r="CP79" s="199"/>
      <c r="CQ79" s="199"/>
      <c r="CR79" s="199"/>
      <c r="CS79" s="199"/>
      <c r="CT79" s="199"/>
      <c r="CU79" s="199"/>
      <c r="CV79" s="199"/>
      <c r="CW79" s="199"/>
      <c r="CX79" s="199"/>
      <c r="CY79" s="199"/>
      <c r="CZ79" s="199"/>
      <c r="DA79" s="199"/>
      <c r="DB79" s="199"/>
      <c r="DC79" s="199"/>
      <c r="DD79" s="199"/>
      <c r="DE79" s="199"/>
      <c r="DF79" s="199"/>
      <c r="DG79" s="199"/>
      <c r="DH79" s="199"/>
      <c r="DI79" s="199"/>
      <c r="DJ79" s="199"/>
      <c r="DK79" s="199"/>
      <c r="DL79" s="199"/>
      <c r="DM79" s="199"/>
      <c r="DN79" s="199"/>
      <c r="DO79" s="199"/>
      <c r="DP79" s="199"/>
      <c r="DQ79" s="199"/>
      <c r="DR79" s="199"/>
      <c r="DS79" s="199"/>
    </row>
    <row r="80" spans="1:123" s="169" customFormat="1" ht="15.75" hidden="1">
      <c r="A80" s="73"/>
      <c r="B80" s="78"/>
      <c r="C80" s="78"/>
      <c r="D80" s="47"/>
      <c r="E80" s="45">
        <v>0</v>
      </c>
      <c r="F80" s="71">
        <v>0</v>
      </c>
      <c r="G80" s="72">
        <f t="shared" si="5"/>
        <v>0</v>
      </c>
      <c r="H80" s="71">
        <v>0</v>
      </c>
      <c r="I80" s="71">
        <v>0</v>
      </c>
      <c r="J80" s="71">
        <v>0</v>
      </c>
      <c r="K80" s="72">
        <f t="array" ref="K80">SUM(ROUND(H80:J80,2))</f>
        <v>0</v>
      </c>
      <c r="L80" s="85"/>
      <c r="M80" s="91"/>
      <c r="N80" s="303">
        <v>0</v>
      </c>
      <c r="O80" s="282">
        <f t="shared" si="4"/>
        <v>0</v>
      </c>
      <c r="P80" s="303">
        <v>0</v>
      </c>
      <c r="Q80" s="282">
        <f t="shared" si="6"/>
        <v>0</v>
      </c>
      <c r="R80" s="303">
        <v>0</v>
      </c>
      <c r="S80" s="282">
        <f t="shared" si="7"/>
        <v>0</v>
      </c>
      <c r="X80" s="199"/>
      <c r="Y80" s="199"/>
      <c r="Z80" s="199"/>
      <c r="AA80" s="199"/>
      <c r="AB80" s="199"/>
      <c r="AC80" s="199"/>
      <c r="AD80" s="199"/>
      <c r="AE80" s="199"/>
      <c r="AF80" s="199"/>
      <c r="AG80" s="199"/>
      <c r="AH80" s="199"/>
      <c r="AI80" s="199"/>
      <c r="AJ80" s="199"/>
      <c r="AK80" s="199"/>
      <c r="AL80" s="199"/>
      <c r="AM80" s="199"/>
      <c r="AN80" s="199"/>
      <c r="AO80" s="199"/>
      <c r="AP80" s="199"/>
      <c r="AQ80" s="199"/>
      <c r="AR80" s="199"/>
      <c r="AS80" s="199"/>
      <c r="AT80" s="199"/>
      <c r="AU80" s="199"/>
      <c r="AV80" s="199"/>
      <c r="AW80" s="199"/>
      <c r="AX80" s="199"/>
      <c r="AY80" s="199"/>
      <c r="AZ80" s="199"/>
      <c r="BA80" s="199"/>
      <c r="BB80" s="199"/>
      <c r="BC80" s="199"/>
      <c r="BD80" s="199"/>
      <c r="BE80" s="199"/>
      <c r="BF80" s="199"/>
      <c r="BG80" s="199"/>
      <c r="BH80" s="199"/>
      <c r="BI80" s="199"/>
      <c r="BJ80" s="199"/>
      <c r="BK80" s="199"/>
      <c r="BL80" s="199"/>
      <c r="BM80" s="199"/>
      <c r="BN80" s="199"/>
      <c r="BO80" s="199"/>
      <c r="BP80" s="199"/>
      <c r="BQ80" s="199"/>
      <c r="BR80" s="199"/>
      <c r="BS80" s="199"/>
      <c r="BT80" s="199"/>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Y80" s="199"/>
      <c r="CZ80" s="199"/>
      <c r="DA80" s="199"/>
      <c r="DB80" s="199"/>
      <c r="DC80" s="199"/>
      <c r="DD80" s="199"/>
      <c r="DE80" s="199"/>
      <c r="DF80" s="199"/>
      <c r="DG80" s="199"/>
      <c r="DH80" s="199"/>
      <c r="DI80" s="199"/>
      <c r="DJ80" s="199"/>
      <c r="DK80" s="199"/>
      <c r="DL80" s="199"/>
      <c r="DM80" s="199"/>
      <c r="DN80" s="199"/>
      <c r="DO80" s="199"/>
      <c r="DP80" s="199"/>
      <c r="DQ80" s="199"/>
      <c r="DR80" s="199"/>
      <c r="DS80" s="199"/>
    </row>
    <row r="81" spans="1:123" s="169" customFormat="1" ht="15.75" hidden="1">
      <c r="A81" s="73"/>
      <c r="B81" s="78"/>
      <c r="C81" s="78"/>
      <c r="D81" s="47"/>
      <c r="E81" s="45">
        <v>0</v>
      </c>
      <c r="F81" s="71">
        <v>0</v>
      </c>
      <c r="G81" s="72">
        <f t="shared" si="5"/>
        <v>0</v>
      </c>
      <c r="H81" s="71">
        <v>0</v>
      </c>
      <c r="I81" s="71">
        <v>0</v>
      </c>
      <c r="J81" s="71">
        <v>0</v>
      </c>
      <c r="K81" s="72">
        <f t="array" ref="K81">SUM(ROUND(H81:J81,2))</f>
        <v>0</v>
      </c>
      <c r="L81" s="85"/>
      <c r="M81" s="91"/>
      <c r="N81" s="303">
        <v>0</v>
      </c>
      <c r="O81" s="282">
        <f t="shared" si="4"/>
        <v>0</v>
      </c>
      <c r="P81" s="303">
        <v>0</v>
      </c>
      <c r="Q81" s="282">
        <f t="shared" si="6"/>
        <v>0</v>
      </c>
      <c r="R81" s="303">
        <v>0</v>
      </c>
      <c r="S81" s="282">
        <f t="shared" si="7"/>
        <v>0</v>
      </c>
      <c r="X81" s="199"/>
      <c r="Y81" s="199"/>
      <c r="Z81" s="199"/>
      <c r="AA81" s="199"/>
      <c r="AB81" s="199"/>
      <c r="AC81" s="199"/>
      <c r="AD81" s="199"/>
      <c r="AE81" s="199"/>
      <c r="AF81" s="199"/>
      <c r="AG81" s="199"/>
      <c r="AH81" s="199"/>
      <c r="AI81" s="199"/>
      <c r="AJ81" s="199"/>
      <c r="AK81" s="199"/>
      <c r="AL81" s="199"/>
      <c r="AM81" s="199"/>
      <c r="AN81" s="199"/>
      <c r="AO81" s="199"/>
      <c r="AP81" s="199"/>
      <c r="AQ81" s="199"/>
      <c r="AR81" s="199"/>
      <c r="AS81" s="199"/>
      <c r="AT81" s="199"/>
      <c r="AU81" s="199"/>
      <c r="AV81" s="199"/>
      <c r="AW81" s="199"/>
      <c r="AX81" s="199"/>
      <c r="AY81" s="199"/>
      <c r="AZ81" s="199"/>
      <c r="BA81" s="199"/>
      <c r="BB81" s="199"/>
      <c r="BC81" s="199"/>
      <c r="BD81" s="199"/>
      <c r="BE81" s="199"/>
      <c r="BF81" s="199"/>
      <c r="BG81" s="199"/>
      <c r="BH81" s="199"/>
      <c r="BI81" s="199"/>
      <c r="BJ81" s="199"/>
      <c r="BK81" s="199"/>
      <c r="BL81" s="199"/>
      <c r="BM81" s="199"/>
      <c r="BN81" s="199"/>
      <c r="BO81" s="199"/>
      <c r="BP81" s="199"/>
      <c r="BQ81" s="199"/>
      <c r="BR81" s="199"/>
      <c r="BS81" s="199"/>
      <c r="BT81" s="199"/>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Y81" s="199"/>
      <c r="CZ81" s="199"/>
      <c r="DA81" s="199"/>
      <c r="DB81" s="199"/>
      <c r="DC81" s="199"/>
      <c r="DD81" s="199"/>
      <c r="DE81" s="199"/>
      <c r="DF81" s="199"/>
      <c r="DG81" s="199"/>
      <c r="DH81" s="199"/>
      <c r="DI81" s="199"/>
      <c r="DJ81" s="199"/>
      <c r="DK81" s="199"/>
      <c r="DL81" s="199"/>
      <c r="DM81" s="199"/>
      <c r="DN81" s="199"/>
      <c r="DO81" s="199"/>
      <c r="DP81" s="199"/>
      <c r="DQ81" s="199"/>
      <c r="DR81" s="199"/>
      <c r="DS81" s="199"/>
    </row>
    <row r="82" spans="1:123" s="169" customFormat="1" ht="15.75" hidden="1">
      <c r="A82" s="73"/>
      <c r="B82" s="78"/>
      <c r="C82" s="78"/>
      <c r="D82" s="47"/>
      <c r="E82" s="45">
        <v>0</v>
      </c>
      <c r="F82" s="71">
        <v>0</v>
      </c>
      <c r="G82" s="72">
        <f t="shared" si="5"/>
        <v>0</v>
      </c>
      <c r="H82" s="71">
        <v>0</v>
      </c>
      <c r="I82" s="71">
        <v>0</v>
      </c>
      <c r="J82" s="71">
        <v>0</v>
      </c>
      <c r="K82" s="72">
        <f t="array" ref="K82">SUM(ROUND(H82:J82,2))</f>
        <v>0</v>
      </c>
      <c r="L82" s="85"/>
      <c r="M82" s="91"/>
      <c r="N82" s="303">
        <v>0</v>
      </c>
      <c r="O82" s="282">
        <f t="shared" si="4"/>
        <v>0</v>
      </c>
      <c r="P82" s="303">
        <v>0</v>
      </c>
      <c r="Q82" s="282">
        <f t="shared" si="6"/>
        <v>0</v>
      </c>
      <c r="R82" s="303">
        <v>0</v>
      </c>
      <c r="S82" s="282">
        <f t="shared" si="7"/>
        <v>0</v>
      </c>
      <c r="X82" s="199"/>
      <c r="Y82" s="199"/>
      <c r="Z82" s="199"/>
      <c r="AA82" s="199"/>
      <c r="AB82" s="199"/>
      <c r="AC82" s="199"/>
      <c r="AD82" s="199"/>
      <c r="AE82" s="199"/>
      <c r="AF82" s="199"/>
      <c r="AG82" s="199"/>
      <c r="AH82" s="199"/>
      <c r="AI82" s="199"/>
      <c r="AJ82" s="199"/>
      <c r="AK82" s="199"/>
      <c r="AL82" s="199"/>
      <c r="AM82" s="199"/>
      <c r="AN82" s="199"/>
      <c r="AO82" s="199"/>
      <c r="AP82" s="199"/>
      <c r="AQ82" s="199"/>
      <c r="AR82" s="199"/>
      <c r="AS82" s="199"/>
      <c r="AT82" s="199"/>
      <c r="AU82" s="199"/>
      <c r="AV82" s="199"/>
      <c r="AW82" s="199"/>
      <c r="AX82" s="199"/>
      <c r="AY82" s="199"/>
      <c r="AZ82" s="199"/>
      <c r="BA82" s="199"/>
      <c r="BB82" s="199"/>
      <c r="BC82" s="199"/>
      <c r="BD82" s="199"/>
      <c r="BE82" s="199"/>
      <c r="BF82" s="199"/>
      <c r="BG82" s="199"/>
      <c r="BH82" s="199"/>
      <c r="BI82" s="199"/>
      <c r="BJ82" s="199"/>
      <c r="BK82" s="199"/>
      <c r="BL82" s="199"/>
      <c r="BM82" s="199"/>
      <c r="BN82" s="199"/>
      <c r="BO82" s="199"/>
      <c r="BP82" s="199"/>
      <c r="BQ82" s="199"/>
      <c r="BR82" s="199"/>
      <c r="BS82" s="199"/>
      <c r="BT82" s="199"/>
      <c r="BU82" s="199"/>
      <c r="BV82" s="199"/>
      <c r="BW82" s="199"/>
      <c r="BX82" s="199"/>
      <c r="BY82" s="199"/>
      <c r="BZ82" s="199"/>
      <c r="CA82" s="199"/>
      <c r="CB82" s="199"/>
      <c r="CC82" s="199"/>
      <c r="CD82" s="199"/>
      <c r="CE82" s="199"/>
      <c r="CF82" s="199"/>
      <c r="CG82" s="199"/>
      <c r="CH82" s="199"/>
      <c r="CI82" s="199"/>
      <c r="CJ82" s="199"/>
      <c r="CK82" s="199"/>
      <c r="CL82" s="199"/>
      <c r="CM82" s="199"/>
      <c r="CN82" s="199"/>
      <c r="CO82" s="199"/>
      <c r="CP82" s="199"/>
      <c r="CQ82" s="199"/>
      <c r="CR82" s="199"/>
      <c r="CS82" s="199"/>
      <c r="CT82" s="199"/>
      <c r="CU82" s="199"/>
      <c r="CV82" s="199"/>
      <c r="CW82" s="199"/>
      <c r="CX82" s="199"/>
      <c r="CY82" s="199"/>
      <c r="CZ82" s="199"/>
      <c r="DA82" s="199"/>
      <c r="DB82" s="199"/>
      <c r="DC82" s="199"/>
      <c r="DD82" s="199"/>
      <c r="DE82" s="199"/>
      <c r="DF82" s="199"/>
      <c r="DG82" s="199"/>
      <c r="DH82" s="199"/>
      <c r="DI82" s="199"/>
      <c r="DJ82" s="199"/>
      <c r="DK82" s="199"/>
      <c r="DL82" s="199"/>
      <c r="DM82" s="199"/>
      <c r="DN82" s="199"/>
      <c r="DO82" s="199"/>
      <c r="DP82" s="199"/>
      <c r="DQ82" s="199"/>
      <c r="DR82" s="199"/>
      <c r="DS82" s="199"/>
    </row>
    <row r="83" spans="1:123" s="169" customFormat="1" ht="15.75" hidden="1">
      <c r="A83" s="73"/>
      <c r="B83" s="78"/>
      <c r="C83" s="78"/>
      <c r="D83" s="47"/>
      <c r="E83" s="45">
        <v>0</v>
      </c>
      <c r="F83" s="71">
        <v>0</v>
      </c>
      <c r="G83" s="72">
        <f t="shared" si="5"/>
        <v>0</v>
      </c>
      <c r="H83" s="71">
        <v>0</v>
      </c>
      <c r="I83" s="71">
        <v>0</v>
      </c>
      <c r="J83" s="71">
        <v>0</v>
      </c>
      <c r="K83" s="72">
        <f t="array" ref="K83">SUM(ROUND(H83:J83,2))</f>
        <v>0</v>
      </c>
      <c r="L83" s="85"/>
      <c r="M83" s="91"/>
      <c r="N83" s="303">
        <v>0</v>
      </c>
      <c r="O83" s="282">
        <f t="shared" si="4"/>
        <v>0</v>
      </c>
      <c r="P83" s="303">
        <v>0</v>
      </c>
      <c r="Q83" s="282">
        <f t="shared" si="6"/>
        <v>0</v>
      </c>
      <c r="R83" s="303">
        <v>0</v>
      </c>
      <c r="S83" s="282">
        <f t="shared" si="7"/>
        <v>0</v>
      </c>
      <c r="X83" s="199"/>
      <c r="Y83" s="199"/>
      <c r="Z83" s="199"/>
      <c r="AA83" s="199"/>
      <c r="AB83" s="199"/>
      <c r="AC83" s="199"/>
      <c r="AD83" s="199"/>
      <c r="AE83" s="199"/>
      <c r="AF83" s="199"/>
      <c r="AG83" s="199"/>
      <c r="AH83" s="199"/>
      <c r="AI83" s="199"/>
      <c r="AJ83" s="199"/>
      <c r="AK83" s="199"/>
      <c r="AL83" s="199"/>
      <c r="AM83" s="199"/>
      <c r="AN83" s="199"/>
      <c r="AO83" s="199"/>
      <c r="AP83" s="199"/>
      <c r="AQ83" s="199"/>
      <c r="AR83" s="199"/>
      <c r="AS83" s="199"/>
      <c r="AT83" s="199"/>
      <c r="AU83" s="199"/>
      <c r="AV83" s="199"/>
      <c r="AW83" s="199"/>
      <c r="AX83" s="199"/>
      <c r="AY83" s="199"/>
      <c r="AZ83" s="199"/>
      <c r="BA83" s="199"/>
      <c r="BB83" s="199"/>
      <c r="BC83" s="199"/>
      <c r="BD83" s="199"/>
      <c r="BE83" s="199"/>
      <c r="BF83" s="199"/>
      <c r="BG83" s="199"/>
      <c r="BH83" s="199"/>
      <c r="BI83" s="199"/>
      <c r="BJ83" s="199"/>
      <c r="BK83" s="199"/>
      <c r="BL83" s="199"/>
      <c r="BM83" s="199"/>
      <c r="BN83" s="199"/>
      <c r="BO83" s="199"/>
      <c r="BP83" s="199"/>
      <c r="BQ83" s="199"/>
      <c r="BR83" s="199"/>
      <c r="BS83" s="199"/>
      <c r="BT83" s="199"/>
      <c r="BU83" s="199"/>
      <c r="BV83" s="199"/>
      <c r="BW83" s="199"/>
      <c r="BX83" s="199"/>
      <c r="BY83" s="199"/>
      <c r="BZ83" s="199"/>
      <c r="CA83" s="199"/>
      <c r="CB83" s="199"/>
      <c r="CC83" s="199"/>
      <c r="CD83" s="199"/>
      <c r="CE83" s="199"/>
      <c r="CF83" s="199"/>
      <c r="CG83" s="199"/>
      <c r="CH83" s="199"/>
      <c r="CI83" s="199"/>
      <c r="CJ83" s="199"/>
      <c r="CK83" s="199"/>
      <c r="CL83" s="199"/>
      <c r="CM83" s="199"/>
      <c r="CN83" s="199"/>
      <c r="CO83" s="199"/>
      <c r="CP83" s="199"/>
      <c r="CQ83" s="199"/>
      <c r="CR83" s="199"/>
      <c r="CS83" s="199"/>
      <c r="CT83" s="199"/>
      <c r="CU83" s="199"/>
      <c r="CV83" s="199"/>
      <c r="CW83" s="199"/>
      <c r="CX83" s="199"/>
      <c r="CY83" s="199"/>
      <c r="CZ83" s="199"/>
      <c r="DA83" s="199"/>
      <c r="DB83" s="199"/>
      <c r="DC83" s="199"/>
      <c r="DD83" s="199"/>
      <c r="DE83" s="199"/>
      <c r="DF83" s="199"/>
      <c r="DG83" s="199"/>
      <c r="DH83" s="199"/>
      <c r="DI83" s="199"/>
      <c r="DJ83" s="199"/>
      <c r="DK83" s="199"/>
      <c r="DL83" s="199"/>
      <c r="DM83" s="199"/>
      <c r="DN83" s="199"/>
      <c r="DO83" s="199"/>
      <c r="DP83" s="199"/>
      <c r="DQ83" s="199"/>
      <c r="DR83" s="199"/>
      <c r="DS83" s="199"/>
    </row>
    <row r="84" spans="1:123" s="169" customFormat="1" ht="15.75" hidden="1">
      <c r="A84" s="73"/>
      <c r="B84" s="78"/>
      <c r="C84" s="78"/>
      <c r="D84" s="47"/>
      <c r="E84" s="45">
        <v>0</v>
      </c>
      <c r="F84" s="71">
        <v>0</v>
      </c>
      <c r="G84" s="72">
        <f t="shared" si="5"/>
        <v>0</v>
      </c>
      <c r="H84" s="71">
        <v>0</v>
      </c>
      <c r="I84" s="71">
        <v>0</v>
      </c>
      <c r="J84" s="71">
        <v>0</v>
      </c>
      <c r="K84" s="72">
        <f t="array" ref="K84">SUM(ROUND(H84:J84,2))</f>
        <v>0</v>
      </c>
      <c r="L84" s="85"/>
      <c r="M84" s="91"/>
      <c r="N84" s="303">
        <v>0</v>
      </c>
      <c r="O84" s="282">
        <f t="shared" si="4"/>
        <v>0</v>
      </c>
      <c r="P84" s="303">
        <v>0</v>
      </c>
      <c r="Q84" s="282">
        <f t="shared" si="6"/>
        <v>0</v>
      </c>
      <c r="R84" s="303">
        <v>0</v>
      </c>
      <c r="S84" s="282">
        <f t="shared" si="7"/>
        <v>0</v>
      </c>
      <c r="X84" s="199"/>
      <c r="Y84" s="199"/>
      <c r="Z84" s="199"/>
      <c r="AA84" s="199"/>
      <c r="AB84" s="199"/>
      <c r="AC84" s="199"/>
      <c r="AD84" s="199"/>
      <c r="AE84" s="199"/>
      <c r="AF84" s="199"/>
      <c r="AG84" s="199"/>
      <c r="AH84" s="199"/>
      <c r="AI84" s="199"/>
      <c r="AJ84" s="199"/>
      <c r="AK84" s="199"/>
      <c r="AL84" s="199"/>
      <c r="AM84" s="199"/>
      <c r="AN84" s="199"/>
      <c r="AO84" s="199"/>
      <c r="AP84" s="199"/>
      <c r="AQ84" s="199"/>
      <c r="AR84" s="199"/>
      <c r="AS84" s="199"/>
      <c r="AT84" s="199"/>
      <c r="AU84" s="199"/>
      <c r="AV84" s="199"/>
      <c r="AW84" s="199"/>
      <c r="AX84" s="199"/>
      <c r="AY84" s="199"/>
      <c r="AZ84" s="199"/>
      <c r="BA84" s="199"/>
      <c r="BB84" s="199"/>
      <c r="BC84" s="199"/>
      <c r="BD84" s="199"/>
      <c r="BE84" s="199"/>
      <c r="BF84" s="199"/>
      <c r="BG84" s="199"/>
      <c r="BH84" s="199"/>
      <c r="BI84" s="199"/>
      <c r="BJ84" s="199"/>
      <c r="BK84" s="199"/>
      <c r="BL84" s="199"/>
      <c r="BM84" s="199"/>
      <c r="BN84" s="199"/>
      <c r="BO84" s="199"/>
      <c r="BP84" s="199"/>
      <c r="BQ84" s="199"/>
      <c r="BR84" s="199"/>
      <c r="BS84" s="199"/>
      <c r="BT84" s="199"/>
      <c r="BU84" s="199"/>
      <c r="BV84" s="199"/>
      <c r="BW84" s="199"/>
      <c r="BX84" s="199"/>
      <c r="BY84" s="199"/>
      <c r="BZ84" s="199"/>
      <c r="CA84" s="199"/>
      <c r="CB84" s="199"/>
      <c r="CC84" s="199"/>
      <c r="CD84" s="199"/>
      <c r="CE84" s="199"/>
      <c r="CF84" s="199"/>
      <c r="CG84" s="199"/>
      <c r="CH84" s="199"/>
      <c r="CI84" s="199"/>
      <c r="CJ84" s="199"/>
      <c r="CK84" s="199"/>
      <c r="CL84" s="199"/>
      <c r="CM84" s="199"/>
      <c r="CN84" s="199"/>
      <c r="CO84" s="199"/>
      <c r="CP84" s="199"/>
      <c r="CQ84" s="199"/>
      <c r="CR84" s="199"/>
      <c r="CS84" s="199"/>
      <c r="CT84" s="199"/>
      <c r="CU84" s="199"/>
      <c r="CV84" s="199"/>
      <c r="CW84" s="199"/>
      <c r="CX84" s="199"/>
      <c r="CY84" s="199"/>
      <c r="CZ84" s="199"/>
      <c r="DA84" s="199"/>
      <c r="DB84" s="199"/>
      <c r="DC84" s="199"/>
      <c r="DD84" s="199"/>
      <c r="DE84" s="199"/>
      <c r="DF84" s="199"/>
      <c r="DG84" s="199"/>
      <c r="DH84" s="199"/>
      <c r="DI84" s="199"/>
      <c r="DJ84" s="199"/>
      <c r="DK84" s="199"/>
      <c r="DL84" s="199"/>
      <c r="DM84" s="199"/>
      <c r="DN84" s="199"/>
      <c r="DO84" s="199"/>
      <c r="DP84" s="199"/>
      <c r="DQ84" s="199"/>
      <c r="DR84" s="199"/>
      <c r="DS84" s="199"/>
    </row>
    <row r="85" spans="1:123" s="169" customFormat="1" ht="15.75" hidden="1">
      <c r="A85" s="73"/>
      <c r="B85" s="78"/>
      <c r="C85" s="78"/>
      <c r="D85" s="47"/>
      <c r="E85" s="45">
        <v>0</v>
      </c>
      <c r="F85" s="71">
        <v>0</v>
      </c>
      <c r="G85" s="72">
        <f t="shared" si="5"/>
        <v>0</v>
      </c>
      <c r="H85" s="71">
        <v>0</v>
      </c>
      <c r="I85" s="71">
        <v>0</v>
      </c>
      <c r="J85" s="71">
        <v>0</v>
      </c>
      <c r="K85" s="72">
        <f t="array" ref="K85">SUM(ROUND(H85:J85,2))</f>
        <v>0</v>
      </c>
      <c r="L85" s="85"/>
      <c r="M85" s="91"/>
      <c r="N85" s="303">
        <v>0</v>
      </c>
      <c r="O85" s="282">
        <f t="shared" si="4"/>
        <v>0</v>
      </c>
      <c r="P85" s="303">
        <v>0</v>
      </c>
      <c r="Q85" s="282">
        <f t="shared" si="6"/>
        <v>0</v>
      </c>
      <c r="R85" s="303">
        <v>0</v>
      </c>
      <c r="S85" s="282">
        <f t="shared" si="7"/>
        <v>0</v>
      </c>
      <c r="X85" s="199"/>
      <c r="Y85" s="199"/>
      <c r="Z85" s="199"/>
      <c r="AA85" s="199"/>
      <c r="AB85" s="199"/>
      <c r="AC85" s="199"/>
      <c r="AD85" s="199"/>
      <c r="AE85" s="199"/>
      <c r="AF85" s="199"/>
      <c r="AG85" s="199"/>
      <c r="AH85" s="199"/>
      <c r="AI85" s="199"/>
      <c r="AJ85" s="199"/>
      <c r="AK85" s="199"/>
      <c r="AL85" s="199"/>
      <c r="AM85" s="199"/>
      <c r="AN85" s="199"/>
      <c r="AO85" s="199"/>
      <c r="AP85" s="199"/>
      <c r="AQ85" s="199"/>
      <c r="AR85" s="199"/>
      <c r="AS85" s="199"/>
      <c r="AT85" s="199"/>
      <c r="AU85" s="199"/>
      <c r="AV85" s="199"/>
      <c r="AW85" s="199"/>
      <c r="AX85" s="199"/>
      <c r="AY85" s="199"/>
      <c r="AZ85" s="199"/>
      <c r="BA85" s="199"/>
      <c r="BB85" s="199"/>
      <c r="BC85" s="199"/>
      <c r="BD85" s="199"/>
      <c r="BE85" s="199"/>
      <c r="BF85" s="199"/>
      <c r="BG85" s="199"/>
      <c r="BH85" s="199"/>
      <c r="BI85" s="199"/>
      <c r="BJ85" s="199"/>
      <c r="BK85" s="199"/>
      <c r="BL85" s="199"/>
      <c r="BM85" s="199"/>
      <c r="BN85" s="199"/>
      <c r="BO85" s="199"/>
      <c r="BP85" s="199"/>
      <c r="BQ85" s="199"/>
      <c r="BR85" s="199"/>
      <c r="BS85" s="199"/>
      <c r="BT85" s="199"/>
      <c r="BU85" s="199"/>
      <c r="BV85" s="199"/>
      <c r="BW85" s="199"/>
      <c r="BX85" s="199"/>
      <c r="BY85" s="199"/>
      <c r="BZ85" s="199"/>
      <c r="CA85" s="199"/>
      <c r="CB85" s="199"/>
      <c r="CC85" s="199"/>
      <c r="CD85" s="199"/>
      <c r="CE85" s="199"/>
      <c r="CF85" s="199"/>
      <c r="CG85" s="199"/>
      <c r="CH85" s="199"/>
      <c r="CI85" s="199"/>
      <c r="CJ85" s="199"/>
      <c r="CK85" s="199"/>
      <c r="CL85" s="199"/>
      <c r="CM85" s="199"/>
      <c r="CN85" s="199"/>
      <c r="CO85" s="199"/>
      <c r="CP85" s="199"/>
      <c r="CQ85" s="199"/>
      <c r="CR85" s="199"/>
      <c r="CS85" s="199"/>
      <c r="CT85" s="199"/>
      <c r="CU85" s="199"/>
      <c r="CV85" s="199"/>
      <c r="CW85" s="199"/>
      <c r="CX85" s="199"/>
      <c r="CY85" s="199"/>
      <c r="CZ85" s="199"/>
      <c r="DA85" s="199"/>
      <c r="DB85" s="199"/>
      <c r="DC85" s="199"/>
      <c r="DD85" s="199"/>
      <c r="DE85" s="199"/>
      <c r="DF85" s="199"/>
      <c r="DG85" s="199"/>
      <c r="DH85" s="199"/>
      <c r="DI85" s="199"/>
      <c r="DJ85" s="199"/>
      <c r="DK85" s="199"/>
      <c r="DL85" s="199"/>
      <c r="DM85" s="199"/>
      <c r="DN85" s="199"/>
      <c r="DO85" s="199"/>
      <c r="DP85" s="199"/>
      <c r="DQ85" s="199"/>
      <c r="DR85" s="199"/>
      <c r="DS85" s="199"/>
    </row>
    <row r="86" spans="1:123" s="169" customFormat="1" ht="15.75" hidden="1">
      <c r="A86" s="73"/>
      <c r="B86" s="78"/>
      <c r="C86" s="78"/>
      <c r="D86" s="47"/>
      <c r="E86" s="45">
        <v>0</v>
      </c>
      <c r="F86" s="71">
        <v>0</v>
      </c>
      <c r="G86" s="72">
        <f t="shared" si="5"/>
        <v>0</v>
      </c>
      <c r="H86" s="71">
        <v>0</v>
      </c>
      <c r="I86" s="71">
        <v>0</v>
      </c>
      <c r="J86" s="71">
        <v>0</v>
      </c>
      <c r="K86" s="72">
        <f t="array" ref="K86">SUM(ROUND(H86:J86,2))</f>
        <v>0</v>
      </c>
      <c r="L86" s="85"/>
      <c r="M86" s="91"/>
      <c r="N86" s="303">
        <v>0</v>
      </c>
      <c r="O86" s="282">
        <f t="shared" si="4"/>
        <v>0</v>
      </c>
      <c r="P86" s="303">
        <v>0</v>
      </c>
      <c r="Q86" s="282">
        <f t="shared" si="6"/>
        <v>0</v>
      </c>
      <c r="R86" s="303">
        <v>0</v>
      </c>
      <c r="S86" s="282">
        <f t="shared" si="7"/>
        <v>0</v>
      </c>
      <c r="X86" s="199"/>
      <c r="Y86" s="199"/>
      <c r="Z86" s="199"/>
      <c r="AA86" s="199"/>
      <c r="AB86" s="199"/>
      <c r="AC86" s="199"/>
      <c r="AD86" s="199"/>
      <c r="AE86" s="199"/>
      <c r="AF86" s="199"/>
      <c r="AG86" s="199"/>
      <c r="AH86" s="199"/>
      <c r="AI86" s="199"/>
      <c r="AJ86" s="199"/>
      <c r="AK86" s="199"/>
      <c r="AL86" s="199"/>
      <c r="AM86" s="199"/>
      <c r="AN86" s="199"/>
      <c r="AO86" s="199"/>
      <c r="AP86" s="199"/>
      <c r="AQ86" s="199"/>
      <c r="AR86" s="199"/>
      <c r="AS86" s="199"/>
      <c r="AT86" s="199"/>
      <c r="AU86" s="199"/>
      <c r="AV86" s="199"/>
      <c r="AW86" s="199"/>
      <c r="AX86" s="199"/>
      <c r="AY86" s="199"/>
      <c r="AZ86" s="199"/>
      <c r="BA86" s="199"/>
      <c r="BB86" s="199"/>
      <c r="BC86" s="199"/>
      <c r="BD86" s="199"/>
      <c r="BE86" s="199"/>
      <c r="BF86" s="199"/>
      <c r="BG86" s="199"/>
      <c r="BH86" s="199"/>
      <c r="BI86" s="199"/>
      <c r="BJ86" s="199"/>
      <c r="BK86" s="199"/>
      <c r="BL86" s="199"/>
      <c r="BM86" s="199"/>
      <c r="BN86" s="199"/>
      <c r="BO86" s="199"/>
      <c r="BP86" s="199"/>
      <c r="BQ86" s="199"/>
      <c r="BR86" s="199"/>
      <c r="BS86" s="199"/>
      <c r="BT86" s="199"/>
      <c r="BU86" s="199"/>
      <c r="BV86" s="199"/>
      <c r="BW86" s="199"/>
      <c r="BX86" s="199"/>
      <c r="BY86" s="199"/>
      <c r="BZ86" s="199"/>
      <c r="CA86" s="199"/>
      <c r="CB86" s="199"/>
      <c r="CC86" s="199"/>
      <c r="CD86" s="199"/>
      <c r="CE86" s="199"/>
      <c r="CF86" s="199"/>
      <c r="CG86" s="199"/>
      <c r="CH86" s="199"/>
      <c r="CI86" s="199"/>
      <c r="CJ86" s="199"/>
      <c r="CK86" s="199"/>
      <c r="CL86" s="199"/>
      <c r="CM86" s="199"/>
      <c r="CN86" s="199"/>
      <c r="CO86" s="199"/>
      <c r="CP86" s="199"/>
      <c r="CQ86" s="199"/>
      <c r="CR86" s="199"/>
      <c r="CS86" s="199"/>
      <c r="CT86" s="199"/>
      <c r="CU86" s="199"/>
      <c r="CV86" s="199"/>
      <c r="CW86" s="199"/>
      <c r="CX86" s="199"/>
      <c r="CY86" s="199"/>
      <c r="CZ86" s="199"/>
      <c r="DA86" s="199"/>
      <c r="DB86" s="199"/>
      <c r="DC86" s="199"/>
      <c r="DD86" s="199"/>
      <c r="DE86" s="199"/>
      <c r="DF86" s="199"/>
      <c r="DG86" s="199"/>
      <c r="DH86" s="199"/>
      <c r="DI86" s="199"/>
      <c r="DJ86" s="199"/>
      <c r="DK86" s="199"/>
      <c r="DL86" s="199"/>
      <c r="DM86" s="199"/>
      <c r="DN86" s="199"/>
      <c r="DO86" s="199"/>
      <c r="DP86" s="199"/>
      <c r="DQ86" s="199"/>
      <c r="DR86" s="199"/>
      <c r="DS86" s="199"/>
    </row>
    <row r="87" spans="1:123" s="169" customFormat="1" ht="15.75" hidden="1">
      <c r="A87" s="73"/>
      <c r="B87" s="78"/>
      <c r="C87" s="78"/>
      <c r="D87" s="47"/>
      <c r="E87" s="45">
        <v>0</v>
      </c>
      <c r="F87" s="71">
        <v>0</v>
      </c>
      <c r="G87" s="72">
        <f t="shared" si="5"/>
        <v>0</v>
      </c>
      <c r="H87" s="71">
        <v>0</v>
      </c>
      <c r="I87" s="71">
        <v>0</v>
      </c>
      <c r="J87" s="71">
        <v>0</v>
      </c>
      <c r="K87" s="72">
        <f t="array" ref="K87">SUM(ROUND(H87:J87,2))</f>
        <v>0</v>
      </c>
      <c r="L87" s="85"/>
      <c r="M87" s="91"/>
      <c r="N87" s="303">
        <v>0</v>
      </c>
      <c r="O87" s="282">
        <f t="shared" si="4"/>
        <v>0</v>
      </c>
      <c r="P87" s="303">
        <v>0</v>
      </c>
      <c r="Q87" s="282">
        <f t="shared" si="6"/>
        <v>0</v>
      </c>
      <c r="R87" s="303">
        <v>0</v>
      </c>
      <c r="S87" s="282">
        <f t="shared" si="7"/>
        <v>0</v>
      </c>
      <c r="X87" s="199"/>
      <c r="Y87" s="199"/>
      <c r="Z87" s="199"/>
      <c r="AA87" s="199"/>
      <c r="AB87" s="199"/>
      <c r="AC87" s="199"/>
      <c r="AD87" s="199"/>
      <c r="AE87" s="199"/>
      <c r="AF87" s="199"/>
      <c r="AG87" s="199"/>
      <c r="AH87" s="199"/>
      <c r="AI87" s="199"/>
      <c r="AJ87" s="199"/>
      <c r="AK87" s="199"/>
      <c r="AL87" s="199"/>
      <c r="AM87" s="199"/>
      <c r="AN87" s="199"/>
      <c r="AO87" s="199"/>
      <c r="AP87" s="199"/>
      <c r="AQ87" s="199"/>
      <c r="AR87" s="199"/>
      <c r="AS87" s="199"/>
      <c r="AT87" s="199"/>
      <c r="AU87" s="199"/>
      <c r="AV87" s="199"/>
      <c r="AW87" s="199"/>
      <c r="AX87" s="199"/>
      <c r="AY87" s="199"/>
      <c r="AZ87" s="199"/>
      <c r="BA87" s="199"/>
      <c r="BB87" s="199"/>
      <c r="BC87" s="199"/>
      <c r="BD87" s="199"/>
      <c r="BE87" s="199"/>
      <c r="BF87" s="199"/>
      <c r="BG87" s="199"/>
      <c r="BH87" s="199"/>
      <c r="BI87" s="199"/>
      <c r="BJ87" s="199"/>
      <c r="BK87" s="199"/>
      <c r="BL87" s="199"/>
      <c r="BM87" s="199"/>
      <c r="BN87" s="199"/>
      <c r="BO87" s="199"/>
      <c r="BP87" s="199"/>
      <c r="BQ87" s="199"/>
      <c r="BR87" s="199"/>
      <c r="BS87" s="199"/>
      <c r="BT87" s="199"/>
      <c r="BU87" s="199"/>
      <c r="BV87" s="199"/>
      <c r="BW87" s="199"/>
      <c r="BX87" s="199"/>
      <c r="BY87" s="199"/>
      <c r="BZ87" s="199"/>
      <c r="CA87" s="199"/>
      <c r="CB87" s="199"/>
      <c r="CC87" s="199"/>
      <c r="CD87" s="199"/>
      <c r="CE87" s="199"/>
      <c r="CF87" s="199"/>
      <c r="CG87" s="199"/>
      <c r="CH87" s="199"/>
      <c r="CI87" s="199"/>
      <c r="CJ87" s="199"/>
      <c r="CK87" s="199"/>
      <c r="CL87" s="199"/>
      <c r="CM87" s="199"/>
      <c r="CN87" s="199"/>
      <c r="CO87" s="199"/>
      <c r="CP87" s="199"/>
      <c r="CQ87" s="199"/>
      <c r="CR87" s="199"/>
      <c r="CS87" s="199"/>
      <c r="CT87" s="199"/>
      <c r="CU87" s="199"/>
      <c r="CV87" s="199"/>
      <c r="CW87" s="199"/>
      <c r="CX87" s="199"/>
      <c r="CY87" s="199"/>
      <c r="CZ87" s="199"/>
      <c r="DA87" s="199"/>
      <c r="DB87" s="199"/>
      <c r="DC87" s="199"/>
      <c r="DD87" s="199"/>
      <c r="DE87" s="199"/>
      <c r="DF87" s="199"/>
      <c r="DG87" s="199"/>
      <c r="DH87" s="199"/>
      <c r="DI87" s="199"/>
      <c r="DJ87" s="199"/>
      <c r="DK87" s="199"/>
      <c r="DL87" s="199"/>
      <c r="DM87" s="199"/>
      <c r="DN87" s="199"/>
      <c r="DO87" s="199"/>
      <c r="DP87" s="199"/>
      <c r="DQ87" s="199"/>
      <c r="DR87" s="199"/>
      <c r="DS87" s="199"/>
    </row>
    <row r="88" spans="1:123" s="169" customFormat="1" ht="15.75" hidden="1">
      <c r="A88" s="73"/>
      <c r="B88" s="78"/>
      <c r="C88" s="78"/>
      <c r="D88" s="47"/>
      <c r="E88" s="45">
        <v>0</v>
      </c>
      <c r="F88" s="71">
        <v>0</v>
      </c>
      <c r="G88" s="72">
        <f t="shared" si="5"/>
        <v>0</v>
      </c>
      <c r="H88" s="71">
        <v>0</v>
      </c>
      <c r="I88" s="71">
        <v>0</v>
      </c>
      <c r="J88" s="71">
        <v>0</v>
      </c>
      <c r="K88" s="72">
        <f t="array" ref="K88">SUM(ROUND(H88:J88,2))</f>
        <v>0</v>
      </c>
      <c r="L88" s="85"/>
      <c r="M88" s="91"/>
      <c r="N88" s="303">
        <v>0</v>
      </c>
      <c r="O88" s="282">
        <f t="shared" si="4"/>
        <v>0</v>
      </c>
      <c r="P88" s="303">
        <v>0</v>
      </c>
      <c r="Q88" s="282">
        <f t="shared" si="6"/>
        <v>0</v>
      </c>
      <c r="R88" s="303">
        <v>0</v>
      </c>
      <c r="S88" s="282">
        <f t="shared" si="7"/>
        <v>0</v>
      </c>
      <c r="X88" s="199"/>
      <c r="Y88" s="199"/>
      <c r="Z88" s="199"/>
      <c r="AA88" s="199"/>
      <c r="AB88" s="199"/>
      <c r="AC88" s="199"/>
      <c r="AD88" s="199"/>
      <c r="AE88" s="199"/>
      <c r="AF88" s="199"/>
      <c r="AG88" s="199"/>
      <c r="AH88" s="199"/>
      <c r="AI88" s="199"/>
      <c r="AJ88" s="199"/>
      <c r="AK88" s="199"/>
      <c r="AL88" s="199"/>
      <c r="AM88" s="199"/>
      <c r="AN88" s="199"/>
      <c r="AO88" s="199"/>
      <c r="AP88" s="199"/>
      <c r="AQ88" s="199"/>
      <c r="AR88" s="199"/>
      <c r="AS88" s="199"/>
      <c r="AT88" s="199"/>
      <c r="AU88" s="199"/>
      <c r="AV88" s="199"/>
      <c r="AW88" s="199"/>
      <c r="AX88" s="199"/>
      <c r="AY88" s="199"/>
      <c r="AZ88" s="199"/>
      <c r="BA88" s="199"/>
      <c r="BB88" s="199"/>
      <c r="BC88" s="199"/>
      <c r="BD88" s="199"/>
      <c r="BE88" s="199"/>
      <c r="BF88" s="199"/>
      <c r="BG88" s="199"/>
      <c r="BH88" s="199"/>
      <c r="BI88" s="199"/>
      <c r="BJ88" s="199"/>
      <c r="BK88" s="199"/>
      <c r="BL88" s="199"/>
      <c r="BM88" s="199"/>
      <c r="BN88" s="199"/>
      <c r="BO88" s="199"/>
      <c r="BP88" s="199"/>
      <c r="BQ88" s="199"/>
      <c r="BR88" s="199"/>
      <c r="BS88" s="199"/>
      <c r="BT88" s="199"/>
      <c r="BU88" s="199"/>
      <c r="BV88" s="199"/>
      <c r="BW88" s="199"/>
      <c r="BX88" s="199"/>
      <c r="BY88" s="199"/>
      <c r="BZ88" s="199"/>
      <c r="CA88" s="199"/>
      <c r="CB88" s="199"/>
      <c r="CC88" s="199"/>
      <c r="CD88" s="199"/>
      <c r="CE88" s="199"/>
      <c r="CF88" s="199"/>
      <c r="CG88" s="199"/>
      <c r="CH88" s="199"/>
      <c r="CI88" s="199"/>
      <c r="CJ88" s="199"/>
      <c r="CK88" s="199"/>
      <c r="CL88" s="199"/>
      <c r="CM88" s="199"/>
      <c r="CN88" s="199"/>
      <c r="CO88" s="199"/>
      <c r="CP88" s="199"/>
      <c r="CQ88" s="199"/>
      <c r="CR88" s="199"/>
      <c r="CS88" s="199"/>
      <c r="CT88" s="199"/>
      <c r="CU88" s="199"/>
      <c r="CV88" s="199"/>
      <c r="CW88" s="199"/>
      <c r="CX88" s="199"/>
      <c r="CY88" s="199"/>
      <c r="CZ88" s="199"/>
      <c r="DA88" s="199"/>
      <c r="DB88" s="199"/>
      <c r="DC88" s="199"/>
      <c r="DD88" s="199"/>
      <c r="DE88" s="199"/>
      <c r="DF88" s="199"/>
      <c r="DG88" s="199"/>
      <c r="DH88" s="199"/>
      <c r="DI88" s="199"/>
      <c r="DJ88" s="199"/>
      <c r="DK88" s="199"/>
      <c r="DL88" s="199"/>
      <c r="DM88" s="199"/>
      <c r="DN88" s="199"/>
      <c r="DO88" s="199"/>
      <c r="DP88" s="199"/>
      <c r="DQ88" s="199"/>
      <c r="DR88" s="199"/>
      <c r="DS88" s="199"/>
    </row>
    <row r="89" spans="1:123" s="169" customFormat="1" ht="15.75" hidden="1">
      <c r="A89" s="73"/>
      <c r="B89" s="78"/>
      <c r="C89" s="78"/>
      <c r="D89" s="47"/>
      <c r="E89" s="45">
        <v>0</v>
      </c>
      <c r="F89" s="71">
        <v>0</v>
      </c>
      <c r="G89" s="72">
        <f t="shared" si="5"/>
        <v>0</v>
      </c>
      <c r="H89" s="71">
        <v>0</v>
      </c>
      <c r="I89" s="71">
        <v>0</v>
      </c>
      <c r="J89" s="71">
        <v>0</v>
      </c>
      <c r="K89" s="72">
        <f t="array" ref="K89">SUM(ROUND(H89:J89,2))</f>
        <v>0</v>
      </c>
      <c r="L89" s="85"/>
      <c r="M89" s="91"/>
      <c r="N89" s="303">
        <v>0</v>
      </c>
      <c r="O89" s="282">
        <f t="shared" si="4"/>
        <v>0</v>
      </c>
      <c r="P89" s="303">
        <v>0</v>
      </c>
      <c r="Q89" s="282">
        <f t="shared" si="6"/>
        <v>0</v>
      </c>
      <c r="R89" s="303">
        <v>0</v>
      </c>
      <c r="S89" s="282">
        <f t="shared" si="7"/>
        <v>0</v>
      </c>
      <c r="X89" s="199"/>
      <c r="Y89" s="199"/>
      <c r="Z89" s="199"/>
      <c r="AA89" s="199"/>
      <c r="AB89" s="199"/>
      <c r="AC89" s="199"/>
      <c r="AD89" s="199"/>
      <c r="AE89" s="199"/>
      <c r="AF89" s="199"/>
      <c r="AG89" s="199"/>
      <c r="AH89" s="199"/>
      <c r="AI89" s="199"/>
      <c r="AJ89" s="199"/>
      <c r="AK89" s="199"/>
      <c r="AL89" s="199"/>
      <c r="AM89" s="199"/>
      <c r="AN89" s="199"/>
      <c r="AO89" s="199"/>
      <c r="AP89" s="199"/>
      <c r="AQ89" s="199"/>
      <c r="AR89" s="199"/>
      <c r="AS89" s="199"/>
      <c r="AT89" s="199"/>
      <c r="AU89" s="199"/>
      <c r="AV89" s="199"/>
      <c r="AW89" s="199"/>
      <c r="AX89" s="199"/>
      <c r="AY89" s="199"/>
      <c r="AZ89" s="199"/>
      <c r="BA89" s="199"/>
      <c r="BB89" s="199"/>
      <c r="BC89" s="199"/>
      <c r="BD89" s="199"/>
      <c r="BE89" s="199"/>
      <c r="BF89" s="199"/>
      <c r="BG89" s="199"/>
      <c r="BH89" s="199"/>
      <c r="BI89" s="199"/>
      <c r="BJ89" s="199"/>
      <c r="BK89" s="199"/>
      <c r="BL89" s="199"/>
      <c r="BM89" s="199"/>
      <c r="BN89" s="199"/>
      <c r="BO89" s="199"/>
      <c r="BP89" s="199"/>
      <c r="BQ89" s="199"/>
      <c r="BR89" s="199"/>
      <c r="BS89" s="199"/>
      <c r="BT89" s="199"/>
      <c r="BU89" s="199"/>
      <c r="BV89" s="199"/>
      <c r="BW89" s="199"/>
      <c r="BX89" s="199"/>
      <c r="BY89" s="199"/>
      <c r="BZ89" s="199"/>
      <c r="CA89" s="199"/>
      <c r="CB89" s="199"/>
      <c r="CC89" s="199"/>
      <c r="CD89" s="199"/>
      <c r="CE89" s="199"/>
      <c r="CF89" s="199"/>
      <c r="CG89" s="199"/>
      <c r="CH89" s="199"/>
      <c r="CI89" s="199"/>
      <c r="CJ89" s="199"/>
      <c r="CK89" s="199"/>
      <c r="CL89" s="199"/>
      <c r="CM89" s="199"/>
      <c r="CN89" s="199"/>
      <c r="CO89" s="199"/>
      <c r="CP89" s="199"/>
      <c r="CQ89" s="199"/>
      <c r="CR89" s="199"/>
      <c r="CS89" s="199"/>
      <c r="CT89" s="199"/>
      <c r="CU89" s="199"/>
      <c r="CV89" s="199"/>
      <c r="CW89" s="199"/>
      <c r="CX89" s="199"/>
      <c r="CY89" s="199"/>
      <c r="CZ89" s="199"/>
      <c r="DA89" s="199"/>
      <c r="DB89" s="199"/>
      <c r="DC89" s="199"/>
      <c r="DD89" s="199"/>
      <c r="DE89" s="199"/>
      <c r="DF89" s="199"/>
      <c r="DG89" s="199"/>
      <c r="DH89" s="199"/>
      <c r="DI89" s="199"/>
      <c r="DJ89" s="199"/>
      <c r="DK89" s="199"/>
      <c r="DL89" s="199"/>
      <c r="DM89" s="199"/>
      <c r="DN89" s="199"/>
      <c r="DO89" s="199"/>
      <c r="DP89" s="199"/>
      <c r="DQ89" s="199"/>
      <c r="DR89" s="199"/>
      <c r="DS89" s="199"/>
    </row>
    <row r="90" spans="1:123" s="169" customFormat="1" ht="15.75" hidden="1">
      <c r="A90" s="73"/>
      <c r="B90" s="78"/>
      <c r="C90" s="78"/>
      <c r="D90" s="47"/>
      <c r="E90" s="45">
        <v>0</v>
      </c>
      <c r="F90" s="71">
        <v>0</v>
      </c>
      <c r="G90" s="72">
        <f t="shared" si="5"/>
        <v>0</v>
      </c>
      <c r="H90" s="71">
        <v>0</v>
      </c>
      <c r="I90" s="71">
        <v>0</v>
      </c>
      <c r="J90" s="71">
        <v>0</v>
      </c>
      <c r="K90" s="72">
        <f t="array" ref="K90">SUM(ROUND(H90:J90,2))</f>
        <v>0</v>
      </c>
      <c r="L90" s="85"/>
      <c r="M90" s="91"/>
      <c r="N90" s="303">
        <v>0</v>
      </c>
      <c r="O90" s="282">
        <f t="shared" si="4"/>
        <v>0</v>
      </c>
      <c r="P90" s="303">
        <v>0</v>
      </c>
      <c r="Q90" s="282">
        <f t="shared" si="6"/>
        <v>0</v>
      </c>
      <c r="R90" s="303">
        <v>0</v>
      </c>
      <c r="S90" s="282">
        <f t="shared" si="7"/>
        <v>0</v>
      </c>
      <c r="X90" s="199"/>
      <c r="Y90" s="199"/>
      <c r="Z90" s="199"/>
      <c r="AA90" s="199"/>
      <c r="AB90" s="199"/>
      <c r="AC90" s="199"/>
      <c r="AD90" s="199"/>
      <c r="AE90" s="199"/>
      <c r="AF90" s="199"/>
      <c r="AG90" s="199"/>
      <c r="AH90" s="199"/>
      <c r="AI90" s="199"/>
      <c r="AJ90" s="199"/>
      <c r="AK90" s="199"/>
      <c r="AL90" s="199"/>
      <c r="AM90" s="199"/>
      <c r="AN90" s="199"/>
      <c r="AO90" s="199"/>
      <c r="AP90" s="199"/>
      <c r="AQ90" s="199"/>
      <c r="AR90" s="199"/>
      <c r="AS90" s="199"/>
      <c r="AT90" s="199"/>
      <c r="AU90" s="199"/>
      <c r="AV90" s="199"/>
      <c r="AW90" s="199"/>
      <c r="AX90" s="199"/>
      <c r="AY90" s="199"/>
      <c r="AZ90" s="199"/>
      <c r="BA90" s="199"/>
      <c r="BB90" s="199"/>
      <c r="BC90" s="199"/>
      <c r="BD90" s="199"/>
      <c r="BE90" s="199"/>
      <c r="BF90" s="199"/>
      <c r="BG90" s="199"/>
      <c r="BH90" s="199"/>
      <c r="BI90" s="199"/>
      <c r="BJ90" s="199"/>
      <c r="BK90" s="199"/>
      <c r="BL90" s="199"/>
      <c r="BM90" s="199"/>
      <c r="BN90" s="199"/>
      <c r="BO90" s="199"/>
      <c r="BP90" s="199"/>
      <c r="BQ90" s="199"/>
      <c r="BR90" s="199"/>
      <c r="BS90" s="199"/>
      <c r="BT90" s="199"/>
      <c r="BU90" s="199"/>
      <c r="BV90" s="199"/>
      <c r="BW90" s="199"/>
      <c r="BX90" s="199"/>
      <c r="BY90" s="199"/>
      <c r="BZ90" s="199"/>
      <c r="CA90" s="199"/>
      <c r="CB90" s="199"/>
      <c r="CC90" s="199"/>
      <c r="CD90" s="199"/>
      <c r="CE90" s="199"/>
      <c r="CF90" s="199"/>
      <c r="CG90" s="199"/>
      <c r="CH90" s="199"/>
      <c r="CI90" s="199"/>
      <c r="CJ90" s="199"/>
      <c r="CK90" s="199"/>
      <c r="CL90" s="199"/>
      <c r="CM90" s="199"/>
      <c r="CN90" s="199"/>
      <c r="CO90" s="199"/>
      <c r="CP90" s="199"/>
      <c r="CQ90" s="199"/>
      <c r="CR90" s="199"/>
      <c r="CS90" s="199"/>
      <c r="CT90" s="199"/>
      <c r="CU90" s="199"/>
      <c r="CV90" s="199"/>
      <c r="CW90" s="199"/>
      <c r="CX90" s="199"/>
      <c r="CY90" s="199"/>
      <c r="CZ90" s="199"/>
      <c r="DA90" s="199"/>
      <c r="DB90" s="199"/>
      <c r="DC90" s="199"/>
      <c r="DD90" s="199"/>
      <c r="DE90" s="199"/>
      <c r="DF90" s="199"/>
      <c r="DG90" s="199"/>
      <c r="DH90" s="199"/>
      <c r="DI90" s="199"/>
      <c r="DJ90" s="199"/>
      <c r="DK90" s="199"/>
      <c r="DL90" s="199"/>
      <c r="DM90" s="199"/>
      <c r="DN90" s="199"/>
      <c r="DO90" s="199"/>
      <c r="DP90" s="199"/>
      <c r="DQ90" s="199"/>
      <c r="DR90" s="199"/>
      <c r="DS90" s="199"/>
    </row>
    <row r="91" spans="1:123" s="169" customFormat="1" ht="15.75" hidden="1">
      <c r="A91" s="73"/>
      <c r="B91" s="78"/>
      <c r="C91" s="78"/>
      <c r="D91" s="47"/>
      <c r="E91" s="45">
        <v>0</v>
      </c>
      <c r="F91" s="71">
        <v>0</v>
      </c>
      <c r="G91" s="72">
        <f t="shared" si="5"/>
        <v>0</v>
      </c>
      <c r="H91" s="71">
        <v>0</v>
      </c>
      <c r="I91" s="71">
        <v>0</v>
      </c>
      <c r="J91" s="71">
        <v>0</v>
      </c>
      <c r="K91" s="72">
        <f t="array" ref="K91">SUM(ROUND(H91:J91,2))</f>
        <v>0</v>
      </c>
      <c r="L91" s="85"/>
      <c r="M91" s="91"/>
      <c r="N91" s="303">
        <v>0</v>
      </c>
      <c r="O91" s="282">
        <f t="shared" si="4"/>
        <v>0</v>
      </c>
      <c r="P91" s="303">
        <v>0</v>
      </c>
      <c r="Q91" s="282">
        <f t="shared" si="6"/>
        <v>0</v>
      </c>
      <c r="R91" s="303">
        <v>0</v>
      </c>
      <c r="S91" s="282">
        <f t="shared" si="7"/>
        <v>0</v>
      </c>
      <c r="X91" s="199"/>
      <c r="Y91" s="199"/>
      <c r="Z91" s="199"/>
      <c r="AA91" s="199"/>
      <c r="AB91" s="199"/>
      <c r="AC91" s="199"/>
      <c r="AD91" s="199"/>
      <c r="AE91" s="199"/>
      <c r="AF91" s="199"/>
      <c r="AG91" s="199"/>
      <c r="AH91" s="199"/>
      <c r="AI91" s="199"/>
      <c r="AJ91" s="199"/>
      <c r="AK91" s="199"/>
      <c r="AL91" s="199"/>
      <c r="AM91" s="199"/>
      <c r="AN91" s="199"/>
      <c r="AO91" s="199"/>
      <c r="AP91" s="199"/>
      <c r="AQ91" s="199"/>
      <c r="AR91" s="199"/>
      <c r="AS91" s="199"/>
      <c r="AT91" s="199"/>
      <c r="AU91" s="199"/>
      <c r="AV91" s="199"/>
      <c r="AW91" s="199"/>
      <c r="AX91" s="199"/>
      <c r="AY91" s="199"/>
      <c r="AZ91" s="199"/>
      <c r="BA91" s="199"/>
      <c r="BB91" s="199"/>
      <c r="BC91" s="199"/>
      <c r="BD91" s="199"/>
      <c r="BE91" s="199"/>
      <c r="BF91" s="199"/>
      <c r="BG91" s="199"/>
      <c r="BH91" s="199"/>
      <c r="BI91" s="199"/>
      <c r="BJ91" s="199"/>
      <c r="BK91" s="199"/>
      <c r="BL91" s="199"/>
      <c r="BM91" s="199"/>
      <c r="BN91" s="199"/>
      <c r="BO91" s="199"/>
      <c r="BP91" s="199"/>
      <c r="BQ91" s="199"/>
      <c r="BR91" s="199"/>
      <c r="BS91" s="199"/>
      <c r="BT91" s="199"/>
      <c r="BU91" s="199"/>
      <c r="BV91" s="199"/>
      <c r="BW91" s="199"/>
      <c r="BX91" s="199"/>
      <c r="BY91" s="199"/>
      <c r="BZ91" s="199"/>
      <c r="CA91" s="199"/>
      <c r="CB91" s="199"/>
      <c r="CC91" s="199"/>
      <c r="CD91" s="199"/>
      <c r="CE91" s="199"/>
      <c r="CF91" s="199"/>
      <c r="CG91" s="199"/>
      <c r="CH91" s="199"/>
      <c r="CI91" s="199"/>
      <c r="CJ91" s="199"/>
      <c r="CK91" s="199"/>
      <c r="CL91" s="199"/>
      <c r="CM91" s="199"/>
      <c r="CN91" s="199"/>
      <c r="CO91" s="199"/>
      <c r="CP91" s="199"/>
      <c r="CQ91" s="199"/>
      <c r="CR91" s="199"/>
      <c r="CS91" s="199"/>
      <c r="CT91" s="199"/>
      <c r="CU91" s="199"/>
      <c r="CV91" s="199"/>
      <c r="CW91" s="199"/>
      <c r="CX91" s="199"/>
      <c r="CY91" s="199"/>
      <c r="CZ91" s="199"/>
      <c r="DA91" s="199"/>
      <c r="DB91" s="199"/>
      <c r="DC91" s="199"/>
      <c r="DD91" s="199"/>
      <c r="DE91" s="199"/>
      <c r="DF91" s="199"/>
      <c r="DG91" s="199"/>
      <c r="DH91" s="199"/>
      <c r="DI91" s="199"/>
      <c r="DJ91" s="199"/>
      <c r="DK91" s="199"/>
      <c r="DL91" s="199"/>
      <c r="DM91" s="199"/>
      <c r="DN91" s="199"/>
      <c r="DO91" s="199"/>
      <c r="DP91" s="199"/>
      <c r="DQ91" s="199"/>
      <c r="DR91" s="199"/>
      <c r="DS91" s="199"/>
    </row>
    <row r="92" spans="1:123" s="169" customFormat="1" ht="15.75" hidden="1">
      <c r="A92" s="73"/>
      <c r="B92" s="78"/>
      <c r="C92" s="78"/>
      <c r="D92" s="47"/>
      <c r="E92" s="45">
        <v>0</v>
      </c>
      <c r="F92" s="71">
        <v>0</v>
      </c>
      <c r="G92" s="72">
        <f t="shared" si="5"/>
        <v>0</v>
      </c>
      <c r="H92" s="71">
        <v>0</v>
      </c>
      <c r="I92" s="71">
        <v>0</v>
      </c>
      <c r="J92" s="71">
        <v>0</v>
      </c>
      <c r="K92" s="72">
        <f t="array" ref="K92">SUM(ROUND(H92:J92,2))</f>
        <v>0</v>
      </c>
      <c r="L92" s="85"/>
      <c r="M92" s="91"/>
      <c r="N92" s="303">
        <v>0</v>
      </c>
      <c r="O92" s="282">
        <f t="shared" si="4"/>
        <v>0</v>
      </c>
      <c r="P92" s="303">
        <v>0</v>
      </c>
      <c r="Q92" s="282">
        <f t="shared" si="6"/>
        <v>0</v>
      </c>
      <c r="R92" s="303">
        <v>0</v>
      </c>
      <c r="S92" s="282">
        <f t="shared" si="7"/>
        <v>0</v>
      </c>
      <c r="X92" s="199"/>
      <c r="Y92" s="199"/>
      <c r="Z92" s="199"/>
      <c r="AA92" s="199"/>
      <c r="AB92" s="199"/>
      <c r="AC92" s="199"/>
      <c r="AD92" s="199"/>
      <c r="AE92" s="199"/>
      <c r="AF92" s="199"/>
      <c r="AG92" s="199"/>
      <c r="AH92" s="199"/>
      <c r="AI92" s="199"/>
      <c r="AJ92" s="199"/>
      <c r="AK92" s="199"/>
      <c r="AL92" s="199"/>
      <c r="AM92" s="199"/>
      <c r="AN92" s="199"/>
      <c r="AO92" s="199"/>
      <c r="AP92" s="199"/>
      <c r="AQ92" s="199"/>
      <c r="AR92" s="199"/>
      <c r="AS92" s="199"/>
      <c r="AT92" s="199"/>
      <c r="AU92" s="199"/>
      <c r="AV92" s="199"/>
      <c r="AW92" s="199"/>
      <c r="AX92" s="199"/>
      <c r="AY92" s="199"/>
      <c r="AZ92" s="199"/>
      <c r="BA92" s="199"/>
      <c r="BB92" s="199"/>
      <c r="BC92" s="199"/>
      <c r="BD92" s="199"/>
      <c r="BE92" s="199"/>
      <c r="BF92" s="199"/>
      <c r="BG92" s="199"/>
      <c r="BH92" s="199"/>
      <c r="BI92" s="199"/>
      <c r="BJ92" s="199"/>
      <c r="BK92" s="199"/>
      <c r="BL92" s="199"/>
      <c r="BM92" s="199"/>
      <c r="BN92" s="199"/>
      <c r="BO92" s="199"/>
      <c r="BP92" s="199"/>
      <c r="BQ92" s="199"/>
      <c r="BR92" s="199"/>
      <c r="BS92" s="199"/>
      <c r="BT92" s="199"/>
      <c r="BU92" s="199"/>
      <c r="BV92" s="199"/>
      <c r="BW92" s="199"/>
      <c r="BX92" s="199"/>
      <c r="BY92" s="199"/>
      <c r="BZ92" s="199"/>
      <c r="CA92" s="199"/>
      <c r="CB92" s="199"/>
      <c r="CC92" s="199"/>
      <c r="CD92" s="199"/>
      <c r="CE92" s="199"/>
      <c r="CF92" s="199"/>
      <c r="CG92" s="199"/>
      <c r="CH92" s="199"/>
      <c r="CI92" s="199"/>
      <c r="CJ92" s="199"/>
      <c r="CK92" s="199"/>
      <c r="CL92" s="199"/>
      <c r="CM92" s="199"/>
      <c r="CN92" s="199"/>
      <c r="CO92" s="199"/>
      <c r="CP92" s="199"/>
      <c r="CQ92" s="199"/>
      <c r="CR92" s="199"/>
      <c r="CS92" s="199"/>
      <c r="CT92" s="199"/>
      <c r="CU92" s="199"/>
      <c r="CV92" s="199"/>
      <c r="CW92" s="199"/>
      <c r="CX92" s="199"/>
      <c r="CY92" s="199"/>
      <c r="CZ92" s="199"/>
      <c r="DA92" s="199"/>
      <c r="DB92" s="199"/>
      <c r="DC92" s="199"/>
      <c r="DD92" s="199"/>
      <c r="DE92" s="199"/>
      <c r="DF92" s="199"/>
      <c r="DG92" s="199"/>
      <c r="DH92" s="199"/>
      <c r="DI92" s="199"/>
      <c r="DJ92" s="199"/>
      <c r="DK92" s="199"/>
      <c r="DL92" s="199"/>
      <c r="DM92" s="199"/>
      <c r="DN92" s="199"/>
      <c r="DO92" s="199"/>
      <c r="DP92" s="199"/>
      <c r="DQ92" s="199"/>
      <c r="DR92" s="199"/>
      <c r="DS92" s="199"/>
    </row>
    <row r="93" spans="1:123" s="169" customFormat="1" ht="15.75" hidden="1">
      <c r="A93" s="73"/>
      <c r="B93" s="78"/>
      <c r="C93" s="78"/>
      <c r="D93" s="47"/>
      <c r="E93" s="45">
        <v>0</v>
      </c>
      <c r="F93" s="71">
        <v>0</v>
      </c>
      <c r="G93" s="72">
        <f t="shared" si="5"/>
        <v>0</v>
      </c>
      <c r="H93" s="71">
        <v>0</v>
      </c>
      <c r="I93" s="71">
        <v>0</v>
      </c>
      <c r="J93" s="71">
        <v>0</v>
      </c>
      <c r="K93" s="72">
        <f t="array" ref="K93">SUM(ROUND(H93:J93,2))</f>
        <v>0</v>
      </c>
      <c r="L93" s="85"/>
      <c r="M93" s="91"/>
      <c r="N93" s="303">
        <v>0</v>
      </c>
      <c r="O93" s="282">
        <f t="shared" si="4"/>
        <v>0</v>
      </c>
      <c r="P93" s="303">
        <v>0</v>
      </c>
      <c r="Q93" s="282">
        <f t="shared" si="6"/>
        <v>0</v>
      </c>
      <c r="R93" s="303">
        <v>0</v>
      </c>
      <c r="S93" s="282">
        <f t="shared" si="7"/>
        <v>0</v>
      </c>
      <c r="X93" s="199"/>
      <c r="Y93" s="199"/>
      <c r="Z93" s="199"/>
      <c r="AA93" s="199"/>
      <c r="AB93" s="199"/>
      <c r="AC93" s="199"/>
      <c r="AD93" s="199"/>
      <c r="AE93" s="199"/>
      <c r="AF93" s="199"/>
      <c r="AG93" s="199"/>
      <c r="AH93" s="199"/>
      <c r="AI93" s="199"/>
      <c r="AJ93" s="199"/>
      <c r="AK93" s="199"/>
      <c r="AL93" s="199"/>
      <c r="AM93" s="199"/>
      <c r="AN93" s="199"/>
      <c r="AO93" s="199"/>
      <c r="AP93" s="199"/>
      <c r="AQ93" s="199"/>
      <c r="AR93" s="199"/>
      <c r="AS93" s="199"/>
      <c r="AT93" s="199"/>
      <c r="AU93" s="199"/>
      <c r="AV93" s="199"/>
      <c r="AW93" s="199"/>
      <c r="AX93" s="199"/>
      <c r="AY93" s="199"/>
      <c r="AZ93" s="199"/>
      <c r="BA93" s="199"/>
      <c r="BB93" s="199"/>
      <c r="BC93" s="199"/>
      <c r="BD93" s="199"/>
      <c r="BE93" s="199"/>
      <c r="BF93" s="199"/>
      <c r="BG93" s="199"/>
      <c r="BH93" s="199"/>
      <c r="BI93" s="199"/>
      <c r="BJ93" s="199"/>
      <c r="BK93" s="199"/>
      <c r="BL93" s="199"/>
      <c r="BM93" s="199"/>
      <c r="BN93" s="199"/>
      <c r="BO93" s="199"/>
      <c r="BP93" s="199"/>
      <c r="BQ93" s="199"/>
      <c r="BR93" s="199"/>
      <c r="BS93" s="199"/>
      <c r="BT93" s="199"/>
      <c r="BU93" s="199"/>
      <c r="BV93" s="199"/>
      <c r="BW93" s="199"/>
      <c r="BX93" s="199"/>
      <c r="BY93" s="199"/>
      <c r="BZ93" s="199"/>
      <c r="CA93" s="199"/>
      <c r="CB93" s="199"/>
      <c r="CC93" s="199"/>
      <c r="CD93" s="199"/>
      <c r="CE93" s="199"/>
      <c r="CF93" s="199"/>
      <c r="CG93" s="199"/>
      <c r="CH93" s="199"/>
      <c r="CI93" s="199"/>
      <c r="CJ93" s="199"/>
      <c r="CK93" s="199"/>
      <c r="CL93" s="199"/>
      <c r="CM93" s="199"/>
      <c r="CN93" s="199"/>
      <c r="CO93" s="199"/>
      <c r="CP93" s="199"/>
      <c r="CQ93" s="199"/>
      <c r="CR93" s="199"/>
      <c r="CS93" s="199"/>
      <c r="CT93" s="199"/>
      <c r="CU93" s="199"/>
      <c r="CV93" s="199"/>
      <c r="CW93" s="199"/>
      <c r="CX93" s="199"/>
      <c r="CY93" s="199"/>
      <c r="CZ93" s="199"/>
      <c r="DA93" s="199"/>
      <c r="DB93" s="199"/>
      <c r="DC93" s="199"/>
      <c r="DD93" s="199"/>
      <c r="DE93" s="199"/>
      <c r="DF93" s="199"/>
      <c r="DG93" s="199"/>
      <c r="DH93" s="199"/>
      <c r="DI93" s="199"/>
      <c r="DJ93" s="199"/>
      <c r="DK93" s="199"/>
      <c r="DL93" s="199"/>
      <c r="DM93" s="199"/>
      <c r="DN93" s="199"/>
      <c r="DO93" s="199"/>
      <c r="DP93" s="199"/>
      <c r="DQ93" s="199"/>
      <c r="DR93" s="199"/>
      <c r="DS93" s="199"/>
    </row>
    <row r="94" spans="1:123" s="169" customFormat="1" ht="15.75" hidden="1">
      <c r="A94" s="73"/>
      <c r="B94" s="78"/>
      <c r="C94" s="78"/>
      <c r="D94" s="47"/>
      <c r="E94" s="45">
        <v>0</v>
      </c>
      <c r="F94" s="71">
        <v>0</v>
      </c>
      <c r="G94" s="72">
        <f t="shared" si="5"/>
        <v>0</v>
      </c>
      <c r="H94" s="71">
        <v>0</v>
      </c>
      <c r="I94" s="71">
        <v>0</v>
      </c>
      <c r="J94" s="71">
        <v>0</v>
      </c>
      <c r="K94" s="72">
        <f t="array" ref="K94">SUM(ROUND(H94:J94,2))</f>
        <v>0</v>
      </c>
      <c r="L94" s="85"/>
      <c r="M94" s="91"/>
      <c r="N94" s="303">
        <v>0</v>
      </c>
      <c r="O94" s="282">
        <f t="shared" si="4"/>
        <v>0</v>
      </c>
      <c r="P94" s="303">
        <v>0</v>
      </c>
      <c r="Q94" s="282">
        <f t="shared" si="6"/>
        <v>0</v>
      </c>
      <c r="R94" s="303">
        <v>0</v>
      </c>
      <c r="S94" s="282">
        <f t="shared" si="7"/>
        <v>0</v>
      </c>
      <c r="X94" s="199"/>
      <c r="Y94" s="199"/>
      <c r="Z94" s="199"/>
      <c r="AA94" s="199"/>
      <c r="AB94" s="199"/>
      <c r="AC94" s="199"/>
      <c r="AD94" s="199"/>
      <c r="AE94" s="199"/>
      <c r="AF94" s="199"/>
      <c r="AG94" s="199"/>
      <c r="AH94" s="199"/>
      <c r="AI94" s="199"/>
      <c r="AJ94" s="199"/>
      <c r="AK94" s="199"/>
      <c r="AL94" s="199"/>
      <c r="AM94" s="199"/>
      <c r="AN94" s="199"/>
      <c r="AO94" s="199"/>
      <c r="AP94" s="199"/>
      <c r="AQ94" s="199"/>
      <c r="AR94" s="199"/>
      <c r="AS94" s="199"/>
      <c r="AT94" s="199"/>
      <c r="AU94" s="199"/>
      <c r="AV94" s="199"/>
      <c r="AW94" s="199"/>
      <c r="AX94" s="199"/>
      <c r="AY94" s="199"/>
      <c r="AZ94" s="199"/>
      <c r="BA94" s="199"/>
      <c r="BB94" s="199"/>
      <c r="BC94" s="199"/>
      <c r="BD94" s="199"/>
      <c r="BE94" s="199"/>
      <c r="BF94" s="199"/>
      <c r="BG94" s="199"/>
      <c r="BH94" s="199"/>
      <c r="BI94" s="199"/>
      <c r="BJ94" s="199"/>
      <c r="BK94" s="199"/>
      <c r="BL94" s="199"/>
      <c r="BM94" s="199"/>
      <c r="BN94" s="199"/>
      <c r="BO94" s="199"/>
      <c r="BP94" s="199"/>
      <c r="BQ94" s="199"/>
      <c r="BR94" s="199"/>
      <c r="BS94" s="199"/>
      <c r="BT94" s="199"/>
      <c r="BU94" s="199"/>
      <c r="BV94" s="199"/>
      <c r="BW94" s="199"/>
      <c r="BX94" s="199"/>
      <c r="BY94" s="199"/>
      <c r="BZ94" s="199"/>
      <c r="CA94" s="199"/>
      <c r="CB94" s="199"/>
      <c r="CC94" s="199"/>
      <c r="CD94" s="199"/>
      <c r="CE94" s="199"/>
      <c r="CF94" s="199"/>
      <c r="CG94" s="199"/>
      <c r="CH94" s="199"/>
      <c r="CI94" s="199"/>
      <c r="CJ94" s="199"/>
      <c r="CK94" s="199"/>
      <c r="CL94" s="199"/>
      <c r="CM94" s="199"/>
      <c r="CN94" s="199"/>
      <c r="CO94" s="199"/>
      <c r="CP94" s="199"/>
      <c r="CQ94" s="199"/>
      <c r="CR94" s="199"/>
      <c r="CS94" s="199"/>
      <c r="CT94" s="199"/>
      <c r="CU94" s="199"/>
      <c r="CV94" s="199"/>
      <c r="CW94" s="199"/>
      <c r="CX94" s="199"/>
      <c r="CY94" s="199"/>
      <c r="CZ94" s="199"/>
      <c r="DA94" s="199"/>
      <c r="DB94" s="199"/>
      <c r="DC94" s="199"/>
      <c r="DD94" s="199"/>
      <c r="DE94" s="199"/>
      <c r="DF94" s="199"/>
      <c r="DG94" s="199"/>
      <c r="DH94" s="199"/>
      <c r="DI94" s="199"/>
      <c r="DJ94" s="199"/>
      <c r="DK94" s="199"/>
      <c r="DL94" s="199"/>
      <c r="DM94" s="199"/>
      <c r="DN94" s="199"/>
      <c r="DO94" s="199"/>
      <c r="DP94" s="199"/>
      <c r="DQ94" s="199"/>
      <c r="DR94" s="199"/>
      <c r="DS94" s="199"/>
    </row>
    <row r="95" spans="1:123" s="169" customFormat="1" ht="15.75" hidden="1">
      <c r="A95" s="73"/>
      <c r="B95" s="78"/>
      <c r="C95" s="78"/>
      <c r="D95" s="47"/>
      <c r="E95" s="45">
        <v>0</v>
      </c>
      <c r="F95" s="71">
        <v>0</v>
      </c>
      <c r="G95" s="72">
        <f t="shared" si="5"/>
        <v>0</v>
      </c>
      <c r="H95" s="71">
        <v>0</v>
      </c>
      <c r="I95" s="71">
        <v>0</v>
      </c>
      <c r="J95" s="71">
        <v>0</v>
      </c>
      <c r="K95" s="72">
        <f t="array" ref="K95">SUM(ROUND(H95:J95,2))</f>
        <v>0</v>
      </c>
      <c r="L95" s="85"/>
      <c r="M95" s="91"/>
      <c r="N95" s="303">
        <v>0</v>
      </c>
      <c r="O95" s="282">
        <f t="shared" si="4"/>
        <v>0</v>
      </c>
      <c r="P95" s="303">
        <v>0</v>
      </c>
      <c r="Q95" s="282">
        <f t="shared" si="6"/>
        <v>0</v>
      </c>
      <c r="R95" s="303">
        <v>0</v>
      </c>
      <c r="S95" s="282">
        <f t="shared" si="7"/>
        <v>0</v>
      </c>
      <c r="X95" s="199"/>
      <c r="Y95" s="199"/>
      <c r="Z95" s="199"/>
      <c r="AA95" s="199"/>
      <c r="AB95" s="199"/>
      <c r="AC95" s="199"/>
      <c r="AD95" s="199"/>
      <c r="AE95" s="199"/>
      <c r="AF95" s="199"/>
      <c r="AG95" s="199"/>
      <c r="AH95" s="199"/>
      <c r="AI95" s="199"/>
      <c r="AJ95" s="199"/>
      <c r="AK95" s="199"/>
      <c r="AL95" s="199"/>
      <c r="AM95" s="199"/>
      <c r="AN95" s="199"/>
      <c r="AO95" s="199"/>
      <c r="AP95" s="199"/>
      <c r="AQ95" s="199"/>
      <c r="AR95" s="199"/>
      <c r="AS95" s="199"/>
      <c r="AT95" s="199"/>
      <c r="AU95" s="199"/>
      <c r="AV95" s="199"/>
      <c r="AW95" s="199"/>
      <c r="AX95" s="199"/>
      <c r="AY95" s="199"/>
      <c r="AZ95" s="199"/>
      <c r="BA95" s="199"/>
      <c r="BB95" s="199"/>
      <c r="BC95" s="199"/>
      <c r="BD95" s="199"/>
      <c r="BE95" s="199"/>
      <c r="BF95" s="199"/>
      <c r="BG95" s="199"/>
      <c r="BH95" s="199"/>
      <c r="BI95" s="199"/>
      <c r="BJ95" s="199"/>
      <c r="BK95" s="199"/>
      <c r="BL95" s="199"/>
      <c r="BM95" s="199"/>
      <c r="BN95" s="199"/>
      <c r="BO95" s="199"/>
      <c r="BP95" s="199"/>
      <c r="BQ95" s="199"/>
      <c r="BR95" s="199"/>
      <c r="BS95" s="199"/>
      <c r="BT95" s="199"/>
      <c r="BU95" s="199"/>
      <c r="BV95" s="199"/>
      <c r="BW95" s="199"/>
      <c r="BX95" s="199"/>
      <c r="BY95" s="199"/>
      <c r="BZ95" s="199"/>
      <c r="CA95" s="199"/>
      <c r="CB95" s="199"/>
      <c r="CC95" s="199"/>
      <c r="CD95" s="199"/>
      <c r="CE95" s="199"/>
      <c r="CF95" s="199"/>
      <c r="CG95" s="199"/>
      <c r="CH95" s="199"/>
      <c r="CI95" s="199"/>
      <c r="CJ95" s="199"/>
      <c r="CK95" s="199"/>
      <c r="CL95" s="199"/>
      <c r="CM95" s="199"/>
      <c r="CN95" s="199"/>
      <c r="CO95" s="199"/>
      <c r="CP95" s="199"/>
      <c r="CQ95" s="199"/>
      <c r="CR95" s="199"/>
      <c r="CS95" s="199"/>
      <c r="CT95" s="199"/>
      <c r="CU95" s="199"/>
      <c r="CV95" s="199"/>
      <c r="CW95" s="199"/>
      <c r="CX95" s="199"/>
      <c r="CY95" s="199"/>
      <c r="CZ95" s="199"/>
      <c r="DA95" s="199"/>
      <c r="DB95" s="199"/>
      <c r="DC95" s="199"/>
      <c r="DD95" s="199"/>
      <c r="DE95" s="199"/>
      <c r="DF95" s="199"/>
      <c r="DG95" s="199"/>
      <c r="DH95" s="199"/>
      <c r="DI95" s="199"/>
      <c r="DJ95" s="199"/>
      <c r="DK95" s="199"/>
      <c r="DL95" s="199"/>
      <c r="DM95" s="199"/>
      <c r="DN95" s="199"/>
      <c r="DO95" s="199"/>
      <c r="DP95" s="199"/>
      <c r="DQ95" s="199"/>
      <c r="DR95" s="199"/>
      <c r="DS95" s="199"/>
    </row>
    <row r="96" spans="1:123" s="169" customFormat="1" ht="15.75" hidden="1">
      <c r="A96" s="73"/>
      <c r="B96" s="78"/>
      <c r="C96" s="78"/>
      <c r="D96" s="47"/>
      <c r="E96" s="45">
        <v>0</v>
      </c>
      <c r="F96" s="71">
        <v>0</v>
      </c>
      <c r="G96" s="72">
        <f t="shared" si="5"/>
        <v>0</v>
      </c>
      <c r="H96" s="71">
        <v>0</v>
      </c>
      <c r="I96" s="71">
        <v>0</v>
      </c>
      <c r="J96" s="71">
        <v>0</v>
      </c>
      <c r="K96" s="72">
        <f t="array" ref="K96">SUM(ROUND(H96:J96,2))</f>
        <v>0</v>
      </c>
      <c r="L96" s="85"/>
      <c r="M96" s="91"/>
      <c r="N96" s="303">
        <v>0</v>
      </c>
      <c r="O96" s="282">
        <f t="shared" si="4"/>
        <v>0</v>
      </c>
      <c r="P96" s="303">
        <v>0</v>
      </c>
      <c r="Q96" s="282">
        <f t="shared" si="6"/>
        <v>0</v>
      </c>
      <c r="R96" s="303">
        <v>0</v>
      </c>
      <c r="S96" s="282">
        <f t="shared" si="7"/>
        <v>0</v>
      </c>
      <c r="X96" s="199"/>
      <c r="Y96" s="199"/>
      <c r="Z96" s="199"/>
      <c r="AA96" s="199"/>
      <c r="AB96" s="199"/>
      <c r="AC96" s="199"/>
      <c r="AD96" s="199"/>
      <c r="AE96" s="199"/>
      <c r="AF96" s="199"/>
      <c r="AG96" s="199"/>
      <c r="AH96" s="199"/>
      <c r="AI96" s="199"/>
      <c r="AJ96" s="199"/>
      <c r="AK96" s="199"/>
      <c r="AL96" s="199"/>
      <c r="AM96" s="199"/>
      <c r="AN96" s="199"/>
      <c r="AO96" s="199"/>
      <c r="AP96" s="199"/>
      <c r="AQ96" s="199"/>
      <c r="AR96" s="199"/>
      <c r="AS96" s="199"/>
      <c r="AT96" s="199"/>
      <c r="AU96" s="199"/>
      <c r="AV96" s="199"/>
      <c r="AW96" s="199"/>
      <c r="AX96" s="199"/>
      <c r="AY96" s="199"/>
      <c r="AZ96" s="199"/>
      <c r="BA96" s="199"/>
      <c r="BB96" s="199"/>
      <c r="BC96" s="199"/>
      <c r="BD96" s="199"/>
      <c r="BE96" s="199"/>
      <c r="BF96" s="199"/>
      <c r="BG96" s="199"/>
      <c r="BH96" s="199"/>
      <c r="BI96" s="199"/>
      <c r="BJ96" s="199"/>
      <c r="BK96" s="199"/>
      <c r="BL96" s="199"/>
      <c r="BM96" s="199"/>
      <c r="BN96" s="199"/>
      <c r="BO96" s="199"/>
      <c r="BP96" s="199"/>
      <c r="BQ96" s="199"/>
      <c r="BR96" s="199"/>
      <c r="BS96" s="199"/>
      <c r="BT96" s="199"/>
      <c r="BU96" s="199"/>
      <c r="BV96" s="199"/>
      <c r="BW96" s="199"/>
      <c r="BX96" s="199"/>
      <c r="BY96" s="199"/>
      <c r="BZ96" s="199"/>
      <c r="CA96" s="199"/>
      <c r="CB96" s="199"/>
      <c r="CC96" s="199"/>
      <c r="CD96" s="199"/>
      <c r="CE96" s="199"/>
      <c r="CF96" s="199"/>
      <c r="CG96" s="199"/>
      <c r="CH96" s="199"/>
      <c r="CI96" s="199"/>
      <c r="CJ96" s="199"/>
      <c r="CK96" s="199"/>
      <c r="CL96" s="199"/>
      <c r="CM96" s="199"/>
      <c r="CN96" s="199"/>
      <c r="CO96" s="199"/>
      <c r="CP96" s="199"/>
      <c r="CQ96" s="199"/>
      <c r="CR96" s="199"/>
      <c r="CS96" s="199"/>
      <c r="CT96" s="199"/>
      <c r="CU96" s="199"/>
      <c r="CV96" s="199"/>
      <c r="CW96" s="199"/>
      <c r="CX96" s="199"/>
      <c r="CY96" s="199"/>
      <c r="CZ96" s="199"/>
      <c r="DA96" s="199"/>
      <c r="DB96" s="199"/>
      <c r="DC96" s="199"/>
      <c r="DD96" s="199"/>
      <c r="DE96" s="199"/>
      <c r="DF96" s="199"/>
      <c r="DG96" s="199"/>
      <c r="DH96" s="199"/>
      <c r="DI96" s="199"/>
      <c r="DJ96" s="199"/>
      <c r="DK96" s="199"/>
      <c r="DL96" s="199"/>
      <c r="DM96" s="199"/>
      <c r="DN96" s="199"/>
      <c r="DO96" s="199"/>
      <c r="DP96" s="199"/>
      <c r="DQ96" s="199"/>
      <c r="DR96" s="199"/>
      <c r="DS96" s="199"/>
    </row>
    <row r="97" spans="1:123" s="169" customFormat="1" ht="15.75" hidden="1">
      <c r="A97" s="73"/>
      <c r="B97" s="78"/>
      <c r="C97" s="78"/>
      <c r="D97" s="47"/>
      <c r="E97" s="45">
        <v>0</v>
      </c>
      <c r="F97" s="71">
        <v>0</v>
      </c>
      <c r="G97" s="72">
        <f t="shared" si="5"/>
        <v>0</v>
      </c>
      <c r="H97" s="71">
        <v>0</v>
      </c>
      <c r="I97" s="71">
        <v>0</v>
      </c>
      <c r="J97" s="71">
        <v>0</v>
      </c>
      <c r="K97" s="72">
        <f t="array" ref="K97">SUM(ROUND(H97:J97,2))</f>
        <v>0</v>
      </c>
      <c r="L97" s="85"/>
      <c r="M97" s="91"/>
      <c r="N97" s="303">
        <v>0</v>
      </c>
      <c r="O97" s="282">
        <f t="shared" si="4"/>
        <v>0</v>
      </c>
      <c r="P97" s="303">
        <v>0</v>
      </c>
      <c r="Q97" s="282">
        <f t="shared" si="6"/>
        <v>0</v>
      </c>
      <c r="R97" s="303">
        <v>0</v>
      </c>
      <c r="S97" s="282">
        <f t="shared" si="7"/>
        <v>0</v>
      </c>
      <c r="X97" s="199"/>
      <c r="Y97" s="199"/>
      <c r="Z97" s="199"/>
      <c r="AA97" s="199"/>
      <c r="AB97" s="199"/>
      <c r="AC97" s="199"/>
      <c r="AD97" s="199"/>
      <c r="AE97" s="199"/>
      <c r="AF97" s="199"/>
      <c r="AG97" s="199"/>
      <c r="AH97" s="199"/>
      <c r="AI97" s="199"/>
      <c r="AJ97" s="199"/>
      <c r="AK97" s="199"/>
      <c r="AL97" s="199"/>
      <c r="AM97" s="199"/>
      <c r="AN97" s="199"/>
      <c r="AO97" s="199"/>
      <c r="AP97" s="199"/>
      <c r="AQ97" s="199"/>
      <c r="AR97" s="199"/>
      <c r="AS97" s="199"/>
      <c r="AT97" s="199"/>
      <c r="AU97" s="199"/>
      <c r="AV97" s="199"/>
      <c r="AW97" s="199"/>
      <c r="AX97" s="199"/>
      <c r="AY97" s="199"/>
      <c r="AZ97" s="199"/>
      <c r="BA97" s="199"/>
      <c r="BB97" s="199"/>
      <c r="BC97" s="199"/>
      <c r="BD97" s="199"/>
      <c r="BE97" s="199"/>
      <c r="BF97" s="199"/>
      <c r="BG97" s="199"/>
      <c r="BH97" s="199"/>
      <c r="BI97" s="199"/>
      <c r="BJ97" s="199"/>
      <c r="BK97" s="199"/>
      <c r="BL97" s="199"/>
      <c r="BM97" s="199"/>
      <c r="BN97" s="199"/>
      <c r="BO97" s="199"/>
      <c r="BP97" s="199"/>
      <c r="BQ97" s="199"/>
      <c r="BR97" s="199"/>
      <c r="BS97" s="199"/>
      <c r="BT97" s="199"/>
      <c r="BU97" s="199"/>
      <c r="BV97" s="199"/>
      <c r="BW97" s="199"/>
      <c r="BX97" s="199"/>
      <c r="BY97" s="199"/>
      <c r="BZ97" s="199"/>
      <c r="CA97" s="199"/>
      <c r="CB97" s="199"/>
      <c r="CC97" s="199"/>
      <c r="CD97" s="199"/>
      <c r="CE97" s="199"/>
      <c r="CF97" s="199"/>
      <c r="CG97" s="199"/>
      <c r="CH97" s="199"/>
      <c r="CI97" s="199"/>
      <c r="CJ97" s="199"/>
      <c r="CK97" s="199"/>
      <c r="CL97" s="199"/>
      <c r="CM97" s="199"/>
      <c r="CN97" s="199"/>
      <c r="CO97" s="199"/>
      <c r="CP97" s="199"/>
      <c r="CQ97" s="199"/>
      <c r="CR97" s="199"/>
      <c r="CS97" s="199"/>
      <c r="CT97" s="199"/>
      <c r="CU97" s="199"/>
      <c r="CV97" s="199"/>
      <c r="CW97" s="199"/>
      <c r="CX97" s="199"/>
      <c r="CY97" s="199"/>
      <c r="CZ97" s="199"/>
      <c r="DA97" s="199"/>
      <c r="DB97" s="199"/>
      <c r="DC97" s="199"/>
      <c r="DD97" s="199"/>
      <c r="DE97" s="199"/>
      <c r="DF97" s="199"/>
      <c r="DG97" s="199"/>
      <c r="DH97" s="199"/>
      <c r="DI97" s="199"/>
      <c r="DJ97" s="199"/>
      <c r="DK97" s="199"/>
      <c r="DL97" s="199"/>
      <c r="DM97" s="199"/>
      <c r="DN97" s="199"/>
      <c r="DO97" s="199"/>
      <c r="DP97" s="199"/>
      <c r="DQ97" s="199"/>
      <c r="DR97" s="199"/>
      <c r="DS97" s="199"/>
    </row>
    <row r="98" spans="1:123" s="169" customFormat="1" ht="15.75" hidden="1">
      <c r="A98" s="73"/>
      <c r="B98" s="78"/>
      <c r="C98" s="78"/>
      <c r="D98" s="47"/>
      <c r="E98" s="45">
        <v>0</v>
      </c>
      <c r="F98" s="71">
        <v>0</v>
      </c>
      <c r="G98" s="72">
        <f t="shared" si="5"/>
        <v>0</v>
      </c>
      <c r="H98" s="71">
        <v>0</v>
      </c>
      <c r="I98" s="71">
        <v>0</v>
      </c>
      <c r="J98" s="71">
        <v>0</v>
      </c>
      <c r="K98" s="72">
        <f t="array" ref="K98">SUM(ROUND(H98:J98,2))</f>
        <v>0</v>
      </c>
      <c r="L98" s="85"/>
      <c r="M98" s="91"/>
      <c r="N98" s="303">
        <v>0</v>
      </c>
      <c r="O98" s="282">
        <f t="shared" si="4"/>
        <v>0</v>
      </c>
      <c r="P98" s="303">
        <v>0</v>
      </c>
      <c r="Q98" s="282">
        <f t="shared" si="6"/>
        <v>0</v>
      </c>
      <c r="R98" s="303">
        <v>0</v>
      </c>
      <c r="S98" s="282">
        <f t="shared" si="7"/>
        <v>0</v>
      </c>
      <c r="X98" s="199"/>
      <c r="Y98" s="199"/>
      <c r="Z98" s="199"/>
      <c r="AA98" s="199"/>
      <c r="AB98" s="199"/>
      <c r="AC98" s="199"/>
      <c r="AD98" s="199"/>
      <c r="AE98" s="199"/>
      <c r="AF98" s="199"/>
      <c r="AG98" s="199"/>
      <c r="AH98" s="199"/>
      <c r="AI98" s="199"/>
      <c r="AJ98" s="199"/>
      <c r="AK98" s="199"/>
      <c r="AL98" s="199"/>
      <c r="AM98" s="199"/>
      <c r="AN98" s="199"/>
      <c r="AO98" s="199"/>
      <c r="AP98" s="199"/>
      <c r="AQ98" s="199"/>
      <c r="AR98" s="199"/>
      <c r="AS98" s="199"/>
      <c r="AT98" s="199"/>
      <c r="AU98" s="199"/>
      <c r="AV98" s="199"/>
      <c r="AW98" s="199"/>
      <c r="AX98" s="199"/>
      <c r="AY98" s="199"/>
      <c r="AZ98" s="199"/>
      <c r="BA98" s="199"/>
      <c r="BB98" s="199"/>
      <c r="BC98" s="199"/>
      <c r="BD98" s="199"/>
      <c r="BE98" s="199"/>
      <c r="BF98" s="199"/>
      <c r="BG98" s="199"/>
      <c r="BH98" s="199"/>
      <c r="BI98" s="199"/>
      <c r="BJ98" s="199"/>
      <c r="BK98" s="199"/>
      <c r="BL98" s="199"/>
      <c r="BM98" s="199"/>
      <c r="BN98" s="199"/>
      <c r="BO98" s="199"/>
      <c r="BP98" s="199"/>
      <c r="BQ98" s="199"/>
      <c r="BR98" s="199"/>
      <c r="BS98" s="199"/>
      <c r="BT98" s="199"/>
      <c r="BU98" s="199"/>
      <c r="BV98" s="199"/>
      <c r="BW98" s="199"/>
      <c r="BX98" s="199"/>
      <c r="BY98" s="199"/>
      <c r="BZ98" s="199"/>
      <c r="CA98" s="199"/>
      <c r="CB98" s="199"/>
      <c r="CC98" s="199"/>
      <c r="CD98" s="199"/>
      <c r="CE98" s="199"/>
      <c r="CF98" s="199"/>
      <c r="CG98" s="199"/>
      <c r="CH98" s="199"/>
      <c r="CI98" s="199"/>
      <c r="CJ98" s="199"/>
      <c r="CK98" s="199"/>
      <c r="CL98" s="199"/>
      <c r="CM98" s="199"/>
      <c r="CN98" s="199"/>
      <c r="CO98" s="199"/>
      <c r="CP98" s="199"/>
      <c r="CQ98" s="199"/>
      <c r="CR98" s="199"/>
      <c r="CS98" s="199"/>
      <c r="CT98" s="199"/>
      <c r="CU98" s="199"/>
      <c r="CV98" s="199"/>
      <c r="CW98" s="199"/>
      <c r="CX98" s="199"/>
      <c r="CY98" s="199"/>
      <c r="CZ98" s="199"/>
      <c r="DA98" s="199"/>
      <c r="DB98" s="199"/>
      <c r="DC98" s="199"/>
      <c r="DD98" s="199"/>
      <c r="DE98" s="199"/>
      <c r="DF98" s="199"/>
      <c r="DG98" s="199"/>
      <c r="DH98" s="199"/>
      <c r="DI98" s="199"/>
      <c r="DJ98" s="199"/>
      <c r="DK98" s="199"/>
      <c r="DL98" s="199"/>
      <c r="DM98" s="199"/>
      <c r="DN98" s="199"/>
      <c r="DO98" s="199"/>
      <c r="DP98" s="199"/>
      <c r="DQ98" s="199"/>
      <c r="DR98" s="199"/>
      <c r="DS98" s="199"/>
    </row>
    <row r="99" spans="1:123" s="169" customFormat="1" ht="15.75" hidden="1">
      <c r="A99" s="73"/>
      <c r="B99" s="78"/>
      <c r="C99" s="78"/>
      <c r="D99" s="47"/>
      <c r="E99" s="45">
        <v>0</v>
      </c>
      <c r="F99" s="71">
        <v>0</v>
      </c>
      <c r="G99" s="72">
        <f t="shared" si="5"/>
        <v>0</v>
      </c>
      <c r="H99" s="71">
        <v>0</v>
      </c>
      <c r="I99" s="71">
        <v>0</v>
      </c>
      <c r="J99" s="71">
        <v>0</v>
      </c>
      <c r="K99" s="72">
        <f t="array" ref="K99">SUM(ROUND(H99:J99,2))</f>
        <v>0</v>
      </c>
      <c r="L99" s="85"/>
      <c r="M99" s="91"/>
      <c r="N99" s="303">
        <v>0</v>
      </c>
      <c r="O99" s="282">
        <f t="shared" si="4"/>
        <v>0</v>
      </c>
      <c r="P99" s="303">
        <v>0</v>
      </c>
      <c r="Q99" s="282">
        <f t="shared" si="6"/>
        <v>0</v>
      </c>
      <c r="R99" s="303">
        <v>0</v>
      </c>
      <c r="S99" s="282">
        <f t="shared" si="7"/>
        <v>0</v>
      </c>
      <c r="X99" s="199"/>
      <c r="Y99" s="199"/>
      <c r="Z99" s="199"/>
      <c r="AA99" s="199"/>
      <c r="AB99" s="199"/>
      <c r="AC99" s="199"/>
      <c r="AD99" s="199"/>
      <c r="AE99" s="199"/>
      <c r="AF99" s="199"/>
      <c r="AG99" s="199"/>
      <c r="AH99" s="199"/>
      <c r="AI99" s="199"/>
      <c r="AJ99" s="199"/>
      <c r="AK99" s="199"/>
      <c r="AL99" s="199"/>
      <c r="AM99" s="199"/>
      <c r="AN99" s="199"/>
      <c r="AO99" s="199"/>
      <c r="AP99" s="199"/>
      <c r="AQ99" s="199"/>
      <c r="AR99" s="199"/>
      <c r="AS99" s="199"/>
      <c r="AT99" s="199"/>
      <c r="AU99" s="199"/>
      <c r="AV99" s="199"/>
      <c r="AW99" s="199"/>
      <c r="AX99" s="199"/>
      <c r="AY99" s="199"/>
      <c r="AZ99" s="199"/>
      <c r="BA99" s="199"/>
      <c r="BB99" s="199"/>
      <c r="BC99" s="199"/>
      <c r="BD99" s="199"/>
      <c r="BE99" s="199"/>
      <c r="BF99" s="199"/>
      <c r="BG99" s="199"/>
      <c r="BH99" s="199"/>
      <c r="BI99" s="199"/>
      <c r="BJ99" s="199"/>
      <c r="BK99" s="199"/>
      <c r="BL99" s="199"/>
      <c r="BM99" s="199"/>
      <c r="BN99" s="199"/>
      <c r="BO99" s="199"/>
      <c r="BP99" s="199"/>
      <c r="BQ99" s="199"/>
      <c r="BR99" s="199"/>
      <c r="BS99" s="199"/>
      <c r="BT99" s="199"/>
      <c r="BU99" s="199"/>
      <c r="BV99" s="199"/>
      <c r="BW99" s="199"/>
      <c r="BX99" s="199"/>
      <c r="BY99" s="199"/>
      <c r="BZ99" s="199"/>
      <c r="CA99" s="199"/>
      <c r="CB99" s="199"/>
      <c r="CC99" s="199"/>
      <c r="CD99" s="199"/>
      <c r="CE99" s="199"/>
      <c r="CF99" s="199"/>
      <c r="CG99" s="199"/>
      <c r="CH99" s="199"/>
      <c r="CI99" s="199"/>
      <c r="CJ99" s="199"/>
      <c r="CK99" s="199"/>
      <c r="CL99" s="199"/>
      <c r="CM99" s="199"/>
      <c r="CN99" s="199"/>
      <c r="CO99" s="199"/>
      <c r="CP99" s="199"/>
      <c r="CQ99" s="199"/>
      <c r="CR99" s="199"/>
      <c r="CS99" s="199"/>
      <c r="CT99" s="199"/>
      <c r="CU99" s="199"/>
      <c r="CV99" s="199"/>
      <c r="CW99" s="199"/>
      <c r="CX99" s="199"/>
      <c r="CY99" s="199"/>
      <c r="CZ99" s="199"/>
      <c r="DA99" s="199"/>
      <c r="DB99" s="199"/>
      <c r="DC99" s="199"/>
      <c r="DD99" s="199"/>
      <c r="DE99" s="199"/>
      <c r="DF99" s="199"/>
      <c r="DG99" s="199"/>
      <c r="DH99" s="199"/>
      <c r="DI99" s="199"/>
      <c r="DJ99" s="199"/>
      <c r="DK99" s="199"/>
      <c r="DL99" s="199"/>
      <c r="DM99" s="199"/>
      <c r="DN99" s="199"/>
      <c r="DO99" s="199"/>
      <c r="DP99" s="199"/>
      <c r="DQ99" s="199"/>
      <c r="DR99" s="199"/>
      <c r="DS99" s="199"/>
    </row>
    <row r="100" spans="1:123" s="169" customFormat="1" ht="15.75" hidden="1">
      <c r="A100" s="73"/>
      <c r="B100" s="78"/>
      <c r="C100" s="78"/>
      <c r="D100" s="47"/>
      <c r="E100" s="45">
        <v>0</v>
      </c>
      <c r="F100" s="71">
        <v>0</v>
      </c>
      <c r="G100" s="72">
        <f t="shared" si="5"/>
        <v>0</v>
      </c>
      <c r="H100" s="71">
        <v>0</v>
      </c>
      <c r="I100" s="71">
        <v>0</v>
      </c>
      <c r="J100" s="71">
        <v>0</v>
      </c>
      <c r="K100" s="72">
        <f t="array" ref="K100">SUM(ROUND(H100:J100,2))</f>
        <v>0</v>
      </c>
      <c r="L100" s="85"/>
      <c r="M100" s="91"/>
      <c r="N100" s="303">
        <v>0</v>
      </c>
      <c r="O100" s="282">
        <f t="shared" si="4"/>
        <v>0</v>
      </c>
      <c r="P100" s="303">
        <v>0</v>
      </c>
      <c r="Q100" s="282">
        <f t="shared" si="6"/>
        <v>0</v>
      </c>
      <c r="R100" s="303">
        <v>0</v>
      </c>
      <c r="S100" s="282">
        <f t="shared" si="7"/>
        <v>0</v>
      </c>
      <c r="X100" s="199"/>
      <c r="Y100" s="199"/>
      <c r="Z100" s="199"/>
      <c r="AA100" s="199"/>
      <c r="AB100" s="199"/>
      <c r="AC100" s="199"/>
      <c r="AD100" s="199"/>
      <c r="AE100" s="199"/>
      <c r="AF100" s="199"/>
      <c r="AG100" s="199"/>
      <c r="AH100" s="199"/>
      <c r="AI100" s="199"/>
      <c r="AJ100" s="199"/>
      <c r="AK100" s="199"/>
      <c r="AL100" s="199"/>
      <c r="AM100" s="199"/>
      <c r="AN100" s="199"/>
      <c r="AO100" s="199"/>
      <c r="AP100" s="199"/>
      <c r="AQ100" s="199"/>
      <c r="AR100" s="199"/>
      <c r="AS100" s="199"/>
      <c r="AT100" s="199"/>
      <c r="AU100" s="199"/>
      <c r="AV100" s="199"/>
      <c r="AW100" s="199"/>
      <c r="AX100" s="199"/>
      <c r="AY100" s="199"/>
      <c r="AZ100" s="199"/>
      <c r="BA100" s="199"/>
      <c r="BB100" s="199"/>
      <c r="BC100" s="199"/>
      <c r="BD100" s="199"/>
      <c r="BE100" s="199"/>
      <c r="BF100" s="199"/>
      <c r="BG100" s="199"/>
      <c r="BH100" s="199"/>
      <c r="BI100" s="199"/>
      <c r="BJ100" s="199"/>
      <c r="BK100" s="199"/>
      <c r="BL100" s="199"/>
      <c r="BM100" s="199"/>
      <c r="BN100" s="199"/>
      <c r="BO100" s="199"/>
      <c r="BP100" s="199"/>
      <c r="BQ100" s="199"/>
      <c r="BR100" s="199"/>
      <c r="BS100" s="199"/>
      <c r="BT100" s="199"/>
      <c r="BU100" s="199"/>
      <c r="BV100" s="199"/>
      <c r="BW100" s="199"/>
      <c r="BX100" s="199"/>
      <c r="BY100" s="199"/>
      <c r="BZ100" s="199"/>
      <c r="CA100" s="199"/>
      <c r="CB100" s="199"/>
      <c r="CC100" s="199"/>
      <c r="CD100" s="199"/>
      <c r="CE100" s="199"/>
      <c r="CF100" s="199"/>
      <c r="CG100" s="199"/>
      <c r="CH100" s="199"/>
      <c r="CI100" s="199"/>
      <c r="CJ100" s="199"/>
      <c r="CK100" s="199"/>
      <c r="CL100" s="199"/>
      <c r="CM100" s="199"/>
      <c r="CN100" s="199"/>
      <c r="CO100" s="199"/>
      <c r="CP100" s="199"/>
      <c r="CQ100" s="199"/>
      <c r="CR100" s="199"/>
      <c r="CS100" s="199"/>
      <c r="CT100" s="199"/>
      <c r="CU100" s="199"/>
      <c r="CV100" s="199"/>
      <c r="CW100" s="199"/>
      <c r="CX100" s="199"/>
      <c r="CY100" s="199"/>
      <c r="CZ100" s="199"/>
      <c r="DA100" s="199"/>
      <c r="DB100" s="199"/>
      <c r="DC100" s="199"/>
      <c r="DD100" s="199"/>
      <c r="DE100" s="199"/>
      <c r="DF100" s="199"/>
      <c r="DG100" s="199"/>
      <c r="DH100" s="199"/>
      <c r="DI100" s="199"/>
      <c r="DJ100" s="199"/>
      <c r="DK100" s="199"/>
      <c r="DL100" s="199"/>
      <c r="DM100" s="199"/>
      <c r="DN100" s="199"/>
      <c r="DO100" s="199"/>
      <c r="DP100" s="199"/>
      <c r="DQ100" s="199"/>
      <c r="DR100" s="199"/>
      <c r="DS100" s="199"/>
    </row>
    <row r="101" spans="1:123" s="169" customFormat="1" ht="15.75" hidden="1">
      <c r="A101" s="73"/>
      <c r="B101" s="78"/>
      <c r="C101" s="78"/>
      <c r="D101" s="47"/>
      <c r="E101" s="45">
        <v>0</v>
      </c>
      <c r="F101" s="71">
        <v>0</v>
      </c>
      <c r="G101" s="72">
        <f t="shared" si="5"/>
        <v>0</v>
      </c>
      <c r="H101" s="71">
        <v>0</v>
      </c>
      <c r="I101" s="71">
        <v>0</v>
      </c>
      <c r="J101" s="71">
        <v>0</v>
      </c>
      <c r="K101" s="72">
        <f t="array" ref="K101">SUM(ROUND(H101:J101,2))</f>
        <v>0</v>
      </c>
      <c r="L101" s="85"/>
      <c r="M101" s="91"/>
      <c r="N101" s="303">
        <v>0</v>
      </c>
      <c r="O101" s="282">
        <f t="shared" si="4"/>
        <v>0</v>
      </c>
      <c r="P101" s="303">
        <v>0</v>
      </c>
      <c r="Q101" s="282">
        <f t="shared" si="6"/>
        <v>0</v>
      </c>
      <c r="R101" s="303">
        <v>0</v>
      </c>
      <c r="S101" s="282">
        <f t="shared" si="7"/>
        <v>0</v>
      </c>
      <c r="X101" s="199"/>
      <c r="Y101" s="199"/>
      <c r="Z101" s="199"/>
      <c r="AA101" s="199"/>
      <c r="AB101" s="199"/>
      <c r="AC101" s="199"/>
      <c r="AD101" s="199"/>
      <c r="AE101" s="199"/>
      <c r="AF101" s="199"/>
      <c r="AG101" s="199"/>
      <c r="AH101" s="199"/>
      <c r="AI101" s="199"/>
      <c r="AJ101" s="199"/>
      <c r="AK101" s="199"/>
      <c r="AL101" s="199"/>
      <c r="AM101" s="199"/>
      <c r="AN101" s="199"/>
      <c r="AO101" s="199"/>
      <c r="AP101" s="199"/>
      <c r="AQ101" s="199"/>
      <c r="AR101" s="199"/>
      <c r="AS101" s="199"/>
      <c r="AT101" s="199"/>
      <c r="AU101" s="199"/>
      <c r="AV101" s="199"/>
      <c r="AW101" s="199"/>
      <c r="AX101" s="199"/>
      <c r="AY101" s="199"/>
      <c r="AZ101" s="199"/>
      <c r="BA101" s="199"/>
      <c r="BB101" s="199"/>
      <c r="BC101" s="199"/>
      <c r="BD101" s="199"/>
      <c r="BE101" s="199"/>
      <c r="BF101" s="199"/>
      <c r="BG101" s="199"/>
      <c r="BH101" s="199"/>
      <c r="BI101" s="199"/>
      <c r="BJ101" s="199"/>
      <c r="BK101" s="199"/>
      <c r="BL101" s="199"/>
      <c r="BM101" s="199"/>
      <c r="BN101" s="199"/>
      <c r="BO101" s="199"/>
      <c r="BP101" s="199"/>
      <c r="BQ101" s="199"/>
      <c r="BR101" s="199"/>
      <c r="BS101" s="199"/>
      <c r="BT101" s="199"/>
      <c r="BU101" s="199"/>
      <c r="BV101" s="199"/>
      <c r="BW101" s="199"/>
      <c r="BX101" s="199"/>
      <c r="BY101" s="199"/>
      <c r="BZ101" s="199"/>
      <c r="CA101" s="199"/>
      <c r="CB101" s="199"/>
      <c r="CC101" s="199"/>
      <c r="CD101" s="199"/>
      <c r="CE101" s="199"/>
      <c r="CF101" s="199"/>
      <c r="CG101" s="199"/>
      <c r="CH101" s="199"/>
      <c r="CI101" s="199"/>
      <c r="CJ101" s="199"/>
      <c r="CK101" s="199"/>
      <c r="CL101" s="199"/>
      <c r="CM101" s="199"/>
      <c r="CN101" s="199"/>
      <c r="CO101" s="199"/>
      <c r="CP101" s="199"/>
      <c r="CQ101" s="199"/>
      <c r="CR101" s="199"/>
      <c r="CS101" s="199"/>
      <c r="CT101" s="199"/>
      <c r="CU101" s="199"/>
      <c r="CV101" s="199"/>
      <c r="CW101" s="199"/>
      <c r="CX101" s="199"/>
      <c r="CY101" s="199"/>
      <c r="CZ101" s="199"/>
      <c r="DA101" s="199"/>
      <c r="DB101" s="199"/>
      <c r="DC101" s="199"/>
      <c r="DD101" s="199"/>
      <c r="DE101" s="199"/>
      <c r="DF101" s="199"/>
      <c r="DG101" s="199"/>
      <c r="DH101" s="199"/>
      <c r="DI101" s="199"/>
      <c r="DJ101" s="199"/>
      <c r="DK101" s="199"/>
      <c r="DL101" s="199"/>
      <c r="DM101" s="199"/>
      <c r="DN101" s="199"/>
      <c r="DO101" s="199"/>
      <c r="DP101" s="199"/>
      <c r="DQ101" s="199"/>
      <c r="DR101" s="199"/>
      <c r="DS101" s="199"/>
    </row>
    <row r="102" spans="1:123" s="169" customFormat="1" ht="15.75" hidden="1">
      <c r="A102" s="73"/>
      <c r="B102" s="78"/>
      <c r="C102" s="78"/>
      <c r="D102" s="47"/>
      <c r="E102" s="45">
        <v>0</v>
      </c>
      <c r="F102" s="71">
        <v>0</v>
      </c>
      <c r="G102" s="72">
        <f t="shared" si="5"/>
        <v>0</v>
      </c>
      <c r="H102" s="71">
        <v>0</v>
      </c>
      <c r="I102" s="71">
        <v>0</v>
      </c>
      <c r="J102" s="71">
        <v>0</v>
      </c>
      <c r="K102" s="72">
        <f t="array" ref="K102">SUM(ROUND(H102:J102,2))</f>
        <v>0</v>
      </c>
      <c r="L102" s="85"/>
      <c r="M102" s="91"/>
      <c r="N102" s="303">
        <v>0</v>
      </c>
      <c r="O102" s="282">
        <f t="shared" si="4"/>
        <v>0</v>
      </c>
      <c r="P102" s="303">
        <v>0</v>
      </c>
      <c r="Q102" s="282">
        <f t="shared" si="6"/>
        <v>0</v>
      </c>
      <c r="R102" s="303">
        <v>0</v>
      </c>
      <c r="S102" s="282">
        <f t="shared" si="7"/>
        <v>0</v>
      </c>
      <c r="X102" s="199"/>
      <c r="Y102" s="199"/>
      <c r="Z102" s="199"/>
      <c r="AA102" s="199"/>
      <c r="AB102" s="199"/>
      <c r="AC102" s="199"/>
      <c r="AD102" s="199"/>
      <c r="AE102" s="199"/>
      <c r="AF102" s="199"/>
      <c r="AG102" s="199"/>
      <c r="AH102" s="199"/>
      <c r="AI102" s="199"/>
      <c r="AJ102" s="199"/>
      <c r="AK102" s="199"/>
      <c r="AL102" s="199"/>
      <c r="AM102" s="199"/>
      <c r="AN102" s="199"/>
      <c r="AO102" s="199"/>
      <c r="AP102" s="199"/>
      <c r="AQ102" s="199"/>
      <c r="AR102" s="199"/>
      <c r="AS102" s="199"/>
      <c r="AT102" s="199"/>
      <c r="AU102" s="199"/>
      <c r="AV102" s="199"/>
      <c r="AW102" s="199"/>
      <c r="AX102" s="199"/>
      <c r="AY102" s="199"/>
      <c r="AZ102" s="199"/>
      <c r="BA102" s="199"/>
      <c r="BB102" s="199"/>
      <c r="BC102" s="199"/>
      <c r="BD102" s="199"/>
      <c r="BE102" s="199"/>
      <c r="BF102" s="199"/>
      <c r="BG102" s="199"/>
      <c r="BH102" s="199"/>
      <c r="BI102" s="199"/>
      <c r="BJ102" s="199"/>
      <c r="BK102" s="199"/>
      <c r="BL102" s="199"/>
      <c r="BM102" s="199"/>
      <c r="BN102" s="199"/>
      <c r="BO102" s="199"/>
      <c r="BP102" s="199"/>
      <c r="BQ102" s="199"/>
      <c r="BR102" s="199"/>
      <c r="BS102" s="199"/>
      <c r="BT102" s="199"/>
      <c r="BU102" s="199"/>
      <c r="BV102" s="199"/>
      <c r="BW102" s="199"/>
      <c r="BX102" s="199"/>
      <c r="BY102" s="199"/>
      <c r="BZ102" s="199"/>
      <c r="CA102" s="199"/>
      <c r="CB102" s="199"/>
      <c r="CC102" s="199"/>
      <c r="CD102" s="199"/>
      <c r="CE102" s="199"/>
      <c r="CF102" s="199"/>
      <c r="CG102" s="199"/>
      <c r="CH102" s="199"/>
      <c r="CI102" s="199"/>
      <c r="CJ102" s="199"/>
      <c r="CK102" s="199"/>
      <c r="CL102" s="199"/>
      <c r="CM102" s="199"/>
      <c r="CN102" s="199"/>
      <c r="CO102" s="199"/>
      <c r="CP102" s="199"/>
      <c r="CQ102" s="199"/>
      <c r="CR102" s="199"/>
      <c r="CS102" s="199"/>
      <c r="CT102" s="199"/>
      <c r="CU102" s="199"/>
      <c r="CV102" s="199"/>
      <c r="CW102" s="199"/>
      <c r="CX102" s="199"/>
      <c r="CY102" s="199"/>
      <c r="CZ102" s="199"/>
      <c r="DA102" s="199"/>
      <c r="DB102" s="199"/>
      <c r="DC102" s="199"/>
      <c r="DD102" s="199"/>
      <c r="DE102" s="199"/>
      <c r="DF102" s="199"/>
      <c r="DG102" s="199"/>
      <c r="DH102" s="199"/>
      <c r="DI102" s="199"/>
      <c r="DJ102" s="199"/>
      <c r="DK102" s="199"/>
      <c r="DL102" s="199"/>
      <c r="DM102" s="199"/>
      <c r="DN102" s="199"/>
      <c r="DO102" s="199"/>
      <c r="DP102" s="199"/>
      <c r="DQ102" s="199"/>
      <c r="DR102" s="199"/>
      <c r="DS102" s="199"/>
    </row>
    <row r="103" spans="1:123" s="169" customFormat="1" ht="15.75" hidden="1">
      <c r="A103" s="73"/>
      <c r="B103" s="78"/>
      <c r="C103" s="78"/>
      <c r="D103" s="47"/>
      <c r="E103" s="45">
        <v>0</v>
      </c>
      <c r="F103" s="71">
        <v>0</v>
      </c>
      <c r="G103" s="72">
        <f t="shared" si="5"/>
        <v>0</v>
      </c>
      <c r="H103" s="71">
        <v>0</v>
      </c>
      <c r="I103" s="71">
        <v>0</v>
      </c>
      <c r="J103" s="71">
        <v>0</v>
      </c>
      <c r="K103" s="72">
        <f t="array" ref="K103">SUM(ROUND(H103:J103,2))</f>
        <v>0</v>
      </c>
      <c r="L103" s="85"/>
      <c r="M103" s="91"/>
      <c r="N103" s="303">
        <v>0</v>
      </c>
      <c r="O103" s="282">
        <f t="shared" si="4"/>
        <v>0</v>
      </c>
      <c r="P103" s="303">
        <v>0</v>
      </c>
      <c r="Q103" s="282">
        <f t="shared" si="6"/>
        <v>0</v>
      </c>
      <c r="R103" s="303">
        <v>0</v>
      </c>
      <c r="S103" s="282">
        <f t="shared" si="7"/>
        <v>0</v>
      </c>
      <c r="X103" s="199"/>
      <c r="Y103" s="199"/>
      <c r="Z103" s="199"/>
      <c r="AA103" s="199"/>
      <c r="AB103" s="199"/>
      <c r="AC103" s="199"/>
      <c r="AD103" s="199"/>
      <c r="AE103" s="199"/>
      <c r="AF103" s="199"/>
      <c r="AG103" s="199"/>
      <c r="AH103" s="199"/>
      <c r="AI103" s="199"/>
      <c r="AJ103" s="199"/>
      <c r="AK103" s="199"/>
      <c r="AL103" s="199"/>
      <c r="AM103" s="199"/>
      <c r="AN103" s="199"/>
      <c r="AO103" s="199"/>
      <c r="AP103" s="199"/>
      <c r="AQ103" s="199"/>
      <c r="AR103" s="199"/>
      <c r="AS103" s="199"/>
      <c r="AT103" s="199"/>
      <c r="AU103" s="199"/>
      <c r="AV103" s="199"/>
      <c r="AW103" s="199"/>
      <c r="AX103" s="199"/>
      <c r="AY103" s="199"/>
      <c r="AZ103" s="199"/>
      <c r="BA103" s="199"/>
      <c r="BB103" s="199"/>
      <c r="BC103" s="199"/>
      <c r="BD103" s="199"/>
      <c r="BE103" s="199"/>
      <c r="BF103" s="199"/>
      <c r="BG103" s="199"/>
      <c r="BH103" s="199"/>
      <c r="BI103" s="199"/>
      <c r="BJ103" s="199"/>
      <c r="BK103" s="199"/>
      <c r="BL103" s="199"/>
      <c r="BM103" s="199"/>
      <c r="BN103" s="199"/>
      <c r="BO103" s="199"/>
      <c r="BP103" s="199"/>
      <c r="BQ103" s="199"/>
      <c r="BR103" s="199"/>
      <c r="BS103" s="199"/>
      <c r="BT103" s="199"/>
      <c r="BU103" s="199"/>
      <c r="BV103" s="199"/>
      <c r="BW103" s="199"/>
      <c r="BX103" s="199"/>
      <c r="BY103" s="199"/>
      <c r="BZ103" s="199"/>
      <c r="CA103" s="199"/>
      <c r="CB103" s="199"/>
      <c r="CC103" s="199"/>
      <c r="CD103" s="199"/>
      <c r="CE103" s="199"/>
      <c r="CF103" s="199"/>
      <c r="CG103" s="199"/>
      <c r="CH103" s="199"/>
      <c r="CI103" s="199"/>
      <c r="CJ103" s="199"/>
      <c r="CK103" s="199"/>
      <c r="CL103" s="199"/>
      <c r="CM103" s="199"/>
      <c r="CN103" s="199"/>
      <c r="CO103" s="199"/>
      <c r="CP103" s="199"/>
      <c r="CQ103" s="199"/>
      <c r="CR103" s="199"/>
      <c r="CS103" s="199"/>
      <c r="CT103" s="199"/>
      <c r="CU103" s="199"/>
      <c r="CV103" s="199"/>
      <c r="CW103" s="199"/>
      <c r="CX103" s="199"/>
      <c r="CY103" s="199"/>
      <c r="CZ103" s="199"/>
      <c r="DA103" s="199"/>
      <c r="DB103" s="199"/>
      <c r="DC103" s="199"/>
      <c r="DD103" s="199"/>
      <c r="DE103" s="199"/>
      <c r="DF103" s="199"/>
      <c r="DG103" s="199"/>
      <c r="DH103" s="199"/>
      <c r="DI103" s="199"/>
      <c r="DJ103" s="199"/>
      <c r="DK103" s="199"/>
      <c r="DL103" s="199"/>
      <c r="DM103" s="199"/>
      <c r="DN103" s="199"/>
      <c r="DO103" s="199"/>
      <c r="DP103" s="199"/>
      <c r="DQ103" s="199"/>
      <c r="DR103" s="199"/>
      <c r="DS103" s="199"/>
    </row>
    <row r="104" spans="1:123" s="169" customFormat="1" ht="15.75" hidden="1">
      <c r="A104" s="73"/>
      <c r="B104" s="78"/>
      <c r="C104" s="78"/>
      <c r="D104" s="47"/>
      <c r="E104" s="45">
        <v>0</v>
      </c>
      <c r="F104" s="71">
        <v>0</v>
      </c>
      <c r="G104" s="72">
        <f t="shared" si="5"/>
        <v>0</v>
      </c>
      <c r="H104" s="71">
        <v>0</v>
      </c>
      <c r="I104" s="71">
        <v>0</v>
      </c>
      <c r="J104" s="71">
        <v>0</v>
      </c>
      <c r="K104" s="72">
        <f t="array" ref="K104">SUM(ROUND(H104:J104,2))</f>
        <v>0</v>
      </c>
      <c r="L104" s="85"/>
      <c r="M104" s="91"/>
      <c r="N104" s="303">
        <v>0</v>
      </c>
      <c r="O104" s="282">
        <f t="shared" si="4"/>
        <v>0</v>
      </c>
      <c r="P104" s="303">
        <v>0</v>
      </c>
      <c r="Q104" s="282">
        <f t="shared" si="6"/>
        <v>0</v>
      </c>
      <c r="R104" s="303">
        <v>0</v>
      </c>
      <c r="S104" s="282">
        <f t="shared" si="7"/>
        <v>0</v>
      </c>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199"/>
      <c r="AU104" s="199"/>
      <c r="AV104" s="199"/>
      <c r="AW104" s="199"/>
      <c r="AX104" s="199"/>
      <c r="AY104" s="199"/>
      <c r="AZ104" s="199"/>
      <c r="BA104" s="199"/>
      <c r="BB104" s="199"/>
      <c r="BC104" s="199"/>
      <c r="BD104" s="199"/>
      <c r="BE104" s="199"/>
      <c r="BF104" s="199"/>
      <c r="BG104" s="199"/>
      <c r="BH104" s="199"/>
      <c r="BI104" s="199"/>
      <c r="BJ104" s="199"/>
      <c r="BK104" s="199"/>
      <c r="BL104" s="199"/>
      <c r="BM104" s="199"/>
      <c r="BN104" s="199"/>
      <c r="BO104" s="199"/>
      <c r="BP104" s="199"/>
      <c r="BQ104" s="199"/>
      <c r="BR104" s="199"/>
      <c r="BS104" s="199"/>
      <c r="BT104" s="199"/>
      <c r="BU104" s="199"/>
      <c r="BV104" s="199"/>
      <c r="BW104" s="199"/>
      <c r="BX104" s="199"/>
      <c r="BY104" s="199"/>
      <c r="BZ104" s="199"/>
      <c r="CA104" s="199"/>
      <c r="CB104" s="199"/>
      <c r="CC104" s="199"/>
      <c r="CD104" s="199"/>
      <c r="CE104" s="199"/>
      <c r="CF104" s="199"/>
      <c r="CG104" s="199"/>
      <c r="CH104" s="199"/>
      <c r="CI104" s="199"/>
      <c r="CJ104" s="199"/>
      <c r="CK104" s="199"/>
      <c r="CL104" s="199"/>
      <c r="CM104" s="199"/>
      <c r="CN104" s="199"/>
      <c r="CO104" s="199"/>
      <c r="CP104" s="199"/>
      <c r="CQ104" s="199"/>
      <c r="CR104" s="199"/>
      <c r="CS104" s="199"/>
      <c r="CT104" s="199"/>
      <c r="CU104" s="199"/>
      <c r="CV104" s="199"/>
      <c r="CW104" s="199"/>
      <c r="CX104" s="199"/>
      <c r="CY104" s="199"/>
      <c r="CZ104" s="199"/>
      <c r="DA104" s="199"/>
      <c r="DB104" s="199"/>
      <c r="DC104" s="199"/>
      <c r="DD104" s="199"/>
      <c r="DE104" s="199"/>
      <c r="DF104" s="199"/>
      <c r="DG104" s="199"/>
      <c r="DH104" s="199"/>
      <c r="DI104" s="199"/>
      <c r="DJ104" s="199"/>
      <c r="DK104" s="199"/>
      <c r="DL104" s="199"/>
      <c r="DM104" s="199"/>
      <c r="DN104" s="199"/>
      <c r="DO104" s="199"/>
      <c r="DP104" s="199"/>
      <c r="DQ104" s="199"/>
      <c r="DR104" s="199"/>
      <c r="DS104" s="199"/>
    </row>
    <row r="105" spans="1:123" s="169" customFormat="1" ht="15.75" hidden="1">
      <c r="A105" s="73"/>
      <c r="B105" s="78"/>
      <c r="C105" s="78"/>
      <c r="D105" s="47"/>
      <c r="E105" s="45">
        <v>0</v>
      </c>
      <c r="F105" s="71">
        <v>0</v>
      </c>
      <c r="G105" s="72">
        <f t="shared" si="5"/>
        <v>0</v>
      </c>
      <c r="H105" s="71">
        <v>0</v>
      </c>
      <c r="I105" s="71">
        <v>0</v>
      </c>
      <c r="J105" s="71">
        <v>0</v>
      </c>
      <c r="K105" s="72">
        <f t="array" ref="K105">SUM(ROUND(H105:J105,2))</f>
        <v>0</v>
      </c>
      <c r="L105" s="85"/>
      <c r="M105" s="91"/>
      <c r="N105" s="303">
        <v>0</v>
      </c>
      <c r="O105" s="282">
        <f t="shared" si="4"/>
        <v>0</v>
      </c>
      <c r="P105" s="303">
        <v>0</v>
      </c>
      <c r="Q105" s="282">
        <f t="shared" si="6"/>
        <v>0</v>
      </c>
      <c r="R105" s="303">
        <v>0</v>
      </c>
      <c r="S105" s="282">
        <f t="shared" si="7"/>
        <v>0</v>
      </c>
      <c r="X105" s="199"/>
      <c r="Y105" s="199"/>
      <c r="Z105" s="199"/>
      <c r="AA105" s="199"/>
      <c r="AB105" s="199"/>
      <c r="AC105" s="199"/>
      <c r="AD105" s="199"/>
      <c r="AE105" s="199"/>
      <c r="AF105" s="199"/>
      <c r="AG105" s="199"/>
      <c r="AH105" s="199"/>
      <c r="AI105" s="199"/>
      <c r="AJ105" s="199"/>
      <c r="AK105" s="199"/>
      <c r="AL105" s="199"/>
      <c r="AM105" s="199"/>
      <c r="AN105" s="199"/>
      <c r="AO105" s="199"/>
      <c r="AP105" s="199"/>
      <c r="AQ105" s="199"/>
      <c r="AR105" s="199"/>
      <c r="AS105" s="199"/>
      <c r="AT105" s="199"/>
      <c r="AU105" s="199"/>
      <c r="AV105" s="199"/>
      <c r="AW105" s="199"/>
      <c r="AX105" s="199"/>
      <c r="AY105" s="199"/>
      <c r="AZ105" s="199"/>
      <c r="BA105" s="199"/>
      <c r="BB105" s="199"/>
      <c r="BC105" s="199"/>
      <c r="BD105" s="199"/>
      <c r="BE105" s="199"/>
      <c r="BF105" s="199"/>
      <c r="BG105" s="199"/>
      <c r="BH105" s="199"/>
      <c r="BI105" s="199"/>
      <c r="BJ105" s="199"/>
      <c r="BK105" s="199"/>
      <c r="BL105" s="199"/>
      <c r="BM105" s="199"/>
      <c r="BN105" s="199"/>
      <c r="BO105" s="199"/>
      <c r="BP105" s="199"/>
      <c r="BQ105" s="199"/>
      <c r="BR105" s="199"/>
      <c r="BS105" s="199"/>
      <c r="BT105" s="199"/>
      <c r="BU105" s="199"/>
      <c r="BV105" s="199"/>
      <c r="BW105" s="199"/>
      <c r="BX105" s="199"/>
      <c r="BY105" s="199"/>
      <c r="BZ105" s="199"/>
      <c r="CA105" s="199"/>
      <c r="CB105" s="199"/>
      <c r="CC105" s="199"/>
      <c r="CD105" s="199"/>
      <c r="CE105" s="199"/>
      <c r="CF105" s="199"/>
      <c r="CG105" s="199"/>
      <c r="CH105" s="199"/>
      <c r="CI105" s="199"/>
      <c r="CJ105" s="199"/>
      <c r="CK105" s="199"/>
      <c r="CL105" s="199"/>
      <c r="CM105" s="199"/>
      <c r="CN105" s="199"/>
      <c r="CO105" s="199"/>
      <c r="CP105" s="199"/>
      <c r="CQ105" s="199"/>
      <c r="CR105" s="199"/>
      <c r="CS105" s="199"/>
      <c r="CT105" s="199"/>
      <c r="CU105" s="199"/>
      <c r="CV105" s="199"/>
      <c r="CW105" s="199"/>
      <c r="CX105" s="199"/>
      <c r="CY105" s="199"/>
      <c r="CZ105" s="199"/>
      <c r="DA105" s="199"/>
      <c r="DB105" s="199"/>
      <c r="DC105" s="199"/>
      <c r="DD105" s="199"/>
      <c r="DE105" s="199"/>
      <c r="DF105" s="199"/>
      <c r="DG105" s="199"/>
      <c r="DH105" s="199"/>
      <c r="DI105" s="199"/>
      <c r="DJ105" s="199"/>
      <c r="DK105" s="199"/>
      <c r="DL105" s="199"/>
      <c r="DM105" s="199"/>
      <c r="DN105" s="199"/>
      <c r="DO105" s="199"/>
      <c r="DP105" s="199"/>
      <c r="DQ105" s="199"/>
      <c r="DR105" s="199"/>
      <c r="DS105" s="199"/>
    </row>
    <row r="106" spans="1:123" s="169" customFormat="1" ht="15.75" hidden="1">
      <c r="A106" s="73"/>
      <c r="B106" s="78"/>
      <c r="C106" s="78"/>
      <c r="D106" s="47"/>
      <c r="E106" s="45">
        <v>0</v>
      </c>
      <c r="F106" s="71">
        <v>0</v>
      </c>
      <c r="G106" s="72">
        <f t="shared" si="5"/>
        <v>0</v>
      </c>
      <c r="H106" s="71">
        <v>0</v>
      </c>
      <c r="I106" s="71">
        <v>0</v>
      </c>
      <c r="J106" s="71">
        <v>0</v>
      </c>
      <c r="K106" s="72">
        <f t="array" ref="K106">SUM(ROUND(H106:J106,2))</f>
        <v>0</v>
      </c>
      <c r="L106" s="85"/>
      <c r="M106" s="91"/>
      <c r="N106" s="303">
        <v>0</v>
      </c>
      <c r="O106" s="282">
        <f t="shared" si="4"/>
        <v>0</v>
      </c>
      <c r="P106" s="303">
        <v>0</v>
      </c>
      <c r="Q106" s="282">
        <f t="shared" si="6"/>
        <v>0</v>
      </c>
      <c r="R106" s="303">
        <v>0</v>
      </c>
      <c r="S106" s="282">
        <f t="shared" si="7"/>
        <v>0</v>
      </c>
      <c r="X106" s="199"/>
      <c r="Y106" s="199"/>
      <c r="Z106" s="199"/>
      <c r="AA106" s="199"/>
      <c r="AB106" s="199"/>
      <c r="AC106" s="199"/>
      <c r="AD106" s="199"/>
      <c r="AE106" s="199"/>
      <c r="AF106" s="199"/>
      <c r="AG106" s="199"/>
      <c r="AH106" s="199"/>
      <c r="AI106" s="199"/>
      <c r="AJ106" s="199"/>
      <c r="AK106" s="199"/>
      <c r="AL106" s="199"/>
      <c r="AM106" s="199"/>
      <c r="AN106" s="199"/>
      <c r="AO106" s="199"/>
      <c r="AP106" s="199"/>
      <c r="AQ106" s="199"/>
      <c r="AR106" s="199"/>
      <c r="AS106" s="199"/>
      <c r="AT106" s="199"/>
      <c r="AU106" s="199"/>
      <c r="AV106" s="199"/>
      <c r="AW106" s="199"/>
      <c r="AX106" s="199"/>
      <c r="AY106" s="199"/>
      <c r="AZ106" s="199"/>
      <c r="BA106" s="199"/>
      <c r="BB106" s="199"/>
      <c r="BC106" s="199"/>
      <c r="BD106" s="199"/>
      <c r="BE106" s="199"/>
      <c r="BF106" s="199"/>
      <c r="BG106" s="199"/>
      <c r="BH106" s="199"/>
      <c r="BI106" s="199"/>
      <c r="BJ106" s="199"/>
      <c r="BK106" s="199"/>
      <c r="BL106" s="199"/>
      <c r="BM106" s="199"/>
      <c r="BN106" s="199"/>
      <c r="BO106" s="199"/>
      <c r="BP106" s="199"/>
      <c r="BQ106" s="199"/>
      <c r="BR106" s="199"/>
      <c r="BS106" s="199"/>
      <c r="BT106" s="199"/>
      <c r="BU106" s="199"/>
      <c r="BV106" s="199"/>
      <c r="BW106" s="199"/>
      <c r="BX106" s="199"/>
      <c r="BY106" s="199"/>
      <c r="BZ106" s="199"/>
      <c r="CA106" s="199"/>
      <c r="CB106" s="199"/>
      <c r="CC106" s="199"/>
      <c r="CD106" s="199"/>
      <c r="CE106" s="199"/>
      <c r="CF106" s="199"/>
      <c r="CG106" s="199"/>
      <c r="CH106" s="199"/>
      <c r="CI106" s="199"/>
      <c r="CJ106" s="199"/>
      <c r="CK106" s="199"/>
      <c r="CL106" s="199"/>
      <c r="CM106" s="199"/>
      <c r="CN106" s="199"/>
      <c r="CO106" s="199"/>
      <c r="CP106" s="199"/>
      <c r="CQ106" s="199"/>
      <c r="CR106" s="199"/>
      <c r="CS106" s="199"/>
      <c r="CT106" s="199"/>
      <c r="CU106" s="199"/>
      <c r="CV106" s="199"/>
      <c r="CW106" s="199"/>
      <c r="CX106" s="199"/>
      <c r="CY106" s="199"/>
      <c r="CZ106" s="199"/>
      <c r="DA106" s="199"/>
      <c r="DB106" s="199"/>
      <c r="DC106" s="199"/>
      <c r="DD106" s="199"/>
      <c r="DE106" s="199"/>
      <c r="DF106" s="199"/>
      <c r="DG106" s="199"/>
      <c r="DH106" s="199"/>
      <c r="DI106" s="199"/>
      <c r="DJ106" s="199"/>
      <c r="DK106" s="199"/>
      <c r="DL106" s="199"/>
      <c r="DM106" s="199"/>
      <c r="DN106" s="199"/>
      <c r="DO106" s="199"/>
      <c r="DP106" s="199"/>
      <c r="DQ106" s="199"/>
      <c r="DR106" s="199"/>
      <c r="DS106" s="199"/>
    </row>
    <row r="107" spans="1:123" s="169" customFormat="1" ht="15.75" hidden="1">
      <c r="A107" s="73"/>
      <c r="B107" s="78"/>
      <c r="C107" s="78"/>
      <c r="D107" s="47"/>
      <c r="E107" s="45">
        <v>0</v>
      </c>
      <c r="F107" s="71">
        <v>0</v>
      </c>
      <c r="G107" s="72">
        <f t="shared" si="5"/>
        <v>0</v>
      </c>
      <c r="H107" s="71">
        <v>0</v>
      </c>
      <c r="I107" s="71">
        <v>0</v>
      </c>
      <c r="J107" s="71">
        <v>0</v>
      </c>
      <c r="K107" s="72">
        <f t="array" ref="K107">SUM(ROUND(H107:J107,2))</f>
        <v>0</v>
      </c>
      <c r="L107" s="85"/>
      <c r="M107" s="91"/>
      <c r="N107" s="303">
        <v>0</v>
      </c>
      <c r="O107" s="282">
        <f t="shared" si="4"/>
        <v>0</v>
      </c>
      <c r="P107" s="303">
        <v>0</v>
      </c>
      <c r="Q107" s="282">
        <f t="shared" si="6"/>
        <v>0</v>
      </c>
      <c r="R107" s="303">
        <v>0</v>
      </c>
      <c r="S107" s="282">
        <f t="shared" si="7"/>
        <v>0</v>
      </c>
      <c r="X107" s="199"/>
      <c r="Y107" s="199"/>
      <c r="Z107" s="199"/>
      <c r="AA107" s="199"/>
      <c r="AB107" s="199"/>
      <c r="AC107" s="199"/>
      <c r="AD107" s="199"/>
      <c r="AE107" s="199"/>
      <c r="AF107" s="199"/>
      <c r="AG107" s="199"/>
      <c r="AH107" s="199"/>
      <c r="AI107" s="199"/>
      <c r="AJ107" s="199"/>
      <c r="AK107" s="199"/>
      <c r="AL107" s="199"/>
      <c r="AM107" s="199"/>
      <c r="AN107" s="199"/>
      <c r="AO107" s="199"/>
      <c r="AP107" s="199"/>
      <c r="AQ107" s="199"/>
      <c r="AR107" s="199"/>
      <c r="AS107" s="199"/>
      <c r="AT107" s="199"/>
      <c r="AU107" s="199"/>
      <c r="AV107" s="199"/>
      <c r="AW107" s="199"/>
      <c r="AX107" s="199"/>
      <c r="AY107" s="199"/>
      <c r="AZ107" s="199"/>
      <c r="BA107" s="199"/>
      <c r="BB107" s="199"/>
      <c r="BC107" s="199"/>
      <c r="BD107" s="199"/>
      <c r="BE107" s="199"/>
      <c r="BF107" s="199"/>
      <c r="BG107" s="199"/>
      <c r="BH107" s="199"/>
      <c r="BI107" s="199"/>
      <c r="BJ107" s="199"/>
      <c r="BK107" s="199"/>
      <c r="BL107" s="199"/>
      <c r="BM107" s="199"/>
      <c r="BN107" s="199"/>
      <c r="BO107" s="199"/>
      <c r="BP107" s="199"/>
      <c r="BQ107" s="199"/>
      <c r="BR107" s="199"/>
      <c r="BS107" s="199"/>
      <c r="BT107" s="199"/>
      <c r="BU107" s="199"/>
      <c r="BV107" s="199"/>
      <c r="BW107" s="199"/>
      <c r="BX107" s="199"/>
      <c r="BY107" s="199"/>
      <c r="BZ107" s="199"/>
      <c r="CA107" s="199"/>
      <c r="CB107" s="199"/>
      <c r="CC107" s="199"/>
      <c r="CD107" s="199"/>
      <c r="CE107" s="199"/>
      <c r="CF107" s="199"/>
      <c r="CG107" s="199"/>
      <c r="CH107" s="199"/>
      <c r="CI107" s="199"/>
      <c r="CJ107" s="199"/>
      <c r="CK107" s="199"/>
      <c r="CL107" s="199"/>
      <c r="CM107" s="199"/>
      <c r="CN107" s="199"/>
      <c r="CO107" s="199"/>
      <c r="CP107" s="199"/>
      <c r="CQ107" s="199"/>
      <c r="CR107" s="199"/>
      <c r="CS107" s="199"/>
      <c r="CT107" s="199"/>
      <c r="CU107" s="199"/>
      <c r="CV107" s="199"/>
      <c r="CW107" s="199"/>
      <c r="CX107" s="199"/>
      <c r="CY107" s="199"/>
      <c r="CZ107" s="199"/>
      <c r="DA107" s="199"/>
      <c r="DB107" s="199"/>
      <c r="DC107" s="199"/>
      <c r="DD107" s="199"/>
      <c r="DE107" s="199"/>
      <c r="DF107" s="199"/>
      <c r="DG107" s="199"/>
      <c r="DH107" s="199"/>
      <c r="DI107" s="199"/>
      <c r="DJ107" s="199"/>
      <c r="DK107" s="199"/>
      <c r="DL107" s="199"/>
      <c r="DM107" s="199"/>
      <c r="DN107" s="199"/>
      <c r="DO107" s="199"/>
      <c r="DP107" s="199"/>
      <c r="DQ107" s="199"/>
      <c r="DR107" s="199"/>
      <c r="DS107" s="199"/>
    </row>
    <row r="108" spans="1:123" s="169" customFormat="1" ht="15.75" hidden="1">
      <c r="A108" s="73"/>
      <c r="B108" s="78"/>
      <c r="C108" s="78"/>
      <c r="D108" s="47"/>
      <c r="E108" s="45">
        <v>0</v>
      </c>
      <c r="F108" s="71">
        <v>0</v>
      </c>
      <c r="G108" s="72">
        <f t="shared" si="5"/>
        <v>0</v>
      </c>
      <c r="H108" s="71">
        <v>0</v>
      </c>
      <c r="I108" s="71">
        <v>0</v>
      </c>
      <c r="J108" s="71">
        <v>0</v>
      </c>
      <c r="K108" s="72">
        <f t="array" ref="K108">SUM(ROUND(H108:J108,2))</f>
        <v>0</v>
      </c>
      <c r="L108" s="85"/>
      <c r="M108" s="91"/>
      <c r="N108" s="303">
        <v>0</v>
      </c>
      <c r="O108" s="282">
        <f t="shared" si="4"/>
        <v>0</v>
      </c>
      <c r="P108" s="303">
        <v>0</v>
      </c>
      <c r="Q108" s="282">
        <f t="shared" si="6"/>
        <v>0</v>
      </c>
      <c r="R108" s="303">
        <v>0</v>
      </c>
      <c r="S108" s="282">
        <f t="shared" si="7"/>
        <v>0</v>
      </c>
      <c r="X108" s="199"/>
      <c r="Y108" s="199"/>
      <c r="Z108" s="199"/>
      <c r="AA108" s="199"/>
      <c r="AB108" s="199"/>
      <c r="AC108" s="199"/>
      <c r="AD108" s="199"/>
      <c r="AE108" s="199"/>
      <c r="AF108" s="199"/>
      <c r="AG108" s="199"/>
      <c r="AH108" s="199"/>
      <c r="AI108" s="199"/>
      <c r="AJ108" s="199"/>
      <c r="AK108" s="199"/>
      <c r="AL108" s="199"/>
      <c r="AM108" s="199"/>
      <c r="AN108" s="199"/>
      <c r="AO108" s="199"/>
      <c r="AP108" s="199"/>
      <c r="AQ108" s="199"/>
      <c r="AR108" s="199"/>
      <c r="AS108" s="199"/>
      <c r="AT108" s="199"/>
      <c r="AU108" s="199"/>
      <c r="AV108" s="199"/>
      <c r="AW108" s="199"/>
      <c r="AX108" s="199"/>
      <c r="AY108" s="199"/>
      <c r="AZ108" s="199"/>
      <c r="BA108" s="199"/>
      <c r="BB108" s="199"/>
      <c r="BC108" s="199"/>
      <c r="BD108" s="199"/>
      <c r="BE108" s="199"/>
      <c r="BF108" s="199"/>
      <c r="BG108" s="199"/>
      <c r="BH108" s="199"/>
      <c r="BI108" s="199"/>
      <c r="BJ108" s="199"/>
      <c r="BK108" s="199"/>
      <c r="BL108" s="199"/>
      <c r="BM108" s="199"/>
      <c r="BN108" s="199"/>
      <c r="BO108" s="199"/>
      <c r="BP108" s="199"/>
      <c r="BQ108" s="199"/>
      <c r="BR108" s="199"/>
      <c r="BS108" s="199"/>
      <c r="BT108" s="199"/>
      <c r="BU108" s="199"/>
      <c r="BV108" s="199"/>
      <c r="BW108" s="199"/>
      <c r="BX108" s="199"/>
      <c r="BY108" s="199"/>
      <c r="BZ108" s="199"/>
      <c r="CA108" s="199"/>
      <c r="CB108" s="199"/>
      <c r="CC108" s="199"/>
      <c r="CD108" s="199"/>
      <c r="CE108" s="199"/>
      <c r="CF108" s="199"/>
      <c r="CG108" s="199"/>
      <c r="CH108" s="199"/>
      <c r="CI108" s="199"/>
      <c r="CJ108" s="199"/>
      <c r="CK108" s="199"/>
      <c r="CL108" s="199"/>
      <c r="CM108" s="199"/>
      <c r="CN108" s="199"/>
      <c r="CO108" s="199"/>
      <c r="CP108" s="199"/>
      <c r="CQ108" s="199"/>
      <c r="CR108" s="199"/>
      <c r="CS108" s="199"/>
      <c r="CT108" s="199"/>
      <c r="CU108" s="199"/>
      <c r="CV108" s="199"/>
      <c r="CW108" s="199"/>
      <c r="CX108" s="199"/>
      <c r="CY108" s="199"/>
      <c r="CZ108" s="199"/>
      <c r="DA108" s="199"/>
      <c r="DB108" s="199"/>
      <c r="DC108" s="199"/>
      <c r="DD108" s="199"/>
      <c r="DE108" s="199"/>
      <c r="DF108" s="199"/>
      <c r="DG108" s="199"/>
      <c r="DH108" s="199"/>
      <c r="DI108" s="199"/>
      <c r="DJ108" s="199"/>
      <c r="DK108" s="199"/>
      <c r="DL108" s="199"/>
      <c r="DM108" s="199"/>
      <c r="DN108" s="199"/>
      <c r="DO108" s="199"/>
      <c r="DP108" s="199"/>
      <c r="DQ108" s="199"/>
      <c r="DR108" s="199"/>
      <c r="DS108" s="199"/>
    </row>
    <row r="109" spans="1:123" s="169" customFormat="1" ht="15.75" hidden="1">
      <c r="A109" s="73"/>
      <c r="B109" s="78"/>
      <c r="C109" s="78"/>
      <c r="D109" s="47"/>
      <c r="E109" s="45">
        <v>0</v>
      </c>
      <c r="F109" s="71">
        <v>0</v>
      </c>
      <c r="G109" s="72">
        <f t="shared" si="5"/>
        <v>0</v>
      </c>
      <c r="H109" s="71">
        <v>0</v>
      </c>
      <c r="I109" s="71">
        <v>0</v>
      </c>
      <c r="J109" s="71">
        <v>0</v>
      </c>
      <c r="K109" s="72">
        <f t="array" ref="K109">SUM(ROUND(H109:J109,2))</f>
        <v>0</v>
      </c>
      <c r="L109" s="85"/>
      <c r="M109" s="91"/>
      <c r="N109" s="303">
        <v>0</v>
      </c>
      <c r="O109" s="282">
        <f t="shared" si="4"/>
        <v>0</v>
      </c>
      <c r="P109" s="303">
        <v>0</v>
      </c>
      <c r="Q109" s="282">
        <f t="shared" si="6"/>
        <v>0</v>
      </c>
      <c r="R109" s="303">
        <v>0</v>
      </c>
      <c r="S109" s="282">
        <f t="shared" si="7"/>
        <v>0</v>
      </c>
      <c r="X109" s="199"/>
      <c r="Y109" s="199"/>
      <c r="Z109" s="199"/>
      <c r="AA109" s="199"/>
      <c r="AB109" s="199"/>
      <c r="AC109" s="199"/>
      <c r="AD109" s="199"/>
      <c r="AE109" s="199"/>
      <c r="AF109" s="199"/>
      <c r="AG109" s="199"/>
      <c r="AH109" s="199"/>
      <c r="AI109" s="199"/>
      <c r="AJ109" s="199"/>
      <c r="AK109" s="199"/>
      <c r="AL109" s="199"/>
      <c r="AM109" s="199"/>
      <c r="AN109" s="199"/>
      <c r="AO109" s="199"/>
      <c r="AP109" s="199"/>
      <c r="AQ109" s="199"/>
      <c r="AR109" s="199"/>
      <c r="AS109" s="199"/>
      <c r="AT109" s="199"/>
      <c r="AU109" s="199"/>
      <c r="AV109" s="199"/>
      <c r="AW109" s="199"/>
      <c r="AX109" s="199"/>
      <c r="AY109" s="199"/>
      <c r="AZ109" s="199"/>
      <c r="BA109" s="199"/>
      <c r="BB109" s="199"/>
      <c r="BC109" s="199"/>
      <c r="BD109" s="199"/>
      <c r="BE109" s="199"/>
      <c r="BF109" s="199"/>
      <c r="BG109" s="199"/>
      <c r="BH109" s="199"/>
      <c r="BI109" s="199"/>
      <c r="BJ109" s="199"/>
      <c r="BK109" s="199"/>
      <c r="BL109" s="199"/>
      <c r="BM109" s="199"/>
      <c r="BN109" s="199"/>
      <c r="BO109" s="199"/>
      <c r="BP109" s="199"/>
      <c r="BQ109" s="199"/>
      <c r="BR109" s="199"/>
      <c r="BS109" s="199"/>
      <c r="BT109" s="199"/>
      <c r="BU109" s="199"/>
      <c r="BV109" s="199"/>
      <c r="BW109" s="199"/>
      <c r="BX109" s="199"/>
      <c r="BY109" s="199"/>
      <c r="BZ109" s="199"/>
      <c r="CA109" s="199"/>
      <c r="CB109" s="199"/>
      <c r="CC109" s="199"/>
      <c r="CD109" s="199"/>
      <c r="CE109" s="199"/>
      <c r="CF109" s="199"/>
      <c r="CG109" s="199"/>
      <c r="CH109" s="199"/>
      <c r="CI109" s="199"/>
      <c r="CJ109" s="199"/>
      <c r="CK109" s="199"/>
      <c r="CL109" s="199"/>
      <c r="CM109" s="199"/>
      <c r="CN109" s="199"/>
      <c r="CO109" s="199"/>
      <c r="CP109" s="199"/>
      <c r="CQ109" s="199"/>
      <c r="CR109" s="199"/>
      <c r="CS109" s="199"/>
      <c r="CT109" s="199"/>
      <c r="CU109" s="199"/>
      <c r="CV109" s="199"/>
      <c r="CW109" s="199"/>
      <c r="CX109" s="199"/>
      <c r="CY109" s="199"/>
      <c r="CZ109" s="199"/>
      <c r="DA109" s="199"/>
      <c r="DB109" s="199"/>
      <c r="DC109" s="199"/>
      <c r="DD109" s="199"/>
      <c r="DE109" s="199"/>
      <c r="DF109" s="199"/>
      <c r="DG109" s="199"/>
      <c r="DH109" s="199"/>
      <c r="DI109" s="199"/>
      <c r="DJ109" s="199"/>
      <c r="DK109" s="199"/>
      <c r="DL109" s="199"/>
      <c r="DM109" s="199"/>
      <c r="DN109" s="199"/>
      <c r="DO109" s="199"/>
      <c r="DP109" s="199"/>
      <c r="DQ109" s="199"/>
      <c r="DR109" s="199"/>
      <c r="DS109" s="199"/>
    </row>
    <row r="110" spans="1:123" s="169" customFormat="1" ht="15.75" hidden="1">
      <c r="A110" s="73"/>
      <c r="B110" s="78"/>
      <c r="C110" s="78"/>
      <c r="D110" s="47"/>
      <c r="E110" s="45">
        <v>0</v>
      </c>
      <c r="F110" s="71">
        <v>0</v>
      </c>
      <c r="G110" s="72">
        <f t="shared" si="5"/>
        <v>0</v>
      </c>
      <c r="H110" s="71">
        <v>0</v>
      </c>
      <c r="I110" s="71">
        <v>0</v>
      </c>
      <c r="J110" s="71">
        <v>0</v>
      </c>
      <c r="K110" s="72">
        <f t="array" ref="K110">SUM(ROUND(H110:J110,2))</f>
        <v>0</v>
      </c>
      <c r="L110" s="85"/>
      <c r="M110" s="91"/>
      <c r="N110" s="303">
        <v>0</v>
      </c>
      <c r="O110" s="282">
        <f t="shared" si="4"/>
        <v>0</v>
      </c>
      <c r="P110" s="303">
        <v>0</v>
      </c>
      <c r="Q110" s="282">
        <f t="shared" si="6"/>
        <v>0</v>
      </c>
      <c r="R110" s="303">
        <v>0</v>
      </c>
      <c r="S110" s="282">
        <f t="shared" si="7"/>
        <v>0</v>
      </c>
      <c r="X110" s="199"/>
      <c r="Y110" s="199"/>
      <c r="Z110" s="199"/>
      <c r="AA110" s="199"/>
      <c r="AB110" s="199"/>
      <c r="AC110" s="199"/>
      <c r="AD110" s="199"/>
      <c r="AE110" s="199"/>
      <c r="AF110" s="199"/>
      <c r="AG110" s="199"/>
      <c r="AH110" s="199"/>
      <c r="AI110" s="199"/>
      <c r="AJ110" s="199"/>
      <c r="AK110" s="199"/>
      <c r="AL110" s="199"/>
      <c r="AM110" s="199"/>
      <c r="AN110" s="199"/>
      <c r="AO110" s="199"/>
      <c r="AP110" s="199"/>
      <c r="AQ110" s="199"/>
      <c r="AR110" s="199"/>
      <c r="AS110" s="199"/>
      <c r="AT110" s="199"/>
      <c r="AU110" s="199"/>
      <c r="AV110" s="199"/>
      <c r="AW110" s="199"/>
      <c r="AX110" s="199"/>
      <c r="AY110" s="199"/>
      <c r="AZ110" s="199"/>
      <c r="BA110" s="199"/>
      <c r="BB110" s="199"/>
      <c r="BC110" s="199"/>
      <c r="BD110" s="199"/>
      <c r="BE110" s="199"/>
      <c r="BF110" s="199"/>
      <c r="BG110" s="199"/>
      <c r="BH110" s="199"/>
      <c r="BI110" s="199"/>
      <c r="BJ110" s="199"/>
      <c r="BK110" s="199"/>
      <c r="BL110" s="199"/>
      <c r="BM110" s="199"/>
      <c r="BN110" s="199"/>
      <c r="BO110" s="199"/>
      <c r="BP110" s="199"/>
      <c r="BQ110" s="199"/>
      <c r="BR110" s="199"/>
      <c r="BS110" s="199"/>
      <c r="BT110" s="199"/>
      <c r="BU110" s="199"/>
      <c r="BV110" s="199"/>
      <c r="BW110" s="199"/>
      <c r="BX110" s="199"/>
      <c r="BY110" s="199"/>
      <c r="BZ110" s="199"/>
      <c r="CA110" s="199"/>
      <c r="CB110" s="199"/>
      <c r="CC110" s="199"/>
      <c r="CD110" s="199"/>
      <c r="CE110" s="199"/>
      <c r="CF110" s="199"/>
      <c r="CG110" s="199"/>
      <c r="CH110" s="199"/>
      <c r="CI110" s="199"/>
      <c r="CJ110" s="199"/>
      <c r="CK110" s="199"/>
      <c r="CL110" s="199"/>
      <c r="CM110" s="199"/>
      <c r="CN110" s="199"/>
      <c r="CO110" s="199"/>
      <c r="CP110" s="199"/>
      <c r="CQ110" s="199"/>
      <c r="CR110" s="199"/>
      <c r="CS110" s="199"/>
      <c r="CT110" s="199"/>
      <c r="CU110" s="199"/>
      <c r="CV110" s="199"/>
      <c r="CW110" s="199"/>
      <c r="CX110" s="199"/>
      <c r="CY110" s="199"/>
      <c r="CZ110" s="199"/>
      <c r="DA110" s="199"/>
      <c r="DB110" s="199"/>
      <c r="DC110" s="199"/>
      <c r="DD110" s="199"/>
      <c r="DE110" s="199"/>
      <c r="DF110" s="199"/>
      <c r="DG110" s="199"/>
      <c r="DH110" s="199"/>
      <c r="DI110" s="199"/>
      <c r="DJ110" s="199"/>
      <c r="DK110" s="199"/>
      <c r="DL110" s="199"/>
      <c r="DM110" s="199"/>
      <c r="DN110" s="199"/>
      <c r="DO110" s="199"/>
      <c r="DP110" s="199"/>
      <c r="DQ110" s="199"/>
      <c r="DR110" s="199"/>
      <c r="DS110" s="199"/>
    </row>
    <row r="111" spans="1:123" s="169" customFormat="1" ht="15.75" hidden="1">
      <c r="A111" s="73"/>
      <c r="B111" s="78"/>
      <c r="C111" s="78"/>
      <c r="D111" s="47"/>
      <c r="E111" s="45">
        <v>0</v>
      </c>
      <c r="F111" s="71">
        <v>0</v>
      </c>
      <c r="G111" s="72">
        <f t="shared" si="5"/>
        <v>0</v>
      </c>
      <c r="H111" s="71">
        <v>0</v>
      </c>
      <c r="I111" s="71">
        <v>0</v>
      </c>
      <c r="J111" s="71">
        <v>0</v>
      </c>
      <c r="K111" s="72">
        <f t="array" ref="K111">SUM(ROUND(H111:J111,2))</f>
        <v>0</v>
      </c>
      <c r="L111" s="85"/>
      <c r="M111" s="91"/>
      <c r="N111" s="303">
        <v>0</v>
      </c>
      <c r="O111" s="282">
        <f t="shared" si="4"/>
        <v>0</v>
      </c>
      <c r="P111" s="303">
        <v>0</v>
      </c>
      <c r="Q111" s="282">
        <f t="shared" si="6"/>
        <v>0</v>
      </c>
      <c r="R111" s="303">
        <v>0</v>
      </c>
      <c r="S111" s="282">
        <f t="shared" si="7"/>
        <v>0</v>
      </c>
      <c r="X111" s="199"/>
      <c r="Y111" s="199"/>
      <c r="Z111" s="199"/>
      <c r="AA111" s="199"/>
      <c r="AB111" s="199"/>
      <c r="AC111" s="199"/>
      <c r="AD111" s="199"/>
      <c r="AE111" s="199"/>
      <c r="AF111" s="199"/>
      <c r="AG111" s="199"/>
      <c r="AH111" s="199"/>
      <c r="AI111" s="199"/>
      <c r="AJ111" s="199"/>
      <c r="AK111" s="199"/>
      <c r="AL111" s="199"/>
      <c r="AM111" s="199"/>
      <c r="AN111" s="199"/>
      <c r="AO111" s="199"/>
      <c r="AP111" s="199"/>
      <c r="AQ111" s="199"/>
      <c r="AR111" s="199"/>
      <c r="AS111" s="199"/>
      <c r="AT111" s="199"/>
      <c r="AU111" s="199"/>
      <c r="AV111" s="199"/>
      <c r="AW111" s="199"/>
      <c r="AX111" s="199"/>
      <c r="AY111" s="199"/>
      <c r="AZ111" s="199"/>
      <c r="BA111" s="199"/>
      <c r="BB111" s="199"/>
      <c r="BC111" s="199"/>
      <c r="BD111" s="199"/>
      <c r="BE111" s="199"/>
      <c r="BF111" s="199"/>
      <c r="BG111" s="199"/>
      <c r="BH111" s="199"/>
      <c r="BI111" s="199"/>
      <c r="BJ111" s="199"/>
      <c r="BK111" s="199"/>
      <c r="BL111" s="199"/>
      <c r="BM111" s="199"/>
      <c r="BN111" s="199"/>
      <c r="BO111" s="199"/>
      <c r="BP111" s="199"/>
      <c r="BQ111" s="199"/>
      <c r="BR111" s="199"/>
      <c r="BS111" s="199"/>
      <c r="BT111" s="199"/>
      <c r="BU111" s="199"/>
      <c r="BV111" s="199"/>
      <c r="BW111" s="199"/>
      <c r="BX111" s="199"/>
      <c r="BY111" s="199"/>
      <c r="BZ111" s="199"/>
      <c r="CA111" s="199"/>
      <c r="CB111" s="199"/>
      <c r="CC111" s="199"/>
      <c r="CD111" s="199"/>
      <c r="CE111" s="199"/>
      <c r="CF111" s="199"/>
      <c r="CG111" s="199"/>
      <c r="CH111" s="199"/>
      <c r="CI111" s="199"/>
      <c r="CJ111" s="199"/>
      <c r="CK111" s="199"/>
      <c r="CL111" s="199"/>
      <c r="CM111" s="199"/>
      <c r="CN111" s="199"/>
      <c r="CO111" s="199"/>
      <c r="CP111" s="199"/>
      <c r="CQ111" s="199"/>
      <c r="CR111" s="199"/>
      <c r="CS111" s="199"/>
      <c r="CT111" s="199"/>
      <c r="CU111" s="199"/>
      <c r="CV111" s="199"/>
      <c r="CW111" s="199"/>
      <c r="CX111" s="199"/>
      <c r="CY111" s="199"/>
      <c r="CZ111" s="199"/>
      <c r="DA111" s="199"/>
      <c r="DB111" s="199"/>
      <c r="DC111" s="199"/>
      <c r="DD111" s="199"/>
      <c r="DE111" s="199"/>
      <c r="DF111" s="199"/>
      <c r="DG111" s="199"/>
      <c r="DH111" s="199"/>
      <c r="DI111" s="199"/>
      <c r="DJ111" s="199"/>
      <c r="DK111" s="199"/>
      <c r="DL111" s="199"/>
      <c r="DM111" s="199"/>
      <c r="DN111" s="199"/>
      <c r="DO111" s="199"/>
      <c r="DP111" s="199"/>
      <c r="DQ111" s="199"/>
      <c r="DR111" s="199"/>
      <c r="DS111" s="199"/>
    </row>
    <row r="112" spans="1:123" s="169" customFormat="1" ht="15.75" hidden="1">
      <c r="A112" s="73"/>
      <c r="B112" s="78"/>
      <c r="C112" s="78"/>
      <c r="D112" s="47"/>
      <c r="E112" s="45">
        <v>0</v>
      </c>
      <c r="F112" s="71">
        <v>0</v>
      </c>
      <c r="G112" s="72">
        <f t="shared" si="5"/>
        <v>0</v>
      </c>
      <c r="H112" s="71">
        <v>0</v>
      </c>
      <c r="I112" s="71">
        <v>0</v>
      </c>
      <c r="J112" s="71">
        <v>0</v>
      </c>
      <c r="K112" s="72">
        <f t="array" ref="K112">SUM(ROUND(H112:J112,2))</f>
        <v>0</v>
      </c>
      <c r="L112" s="85"/>
      <c r="M112" s="91"/>
      <c r="N112" s="303">
        <v>0</v>
      </c>
      <c r="O112" s="282">
        <f t="shared" si="4"/>
        <v>0</v>
      </c>
      <c r="P112" s="303">
        <v>0</v>
      </c>
      <c r="Q112" s="282">
        <f t="shared" si="6"/>
        <v>0</v>
      </c>
      <c r="R112" s="303">
        <v>0</v>
      </c>
      <c r="S112" s="282">
        <f t="shared" si="7"/>
        <v>0</v>
      </c>
      <c r="X112" s="199"/>
      <c r="Y112" s="199"/>
      <c r="Z112" s="199"/>
      <c r="AA112" s="199"/>
      <c r="AB112" s="199"/>
      <c r="AC112" s="199"/>
      <c r="AD112" s="199"/>
      <c r="AE112" s="199"/>
      <c r="AF112" s="199"/>
      <c r="AG112" s="199"/>
      <c r="AH112" s="199"/>
      <c r="AI112" s="199"/>
      <c r="AJ112" s="199"/>
      <c r="AK112" s="199"/>
      <c r="AL112" s="199"/>
      <c r="AM112" s="199"/>
      <c r="AN112" s="199"/>
      <c r="AO112" s="199"/>
      <c r="AP112" s="199"/>
      <c r="AQ112" s="199"/>
      <c r="AR112" s="199"/>
      <c r="AS112" s="199"/>
      <c r="AT112" s="199"/>
      <c r="AU112" s="199"/>
      <c r="AV112" s="199"/>
      <c r="AW112" s="199"/>
      <c r="AX112" s="199"/>
      <c r="AY112" s="199"/>
      <c r="AZ112" s="199"/>
      <c r="BA112" s="199"/>
      <c r="BB112" s="199"/>
      <c r="BC112" s="199"/>
      <c r="BD112" s="199"/>
      <c r="BE112" s="199"/>
      <c r="BF112" s="199"/>
      <c r="BG112" s="199"/>
      <c r="BH112" s="199"/>
      <c r="BI112" s="199"/>
      <c r="BJ112" s="199"/>
      <c r="BK112" s="199"/>
      <c r="BL112" s="199"/>
      <c r="BM112" s="199"/>
      <c r="BN112" s="199"/>
      <c r="BO112" s="199"/>
      <c r="BP112" s="199"/>
      <c r="BQ112" s="199"/>
      <c r="BR112" s="199"/>
      <c r="BS112" s="199"/>
      <c r="BT112" s="199"/>
      <c r="BU112" s="199"/>
      <c r="BV112" s="199"/>
      <c r="BW112" s="199"/>
      <c r="BX112" s="199"/>
      <c r="BY112" s="199"/>
      <c r="BZ112" s="199"/>
      <c r="CA112" s="199"/>
      <c r="CB112" s="199"/>
      <c r="CC112" s="199"/>
      <c r="CD112" s="199"/>
      <c r="CE112" s="199"/>
      <c r="CF112" s="199"/>
      <c r="CG112" s="199"/>
      <c r="CH112" s="199"/>
      <c r="CI112" s="199"/>
      <c r="CJ112" s="199"/>
      <c r="CK112" s="199"/>
      <c r="CL112" s="199"/>
      <c r="CM112" s="199"/>
      <c r="CN112" s="199"/>
      <c r="CO112" s="199"/>
      <c r="CP112" s="199"/>
      <c r="CQ112" s="199"/>
      <c r="CR112" s="199"/>
      <c r="CS112" s="199"/>
      <c r="CT112" s="199"/>
      <c r="CU112" s="199"/>
      <c r="CV112" s="199"/>
      <c r="CW112" s="199"/>
      <c r="CX112" s="199"/>
      <c r="CY112" s="199"/>
      <c r="CZ112" s="199"/>
      <c r="DA112" s="199"/>
      <c r="DB112" s="199"/>
      <c r="DC112" s="199"/>
      <c r="DD112" s="199"/>
      <c r="DE112" s="199"/>
      <c r="DF112" s="199"/>
      <c r="DG112" s="199"/>
      <c r="DH112" s="199"/>
      <c r="DI112" s="199"/>
      <c r="DJ112" s="199"/>
      <c r="DK112" s="199"/>
      <c r="DL112" s="199"/>
      <c r="DM112" s="199"/>
      <c r="DN112" s="199"/>
      <c r="DO112" s="199"/>
      <c r="DP112" s="199"/>
      <c r="DQ112" s="199"/>
      <c r="DR112" s="199"/>
      <c r="DS112" s="199"/>
    </row>
    <row r="113" spans="1:123" s="169" customFormat="1" ht="15.75" hidden="1">
      <c r="A113" s="73"/>
      <c r="B113" s="78"/>
      <c r="C113" s="78"/>
      <c r="D113" s="47"/>
      <c r="E113" s="45">
        <v>0</v>
      </c>
      <c r="F113" s="71">
        <v>0</v>
      </c>
      <c r="G113" s="72">
        <f t="shared" si="5"/>
        <v>0</v>
      </c>
      <c r="H113" s="71">
        <v>0</v>
      </c>
      <c r="I113" s="71">
        <v>0</v>
      </c>
      <c r="J113" s="71">
        <v>0</v>
      </c>
      <c r="K113" s="72">
        <f t="array" ref="K113">SUM(ROUND(H113:J113,2))</f>
        <v>0</v>
      </c>
      <c r="L113" s="85"/>
      <c r="M113" s="91"/>
      <c r="N113" s="303">
        <v>0</v>
      </c>
      <c r="O113" s="282">
        <f t="shared" si="4"/>
        <v>0</v>
      </c>
      <c r="P113" s="303">
        <v>0</v>
      </c>
      <c r="Q113" s="282">
        <f t="shared" si="6"/>
        <v>0</v>
      </c>
      <c r="R113" s="303">
        <v>0</v>
      </c>
      <c r="S113" s="282">
        <f t="shared" si="7"/>
        <v>0</v>
      </c>
      <c r="X113" s="199"/>
      <c r="Y113" s="199"/>
      <c r="Z113" s="199"/>
      <c r="AA113" s="199"/>
      <c r="AB113" s="199"/>
      <c r="AC113" s="199"/>
      <c r="AD113" s="199"/>
      <c r="AE113" s="199"/>
      <c r="AF113" s="199"/>
      <c r="AG113" s="199"/>
      <c r="AH113" s="199"/>
      <c r="AI113" s="199"/>
      <c r="AJ113" s="199"/>
      <c r="AK113" s="199"/>
      <c r="AL113" s="199"/>
      <c r="AM113" s="199"/>
      <c r="AN113" s="199"/>
      <c r="AO113" s="199"/>
      <c r="AP113" s="199"/>
      <c r="AQ113" s="199"/>
      <c r="AR113" s="199"/>
      <c r="AS113" s="199"/>
      <c r="AT113" s="199"/>
      <c r="AU113" s="199"/>
      <c r="AV113" s="199"/>
      <c r="AW113" s="199"/>
      <c r="AX113" s="199"/>
      <c r="AY113" s="199"/>
      <c r="AZ113" s="199"/>
      <c r="BA113" s="199"/>
      <c r="BB113" s="199"/>
      <c r="BC113" s="199"/>
      <c r="BD113" s="199"/>
      <c r="BE113" s="199"/>
      <c r="BF113" s="199"/>
      <c r="BG113" s="199"/>
      <c r="BH113" s="199"/>
      <c r="BI113" s="199"/>
      <c r="BJ113" s="199"/>
      <c r="BK113" s="199"/>
      <c r="BL113" s="199"/>
      <c r="BM113" s="199"/>
      <c r="BN113" s="199"/>
      <c r="BO113" s="199"/>
      <c r="BP113" s="199"/>
      <c r="BQ113" s="199"/>
      <c r="BR113" s="199"/>
      <c r="BS113" s="199"/>
      <c r="BT113" s="199"/>
      <c r="BU113" s="199"/>
      <c r="BV113" s="199"/>
      <c r="BW113" s="199"/>
      <c r="BX113" s="199"/>
      <c r="BY113" s="199"/>
      <c r="BZ113" s="199"/>
      <c r="CA113" s="199"/>
      <c r="CB113" s="199"/>
      <c r="CC113" s="199"/>
      <c r="CD113" s="199"/>
      <c r="CE113" s="199"/>
      <c r="CF113" s="199"/>
      <c r="CG113" s="199"/>
      <c r="CH113" s="199"/>
      <c r="CI113" s="199"/>
      <c r="CJ113" s="199"/>
      <c r="CK113" s="199"/>
      <c r="CL113" s="199"/>
      <c r="CM113" s="199"/>
      <c r="CN113" s="199"/>
      <c r="CO113" s="199"/>
      <c r="CP113" s="199"/>
      <c r="CQ113" s="199"/>
      <c r="CR113" s="199"/>
      <c r="CS113" s="199"/>
      <c r="CT113" s="199"/>
      <c r="CU113" s="199"/>
      <c r="CV113" s="199"/>
      <c r="CW113" s="199"/>
      <c r="CX113" s="199"/>
      <c r="CY113" s="199"/>
      <c r="CZ113" s="199"/>
      <c r="DA113" s="199"/>
      <c r="DB113" s="199"/>
      <c r="DC113" s="199"/>
      <c r="DD113" s="199"/>
      <c r="DE113" s="199"/>
      <c r="DF113" s="199"/>
      <c r="DG113" s="199"/>
      <c r="DH113" s="199"/>
      <c r="DI113" s="199"/>
      <c r="DJ113" s="199"/>
      <c r="DK113" s="199"/>
      <c r="DL113" s="199"/>
      <c r="DM113" s="199"/>
      <c r="DN113" s="199"/>
      <c r="DO113" s="199"/>
      <c r="DP113" s="199"/>
      <c r="DQ113" s="199"/>
      <c r="DR113" s="199"/>
      <c r="DS113" s="199"/>
    </row>
    <row r="114" spans="1:123" s="169" customFormat="1" ht="15.75" hidden="1">
      <c r="A114" s="73"/>
      <c r="B114" s="78"/>
      <c r="C114" s="78"/>
      <c r="D114" s="47"/>
      <c r="E114" s="45">
        <v>0</v>
      </c>
      <c r="F114" s="71">
        <v>0</v>
      </c>
      <c r="G114" s="72">
        <f t="shared" si="5"/>
        <v>0</v>
      </c>
      <c r="H114" s="71">
        <v>0</v>
      </c>
      <c r="I114" s="71">
        <v>0</v>
      </c>
      <c r="J114" s="71">
        <v>0</v>
      </c>
      <c r="K114" s="72">
        <f t="array" ref="K114">SUM(ROUND(H114:J114,2))</f>
        <v>0</v>
      </c>
      <c r="L114" s="85"/>
      <c r="M114" s="91"/>
      <c r="N114" s="303">
        <v>0</v>
      </c>
      <c r="O114" s="282">
        <f t="shared" si="4"/>
        <v>0</v>
      </c>
      <c r="P114" s="303">
        <v>0</v>
      </c>
      <c r="Q114" s="282">
        <f t="shared" si="6"/>
        <v>0</v>
      </c>
      <c r="R114" s="303">
        <v>0</v>
      </c>
      <c r="S114" s="282">
        <f t="shared" si="7"/>
        <v>0</v>
      </c>
      <c r="X114" s="199"/>
      <c r="Y114" s="199"/>
      <c r="Z114" s="199"/>
      <c r="AA114" s="199"/>
      <c r="AB114" s="199"/>
      <c r="AC114" s="199"/>
      <c r="AD114" s="199"/>
      <c r="AE114" s="199"/>
      <c r="AF114" s="199"/>
      <c r="AG114" s="199"/>
      <c r="AH114" s="199"/>
      <c r="AI114" s="199"/>
      <c r="AJ114" s="199"/>
      <c r="AK114" s="199"/>
      <c r="AL114" s="199"/>
      <c r="AM114" s="199"/>
      <c r="AN114" s="199"/>
      <c r="AO114" s="199"/>
      <c r="AP114" s="199"/>
      <c r="AQ114" s="199"/>
      <c r="AR114" s="199"/>
      <c r="AS114" s="199"/>
      <c r="AT114" s="199"/>
      <c r="AU114" s="199"/>
      <c r="AV114" s="199"/>
      <c r="AW114" s="199"/>
      <c r="AX114" s="199"/>
      <c r="AY114" s="199"/>
      <c r="AZ114" s="199"/>
      <c r="BA114" s="199"/>
      <c r="BB114" s="199"/>
      <c r="BC114" s="199"/>
      <c r="BD114" s="199"/>
      <c r="BE114" s="199"/>
      <c r="BF114" s="199"/>
      <c r="BG114" s="199"/>
      <c r="BH114" s="199"/>
      <c r="BI114" s="199"/>
      <c r="BJ114" s="199"/>
      <c r="BK114" s="199"/>
      <c r="BL114" s="199"/>
      <c r="BM114" s="199"/>
      <c r="BN114" s="199"/>
      <c r="BO114" s="199"/>
      <c r="BP114" s="199"/>
      <c r="BQ114" s="199"/>
      <c r="BR114" s="199"/>
      <c r="BS114" s="199"/>
      <c r="BT114" s="199"/>
      <c r="BU114" s="199"/>
      <c r="BV114" s="199"/>
      <c r="BW114" s="199"/>
      <c r="BX114" s="199"/>
      <c r="BY114" s="199"/>
      <c r="BZ114" s="199"/>
      <c r="CA114" s="199"/>
      <c r="CB114" s="199"/>
      <c r="CC114" s="199"/>
      <c r="CD114" s="199"/>
      <c r="CE114" s="199"/>
      <c r="CF114" s="199"/>
      <c r="CG114" s="199"/>
      <c r="CH114" s="199"/>
      <c r="CI114" s="199"/>
      <c r="CJ114" s="199"/>
      <c r="CK114" s="199"/>
      <c r="CL114" s="199"/>
      <c r="CM114" s="199"/>
      <c r="CN114" s="199"/>
      <c r="CO114" s="199"/>
      <c r="CP114" s="199"/>
      <c r="CQ114" s="199"/>
      <c r="CR114" s="199"/>
      <c r="CS114" s="199"/>
      <c r="CT114" s="199"/>
      <c r="CU114" s="199"/>
      <c r="CV114" s="199"/>
      <c r="CW114" s="199"/>
      <c r="CX114" s="199"/>
      <c r="CY114" s="199"/>
      <c r="CZ114" s="199"/>
      <c r="DA114" s="199"/>
      <c r="DB114" s="199"/>
      <c r="DC114" s="199"/>
      <c r="DD114" s="199"/>
      <c r="DE114" s="199"/>
      <c r="DF114" s="199"/>
      <c r="DG114" s="199"/>
      <c r="DH114" s="199"/>
      <c r="DI114" s="199"/>
      <c r="DJ114" s="199"/>
      <c r="DK114" s="199"/>
      <c r="DL114" s="199"/>
      <c r="DM114" s="199"/>
      <c r="DN114" s="199"/>
      <c r="DO114" s="199"/>
      <c r="DP114" s="199"/>
      <c r="DQ114" s="199"/>
      <c r="DR114" s="199"/>
      <c r="DS114" s="199"/>
    </row>
    <row r="115" spans="1:123" s="169" customFormat="1" ht="15.75" hidden="1">
      <c r="A115" s="73"/>
      <c r="B115" s="78"/>
      <c r="C115" s="78"/>
      <c r="D115" s="47"/>
      <c r="E115" s="45">
        <v>0</v>
      </c>
      <c r="F115" s="71">
        <v>0</v>
      </c>
      <c r="G115" s="72">
        <f t="shared" si="5"/>
        <v>0</v>
      </c>
      <c r="H115" s="71">
        <v>0</v>
      </c>
      <c r="I115" s="71">
        <v>0</v>
      </c>
      <c r="J115" s="71">
        <v>0</v>
      </c>
      <c r="K115" s="72">
        <f t="array" ref="K115">SUM(ROUND(H115:J115,2))</f>
        <v>0</v>
      </c>
      <c r="L115" s="85"/>
      <c r="M115" s="91"/>
      <c r="N115" s="303">
        <v>0</v>
      </c>
      <c r="O115" s="282">
        <f t="shared" si="4"/>
        <v>0</v>
      </c>
      <c r="P115" s="303">
        <v>0</v>
      </c>
      <c r="Q115" s="282">
        <f t="shared" si="6"/>
        <v>0</v>
      </c>
      <c r="R115" s="303">
        <v>0</v>
      </c>
      <c r="S115" s="282">
        <f t="shared" si="7"/>
        <v>0</v>
      </c>
      <c r="X115" s="199"/>
      <c r="Y115" s="199"/>
      <c r="Z115" s="199"/>
      <c r="AA115" s="199"/>
      <c r="AB115" s="199"/>
      <c r="AC115" s="199"/>
      <c r="AD115" s="199"/>
      <c r="AE115" s="199"/>
      <c r="AF115" s="199"/>
      <c r="AG115" s="199"/>
      <c r="AH115" s="199"/>
      <c r="AI115" s="199"/>
      <c r="AJ115" s="199"/>
      <c r="AK115" s="199"/>
      <c r="AL115" s="199"/>
      <c r="AM115" s="199"/>
      <c r="AN115" s="199"/>
      <c r="AO115" s="199"/>
      <c r="AP115" s="199"/>
      <c r="AQ115" s="199"/>
      <c r="AR115" s="199"/>
      <c r="AS115" s="199"/>
      <c r="AT115" s="199"/>
      <c r="AU115" s="199"/>
      <c r="AV115" s="199"/>
      <c r="AW115" s="199"/>
      <c r="AX115" s="199"/>
      <c r="AY115" s="199"/>
      <c r="AZ115" s="199"/>
      <c r="BA115" s="199"/>
      <c r="BB115" s="199"/>
      <c r="BC115" s="199"/>
      <c r="BD115" s="199"/>
      <c r="BE115" s="199"/>
      <c r="BF115" s="199"/>
      <c r="BG115" s="199"/>
      <c r="BH115" s="199"/>
      <c r="BI115" s="199"/>
      <c r="BJ115" s="199"/>
      <c r="BK115" s="199"/>
      <c r="BL115" s="199"/>
      <c r="BM115" s="199"/>
      <c r="BN115" s="199"/>
      <c r="BO115" s="199"/>
      <c r="BP115" s="199"/>
      <c r="BQ115" s="199"/>
      <c r="BR115" s="199"/>
      <c r="BS115" s="199"/>
      <c r="BT115" s="199"/>
      <c r="BU115" s="199"/>
      <c r="BV115" s="199"/>
      <c r="BW115" s="199"/>
      <c r="BX115" s="199"/>
      <c r="BY115" s="199"/>
      <c r="BZ115" s="199"/>
      <c r="CA115" s="199"/>
      <c r="CB115" s="199"/>
      <c r="CC115" s="199"/>
      <c r="CD115" s="199"/>
      <c r="CE115" s="199"/>
      <c r="CF115" s="199"/>
      <c r="CG115" s="199"/>
      <c r="CH115" s="199"/>
      <c r="CI115" s="199"/>
      <c r="CJ115" s="199"/>
      <c r="CK115" s="199"/>
      <c r="CL115" s="199"/>
      <c r="CM115" s="199"/>
      <c r="CN115" s="199"/>
      <c r="CO115" s="199"/>
      <c r="CP115" s="199"/>
      <c r="CQ115" s="199"/>
      <c r="CR115" s="199"/>
      <c r="CS115" s="199"/>
      <c r="CT115" s="199"/>
      <c r="CU115" s="199"/>
      <c r="CV115" s="199"/>
      <c r="CW115" s="199"/>
      <c r="CX115" s="199"/>
      <c r="CY115" s="199"/>
      <c r="CZ115" s="199"/>
      <c r="DA115" s="199"/>
      <c r="DB115" s="199"/>
      <c r="DC115" s="199"/>
      <c r="DD115" s="199"/>
      <c r="DE115" s="199"/>
      <c r="DF115" s="199"/>
      <c r="DG115" s="199"/>
      <c r="DH115" s="199"/>
      <c r="DI115" s="199"/>
      <c r="DJ115" s="199"/>
      <c r="DK115" s="199"/>
      <c r="DL115" s="199"/>
      <c r="DM115" s="199"/>
      <c r="DN115" s="199"/>
      <c r="DO115" s="199"/>
      <c r="DP115" s="199"/>
      <c r="DQ115" s="199"/>
      <c r="DR115" s="199"/>
      <c r="DS115" s="199"/>
    </row>
    <row r="116" spans="1:123" s="169" customFormat="1" ht="15.75" hidden="1">
      <c r="A116" s="73"/>
      <c r="B116" s="78"/>
      <c r="C116" s="78"/>
      <c r="D116" s="47"/>
      <c r="E116" s="45">
        <v>0</v>
      </c>
      <c r="F116" s="71">
        <v>0</v>
      </c>
      <c r="G116" s="72">
        <f t="shared" si="5"/>
        <v>0</v>
      </c>
      <c r="H116" s="71">
        <v>0</v>
      </c>
      <c r="I116" s="71">
        <v>0</v>
      </c>
      <c r="J116" s="71">
        <v>0</v>
      </c>
      <c r="K116" s="72">
        <f t="array" ref="K116">SUM(ROUND(H116:J116,2))</f>
        <v>0</v>
      </c>
      <c r="L116" s="85"/>
      <c r="M116" s="91"/>
      <c r="N116" s="303">
        <v>0</v>
      </c>
      <c r="O116" s="282">
        <f t="shared" si="4"/>
        <v>0</v>
      </c>
      <c r="P116" s="303">
        <v>0</v>
      </c>
      <c r="Q116" s="282">
        <f t="shared" si="6"/>
        <v>0</v>
      </c>
      <c r="R116" s="303">
        <v>0</v>
      </c>
      <c r="S116" s="282">
        <f t="shared" si="7"/>
        <v>0</v>
      </c>
      <c r="X116" s="199"/>
      <c r="Y116" s="199"/>
      <c r="Z116" s="199"/>
      <c r="AA116" s="199"/>
      <c r="AB116" s="199"/>
      <c r="AC116" s="199"/>
      <c r="AD116" s="199"/>
      <c r="AE116" s="199"/>
      <c r="AF116" s="199"/>
      <c r="AG116" s="199"/>
      <c r="AH116" s="199"/>
      <c r="AI116" s="199"/>
      <c r="AJ116" s="199"/>
      <c r="AK116" s="199"/>
      <c r="AL116" s="199"/>
      <c r="AM116" s="199"/>
      <c r="AN116" s="199"/>
      <c r="AO116" s="199"/>
      <c r="AP116" s="199"/>
      <c r="AQ116" s="199"/>
      <c r="AR116" s="199"/>
      <c r="AS116" s="199"/>
      <c r="AT116" s="199"/>
      <c r="AU116" s="199"/>
      <c r="AV116" s="199"/>
      <c r="AW116" s="199"/>
      <c r="AX116" s="199"/>
      <c r="AY116" s="199"/>
      <c r="AZ116" s="199"/>
      <c r="BA116" s="199"/>
      <c r="BB116" s="199"/>
      <c r="BC116" s="199"/>
      <c r="BD116" s="199"/>
      <c r="BE116" s="199"/>
      <c r="BF116" s="199"/>
      <c r="BG116" s="199"/>
      <c r="BH116" s="199"/>
      <c r="BI116" s="199"/>
      <c r="BJ116" s="199"/>
      <c r="BK116" s="199"/>
      <c r="BL116" s="199"/>
      <c r="BM116" s="199"/>
      <c r="BN116" s="199"/>
      <c r="BO116" s="199"/>
      <c r="BP116" s="199"/>
      <c r="BQ116" s="199"/>
      <c r="BR116" s="199"/>
      <c r="BS116" s="199"/>
      <c r="BT116" s="199"/>
      <c r="BU116" s="199"/>
      <c r="BV116" s="199"/>
      <c r="BW116" s="199"/>
      <c r="BX116" s="199"/>
      <c r="BY116" s="199"/>
      <c r="BZ116" s="199"/>
      <c r="CA116" s="199"/>
      <c r="CB116" s="199"/>
      <c r="CC116" s="199"/>
      <c r="CD116" s="199"/>
      <c r="CE116" s="199"/>
      <c r="CF116" s="199"/>
      <c r="CG116" s="199"/>
      <c r="CH116" s="199"/>
      <c r="CI116" s="199"/>
      <c r="CJ116" s="199"/>
      <c r="CK116" s="199"/>
      <c r="CL116" s="199"/>
      <c r="CM116" s="199"/>
      <c r="CN116" s="199"/>
      <c r="CO116" s="199"/>
      <c r="CP116" s="199"/>
      <c r="CQ116" s="199"/>
      <c r="CR116" s="199"/>
      <c r="CS116" s="199"/>
      <c r="CT116" s="199"/>
      <c r="CU116" s="199"/>
      <c r="CV116" s="199"/>
      <c r="CW116" s="199"/>
      <c r="CX116" s="199"/>
      <c r="CY116" s="199"/>
      <c r="CZ116" s="199"/>
      <c r="DA116" s="199"/>
      <c r="DB116" s="199"/>
      <c r="DC116" s="199"/>
      <c r="DD116" s="199"/>
      <c r="DE116" s="199"/>
      <c r="DF116" s="199"/>
      <c r="DG116" s="199"/>
      <c r="DH116" s="199"/>
      <c r="DI116" s="199"/>
      <c r="DJ116" s="199"/>
      <c r="DK116" s="199"/>
      <c r="DL116" s="199"/>
      <c r="DM116" s="199"/>
      <c r="DN116" s="199"/>
      <c r="DO116" s="199"/>
      <c r="DP116" s="199"/>
      <c r="DQ116" s="199"/>
      <c r="DR116" s="199"/>
      <c r="DS116" s="199"/>
    </row>
    <row r="117" spans="1:123" s="169" customFormat="1" ht="15.75" hidden="1">
      <c r="A117" s="73"/>
      <c r="B117" s="78"/>
      <c r="C117" s="78"/>
      <c r="D117" s="47"/>
      <c r="E117" s="45">
        <v>0</v>
      </c>
      <c r="F117" s="71">
        <v>0</v>
      </c>
      <c r="G117" s="72">
        <f t="shared" si="5"/>
        <v>0</v>
      </c>
      <c r="H117" s="71">
        <v>0</v>
      </c>
      <c r="I117" s="71">
        <v>0</v>
      </c>
      <c r="J117" s="71">
        <v>0</v>
      </c>
      <c r="K117" s="72">
        <f t="array" ref="K117">SUM(ROUND(H117:J117,2))</f>
        <v>0</v>
      </c>
      <c r="L117" s="85"/>
      <c r="M117" s="91"/>
      <c r="N117" s="303">
        <v>0</v>
      </c>
      <c r="O117" s="282">
        <f t="shared" si="4"/>
        <v>0</v>
      </c>
      <c r="P117" s="303">
        <v>0</v>
      </c>
      <c r="Q117" s="282">
        <f t="shared" si="6"/>
        <v>0</v>
      </c>
      <c r="R117" s="303">
        <v>0</v>
      </c>
      <c r="S117" s="282">
        <f t="shared" si="7"/>
        <v>0</v>
      </c>
      <c r="X117" s="199"/>
      <c r="Y117" s="199"/>
      <c r="Z117" s="199"/>
      <c r="AA117" s="199"/>
      <c r="AB117" s="199"/>
      <c r="AC117" s="199"/>
      <c r="AD117" s="199"/>
      <c r="AE117" s="199"/>
      <c r="AF117" s="199"/>
      <c r="AG117" s="199"/>
      <c r="AH117" s="199"/>
      <c r="AI117" s="199"/>
      <c r="AJ117" s="199"/>
      <c r="AK117" s="199"/>
      <c r="AL117" s="199"/>
      <c r="AM117" s="199"/>
      <c r="AN117" s="199"/>
      <c r="AO117" s="199"/>
      <c r="AP117" s="199"/>
      <c r="AQ117" s="199"/>
      <c r="AR117" s="199"/>
      <c r="AS117" s="199"/>
      <c r="AT117" s="199"/>
      <c r="AU117" s="199"/>
      <c r="AV117" s="199"/>
      <c r="AW117" s="199"/>
      <c r="AX117" s="199"/>
      <c r="AY117" s="199"/>
      <c r="AZ117" s="199"/>
      <c r="BA117" s="199"/>
      <c r="BB117" s="199"/>
      <c r="BC117" s="199"/>
      <c r="BD117" s="199"/>
      <c r="BE117" s="199"/>
      <c r="BF117" s="199"/>
      <c r="BG117" s="199"/>
      <c r="BH117" s="199"/>
      <c r="BI117" s="199"/>
      <c r="BJ117" s="199"/>
      <c r="BK117" s="199"/>
      <c r="BL117" s="199"/>
      <c r="BM117" s="199"/>
      <c r="BN117" s="199"/>
      <c r="BO117" s="199"/>
      <c r="BP117" s="199"/>
      <c r="BQ117" s="199"/>
      <c r="BR117" s="199"/>
      <c r="BS117" s="199"/>
      <c r="BT117" s="199"/>
      <c r="BU117" s="199"/>
      <c r="BV117" s="199"/>
      <c r="BW117" s="199"/>
      <c r="BX117" s="199"/>
      <c r="BY117" s="199"/>
      <c r="BZ117" s="199"/>
      <c r="CA117" s="199"/>
      <c r="CB117" s="199"/>
      <c r="CC117" s="199"/>
      <c r="CD117" s="199"/>
      <c r="CE117" s="199"/>
      <c r="CF117" s="199"/>
      <c r="CG117" s="199"/>
      <c r="CH117" s="199"/>
      <c r="CI117" s="199"/>
      <c r="CJ117" s="199"/>
      <c r="CK117" s="199"/>
      <c r="CL117" s="199"/>
      <c r="CM117" s="199"/>
      <c r="CN117" s="199"/>
      <c r="CO117" s="199"/>
      <c r="CP117" s="199"/>
      <c r="CQ117" s="199"/>
      <c r="CR117" s="199"/>
      <c r="CS117" s="199"/>
      <c r="CT117" s="199"/>
      <c r="CU117" s="199"/>
      <c r="CV117" s="199"/>
      <c r="CW117" s="199"/>
      <c r="CX117" s="199"/>
      <c r="CY117" s="199"/>
      <c r="CZ117" s="199"/>
      <c r="DA117" s="199"/>
      <c r="DB117" s="199"/>
      <c r="DC117" s="199"/>
      <c r="DD117" s="199"/>
      <c r="DE117" s="199"/>
      <c r="DF117" s="199"/>
      <c r="DG117" s="199"/>
      <c r="DH117" s="199"/>
      <c r="DI117" s="199"/>
      <c r="DJ117" s="199"/>
      <c r="DK117" s="199"/>
      <c r="DL117" s="199"/>
      <c r="DM117" s="199"/>
      <c r="DN117" s="199"/>
      <c r="DO117" s="199"/>
      <c r="DP117" s="199"/>
      <c r="DQ117" s="199"/>
      <c r="DR117" s="199"/>
      <c r="DS117" s="199"/>
    </row>
    <row r="118" spans="1:123" s="169" customFormat="1" ht="15.75" hidden="1">
      <c r="A118" s="73"/>
      <c r="B118" s="78"/>
      <c r="C118" s="78"/>
      <c r="D118" s="47"/>
      <c r="E118" s="45">
        <v>0</v>
      </c>
      <c r="F118" s="71">
        <v>0</v>
      </c>
      <c r="G118" s="72">
        <f t="shared" si="5"/>
        <v>0</v>
      </c>
      <c r="H118" s="71">
        <v>0</v>
      </c>
      <c r="I118" s="71">
        <v>0</v>
      </c>
      <c r="J118" s="71">
        <v>0</v>
      </c>
      <c r="K118" s="72">
        <f t="array" ref="K118">SUM(ROUND(H118:J118,2))</f>
        <v>0</v>
      </c>
      <c r="L118" s="85"/>
      <c r="M118" s="91"/>
      <c r="N118" s="303">
        <v>0</v>
      </c>
      <c r="O118" s="282">
        <f t="shared" si="4"/>
        <v>0</v>
      </c>
      <c r="P118" s="303">
        <v>0</v>
      </c>
      <c r="Q118" s="282">
        <f t="shared" si="6"/>
        <v>0</v>
      </c>
      <c r="R118" s="303">
        <v>0</v>
      </c>
      <c r="S118" s="282">
        <f t="shared" si="7"/>
        <v>0</v>
      </c>
      <c r="X118" s="199"/>
      <c r="Y118" s="199"/>
      <c r="Z118" s="199"/>
      <c r="AA118" s="199"/>
      <c r="AB118" s="199"/>
      <c r="AC118" s="199"/>
      <c r="AD118" s="199"/>
      <c r="AE118" s="199"/>
      <c r="AF118" s="199"/>
      <c r="AG118" s="199"/>
      <c r="AH118" s="199"/>
      <c r="AI118" s="199"/>
      <c r="AJ118" s="199"/>
      <c r="AK118" s="199"/>
      <c r="AL118" s="199"/>
      <c r="AM118" s="199"/>
      <c r="AN118" s="199"/>
      <c r="AO118" s="199"/>
      <c r="AP118" s="199"/>
      <c r="AQ118" s="199"/>
      <c r="AR118" s="199"/>
      <c r="AS118" s="199"/>
      <c r="AT118" s="199"/>
      <c r="AU118" s="199"/>
      <c r="AV118" s="199"/>
      <c r="AW118" s="199"/>
      <c r="AX118" s="199"/>
      <c r="AY118" s="199"/>
      <c r="AZ118" s="199"/>
      <c r="BA118" s="199"/>
      <c r="BB118" s="199"/>
      <c r="BC118" s="199"/>
      <c r="BD118" s="199"/>
      <c r="BE118" s="199"/>
      <c r="BF118" s="199"/>
      <c r="BG118" s="199"/>
      <c r="BH118" s="199"/>
      <c r="BI118" s="199"/>
      <c r="BJ118" s="199"/>
      <c r="BK118" s="199"/>
      <c r="BL118" s="199"/>
      <c r="BM118" s="199"/>
      <c r="BN118" s="199"/>
      <c r="BO118" s="199"/>
      <c r="BP118" s="199"/>
      <c r="BQ118" s="199"/>
      <c r="BR118" s="199"/>
      <c r="BS118" s="199"/>
      <c r="BT118" s="199"/>
      <c r="BU118" s="199"/>
      <c r="BV118" s="199"/>
      <c r="BW118" s="199"/>
      <c r="BX118" s="199"/>
      <c r="BY118" s="199"/>
      <c r="BZ118" s="199"/>
      <c r="CA118" s="199"/>
      <c r="CB118" s="199"/>
      <c r="CC118" s="199"/>
      <c r="CD118" s="199"/>
      <c r="CE118" s="199"/>
      <c r="CF118" s="199"/>
      <c r="CG118" s="199"/>
      <c r="CH118" s="199"/>
      <c r="CI118" s="199"/>
      <c r="CJ118" s="199"/>
      <c r="CK118" s="199"/>
      <c r="CL118" s="199"/>
      <c r="CM118" s="199"/>
      <c r="CN118" s="199"/>
      <c r="CO118" s="199"/>
      <c r="CP118" s="199"/>
      <c r="CQ118" s="199"/>
      <c r="CR118" s="199"/>
      <c r="CS118" s="199"/>
      <c r="CT118" s="199"/>
      <c r="CU118" s="199"/>
      <c r="CV118" s="199"/>
      <c r="CW118" s="199"/>
      <c r="CX118" s="199"/>
      <c r="CY118" s="199"/>
      <c r="CZ118" s="199"/>
      <c r="DA118" s="199"/>
      <c r="DB118" s="199"/>
      <c r="DC118" s="199"/>
      <c r="DD118" s="199"/>
      <c r="DE118" s="199"/>
      <c r="DF118" s="199"/>
      <c r="DG118" s="199"/>
      <c r="DH118" s="199"/>
      <c r="DI118" s="199"/>
      <c r="DJ118" s="199"/>
      <c r="DK118" s="199"/>
      <c r="DL118" s="199"/>
      <c r="DM118" s="199"/>
      <c r="DN118" s="199"/>
      <c r="DO118" s="199"/>
      <c r="DP118" s="199"/>
      <c r="DQ118" s="199"/>
      <c r="DR118" s="199"/>
      <c r="DS118" s="199"/>
    </row>
    <row r="119" spans="1:123" s="169" customFormat="1" ht="15.75" hidden="1">
      <c r="A119" s="73"/>
      <c r="B119" s="78"/>
      <c r="C119" s="78"/>
      <c r="D119" s="47"/>
      <c r="E119" s="45">
        <v>0</v>
      </c>
      <c r="F119" s="71">
        <v>0</v>
      </c>
      <c r="G119" s="72">
        <f t="shared" si="5"/>
        <v>0</v>
      </c>
      <c r="H119" s="71">
        <v>0</v>
      </c>
      <c r="I119" s="71">
        <v>0</v>
      </c>
      <c r="J119" s="71">
        <v>0</v>
      </c>
      <c r="K119" s="72">
        <f t="array" ref="K119">SUM(ROUND(H119:J119,2))</f>
        <v>0</v>
      </c>
      <c r="L119" s="85"/>
      <c r="M119" s="91"/>
      <c r="N119" s="303">
        <v>0</v>
      </c>
      <c r="O119" s="282">
        <f t="shared" si="4"/>
        <v>0</v>
      </c>
      <c r="P119" s="303">
        <v>0</v>
      </c>
      <c r="Q119" s="282">
        <f t="shared" si="6"/>
        <v>0</v>
      </c>
      <c r="R119" s="303">
        <v>0</v>
      </c>
      <c r="S119" s="282">
        <f t="shared" si="7"/>
        <v>0</v>
      </c>
      <c r="X119" s="199"/>
      <c r="Y119" s="199"/>
      <c r="Z119" s="199"/>
      <c r="AA119" s="199"/>
      <c r="AB119" s="199"/>
      <c r="AC119" s="199"/>
      <c r="AD119" s="199"/>
      <c r="AE119" s="199"/>
      <c r="AF119" s="199"/>
      <c r="AG119" s="199"/>
      <c r="AH119" s="199"/>
      <c r="AI119" s="199"/>
      <c r="AJ119" s="199"/>
      <c r="AK119" s="199"/>
      <c r="AL119" s="199"/>
      <c r="AM119" s="199"/>
      <c r="AN119" s="199"/>
      <c r="AO119" s="199"/>
      <c r="AP119" s="199"/>
      <c r="AQ119" s="199"/>
      <c r="AR119" s="199"/>
      <c r="AS119" s="199"/>
      <c r="AT119" s="199"/>
      <c r="AU119" s="199"/>
      <c r="AV119" s="199"/>
      <c r="AW119" s="199"/>
      <c r="AX119" s="199"/>
      <c r="AY119" s="199"/>
      <c r="AZ119" s="199"/>
      <c r="BA119" s="199"/>
      <c r="BB119" s="199"/>
      <c r="BC119" s="199"/>
      <c r="BD119" s="199"/>
      <c r="BE119" s="199"/>
      <c r="BF119" s="199"/>
      <c r="BG119" s="199"/>
      <c r="BH119" s="199"/>
      <c r="BI119" s="199"/>
      <c r="BJ119" s="199"/>
      <c r="BK119" s="199"/>
      <c r="BL119" s="199"/>
      <c r="BM119" s="199"/>
      <c r="BN119" s="199"/>
      <c r="BO119" s="199"/>
      <c r="BP119" s="199"/>
      <c r="BQ119" s="199"/>
      <c r="BR119" s="199"/>
      <c r="BS119" s="199"/>
      <c r="BT119" s="199"/>
      <c r="BU119" s="199"/>
      <c r="BV119" s="199"/>
      <c r="BW119" s="199"/>
      <c r="BX119" s="199"/>
      <c r="BY119" s="199"/>
      <c r="BZ119" s="199"/>
      <c r="CA119" s="199"/>
      <c r="CB119" s="199"/>
      <c r="CC119" s="199"/>
      <c r="CD119" s="199"/>
      <c r="CE119" s="199"/>
      <c r="CF119" s="199"/>
      <c r="CG119" s="199"/>
      <c r="CH119" s="199"/>
      <c r="CI119" s="199"/>
      <c r="CJ119" s="199"/>
      <c r="CK119" s="199"/>
      <c r="CL119" s="199"/>
      <c r="CM119" s="199"/>
      <c r="CN119" s="199"/>
      <c r="CO119" s="199"/>
      <c r="CP119" s="199"/>
      <c r="CQ119" s="199"/>
      <c r="CR119" s="199"/>
      <c r="CS119" s="199"/>
      <c r="CT119" s="199"/>
      <c r="CU119" s="199"/>
      <c r="CV119" s="199"/>
      <c r="CW119" s="199"/>
      <c r="CX119" s="199"/>
      <c r="CY119" s="199"/>
      <c r="CZ119" s="199"/>
      <c r="DA119" s="199"/>
      <c r="DB119" s="199"/>
      <c r="DC119" s="199"/>
      <c r="DD119" s="199"/>
      <c r="DE119" s="199"/>
      <c r="DF119" s="199"/>
      <c r="DG119" s="199"/>
      <c r="DH119" s="199"/>
      <c r="DI119" s="199"/>
      <c r="DJ119" s="199"/>
      <c r="DK119" s="199"/>
      <c r="DL119" s="199"/>
      <c r="DM119" s="199"/>
      <c r="DN119" s="199"/>
      <c r="DO119" s="199"/>
      <c r="DP119" s="199"/>
      <c r="DQ119" s="199"/>
      <c r="DR119" s="199"/>
      <c r="DS119" s="199"/>
    </row>
    <row r="120" spans="1:123" s="169" customFormat="1" ht="15.75" hidden="1">
      <c r="A120" s="73"/>
      <c r="B120" s="78"/>
      <c r="C120" s="78"/>
      <c r="D120" s="47"/>
      <c r="E120" s="45">
        <v>0</v>
      </c>
      <c r="F120" s="71">
        <v>0</v>
      </c>
      <c r="G120" s="72">
        <f t="shared" si="5"/>
        <v>0</v>
      </c>
      <c r="H120" s="71">
        <v>0</v>
      </c>
      <c r="I120" s="71">
        <v>0</v>
      </c>
      <c r="J120" s="71">
        <v>0</v>
      </c>
      <c r="K120" s="72">
        <f t="array" ref="K120">SUM(ROUND(H120:J120,2))</f>
        <v>0</v>
      </c>
      <c r="L120" s="85"/>
      <c r="M120" s="91"/>
      <c r="N120" s="303">
        <v>0</v>
      </c>
      <c r="O120" s="282">
        <f t="shared" si="4"/>
        <v>0</v>
      </c>
      <c r="P120" s="303">
        <v>0</v>
      </c>
      <c r="Q120" s="282">
        <f t="shared" si="6"/>
        <v>0</v>
      </c>
      <c r="R120" s="303">
        <v>0</v>
      </c>
      <c r="S120" s="282">
        <f t="shared" si="7"/>
        <v>0</v>
      </c>
      <c r="X120" s="199"/>
      <c r="Y120" s="199"/>
      <c r="Z120" s="199"/>
      <c r="AA120" s="199"/>
      <c r="AB120" s="199"/>
      <c r="AC120" s="199"/>
      <c r="AD120" s="199"/>
      <c r="AE120" s="199"/>
      <c r="AF120" s="199"/>
      <c r="AG120" s="199"/>
      <c r="AH120" s="199"/>
      <c r="AI120" s="199"/>
      <c r="AJ120" s="199"/>
      <c r="AK120" s="199"/>
      <c r="AL120" s="199"/>
      <c r="AM120" s="199"/>
      <c r="AN120" s="199"/>
      <c r="AO120" s="199"/>
      <c r="AP120" s="199"/>
      <c r="AQ120" s="199"/>
      <c r="AR120" s="199"/>
      <c r="AS120" s="199"/>
      <c r="AT120" s="199"/>
      <c r="AU120" s="199"/>
      <c r="AV120" s="199"/>
      <c r="AW120" s="199"/>
      <c r="AX120" s="199"/>
      <c r="AY120" s="199"/>
      <c r="AZ120" s="199"/>
      <c r="BA120" s="199"/>
      <c r="BB120" s="199"/>
      <c r="BC120" s="199"/>
      <c r="BD120" s="199"/>
      <c r="BE120" s="199"/>
      <c r="BF120" s="199"/>
      <c r="BG120" s="199"/>
      <c r="BH120" s="199"/>
      <c r="BI120" s="199"/>
      <c r="BJ120" s="199"/>
      <c r="BK120" s="199"/>
      <c r="BL120" s="199"/>
      <c r="BM120" s="199"/>
      <c r="BN120" s="199"/>
      <c r="BO120" s="199"/>
      <c r="BP120" s="199"/>
      <c r="BQ120" s="199"/>
      <c r="BR120" s="199"/>
      <c r="BS120" s="199"/>
      <c r="BT120" s="199"/>
      <c r="BU120" s="199"/>
      <c r="BV120" s="199"/>
      <c r="BW120" s="199"/>
      <c r="BX120" s="199"/>
      <c r="BY120" s="199"/>
      <c r="BZ120" s="199"/>
      <c r="CA120" s="199"/>
      <c r="CB120" s="199"/>
      <c r="CC120" s="199"/>
      <c r="CD120" s="199"/>
      <c r="CE120" s="199"/>
      <c r="CF120" s="199"/>
      <c r="CG120" s="199"/>
      <c r="CH120" s="199"/>
      <c r="CI120" s="199"/>
      <c r="CJ120" s="199"/>
      <c r="CK120" s="199"/>
      <c r="CL120" s="199"/>
      <c r="CM120" s="199"/>
      <c r="CN120" s="199"/>
      <c r="CO120" s="199"/>
      <c r="CP120" s="199"/>
      <c r="CQ120" s="199"/>
      <c r="CR120" s="199"/>
      <c r="CS120" s="199"/>
      <c r="CT120" s="199"/>
      <c r="CU120" s="199"/>
      <c r="CV120" s="199"/>
      <c r="CW120" s="199"/>
      <c r="CX120" s="199"/>
      <c r="CY120" s="199"/>
      <c r="CZ120" s="199"/>
      <c r="DA120" s="199"/>
      <c r="DB120" s="199"/>
      <c r="DC120" s="199"/>
      <c r="DD120" s="199"/>
      <c r="DE120" s="199"/>
      <c r="DF120" s="199"/>
      <c r="DG120" s="199"/>
      <c r="DH120" s="199"/>
      <c r="DI120" s="199"/>
      <c r="DJ120" s="199"/>
      <c r="DK120" s="199"/>
      <c r="DL120" s="199"/>
      <c r="DM120" s="199"/>
      <c r="DN120" s="199"/>
      <c r="DO120" s="199"/>
      <c r="DP120" s="199"/>
      <c r="DQ120" s="199"/>
      <c r="DR120" s="199"/>
      <c r="DS120" s="199"/>
    </row>
    <row r="121" spans="1:123" s="169" customFormat="1" ht="15.75" hidden="1">
      <c r="A121" s="73"/>
      <c r="B121" s="78"/>
      <c r="C121" s="78"/>
      <c r="D121" s="47"/>
      <c r="E121" s="45">
        <v>0</v>
      </c>
      <c r="F121" s="71">
        <v>0</v>
      </c>
      <c r="G121" s="72">
        <f t="shared" si="5"/>
        <v>0</v>
      </c>
      <c r="H121" s="71">
        <v>0</v>
      </c>
      <c r="I121" s="71">
        <v>0</v>
      </c>
      <c r="J121" s="71">
        <v>0</v>
      </c>
      <c r="K121" s="72">
        <f t="array" ref="K121">SUM(ROUND(H121:J121,2))</f>
        <v>0</v>
      </c>
      <c r="L121" s="85"/>
      <c r="M121" s="91"/>
      <c r="N121" s="303">
        <v>0</v>
      </c>
      <c r="O121" s="282">
        <f t="shared" si="4"/>
        <v>0</v>
      </c>
      <c r="P121" s="303">
        <v>0</v>
      </c>
      <c r="Q121" s="282">
        <f t="shared" si="6"/>
        <v>0</v>
      </c>
      <c r="R121" s="303">
        <v>0</v>
      </c>
      <c r="S121" s="282">
        <f t="shared" si="7"/>
        <v>0</v>
      </c>
      <c r="X121" s="199"/>
      <c r="Y121" s="199"/>
      <c r="Z121" s="199"/>
      <c r="AA121" s="199"/>
      <c r="AB121" s="199"/>
      <c r="AC121" s="199"/>
      <c r="AD121" s="199"/>
      <c r="AE121" s="199"/>
      <c r="AF121" s="199"/>
      <c r="AG121" s="199"/>
      <c r="AH121" s="199"/>
      <c r="AI121" s="199"/>
      <c r="AJ121" s="199"/>
      <c r="AK121" s="199"/>
      <c r="AL121" s="199"/>
      <c r="AM121" s="199"/>
      <c r="AN121" s="199"/>
      <c r="AO121" s="199"/>
      <c r="AP121" s="199"/>
      <c r="AQ121" s="199"/>
      <c r="AR121" s="199"/>
      <c r="AS121" s="199"/>
      <c r="AT121" s="199"/>
      <c r="AU121" s="199"/>
      <c r="AV121" s="199"/>
      <c r="AW121" s="199"/>
      <c r="AX121" s="199"/>
      <c r="AY121" s="199"/>
      <c r="AZ121" s="199"/>
      <c r="BA121" s="199"/>
      <c r="BB121" s="199"/>
      <c r="BC121" s="199"/>
      <c r="BD121" s="199"/>
      <c r="BE121" s="199"/>
      <c r="BF121" s="199"/>
      <c r="BG121" s="199"/>
      <c r="BH121" s="199"/>
      <c r="BI121" s="199"/>
      <c r="BJ121" s="199"/>
      <c r="BK121" s="199"/>
      <c r="BL121" s="199"/>
      <c r="BM121" s="199"/>
      <c r="BN121" s="199"/>
      <c r="BO121" s="199"/>
      <c r="BP121" s="199"/>
      <c r="BQ121" s="199"/>
      <c r="BR121" s="199"/>
      <c r="BS121" s="199"/>
      <c r="BT121" s="199"/>
      <c r="BU121" s="199"/>
      <c r="BV121" s="199"/>
      <c r="BW121" s="199"/>
      <c r="BX121" s="199"/>
      <c r="BY121" s="199"/>
      <c r="BZ121" s="199"/>
      <c r="CA121" s="199"/>
      <c r="CB121" s="199"/>
      <c r="CC121" s="199"/>
      <c r="CD121" s="199"/>
      <c r="CE121" s="199"/>
      <c r="CF121" s="199"/>
      <c r="CG121" s="199"/>
      <c r="CH121" s="199"/>
      <c r="CI121" s="199"/>
      <c r="CJ121" s="199"/>
      <c r="CK121" s="199"/>
      <c r="CL121" s="199"/>
      <c r="CM121" s="199"/>
      <c r="CN121" s="199"/>
      <c r="CO121" s="199"/>
      <c r="CP121" s="199"/>
      <c r="CQ121" s="199"/>
      <c r="CR121" s="199"/>
      <c r="CS121" s="199"/>
      <c r="CT121" s="199"/>
      <c r="CU121" s="199"/>
      <c r="CV121" s="199"/>
      <c r="CW121" s="199"/>
      <c r="CX121" s="199"/>
      <c r="CY121" s="199"/>
      <c r="CZ121" s="199"/>
      <c r="DA121" s="199"/>
      <c r="DB121" s="199"/>
      <c r="DC121" s="199"/>
      <c r="DD121" s="199"/>
      <c r="DE121" s="199"/>
      <c r="DF121" s="199"/>
      <c r="DG121" s="199"/>
      <c r="DH121" s="199"/>
      <c r="DI121" s="199"/>
      <c r="DJ121" s="199"/>
      <c r="DK121" s="199"/>
      <c r="DL121" s="199"/>
      <c r="DM121" s="199"/>
      <c r="DN121" s="199"/>
      <c r="DO121" s="199"/>
      <c r="DP121" s="199"/>
      <c r="DQ121" s="199"/>
      <c r="DR121" s="199"/>
      <c r="DS121" s="199"/>
    </row>
    <row r="122" spans="1:123" s="169" customFormat="1" ht="15.75" hidden="1">
      <c r="A122" s="73"/>
      <c r="B122" s="78"/>
      <c r="C122" s="78"/>
      <c r="D122" s="47"/>
      <c r="E122" s="45">
        <v>0</v>
      </c>
      <c r="F122" s="71">
        <v>0</v>
      </c>
      <c r="G122" s="72">
        <f t="shared" si="5"/>
        <v>0</v>
      </c>
      <c r="H122" s="71">
        <v>0</v>
      </c>
      <c r="I122" s="71">
        <v>0</v>
      </c>
      <c r="J122" s="71">
        <v>0</v>
      </c>
      <c r="K122" s="72">
        <f t="array" ref="K122">SUM(ROUND(H122:J122,2))</f>
        <v>0</v>
      </c>
      <c r="L122" s="85"/>
      <c r="M122" s="91"/>
      <c r="N122" s="303">
        <v>0</v>
      </c>
      <c r="O122" s="282">
        <f t="shared" si="4"/>
        <v>0</v>
      </c>
      <c r="P122" s="303">
        <v>0</v>
      </c>
      <c r="Q122" s="282">
        <f t="shared" si="6"/>
        <v>0</v>
      </c>
      <c r="R122" s="303">
        <v>0</v>
      </c>
      <c r="S122" s="282">
        <f t="shared" si="7"/>
        <v>0</v>
      </c>
      <c r="X122" s="199"/>
      <c r="Y122" s="199"/>
      <c r="Z122" s="199"/>
      <c r="AA122" s="199"/>
      <c r="AB122" s="199"/>
      <c r="AC122" s="199"/>
      <c r="AD122" s="199"/>
      <c r="AE122" s="199"/>
      <c r="AF122" s="199"/>
      <c r="AG122" s="199"/>
      <c r="AH122" s="199"/>
      <c r="AI122" s="199"/>
      <c r="AJ122" s="199"/>
      <c r="AK122" s="199"/>
      <c r="AL122" s="199"/>
      <c r="AM122" s="199"/>
      <c r="AN122" s="199"/>
      <c r="AO122" s="199"/>
      <c r="AP122" s="199"/>
      <c r="AQ122" s="199"/>
      <c r="AR122" s="199"/>
      <c r="AS122" s="199"/>
      <c r="AT122" s="199"/>
      <c r="AU122" s="199"/>
      <c r="AV122" s="199"/>
      <c r="AW122" s="199"/>
      <c r="AX122" s="199"/>
      <c r="AY122" s="199"/>
      <c r="AZ122" s="199"/>
      <c r="BA122" s="199"/>
      <c r="BB122" s="199"/>
      <c r="BC122" s="199"/>
      <c r="BD122" s="199"/>
      <c r="BE122" s="199"/>
      <c r="BF122" s="199"/>
      <c r="BG122" s="199"/>
      <c r="BH122" s="199"/>
      <c r="BI122" s="199"/>
      <c r="BJ122" s="199"/>
      <c r="BK122" s="199"/>
      <c r="BL122" s="199"/>
      <c r="BM122" s="199"/>
      <c r="BN122" s="199"/>
      <c r="BO122" s="199"/>
      <c r="BP122" s="199"/>
      <c r="BQ122" s="199"/>
      <c r="BR122" s="199"/>
      <c r="BS122" s="199"/>
      <c r="BT122" s="199"/>
      <c r="BU122" s="199"/>
      <c r="BV122" s="199"/>
      <c r="BW122" s="199"/>
      <c r="BX122" s="199"/>
      <c r="BY122" s="199"/>
      <c r="BZ122" s="199"/>
      <c r="CA122" s="199"/>
      <c r="CB122" s="199"/>
      <c r="CC122" s="199"/>
      <c r="CD122" s="199"/>
      <c r="CE122" s="199"/>
      <c r="CF122" s="199"/>
      <c r="CG122" s="199"/>
      <c r="CH122" s="199"/>
      <c r="CI122" s="199"/>
      <c r="CJ122" s="199"/>
      <c r="CK122" s="199"/>
      <c r="CL122" s="199"/>
      <c r="CM122" s="199"/>
      <c r="CN122" s="199"/>
      <c r="CO122" s="199"/>
      <c r="CP122" s="199"/>
      <c r="CQ122" s="199"/>
      <c r="CR122" s="199"/>
      <c r="CS122" s="199"/>
      <c r="CT122" s="199"/>
      <c r="CU122" s="199"/>
      <c r="CV122" s="199"/>
      <c r="CW122" s="199"/>
      <c r="CX122" s="199"/>
      <c r="CY122" s="199"/>
      <c r="CZ122" s="199"/>
      <c r="DA122" s="199"/>
      <c r="DB122" s="199"/>
      <c r="DC122" s="199"/>
      <c r="DD122" s="199"/>
      <c r="DE122" s="199"/>
      <c r="DF122" s="199"/>
      <c r="DG122" s="199"/>
      <c r="DH122" s="199"/>
      <c r="DI122" s="199"/>
      <c r="DJ122" s="199"/>
      <c r="DK122" s="199"/>
      <c r="DL122" s="199"/>
      <c r="DM122" s="199"/>
      <c r="DN122" s="199"/>
      <c r="DO122" s="199"/>
      <c r="DP122" s="199"/>
      <c r="DQ122" s="199"/>
      <c r="DR122" s="199"/>
      <c r="DS122" s="199"/>
    </row>
    <row r="123" spans="1:123" s="169" customFormat="1" ht="15.75" hidden="1">
      <c r="A123" s="73"/>
      <c r="B123" s="78"/>
      <c r="C123" s="78"/>
      <c r="D123" s="47"/>
      <c r="E123" s="45">
        <v>0</v>
      </c>
      <c r="F123" s="71">
        <v>0</v>
      </c>
      <c r="G123" s="72">
        <f t="shared" si="5"/>
        <v>0</v>
      </c>
      <c r="H123" s="71">
        <v>0</v>
      </c>
      <c r="I123" s="71">
        <v>0</v>
      </c>
      <c r="J123" s="71">
        <v>0</v>
      </c>
      <c r="K123" s="72">
        <f t="array" ref="K123">SUM(ROUND(H123:J123,2))</f>
        <v>0</v>
      </c>
      <c r="L123" s="85"/>
      <c r="M123" s="91"/>
      <c r="N123" s="303">
        <v>0</v>
      </c>
      <c r="O123" s="282">
        <f t="shared" si="4"/>
        <v>0</v>
      </c>
      <c r="P123" s="303">
        <v>0</v>
      </c>
      <c r="Q123" s="282">
        <f t="shared" si="6"/>
        <v>0</v>
      </c>
      <c r="R123" s="303">
        <v>0</v>
      </c>
      <c r="S123" s="282">
        <f t="shared" si="7"/>
        <v>0</v>
      </c>
      <c r="X123" s="199"/>
      <c r="Y123" s="199"/>
      <c r="Z123" s="199"/>
      <c r="AA123" s="199"/>
      <c r="AB123" s="199"/>
      <c r="AC123" s="199"/>
      <c r="AD123" s="199"/>
      <c r="AE123" s="199"/>
      <c r="AF123" s="199"/>
      <c r="AG123" s="199"/>
      <c r="AH123" s="199"/>
      <c r="AI123" s="199"/>
      <c r="AJ123" s="199"/>
      <c r="AK123" s="199"/>
      <c r="AL123" s="199"/>
      <c r="AM123" s="199"/>
      <c r="AN123" s="199"/>
      <c r="AO123" s="199"/>
      <c r="AP123" s="199"/>
      <c r="AQ123" s="199"/>
      <c r="AR123" s="199"/>
      <c r="AS123" s="199"/>
      <c r="AT123" s="199"/>
      <c r="AU123" s="199"/>
      <c r="AV123" s="199"/>
      <c r="AW123" s="199"/>
      <c r="AX123" s="199"/>
      <c r="AY123" s="199"/>
      <c r="AZ123" s="199"/>
      <c r="BA123" s="199"/>
      <c r="BB123" s="199"/>
      <c r="BC123" s="199"/>
      <c r="BD123" s="199"/>
      <c r="BE123" s="199"/>
      <c r="BF123" s="199"/>
      <c r="BG123" s="199"/>
      <c r="BH123" s="199"/>
      <c r="BI123" s="199"/>
      <c r="BJ123" s="199"/>
      <c r="BK123" s="199"/>
      <c r="BL123" s="199"/>
      <c r="BM123" s="199"/>
      <c r="BN123" s="199"/>
      <c r="BO123" s="199"/>
      <c r="BP123" s="199"/>
      <c r="BQ123" s="199"/>
      <c r="BR123" s="199"/>
      <c r="BS123" s="199"/>
      <c r="BT123" s="199"/>
      <c r="BU123" s="199"/>
      <c r="BV123" s="199"/>
      <c r="BW123" s="199"/>
      <c r="BX123" s="199"/>
      <c r="BY123" s="199"/>
      <c r="BZ123" s="199"/>
      <c r="CA123" s="199"/>
      <c r="CB123" s="199"/>
      <c r="CC123" s="199"/>
      <c r="CD123" s="199"/>
      <c r="CE123" s="199"/>
      <c r="CF123" s="199"/>
      <c r="CG123" s="199"/>
      <c r="CH123" s="199"/>
      <c r="CI123" s="199"/>
      <c r="CJ123" s="199"/>
      <c r="CK123" s="199"/>
      <c r="CL123" s="199"/>
      <c r="CM123" s="199"/>
      <c r="CN123" s="199"/>
      <c r="CO123" s="199"/>
      <c r="CP123" s="199"/>
      <c r="CQ123" s="199"/>
      <c r="CR123" s="199"/>
      <c r="CS123" s="199"/>
      <c r="CT123" s="199"/>
      <c r="CU123" s="199"/>
      <c r="CV123" s="199"/>
      <c r="CW123" s="199"/>
      <c r="CX123" s="199"/>
      <c r="CY123" s="199"/>
      <c r="CZ123" s="199"/>
      <c r="DA123" s="199"/>
      <c r="DB123" s="199"/>
      <c r="DC123" s="199"/>
      <c r="DD123" s="199"/>
      <c r="DE123" s="199"/>
      <c r="DF123" s="199"/>
      <c r="DG123" s="199"/>
      <c r="DH123" s="199"/>
      <c r="DI123" s="199"/>
      <c r="DJ123" s="199"/>
      <c r="DK123" s="199"/>
      <c r="DL123" s="199"/>
      <c r="DM123" s="199"/>
      <c r="DN123" s="199"/>
      <c r="DO123" s="199"/>
      <c r="DP123" s="199"/>
      <c r="DQ123" s="199"/>
      <c r="DR123" s="199"/>
      <c r="DS123" s="199"/>
    </row>
    <row r="124" spans="1:123" s="169" customFormat="1" ht="15.75" hidden="1">
      <c r="A124" s="73"/>
      <c r="B124" s="78"/>
      <c r="C124" s="78"/>
      <c r="D124" s="47"/>
      <c r="E124" s="45">
        <v>0</v>
      </c>
      <c r="F124" s="71">
        <v>0</v>
      </c>
      <c r="G124" s="72">
        <f t="shared" si="5"/>
        <v>0</v>
      </c>
      <c r="H124" s="71">
        <v>0</v>
      </c>
      <c r="I124" s="71">
        <v>0</v>
      </c>
      <c r="J124" s="71">
        <v>0</v>
      </c>
      <c r="K124" s="72">
        <f t="array" ref="K124">SUM(ROUND(H124:J124,2))</f>
        <v>0</v>
      </c>
      <c r="L124" s="85"/>
      <c r="M124" s="91"/>
      <c r="N124" s="303">
        <v>0</v>
      </c>
      <c r="O124" s="282">
        <f t="shared" si="4"/>
        <v>0</v>
      </c>
      <c r="P124" s="303">
        <v>0</v>
      </c>
      <c r="Q124" s="282">
        <f t="shared" si="6"/>
        <v>0</v>
      </c>
      <c r="R124" s="303">
        <v>0</v>
      </c>
      <c r="S124" s="282">
        <f t="shared" si="7"/>
        <v>0</v>
      </c>
      <c r="X124" s="199"/>
      <c r="Y124" s="199"/>
      <c r="Z124" s="199"/>
      <c r="AA124" s="199"/>
      <c r="AB124" s="199"/>
      <c r="AC124" s="199"/>
      <c r="AD124" s="199"/>
      <c r="AE124" s="199"/>
      <c r="AF124" s="199"/>
      <c r="AG124" s="199"/>
      <c r="AH124" s="199"/>
      <c r="AI124" s="199"/>
      <c r="AJ124" s="199"/>
      <c r="AK124" s="199"/>
      <c r="AL124" s="199"/>
      <c r="AM124" s="199"/>
      <c r="AN124" s="199"/>
      <c r="AO124" s="199"/>
      <c r="AP124" s="199"/>
      <c r="AQ124" s="199"/>
      <c r="AR124" s="199"/>
      <c r="AS124" s="199"/>
      <c r="AT124" s="199"/>
      <c r="AU124" s="199"/>
      <c r="AV124" s="199"/>
      <c r="AW124" s="199"/>
      <c r="AX124" s="199"/>
      <c r="AY124" s="199"/>
      <c r="AZ124" s="199"/>
      <c r="BA124" s="199"/>
      <c r="BB124" s="199"/>
      <c r="BC124" s="199"/>
      <c r="BD124" s="199"/>
      <c r="BE124" s="199"/>
      <c r="BF124" s="199"/>
      <c r="BG124" s="199"/>
      <c r="BH124" s="199"/>
      <c r="BI124" s="199"/>
      <c r="BJ124" s="199"/>
      <c r="BK124" s="199"/>
      <c r="BL124" s="199"/>
      <c r="BM124" s="199"/>
      <c r="BN124" s="199"/>
      <c r="BO124" s="199"/>
      <c r="BP124" s="199"/>
      <c r="BQ124" s="199"/>
      <c r="BR124" s="199"/>
      <c r="BS124" s="199"/>
      <c r="BT124" s="199"/>
      <c r="BU124" s="199"/>
      <c r="BV124" s="199"/>
      <c r="BW124" s="199"/>
      <c r="BX124" s="199"/>
      <c r="BY124" s="199"/>
      <c r="BZ124" s="199"/>
      <c r="CA124" s="199"/>
      <c r="CB124" s="199"/>
      <c r="CC124" s="199"/>
      <c r="CD124" s="199"/>
      <c r="CE124" s="199"/>
      <c r="CF124" s="199"/>
      <c r="CG124" s="199"/>
      <c r="CH124" s="199"/>
      <c r="CI124" s="199"/>
      <c r="CJ124" s="199"/>
      <c r="CK124" s="199"/>
      <c r="CL124" s="199"/>
      <c r="CM124" s="199"/>
      <c r="CN124" s="199"/>
      <c r="CO124" s="199"/>
      <c r="CP124" s="199"/>
      <c r="CQ124" s="199"/>
      <c r="CR124" s="199"/>
      <c r="CS124" s="199"/>
      <c r="CT124" s="199"/>
      <c r="CU124" s="199"/>
      <c r="CV124" s="199"/>
      <c r="CW124" s="199"/>
      <c r="CX124" s="199"/>
      <c r="CY124" s="199"/>
      <c r="CZ124" s="199"/>
      <c r="DA124" s="199"/>
      <c r="DB124" s="199"/>
      <c r="DC124" s="199"/>
      <c r="DD124" s="199"/>
      <c r="DE124" s="199"/>
      <c r="DF124" s="199"/>
      <c r="DG124" s="199"/>
      <c r="DH124" s="199"/>
      <c r="DI124" s="199"/>
      <c r="DJ124" s="199"/>
      <c r="DK124" s="199"/>
      <c r="DL124" s="199"/>
      <c r="DM124" s="199"/>
      <c r="DN124" s="199"/>
      <c r="DO124" s="199"/>
      <c r="DP124" s="199"/>
      <c r="DQ124" s="199"/>
      <c r="DR124" s="199"/>
      <c r="DS124" s="199"/>
    </row>
    <row r="125" spans="1:123" s="169" customFormat="1" ht="15.75" hidden="1">
      <c r="A125" s="73"/>
      <c r="B125" s="78"/>
      <c r="C125" s="78"/>
      <c r="D125" s="47"/>
      <c r="E125" s="45">
        <v>0</v>
      </c>
      <c r="F125" s="71">
        <v>0</v>
      </c>
      <c r="G125" s="72">
        <f t="shared" si="5"/>
        <v>0</v>
      </c>
      <c r="H125" s="71">
        <v>0</v>
      </c>
      <c r="I125" s="71">
        <v>0</v>
      </c>
      <c r="J125" s="71">
        <v>0</v>
      </c>
      <c r="K125" s="72">
        <f t="array" ref="K125">SUM(ROUND(H125:J125,2))</f>
        <v>0</v>
      </c>
      <c r="L125" s="85"/>
      <c r="M125" s="91"/>
      <c r="N125" s="303">
        <v>0</v>
      </c>
      <c r="O125" s="282">
        <f t="shared" si="4"/>
        <v>0</v>
      </c>
      <c r="P125" s="303">
        <v>0</v>
      </c>
      <c r="Q125" s="282">
        <f t="shared" si="6"/>
        <v>0</v>
      </c>
      <c r="R125" s="303">
        <v>0</v>
      </c>
      <c r="S125" s="282">
        <f t="shared" si="7"/>
        <v>0</v>
      </c>
      <c r="X125" s="199"/>
      <c r="Y125" s="199"/>
      <c r="Z125" s="199"/>
      <c r="AA125" s="199"/>
      <c r="AB125" s="199"/>
      <c r="AC125" s="199"/>
      <c r="AD125" s="199"/>
      <c r="AE125" s="199"/>
      <c r="AF125" s="199"/>
      <c r="AG125" s="199"/>
      <c r="AH125" s="199"/>
      <c r="AI125" s="199"/>
      <c r="AJ125" s="199"/>
      <c r="AK125" s="199"/>
      <c r="AL125" s="199"/>
      <c r="AM125" s="199"/>
      <c r="AN125" s="199"/>
      <c r="AO125" s="199"/>
      <c r="AP125" s="199"/>
      <c r="AQ125" s="199"/>
      <c r="AR125" s="199"/>
      <c r="AS125" s="199"/>
      <c r="AT125" s="199"/>
      <c r="AU125" s="199"/>
      <c r="AV125" s="199"/>
      <c r="AW125" s="199"/>
      <c r="AX125" s="199"/>
      <c r="AY125" s="199"/>
      <c r="AZ125" s="199"/>
      <c r="BA125" s="199"/>
      <c r="BB125" s="199"/>
      <c r="BC125" s="199"/>
      <c r="BD125" s="199"/>
      <c r="BE125" s="199"/>
      <c r="BF125" s="199"/>
      <c r="BG125" s="199"/>
      <c r="BH125" s="199"/>
      <c r="BI125" s="199"/>
      <c r="BJ125" s="199"/>
      <c r="BK125" s="199"/>
      <c r="BL125" s="199"/>
      <c r="BM125" s="199"/>
      <c r="BN125" s="199"/>
      <c r="BO125" s="199"/>
      <c r="BP125" s="199"/>
      <c r="BQ125" s="199"/>
      <c r="BR125" s="199"/>
      <c r="BS125" s="199"/>
      <c r="BT125" s="199"/>
      <c r="BU125" s="199"/>
      <c r="BV125" s="199"/>
      <c r="BW125" s="199"/>
      <c r="BX125" s="199"/>
      <c r="BY125" s="199"/>
      <c r="BZ125" s="199"/>
      <c r="CA125" s="199"/>
      <c r="CB125" s="199"/>
      <c r="CC125" s="199"/>
      <c r="CD125" s="199"/>
      <c r="CE125" s="199"/>
      <c r="CF125" s="199"/>
      <c r="CG125" s="199"/>
      <c r="CH125" s="199"/>
      <c r="CI125" s="199"/>
      <c r="CJ125" s="199"/>
      <c r="CK125" s="199"/>
      <c r="CL125" s="199"/>
      <c r="CM125" s="199"/>
      <c r="CN125" s="199"/>
      <c r="CO125" s="199"/>
      <c r="CP125" s="199"/>
      <c r="CQ125" s="199"/>
      <c r="CR125" s="199"/>
      <c r="CS125" s="199"/>
      <c r="CT125" s="199"/>
      <c r="CU125" s="199"/>
      <c r="CV125" s="199"/>
      <c r="CW125" s="199"/>
      <c r="CX125" s="199"/>
      <c r="CY125" s="199"/>
      <c r="CZ125" s="199"/>
      <c r="DA125" s="199"/>
      <c r="DB125" s="199"/>
      <c r="DC125" s="199"/>
      <c r="DD125" s="199"/>
      <c r="DE125" s="199"/>
      <c r="DF125" s="199"/>
      <c r="DG125" s="199"/>
      <c r="DH125" s="199"/>
      <c r="DI125" s="199"/>
      <c r="DJ125" s="199"/>
      <c r="DK125" s="199"/>
      <c r="DL125" s="199"/>
      <c r="DM125" s="199"/>
      <c r="DN125" s="199"/>
      <c r="DO125" s="199"/>
      <c r="DP125" s="199"/>
      <c r="DQ125" s="199"/>
      <c r="DR125" s="199"/>
      <c r="DS125" s="199"/>
    </row>
    <row r="126" spans="1:123" s="169" customFormat="1" ht="15.75" hidden="1">
      <c r="A126" s="73"/>
      <c r="B126" s="78"/>
      <c r="C126" s="78"/>
      <c r="D126" s="47"/>
      <c r="E126" s="45">
        <v>0</v>
      </c>
      <c r="F126" s="71">
        <v>0</v>
      </c>
      <c r="G126" s="72">
        <f t="shared" si="5"/>
        <v>0</v>
      </c>
      <c r="H126" s="71">
        <v>0</v>
      </c>
      <c r="I126" s="71">
        <v>0</v>
      </c>
      <c r="J126" s="71">
        <v>0</v>
      </c>
      <c r="K126" s="72">
        <f t="array" ref="K126">SUM(ROUND(H126:J126,2))</f>
        <v>0</v>
      </c>
      <c r="L126" s="85"/>
      <c r="M126" s="91"/>
      <c r="N126" s="303">
        <v>0</v>
      </c>
      <c r="O126" s="282">
        <f t="shared" si="4"/>
        <v>0</v>
      </c>
      <c r="P126" s="303">
        <v>0</v>
      </c>
      <c r="Q126" s="282">
        <f t="shared" si="6"/>
        <v>0</v>
      </c>
      <c r="R126" s="303">
        <v>0</v>
      </c>
      <c r="S126" s="282">
        <f t="shared" si="7"/>
        <v>0</v>
      </c>
      <c r="X126" s="199"/>
      <c r="Y126" s="199"/>
      <c r="Z126" s="199"/>
      <c r="AA126" s="199"/>
      <c r="AB126" s="199"/>
      <c r="AC126" s="199"/>
      <c r="AD126" s="199"/>
      <c r="AE126" s="199"/>
      <c r="AF126" s="199"/>
      <c r="AG126" s="199"/>
      <c r="AH126" s="199"/>
      <c r="AI126" s="199"/>
      <c r="AJ126" s="199"/>
      <c r="AK126" s="199"/>
      <c r="AL126" s="199"/>
      <c r="AM126" s="199"/>
      <c r="AN126" s="199"/>
      <c r="AO126" s="199"/>
      <c r="AP126" s="199"/>
      <c r="AQ126" s="199"/>
      <c r="AR126" s="199"/>
      <c r="AS126" s="199"/>
      <c r="AT126" s="199"/>
      <c r="AU126" s="199"/>
      <c r="AV126" s="199"/>
      <c r="AW126" s="199"/>
      <c r="AX126" s="199"/>
      <c r="AY126" s="199"/>
      <c r="AZ126" s="199"/>
      <c r="BA126" s="199"/>
      <c r="BB126" s="199"/>
      <c r="BC126" s="199"/>
      <c r="BD126" s="199"/>
      <c r="BE126" s="199"/>
      <c r="BF126" s="199"/>
      <c r="BG126" s="199"/>
      <c r="BH126" s="199"/>
      <c r="BI126" s="199"/>
      <c r="BJ126" s="199"/>
      <c r="BK126" s="199"/>
      <c r="BL126" s="199"/>
      <c r="BM126" s="199"/>
      <c r="BN126" s="199"/>
      <c r="BO126" s="199"/>
      <c r="BP126" s="199"/>
      <c r="BQ126" s="199"/>
      <c r="BR126" s="199"/>
      <c r="BS126" s="199"/>
      <c r="BT126" s="199"/>
      <c r="BU126" s="199"/>
      <c r="BV126" s="199"/>
      <c r="BW126" s="199"/>
      <c r="BX126" s="199"/>
      <c r="BY126" s="199"/>
      <c r="BZ126" s="199"/>
      <c r="CA126" s="199"/>
      <c r="CB126" s="199"/>
      <c r="CC126" s="199"/>
      <c r="CD126" s="199"/>
      <c r="CE126" s="199"/>
      <c r="CF126" s="199"/>
      <c r="CG126" s="199"/>
      <c r="CH126" s="199"/>
      <c r="CI126" s="199"/>
      <c r="CJ126" s="199"/>
      <c r="CK126" s="199"/>
      <c r="CL126" s="199"/>
      <c r="CM126" s="199"/>
      <c r="CN126" s="199"/>
      <c r="CO126" s="199"/>
      <c r="CP126" s="199"/>
      <c r="CQ126" s="199"/>
      <c r="CR126" s="199"/>
      <c r="CS126" s="199"/>
      <c r="CT126" s="199"/>
      <c r="CU126" s="199"/>
      <c r="CV126" s="199"/>
      <c r="CW126" s="199"/>
      <c r="CX126" s="199"/>
      <c r="CY126" s="199"/>
      <c r="CZ126" s="199"/>
      <c r="DA126" s="199"/>
      <c r="DB126" s="199"/>
      <c r="DC126" s="199"/>
      <c r="DD126" s="199"/>
      <c r="DE126" s="199"/>
      <c r="DF126" s="199"/>
      <c r="DG126" s="199"/>
      <c r="DH126" s="199"/>
      <c r="DI126" s="199"/>
      <c r="DJ126" s="199"/>
      <c r="DK126" s="199"/>
      <c r="DL126" s="199"/>
      <c r="DM126" s="199"/>
      <c r="DN126" s="199"/>
      <c r="DO126" s="199"/>
      <c r="DP126" s="199"/>
      <c r="DQ126" s="199"/>
      <c r="DR126" s="199"/>
      <c r="DS126" s="199"/>
    </row>
    <row r="127" spans="1:123" s="169" customFormat="1" ht="15.75" hidden="1">
      <c r="A127" s="73"/>
      <c r="B127" s="78"/>
      <c r="C127" s="78"/>
      <c r="D127" s="47"/>
      <c r="E127" s="45">
        <v>0</v>
      </c>
      <c r="F127" s="71">
        <v>0</v>
      </c>
      <c r="G127" s="72">
        <f t="shared" si="5"/>
        <v>0</v>
      </c>
      <c r="H127" s="71">
        <v>0</v>
      </c>
      <c r="I127" s="71">
        <v>0</v>
      </c>
      <c r="J127" s="71">
        <v>0</v>
      </c>
      <c r="K127" s="72">
        <f t="array" ref="K127">SUM(ROUND(H127:J127,2))</f>
        <v>0</v>
      </c>
      <c r="L127" s="85"/>
      <c r="M127" s="91"/>
      <c r="N127" s="303">
        <v>0</v>
      </c>
      <c r="O127" s="282">
        <f t="shared" si="4"/>
        <v>0</v>
      </c>
      <c r="P127" s="303">
        <v>0</v>
      </c>
      <c r="Q127" s="282">
        <f t="shared" si="6"/>
        <v>0</v>
      </c>
      <c r="R127" s="303">
        <v>0</v>
      </c>
      <c r="S127" s="282">
        <f t="shared" si="7"/>
        <v>0</v>
      </c>
      <c r="X127" s="199"/>
      <c r="Y127" s="199"/>
      <c r="Z127" s="199"/>
      <c r="AA127" s="199"/>
      <c r="AB127" s="199"/>
      <c r="AC127" s="199"/>
      <c r="AD127" s="199"/>
      <c r="AE127" s="199"/>
      <c r="AF127" s="199"/>
      <c r="AG127" s="199"/>
      <c r="AH127" s="199"/>
      <c r="AI127" s="199"/>
      <c r="AJ127" s="199"/>
      <c r="AK127" s="199"/>
      <c r="AL127" s="199"/>
      <c r="AM127" s="199"/>
      <c r="AN127" s="199"/>
      <c r="AO127" s="199"/>
      <c r="AP127" s="199"/>
      <c r="AQ127" s="199"/>
      <c r="AR127" s="199"/>
      <c r="AS127" s="199"/>
      <c r="AT127" s="199"/>
      <c r="AU127" s="199"/>
      <c r="AV127" s="199"/>
      <c r="AW127" s="199"/>
      <c r="AX127" s="199"/>
      <c r="AY127" s="199"/>
      <c r="AZ127" s="199"/>
      <c r="BA127" s="199"/>
      <c r="BB127" s="199"/>
      <c r="BC127" s="199"/>
      <c r="BD127" s="199"/>
      <c r="BE127" s="199"/>
      <c r="BF127" s="199"/>
      <c r="BG127" s="199"/>
      <c r="BH127" s="199"/>
      <c r="BI127" s="199"/>
      <c r="BJ127" s="199"/>
      <c r="BK127" s="199"/>
      <c r="BL127" s="199"/>
      <c r="BM127" s="199"/>
      <c r="BN127" s="199"/>
      <c r="BO127" s="199"/>
      <c r="BP127" s="199"/>
      <c r="BQ127" s="199"/>
      <c r="BR127" s="199"/>
      <c r="BS127" s="199"/>
      <c r="BT127" s="199"/>
      <c r="BU127" s="199"/>
      <c r="BV127" s="199"/>
      <c r="BW127" s="199"/>
      <c r="BX127" s="199"/>
      <c r="BY127" s="199"/>
      <c r="BZ127" s="199"/>
      <c r="CA127" s="199"/>
      <c r="CB127" s="199"/>
      <c r="CC127" s="199"/>
      <c r="CD127" s="199"/>
      <c r="CE127" s="199"/>
      <c r="CF127" s="199"/>
      <c r="CG127" s="199"/>
      <c r="CH127" s="199"/>
      <c r="CI127" s="199"/>
      <c r="CJ127" s="199"/>
      <c r="CK127" s="199"/>
      <c r="CL127" s="199"/>
      <c r="CM127" s="199"/>
      <c r="CN127" s="199"/>
      <c r="CO127" s="199"/>
      <c r="CP127" s="199"/>
      <c r="CQ127" s="199"/>
      <c r="CR127" s="199"/>
      <c r="CS127" s="199"/>
      <c r="CT127" s="199"/>
      <c r="CU127" s="199"/>
      <c r="CV127" s="199"/>
      <c r="CW127" s="199"/>
      <c r="CX127" s="199"/>
      <c r="CY127" s="199"/>
      <c r="CZ127" s="199"/>
      <c r="DA127" s="199"/>
      <c r="DB127" s="199"/>
      <c r="DC127" s="199"/>
      <c r="DD127" s="199"/>
      <c r="DE127" s="199"/>
      <c r="DF127" s="199"/>
      <c r="DG127" s="199"/>
      <c r="DH127" s="199"/>
      <c r="DI127" s="199"/>
      <c r="DJ127" s="199"/>
      <c r="DK127" s="199"/>
      <c r="DL127" s="199"/>
      <c r="DM127" s="199"/>
      <c r="DN127" s="199"/>
      <c r="DO127" s="199"/>
      <c r="DP127" s="199"/>
      <c r="DQ127" s="199"/>
      <c r="DR127" s="199"/>
      <c r="DS127" s="199"/>
    </row>
    <row r="128" spans="1:123" s="169" customFormat="1" ht="15.75" hidden="1">
      <c r="A128" s="73"/>
      <c r="B128" s="78"/>
      <c r="C128" s="78"/>
      <c r="D128" s="47"/>
      <c r="E128" s="45">
        <v>0</v>
      </c>
      <c r="F128" s="71">
        <v>0</v>
      </c>
      <c r="G128" s="72">
        <f t="shared" si="5"/>
        <v>0</v>
      </c>
      <c r="H128" s="71">
        <v>0</v>
      </c>
      <c r="I128" s="71">
        <v>0</v>
      </c>
      <c r="J128" s="71">
        <v>0</v>
      </c>
      <c r="K128" s="72">
        <f t="array" ref="K128">SUM(ROUND(H128:J128,2))</f>
        <v>0</v>
      </c>
      <c r="L128" s="85"/>
      <c r="M128" s="91"/>
      <c r="N128" s="303">
        <v>0</v>
      </c>
      <c r="O128" s="282">
        <f t="shared" si="4"/>
        <v>0</v>
      </c>
      <c r="P128" s="303">
        <v>0</v>
      </c>
      <c r="Q128" s="282">
        <f t="shared" si="6"/>
        <v>0</v>
      </c>
      <c r="R128" s="303">
        <v>0</v>
      </c>
      <c r="S128" s="282">
        <f t="shared" si="7"/>
        <v>0</v>
      </c>
      <c r="X128" s="199"/>
      <c r="Y128" s="199"/>
      <c r="Z128" s="199"/>
      <c r="AA128" s="199"/>
      <c r="AB128" s="199"/>
      <c r="AC128" s="199"/>
      <c r="AD128" s="199"/>
      <c r="AE128" s="199"/>
      <c r="AF128" s="199"/>
      <c r="AG128" s="199"/>
      <c r="AH128" s="199"/>
      <c r="AI128" s="199"/>
      <c r="AJ128" s="199"/>
      <c r="AK128" s="199"/>
      <c r="AL128" s="199"/>
      <c r="AM128" s="199"/>
      <c r="AN128" s="199"/>
      <c r="AO128" s="199"/>
      <c r="AP128" s="199"/>
      <c r="AQ128" s="199"/>
      <c r="AR128" s="199"/>
      <c r="AS128" s="199"/>
      <c r="AT128" s="199"/>
      <c r="AU128" s="199"/>
      <c r="AV128" s="199"/>
      <c r="AW128" s="199"/>
      <c r="AX128" s="199"/>
      <c r="AY128" s="199"/>
      <c r="AZ128" s="199"/>
      <c r="BA128" s="199"/>
      <c r="BB128" s="199"/>
      <c r="BC128" s="199"/>
      <c r="BD128" s="199"/>
      <c r="BE128" s="199"/>
      <c r="BF128" s="199"/>
      <c r="BG128" s="199"/>
      <c r="BH128" s="199"/>
      <c r="BI128" s="199"/>
      <c r="BJ128" s="199"/>
      <c r="BK128" s="199"/>
      <c r="BL128" s="199"/>
      <c r="BM128" s="199"/>
      <c r="BN128" s="199"/>
      <c r="BO128" s="199"/>
      <c r="BP128" s="199"/>
      <c r="BQ128" s="199"/>
      <c r="BR128" s="199"/>
      <c r="BS128" s="199"/>
      <c r="BT128" s="199"/>
      <c r="BU128" s="199"/>
      <c r="BV128" s="199"/>
      <c r="BW128" s="199"/>
      <c r="BX128" s="199"/>
      <c r="BY128" s="199"/>
      <c r="BZ128" s="199"/>
      <c r="CA128" s="199"/>
      <c r="CB128" s="199"/>
      <c r="CC128" s="199"/>
      <c r="CD128" s="199"/>
      <c r="CE128" s="199"/>
      <c r="CF128" s="199"/>
      <c r="CG128" s="199"/>
      <c r="CH128" s="199"/>
      <c r="CI128" s="199"/>
      <c r="CJ128" s="199"/>
      <c r="CK128" s="199"/>
      <c r="CL128" s="199"/>
      <c r="CM128" s="199"/>
      <c r="CN128" s="199"/>
      <c r="CO128" s="199"/>
      <c r="CP128" s="199"/>
      <c r="CQ128" s="199"/>
      <c r="CR128" s="199"/>
      <c r="CS128" s="199"/>
      <c r="CT128" s="199"/>
      <c r="CU128" s="199"/>
      <c r="CV128" s="199"/>
      <c r="CW128" s="199"/>
      <c r="CX128" s="199"/>
      <c r="CY128" s="199"/>
      <c r="CZ128" s="199"/>
      <c r="DA128" s="199"/>
      <c r="DB128" s="199"/>
      <c r="DC128" s="199"/>
      <c r="DD128" s="199"/>
      <c r="DE128" s="199"/>
      <c r="DF128" s="199"/>
      <c r="DG128" s="199"/>
      <c r="DH128" s="199"/>
      <c r="DI128" s="199"/>
      <c r="DJ128" s="199"/>
      <c r="DK128" s="199"/>
      <c r="DL128" s="199"/>
      <c r="DM128" s="199"/>
      <c r="DN128" s="199"/>
      <c r="DO128" s="199"/>
      <c r="DP128" s="199"/>
      <c r="DQ128" s="199"/>
      <c r="DR128" s="199"/>
      <c r="DS128" s="199"/>
    </row>
    <row r="129" spans="1:123" s="169" customFormat="1" ht="15.75" hidden="1">
      <c r="A129" s="73"/>
      <c r="B129" s="78"/>
      <c r="C129" s="78"/>
      <c r="D129" s="47"/>
      <c r="E129" s="45">
        <v>0</v>
      </c>
      <c r="F129" s="71">
        <v>0</v>
      </c>
      <c r="G129" s="72">
        <f t="shared" si="5"/>
        <v>0</v>
      </c>
      <c r="H129" s="71">
        <v>0</v>
      </c>
      <c r="I129" s="71">
        <v>0</v>
      </c>
      <c r="J129" s="71">
        <v>0</v>
      </c>
      <c r="K129" s="72">
        <f t="array" ref="K129">SUM(ROUND(H129:J129,2))</f>
        <v>0</v>
      </c>
      <c r="L129" s="85"/>
      <c r="M129" s="91"/>
      <c r="N129" s="303">
        <v>0</v>
      </c>
      <c r="O129" s="282">
        <f t="shared" si="4"/>
        <v>0</v>
      </c>
      <c r="P129" s="303">
        <v>0</v>
      </c>
      <c r="Q129" s="282">
        <f t="shared" si="6"/>
        <v>0</v>
      </c>
      <c r="R129" s="303">
        <v>0</v>
      </c>
      <c r="S129" s="282">
        <f t="shared" si="7"/>
        <v>0</v>
      </c>
      <c r="X129" s="199"/>
      <c r="Y129" s="199"/>
      <c r="Z129" s="199"/>
      <c r="AA129" s="199"/>
      <c r="AB129" s="199"/>
      <c r="AC129" s="199"/>
      <c r="AD129" s="199"/>
      <c r="AE129" s="199"/>
      <c r="AF129" s="199"/>
      <c r="AG129" s="199"/>
      <c r="AH129" s="199"/>
      <c r="AI129" s="199"/>
      <c r="AJ129" s="199"/>
      <c r="AK129" s="199"/>
      <c r="AL129" s="199"/>
      <c r="AM129" s="199"/>
      <c r="AN129" s="199"/>
      <c r="AO129" s="199"/>
      <c r="AP129" s="199"/>
      <c r="AQ129" s="199"/>
      <c r="AR129" s="199"/>
      <c r="AS129" s="199"/>
      <c r="AT129" s="199"/>
      <c r="AU129" s="199"/>
      <c r="AV129" s="199"/>
      <c r="AW129" s="199"/>
      <c r="AX129" s="199"/>
      <c r="AY129" s="199"/>
      <c r="AZ129" s="199"/>
      <c r="BA129" s="199"/>
      <c r="BB129" s="199"/>
      <c r="BC129" s="199"/>
      <c r="BD129" s="199"/>
      <c r="BE129" s="199"/>
      <c r="BF129" s="199"/>
      <c r="BG129" s="199"/>
      <c r="BH129" s="199"/>
      <c r="BI129" s="199"/>
      <c r="BJ129" s="199"/>
      <c r="BK129" s="199"/>
      <c r="BL129" s="199"/>
      <c r="BM129" s="199"/>
      <c r="BN129" s="199"/>
      <c r="BO129" s="199"/>
      <c r="BP129" s="199"/>
      <c r="BQ129" s="199"/>
      <c r="BR129" s="199"/>
      <c r="BS129" s="199"/>
      <c r="BT129" s="199"/>
      <c r="BU129" s="199"/>
      <c r="BV129" s="199"/>
      <c r="BW129" s="199"/>
      <c r="BX129" s="199"/>
      <c r="BY129" s="199"/>
      <c r="BZ129" s="199"/>
      <c r="CA129" s="199"/>
      <c r="CB129" s="199"/>
      <c r="CC129" s="199"/>
      <c r="CD129" s="199"/>
      <c r="CE129" s="199"/>
      <c r="CF129" s="199"/>
      <c r="CG129" s="199"/>
      <c r="CH129" s="199"/>
      <c r="CI129" s="199"/>
      <c r="CJ129" s="199"/>
      <c r="CK129" s="199"/>
      <c r="CL129" s="199"/>
      <c r="CM129" s="199"/>
      <c r="CN129" s="199"/>
      <c r="CO129" s="199"/>
      <c r="CP129" s="199"/>
      <c r="CQ129" s="199"/>
      <c r="CR129" s="199"/>
      <c r="CS129" s="199"/>
      <c r="CT129" s="199"/>
      <c r="CU129" s="199"/>
      <c r="CV129" s="199"/>
      <c r="CW129" s="199"/>
      <c r="CX129" s="199"/>
      <c r="CY129" s="199"/>
      <c r="CZ129" s="199"/>
      <c r="DA129" s="199"/>
      <c r="DB129" s="199"/>
      <c r="DC129" s="199"/>
      <c r="DD129" s="199"/>
      <c r="DE129" s="199"/>
      <c r="DF129" s="199"/>
      <c r="DG129" s="199"/>
      <c r="DH129" s="199"/>
      <c r="DI129" s="199"/>
      <c r="DJ129" s="199"/>
      <c r="DK129" s="199"/>
      <c r="DL129" s="199"/>
      <c r="DM129" s="199"/>
      <c r="DN129" s="199"/>
      <c r="DO129" s="199"/>
      <c r="DP129" s="199"/>
      <c r="DQ129" s="199"/>
      <c r="DR129" s="199"/>
      <c r="DS129" s="199"/>
    </row>
    <row r="130" spans="1:123" s="169" customFormat="1" ht="15.75" hidden="1">
      <c r="A130" s="73"/>
      <c r="B130" s="78"/>
      <c r="C130" s="78"/>
      <c r="D130" s="47"/>
      <c r="E130" s="45">
        <v>0</v>
      </c>
      <c r="F130" s="71">
        <v>0</v>
      </c>
      <c r="G130" s="72">
        <f t="shared" si="5"/>
        <v>0</v>
      </c>
      <c r="H130" s="71">
        <v>0</v>
      </c>
      <c r="I130" s="71">
        <v>0</v>
      </c>
      <c r="J130" s="71">
        <v>0</v>
      </c>
      <c r="K130" s="72">
        <f t="array" ref="K130">SUM(ROUND(H130:J130,2))</f>
        <v>0</v>
      </c>
      <c r="L130" s="85"/>
      <c r="M130" s="91"/>
      <c r="N130" s="303">
        <v>0</v>
      </c>
      <c r="O130" s="282">
        <f t="shared" si="4"/>
        <v>0</v>
      </c>
      <c r="P130" s="303">
        <v>0</v>
      </c>
      <c r="Q130" s="282">
        <f t="shared" si="6"/>
        <v>0</v>
      </c>
      <c r="R130" s="303">
        <v>0</v>
      </c>
      <c r="S130" s="282">
        <f t="shared" si="7"/>
        <v>0</v>
      </c>
      <c r="X130" s="199"/>
      <c r="Y130" s="199"/>
      <c r="Z130" s="199"/>
      <c r="AA130" s="199"/>
      <c r="AB130" s="199"/>
      <c r="AC130" s="199"/>
      <c r="AD130" s="199"/>
      <c r="AE130" s="199"/>
      <c r="AF130" s="199"/>
      <c r="AG130" s="199"/>
      <c r="AH130" s="199"/>
      <c r="AI130" s="199"/>
      <c r="AJ130" s="199"/>
      <c r="AK130" s="199"/>
      <c r="AL130" s="199"/>
      <c r="AM130" s="199"/>
      <c r="AN130" s="199"/>
      <c r="AO130" s="199"/>
      <c r="AP130" s="199"/>
      <c r="AQ130" s="199"/>
      <c r="AR130" s="199"/>
      <c r="AS130" s="199"/>
      <c r="AT130" s="199"/>
      <c r="AU130" s="199"/>
      <c r="AV130" s="199"/>
      <c r="AW130" s="199"/>
      <c r="AX130" s="199"/>
      <c r="AY130" s="199"/>
      <c r="AZ130" s="199"/>
      <c r="BA130" s="199"/>
      <c r="BB130" s="199"/>
      <c r="BC130" s="199"/>
      <c r="BD130" s="199"/>
      <c r="BE130" s="199"/>
      <c r="BF130" s="199"/>
      <c r="BG130" s="199"/>
      <c r="BH130" s="199"/>
      <c r="BI130" s="199"/>
      <c r="BJ130" s="199"/>
      <c r="BK130" s="199"/>
      <c r="BL130" s="199"/>
      <c r="BM130" s="199"/>
      <c r="BN130" s="199"/>
      <c r="BO130" s="199"/>
      <c r="BP130" s="199"/>
      <c r="BQ130" s="199"/>
      <c r="BR130" s="199"/>
      <c r="BS130" s="199"/>
      <c r="BT130" s="199"/>
      <c r="BU130" s="199"/>
      <c r="BV130" s="199"/>
      <c r="BW130" s="199"/>
      <c r="BX130" s="199"/>
      <c r="BY130" s="199"/>
      <c r="BZ130" s="199"/>
      <c r="CA130" s="199"/>
      <c r="CB130" s="199"/>
      <c r="CC130" s="199"/>
      <c r="CD130" s="199"/>
      <c r="CE130" s="199"/>
      <c r="CF130" s="199"/>
      <c r="CG130" s="199"/>
      <c r="CH130" s="199"/>
      <c r="CI130" s="199"/>
      <c r="CJ130" s="199"/>
      <c r="CK130" s="199"/>
      <c r="CL130" s="199"/>
      <c r="CM130" s="199"/>
      <c r="CN130" s="199"/>
      <c r="CO130" s="199"/>
      <c r="CP130" s="199"/>
      <c r="CQ130" s="199"/>
      <c r="CR130" s="199"/>
      <c r="CS130" s="199"/>
      <c r="CT130" s="199"/>
      <c r="CU130" s="199"/>
      <c r="CV130" s="199"/>
      <c r="CW130" s="199"/>
      <c r="CX130" s="199"/>
      <c r="CY130" s="199"/>
      <c r="CZ130" s="199"/>
      <c r="DA130" s="199"/>
      <c r="DB130" s="199"/>
      <c r="DC130" s="199"/>
      <c r="DD130" s="199"/>
      <c r="DE130" s="199"/>
      <c r="DF130" s="199"/>
      <c r="DG130" s="199"/>
      <c r="DH130" s="199"/>
      <c r="DI130" s="199"/>
      <c r="DJ130" s="199"/>
      <c r="DK130" s="199"/>
      <c r="DL130" s="199"/>
      <c r="DM130" s="199"/>
      <c r="DN130" s="199"/>
      <c r="DO130" s="199"/>
      <c r="DP130" s="199"/>
      <c r="DQ130" s="199"/>
      <c r="DR130" s="199"/>
      <c r="DS130" s="199"/>
    </row>
    <row r="131" spans="1:123" s="169" customFormat="1" ht="15.75" hidden="1">
      <c r="A131" s="73"/>
      <c r="B131" s="78"/>
      <c r="C131" s="78"/>
      <c r="D131" s="47"/>
      <c r="E131" s="45">
        <v>0</v>
      </c>
      <c r="F131" s="71">
        <v>0</v>
      </c>
      <c r="G131" s="72">
        <f t="shared" si="5"/>
        <v>0</v>
      </c>
      <c r="H131" s="71">
        <v>0</v>
      </c>
      <c r="I131" s="71">
        <v>0</v>
      </c>
      <c r="J131" s="71">
        <v>0</v>
      </c>
      <c r="K131" s="72">
        <f t="array" ref="K131">SUM(ROUND(H131:J131,2))</f>
        <v>0</v>
      </c>
      <c r="L131" s="85"/>
      <c r="M131" s="91"/>
      <c r="N131" s="303">
        <v>0</v>
      </c>
      <c r="O131" s="282">
        <f t="shared" si="4"/>
        <v>0</v>
      </c>
      <c r="P131" s="303">
        <v>0</v>
      </c>
      <c r="Q131" s="282">
        <f t="shared" si="6"/>
        <v>0</v>
      </c>
      <c r="R131" s="303">
        <v>0</v>
      </c>
      <c r="S131" s="282">
        <f t="shared" si="7"/>
        <v>0</v>
      </c>
      <c r="X131" s="199"/>
      <c r="Y131" s="199"/>
      <c r="Z131" s="199"/>
      <c r="AA131" s="199"/>
      <c r="AB131" s="199"/>
      <c r="AC131" s="199"/>
      <c r="AD131" s="199"/>
      <c r="AE131" s="199"/>
      <c r="AF131" s="199"/>
      <c r="AG131" s="199"/>
      <c r="AH131" s="199"/>
      <c r="AI131" s="199"/>
      <c r="AJ131" s="199"/>
      <c r="AK131" s="199"/>
      <c r="AL131" s="199"/>
      <c r="AM131" s="199"/>
      <c r="AN131" s="199"/>
      <c r="AO131" s="199"/>
      <c r="AP131" s="199"/>
      <c r="AQ131" s="199"/>
      <c r="AR131" s="199"/>
      <c r="AS131" s="199"/>
      <c r="AT131" s="199"/>
      <c r="AU131" s="199"/>
      <c r="AV131" s="199"/>
      <c r="AW131" s="199"/>
      <c r="AX131" s="199"/>
      <c r="AY131" s="199"/>
      <c r="AZ131" s="199"/>
      <c r="BA131" s="199"/>
      <c r="BB131" s="199"/>
      <c r="BC131" s="199"/>
      <c r="BD131" s="199"/>
      <c r="BE131" s="199"/>
      <c r="BF131" s="199"/>
      <c r="BG131" s="199"/>
      <c r="BH131" s="199"/>
      <c r="BI131" s="199"/>
      <c r="BJ131" s="199"/>
      <c r="BK131" s="199"/>
      <c r="BL131" s="199"/>
      <c r="BM131" s="199"/>
      <c r="BN131" s="199"/>
      <c r="BO131" s="199"/>
      <c r="BP131" s="199"/>
      <c r="BQ131" s="199"/>
      <c r="BR131" s="199"/>
      <c r="BS131" s="199"/>
      <c r="BT131" s="199"/>
      <c r="BU131" s="199"/>
      <c r="BV131" s="199"/>
      <c r="BW131" s="199"/>
      <c r="BX131" s="199"/>
      <c r="BY131" s="199"/>
      <c r="BZ131" s="199"/>
      <c r="CA131" s="199"/>
      <c r="CB131" s="199"/>
      <c r="CC131" s="199"/>
      <c r="CD131" s="199"/>
      <c r="CE131" s="199"/>
      <c r="CF131" s="199"/>
      <c r="CG131" s="199"/>
      <c r="CH131" s="199"/>
      <c r="CI131" s="199"/>
      <c r="CJ131" s="199"/>
      <c r="CK131" s="199"/>
      <c r="CL131" s="199"/>
      <c r="CM131" s="199"/>
      <c r="CN131" s="199"/>
      <c r="CO131" s="199"/>
      <c r="CP131" s="199"/>
      <c r="CQ131" s="199"/>
      <c r="CR131" s="199"/>
      <c r="CS131" s="199"/>
      <c r="CT131" s="199"/>
      <c r="CU131" s="199"/>
      <c r="CV131" s="199"/>
      <c r="CW131" s="199"/>
      <c r="CX131" s="199"/>
      <c r="CY131" s="199"/>
      <c r="CZ131" s="199"/>
      <c r="DA131" s="199"/>
      <c r="DB131" s="199"/>
      <c r="DC131" s="199"/>
      <c r="DD131" s="199"/>
      <c r="DE131" s="199"/>
      <c r="DF131" s="199"/>
      <c r="DG131" s="199"/>
      <c r="DH131" s="199"/>
      <c r="DI131" s="199"/>
      <c r="DJ131" s="199"/>
      <c r="DK131" s="199"/>
      <c r="DL131" s="199"/>
      <c r="DM131" s="199"/>
      <c r="DN131" s="199"/>
      <c r="DO131" s="199"/>
      <c r="DP131" s="199"/>
      <c r="DQ131" s="199"/>
      <c r="DR131" s="199"/>
      <c r="DS131" s="199"/>
    </row>
    <row r="132" spans="1:123" s="169" customFormat="1" ht="15.75" hidden="1">
      <c r="A132" s="73"/>
      <c r="B132" s="78"/>
      <c r="C132" s="78"/>
      <c r="D132" s="47"/>
      <c r="E132" s="45">
        <v>0</v>
      </c>
      <c r="F132" s="71">
        <v>0</v>
      </c>
      <c r="G132" s="72">
        <f t="shared" si="5"/>
        <v>0</v>
      </c>
      <c r="H132" s="71">
        <v>0</v>
      </c>
      <c r="I132" s="71">
        <v>0</v>
      </c>
      <c r="J132" s="71">
        <v>0</v>
      </c>
      <c r="K132" s="72">
        <f t="array" ref="K132">SUM(ROUND(H132:J132,2))</f>
        <v>0</v>
      </c>
      <c r="L132" s="85"/>
      <c r="M132" s="91"/>
      <c r="N132" s="303">
        <v>0</v>
      </c>
      <c r="O132" s="282">
        <f t="shared" si="4"/>
        <v>0</v>
      </c>
      <c r="P132" s="303">
        <v>0</v>
      </c>
      <c r="Q132" s="282">
        <f t="shared" si="6"/>
        <v>0</v>
      </c>
      <c r="R132" s="303">
        <v>0</v>
      </c>
      <c r="S132" s="282">
        <f t="shared" si="7"/>
        <v>0</v>
      </c>
      <c r="X132" s="199"/>
      <c r="Y132" s="199"/>
      <c r="Z132" s="199"/>
      <c r="AA132" s="199"/>
      <c r="AB132" s="199"/>
      <c r="AC132" s="199"/>
      <c r="AD132" s="199"/>
      <c r="AE132" s="199"/>
      <c r="AF132" s="199"/>
      <c r="AG132" s="199"/>
      <c r="AH132" s="199"/>
      <c r="AI132" s="199"/>
      <c r="AJ132" s="199"/>
      <c r="AK132" s="199"/>
      <c r="AL132" s="199"/>
      <c r="AM132" s="199"/>
      <c r="AN132" s="199"/>
      <c r="AO132" s="199"/>
      <c r="AP132" s="199"/>
      <c r="AQ132" s="199"/>
      <c r="AR132" s="199"/>
      <c r="AS132" s="199"/>
      <c r="AT132" s="199"/>
      <c r="AU132" s="199"/>
      <c r="AV132" s="199"/>
      <c r="AW132" s="199"/>
      <c r="AX132" s="199"/>
      <c r="AY132" s="199"/>
      <c r="AZ132" s="199"/>
      <c r="BA132" s="199"/>
      <c r="BB132" s="199"/>
      <c r="BC132" s="199"/>
      <c r="BD132" s="199"/>
      <c r="BE132" s="199"/>
      <c r="BF132" s="199"/>
      <c r="BG132" s="199"/>
      <c r="BH132" s="199"/>
      <c r="BI132" s="199"/>
      <c r="BJ132" s="199"/>
      <c r="BK132" s="199"/>
      <c r="BL132" s="199"/>
      <c r="BM132" s="199"/>
      <c r="BN132" s="199"/>
      <c r="BO132" s="199"/>
      <c r="BP132" s="199"/>
      <c r="BQ132" s="199"/>
      <c r="BR132" s="199"/>
      <c r="BS132" s="199"/>
      <c r="BT132" s="199"/>
      <c r="BU132" s="199"/>
      <c r="BV132" s="199"/>
      <c r="BW132" s="199"/>
      <c r="BX132" s="199"/>
      <c r="BY132" s="199"/>
      <c r="BZ132" s="199"/>
      <c r="CA132" s="199"/>
      <c r="CB132" s="199"/>
      <c r="CC132" s="199"/>
      <c r="CD132" s="199"/>
      <c r="CE132" s="199"/>
      <c r="CF132" s="199"/>
      <c r="CG132" s="199"/>
      <c r="CH132" s="199"/>
      <c r="CI132" s="199"/>
      <c r="CJ132" s="199"/>
      <c r="CK132" s="199"/>
      <c r="CL132" s="199"/>
      <c r="CM132" s="199"/>
      <c r="CN132" s="199"/>
      <c r="CO132" s="199"/>
      <c r="CP132" s="199"/>
      <c r="CQ132" s="199"/>
      <c r="CR132" s="199"/>
      <c r="CS132" s="199"/>
      <c r="CT132" s="199"/>
      <c r="CU132" s="199"/>
      <c r="CV132" s="199"/>
      <c r="CW132" s="199"/>
      <c r="CX132" s="199"/>
      <c r="CY132" s="199"/>
      <c r="CZ132" s="199"/>
      <c r="DA132" s="199"/>
      <c r="DB132" s="199"/>
      <c r="DC132" s="199"/>
      <c r="DD132" s="199"/>
      <c r="DE132" s="199"/>
      <c r="DF132" s="199"/>
      <c r="DG132" s="199"/>
      <c r="DH132" s="199"/>
      <c r="DI132" s="199"/>
      <c r="DJ132" s="199"/>
      <c r="DK132" s="199"/>
      <c r="DL132" s="199"/>
      <c r="DM132" s="199"/>
      <c r="DN132" s="199"/>
      <c r="DO132" s="199"/>
      <c r="DP132" s="199"/>
      <c r="DQ132" s="199"/>
      <c r="DR132" s="199"/>
      <c r="DS132" s="199"/>
    </row>
    <row r="133" spans="1:123" s="169" customFormat="1" ht="15.75" hidden="1">
      <c r="A133" s="73"/>
      <c r="B133" s="78"/>
      <c r="C133" s="78"/>
      <c r="D133" s="47"/>
      <c r="E133" s="45">
        <v>0</v>
      </c>
      <c r="F133" s="71">
        <v>0</v>
      </c>
      <c r="G133" s="72">
        <f t="shared" si="5"/>
        <v>0</v>
      </c>
      <c r="H133" s="71">
        <v>0</v>
      </c>
      <c r="I133" s="71">
        <v>0</v>
      </c>
      <c r="J133" s="71">
        <v>0</v>
      </c>
      <c r="K133" s="72">
        <f t="array" ref="K133">SUM(ROUND(H133:J133,2))</f>
        <v>0</v>
      </c>
      <c r="L133" s="85"/>
      <c r="M133" s="91"/>
      <c r="N133" s="303">
        <v>0</v>
      </c>
      <c r="O133" s="282">
        <f t="shared" si="4"/>
        <v>0</v>
      </c>
      <c r="P133" s="303">
        <v>0</v>
      </c>
      <c r="Q133" s="282">
        <f t="shared" si="6"/>
        <v>0</v>
      </c>
      <c r="R133" s="303">
        <v>0</v>
      </c>
      <c r="S133" s="282">
        <f t="shared" si="7"/>
        <v>0</v>
      </c>
      <c r="X133" s="199"/>
      <c r="Y133" s="199"/>
      <c r="Z133" s="199"/>
      <c r="AA133" s="199"/>
      <c r="AB133" s="199"/>
      <c r="AC133" s="199"/>
      <c r="AD133" s="199"/>
      <c r="AE133" s="199"/>
      <c r="AF133" s="199"/>
      <c r="AG133" s="199"/>
      <c r="AH133" s="199"/>
      <c r="AI133" s="199"/>
      <c r="AJ133" s="199"/>
      <c r="AK133" s="199"/>
      <c r="AL133" s="199"/>
      <c r="AM133" s="199"/>
      <c r="AN133" s="199"/>
      <c r="AO133" s="199"/>
      <c r="AP133" s="199"/>
      <c r="AQ133" s="199"/>
      <c r="AR133" s="199"/>
      <c r="AS133" s="199"/>
      <c r="AT133" s="199"/>
      <c r="AU133" s="199"/>
      <c r="AV133" s="199"/>
      <c r="AW133" s="199"/>
      <c r="AX133" s="199"/>
      <c r="AY133" s="199"/>
      <c r="AZ133" s="199"/>
      <c r="BA133" s="199"/>
      <c r="BB133" s="199"/>
      <c r="BC133" s="199"/>
      <c r="BD133" s="199"/>
      <c r="BE133" s="199"/>
      <c r="BF133" s="199"/>
      <c r="BG133" s="199"/>
      <c r="BH133" s="199"/>
      <c r="BI133" s="199"/>
      <c r="BJ133" s="199"/>
      <c r="BK133" s="199"/>
      <c r="BL133" s="199"/>
      <c r="BM133" s="199"/>
      <c r="BN133" s="199"/>
      <c r="BO133" s="199"/>
      <c r="BP133" s="199"/>
      <c r="BQ133" s="199"/>
      <c r="BR133" s="199"/>
      <c r="BS133" s="199"/>
      <c r="BT133" s="199"/>
      <c r="BU133" s="199"/>
      <c r="BV133" s="199"/>
      <c r="BW133" s="199"/>
      <c r="BX133" s="199"/>
      <c r="BY133" s="199"/>
      <c r="BZ133" s="199"/>
      <c r="CA133" s="199"/>
      <c r="CB133" s="199"/>
      <c r="CC133" s="199"/>
      <c r="CD133" s="199"/>
      <c r="CE133" s="199"/>
      <c r="CF133" s="199"/>
      <c r="CG133" s="199"/>
      <c r="CH133" s="199"/>
      <c r="CI133" s="199"/>
      <c r="CJ133" s="199"/>
      <c r="CK133" s="199"/>
      <c r="CL133" s="199"/>
      <c r="CM133" s="199"/>
      <c r="CN133" s="199"/>
      <c r="CO133" s="199"/>
      <c r="CP133" s="199"/>
      <c r="CQ133" s="199"/>
      <c r="CR133" s="199"/>
      <c r="CS133" s="199"/>
      <c r="CT133" s="199"/>
      <c r="CU133" s="199"/>
      <c r="CV133" s="199"/>
      <c r="CW133" s="199"/>
      <c r="CX133" s="199"/>
      <c r="CY133" s="199"/>
      <c r="CZ133" s="199"/>
      <c r="DA133" s="199"/>
      <c r="DB133" s="199"/>
      <c r="DC133" s="199"/>
      <c r="DD133" s="199"/>
      <c r="DE133" s="199"/>
      <c r="DF133" s="199"/>
      <c r="DG133" s="199"/>
      <c r="DH133" s="199"/>
      <c r="DI133" s="199"/>
      <c r="DJ133" s="199"/>
      <c r="DK133" s="199"/>
      <c r="DL133" s="199"/>
      <c r="DM133" s="199"/>
      <c r="DN133" s="199"/>
      <c r="DO133" s="199"/>
      <c r="DP133" s="199"/>
      <c r="DQ133" s="199"/>
      <c r="DR133" s="199"/>
      <c r="DS133" s="199"/>
    </row>
    <row r="134" spans="1:123" s="169" customFormat="1" ht="15.75" hidden="1">
      <c r="A134" s="73"/>
      <c r="B134" s="78"/>
      <c r="C134" s="78"/>
      <c r="D134" s="47"/>
      <c r="E134" s="45">
        <v>0</v>
      </c>
      <c r="F134" s="71">
        <v>0</v>
      </c>
      <c r="G134" s="72">
        <f t="shared" si="5"/>
        <v>0</v>
      </c>
      <c r="H134" s="71">
        <v>0</v>
      </c>
      <c r="I134" s="71">
        <v>0</v>
      </c>
      <c r="J134" s="71">
        <v>0</v>
      </c>
      <c r="K134" s="72">
        <f t="array" ref="K134">SUM(ROUND(H134:J134,2))</f>
        <v>0</v>
      </c>
      <c r="L134" s="85"/>
      <c r="M134" s="91"/>
      <c r="N134" s="303">
        <v>0</v>
      </c>
      <c r="O134" s="282">
        <f t="shared" ref="O134:O197" si="8">ROUND(H134*N134,2)</f>
        <v>0</v>
      </c>
      <c r="P134" s="303">
        <v>0</v>
      </c>
      <c r="Q134" s="282">
        <f t="shared" si="6"/>
        <v>0</v>
      </c>
      <c r="R134" s="303">
        <v>0</v>
      </c>
      <c r="S134" s="282">
        <f t="shared" si="7"/>
        <v>0</v>
      </c>
      <c r="X134" s="199"/>
      <c r="Y134" s="199"/>
      <c r="Z134" s="199"/>
      <c r="AA134" s="199"/>
      <c r="AB134" s="199"/>
      <c r="AC134" s="199"/>
      <c r="AD134" s="199"/>
      <c r="AE134" s="199"/>
      <c r="AF134" s="199"/>
      <c r="AG134" s="199"/>
      <c r="AH134" s="199"/>
      <c r="AI134" s="199"/>
      <c r="AJ134" s="199"/>
      <c r="AK134" s="199"/>
      <c r="AL134" s="199"/>
      <c r="AM134" s="199"/>
      <c r="AN134" s="199"/>
      <c r="AO134" s="199"/>
      <c r="AP134" s="199"/>
      <c r="AQ134" s="199"/>
      <c r="AR134" s="199"/>
      <c r="AS134" s="199"/>
      <c r="AT134" s="199"/>
      <c r="AU134" s="199"/>
      <c r="AV134" s="199"/>
      <c r="AW134" s="199"/>
      <c r="AX134" s="199"/>
      <c r="AY134" s="199"/>
      <c r="AZ134" s="199"/>
      <c r="BA134" s="199"/>
      <c r="BB134" s="199"/>
      <c r="BC134" s="199"/>
      <c r="BD134" s="199"/>
      <c r="BE134" s="199"/>
      <c r="BF134" s="199"/>
      <c r="BG134" s="199"/>
      <c r="BH134" s="199"/>
      <c r="BI134" s="199"/>
      <c r="BJ134" s="199"/>
      <c r="BK134" s="199"/>
      <c r="BL134" s="199"/>
      <c r="BM134" s="199"/>
      <c r="BN134" s="199"/>
      <c r="BO134" s="199"/>
      <c r="BP134" s="199"/>
      <c r="BQ134" s="199"/>
      <c r="BR134" s="199"/>
      <c r="BS134" s="199"/>
      <c r="BT134" s="199"/>
      <c r="BU134" s="199"/>
      <c r="BV134" s="199"/>
      <c r="BW134" s="199"/>
      <c r="BX134" s="199"/>
      <c r="BY134" s="199"/>
      <c r="BZ134" s="199"/>
      <c r="CA134" s="199"/>
      <c r="CB134" s="199"/>
      <c r="CC134" s="199"/>
      <c r="CD134" s="199"/>
      <c r="CE134" s="199"/>
      <c r="CF134" s="199"/>
      <c r="CG134" s="199"/>
      <c r="CH134" s="199"/>
      <c r="CI134" s="199"/>
      <c r="CJ134" s="199"/>
      <c r="CK134" s="199"/>
      <c r="CL134" s="199"/>
      <c r="CM134" s="199"/>
      <c r="CN134" s="199"/>
      <c r="CO134" s="199"/>
      <c r="CP134" s="199"/>
      <c r="CQ134" s="199"/>
      <c r="CR134" s="199"/>
      <c r="CS134" s="199"/>
      <c r="CT134" s="199"/>
      <c r="CU134" s="199"/>
      <c r="CV134" s="199"/>
      <c r="CW134" s="199"/>
      <c r="CX134" s="199"/>
      <c r="CY134" s="199"/>
      <c r="CZ134" s="199"/>
      <c r="DA134" s="199"/>
      <c r="DB134" s="199"/>
      <c r="DC134" s="199"/>
      <c r="DD134" s="199"/>
      <c r="DE134" s="199"/>
      <c r="DF134" s="199"/>
      <c r="DG134" s="199"/>
      <c r="DH134" s="199"/>
      <c r="DI134" s="199"/>
      <c r="DJ134" s="199"/>
      <c r="DK134" s="199"/>
      <c r="DL134" s="199"/>
      <c r="DM134" s="199"/>
      <c r="DN134" s="199"/>
      <c r="DO134" s="199"/>
      <c r="DP134" s="199"/>
      <c r="DQ134" s="199"/>
      <c r="DR134" s="199"/>
      <c r="DS134" s="199"/>
    </row>
    <row r="135" spans="1:123" s="169" customFormat="1" ht="15.75" hidden="1">
      <c r="A135" s="73"/>
      <c r="B135" s="78"/>
      <c r="C135" s="78"/>
      <c r="D135" s="47"/>
      <c r="E135" s="45">
        <v>0</v>
      </c>
      <c r="F135" s="71">
        <v>0</v>
      </c>
      <c r="G135" s="72">
        <f t="shared" ref="G135:G198" si="9">IF(OR(E135="Redacted",F135="Redacted"),"Redacted",IF(OR(T(E135)&lt;&gt;"",T(F135)&lt;&gt;""),"Varies",ROUND(E135*F135,2)))</f>
        <v>0</v>
      </c>
      <c r="H135" s="71">
        <v>0</v>
      </c>
      <c r="I135" s="71">
        <v>0</v>
      </c>
      <c r="J135" s="71">
        <v>0</v>
      </c>
      <c r="K135" s="72">
        <f t="array" ref="K135">SUM(ROUND(H135:J135,2))</f>
        <v>0</v>
      </c>
      <c r="L135" s="85"/>
      <c r="M135" s="91"/>
      <c r="N135" s="303">
        <v>0</v>
      </c>
      <c r="O135" s="282">
        <f t="shared" si="8"/>
        <v>0</v>
      </c>
      <c r="P135" s="303">
        <v>0</v>
      </c>
      <c r="Q135" s="282">
        <f t="shared" si="6"/>
        <v>0</v>
      </c>
      <c r="R135" s="303">
        <v>0</v>
      </c>
      <c r="S135" s="282">
        <f t="shared" si="7"/>
        <v>0</v>
      </c>
      <c r="X135" s="199"/>
      <c r="Y135" s="199"/>
      <c r="Z135" s="199"/>
      <c r="AA135" s="199"/>
      <c r="AB135" s="199"/>
      <c r="AC135" s="199"/>
      <c r="AD135" s="199"/>
      <c r="AE135" s="199"/>
      <c r="AF135" s="199"/>
      <c r="AG135" s="199"/>
      <c r="AH135" s="199"/>
      <c r="AI135" s="199"/>
      <c r="AJ135" s="199"/>
      <c r="AK135" s="199"/>
      <c r="AL135" s="199"/>
      <c r="AM135" s="199"/>
      <c r="AN135" s="199"/>
      <c r="AO135" s="199"/>
      <c r="AP135" s="199"/>
      <c r="AQ135" s="199"/>
      <c r="AR135" s="199"/>
      <c r="AS135" s="199"/>
      <c r="AT135" s="199"/>
      <c r="AU135" s="199"/>
      <c r="AV135" s="199"/>
      <c r="AW135" s="199"/>
      <c r="AX135" s="199"/>
      <c r="AY135" s="199"/>
      <c r="AZ135" s="199"/>
      <c r="BA135" s="199"/>
      <c r="BB135" s="199"/>
      <c r="BC135" s="199"/>
      <c r="BD135" s="199"/>
      <c r="BE135" s="199"/>
      <c r="BF135" s="199"/>
      <c r="BG135" s="199"/>
      <c r="BH135" s="199"/>
      <c r="BI135" s="199"/>
      <c r="BJ135" s="199"/>
      <c r="BK135" s="199"/>
      <c r="BL135" s="199"/>
      <c r="BM135" s="199"/>
      <c r="BN135" s="199"/>
      <c r="BO135" s="199"/>
      <c r="BP135" s="199"/>
      <c r="BQ135" s="199"/>
      <c r="BR135" s="199"/>
      <c r="BS135" s="199"/>
      <c r="BT135" s="199"/>
      <c r="BU135" s="199"/>
      <c r="BV135" s="199"/>
      <c r="BW135" s="199"/>
      <c r="BX135" s="199"/>
      <c r="BY135" s="199"/>
      <c r="BZ135" s="199"/>
      <c r="CA135" s="199"/>
      <c r="CB135" s="199"/>
      <c r="CC135" s="199"/>
      <c r="CD135" s="199"/>
      <c r="CE135" s="199"/>
      <c r="CF135" s="199"/>
      <c r="CG135" s="199"/>
      <c r="CH135" s="199"/>
      <c r="CI135" s="199"/>
      <c r="CJ135" s="199"/>
      <c r="CK135" s="199"/>
      <c r="CL135" s="199"/>
      <c r="CM135" s="199"/>
      <c r="CN135" s="199"/>
      <c r="CO135" s="199"/>
      <c r="CP135" s="199"/>
      <c r="CQ135" s="199"/>
      <c r="CR135" s="199"/>
      <c r="CS135" s="199"/>
      <c r="CT135" s="199"/>
      <c r="CU135" s="199"/>
      <c r="CV135" s="199"/>
      <c r="CW135" s="199"/>
      <c r="CX135" s="199"/>
      <c r="CY135" s="199"/>
      <c r="CZ135" s="199"/>
      <c r="DA135" s="199"/>
      <c r="DB135" s="199"/>
      <c r="DC135" s="199"/>
      <c r="DD135" s="199"/>
      <c r="DE135" s="199"/>
      <c r="DF135" s="199"/>
      <c r="DG135" s="199"/>
      <c r="DH135" s="199"/>
      <c r="DI135" s="199"/>
      <c r="DJ135" s="199"/>
      <c r="DK135" s="199"/>
      <c r="DL135" s="199"/>
      <c r="DM135" s="199"/>
      <c r="DN135" s="199"/>
      <c r="DO135" s="199"/>
      <c r="DP135" s="199"/>
      <c r="DQ135" s="199"/>
      <c r="DR135" s="199"/>
      <c r="DS135" s="199"/>
    </row>
    <row r="136" spans="1:123" s="169" customFormat="1" ht="15.75" hidden="1">
      <c r="A136" s="73"/>
      <c r="B136" s="78"/>
      <c r="C136" s="78"/>
      <c r="D136" s="47"/>
      <c r="E136" s="45">
        <v>0</v>
      </c>
      <c r="F136" s="71">
        <v>0</v>
      </c>
      <c r="G136" s="72">
        <f t="shared" si="9"/>
        <v>0</v>
      </c>
      <c r="H136" s="71">
        <v>0</v>
      </c>
      <c r="I136" s="71">
        <v>0</v>
      </c>
      <c r="J136" s="71">
        <v>0</v>
      </c>
      <c r="K136" s="72">
        <f t="array" ref="K136">SUM(ROUND(H136:J136,2))</f>
        <v>0</v>
      </c>
      <c r="L136" s="85"/>
      <c r="M136" s="91"/>
      <c r="N136" s="303">
        <v>0</v>
      </c>
      <c r="O136" s="282">
        <f t="shared" si="8"/>
        <v>0</v>
      </c>
      <c r="P136" s="303">
        <v>0</v>
      </c>
      <c r="Q136" s="282">
        <f t="shared" ref="Q136:Q199" si="10">ROUND(I136*P136,2)</f>
        <v>0</v>
      </c>
      <c r="R136" s="303">
        <v>0</v>
      </c>
      <c r="S136" s="282">
        <f t="shared" ref="S136:S199" si="11">ROUND(J136*R136,2)</f>
        <v>0</v>
      </c>
      <c r="X136" s="199"/>
      <c r="Y136" s="199"/>
      <c r="Z136" s="199"/>
      <c r="AA136" s="199"/>
      <c r="AB136" s="199"/>
      <c r="AC136" s="199"/>
      <c r="AD136" s="199"/>
      <c r="AE136" s="199"/>
      <c r="AF136" s="199"/>
      <c r="AG136" s="199"/>
      <c r="AH136" s="199"/>
      <c r="AI136" s="199"/>
      <c r="AJ136" s="199"/>
      <c r="AK136" s="199"/>
      <c r="AL136" s="199"/>
      <c r="AM136" s="199"/>
      <c r="AN136" s="199"/>
      <c r="AO136" s="199"/>
      <c r="AP136" s="199"/>
      <c r="AQ136" s="199"/>
      <c r="AR136" s="199"/>
      <c r="AS136" s="199"/>
      <c r="AT136" s="199"/>
      <c r="AU136" s="199"/>
      <c r="AV136" s="199"/>
      <c r="AW136" s="199"/>
      <c r="AX136" s="199"/>
      <c r="AY136" s="199"/>
      <c r="AZ136" s="199"/>
      <c r="BA136" s="199"/>
      <c r="BB136" s="199"/>
      <c r="BC136" s="199"/>
      <c r="BD136" s="199"/>
      <c r="BE136" s="199"/>
      <c r="BF136" s="199"/>
      <c r="BG136" s="199"/>
      <c r="BH136" s="199"/>
      <c r="BI136" s="199"/>
      <c r="BJ136" s="199"/>
      <c r="BK136" s="199"/>
      <c r="BL136" s="199"/>
      <c r="BM136" s="199"/>
      <c r="BN136" s="199"/>
      <c r="BO136" s="199"/>
      <c r="BP136" s="199"/>
      <c r="BQ136" s="199"/>
      <c r="BR136" s="199"/>
      <c r="BS136" s="199"/>
      <c r="BT136" s="199"/>
      <c r="BU136" s="199"/>
      <c r="BV136" s="199"/>
      <c r="BW136" s="199"/>
      <c r="BX136" s="199"/>
      <c r="BY136" s="199"/>
      <c r="BZ136" s="199"/>
      <c r="CA136" s="199"/>
      <c r="CB136" s="199"/>
      <c r="CC136" s="199"/>
      <c r="CD136" s="199"/>
      <c r="CE136" s="199"/>
      <c r="CF136" s="199"/>
      <c r="CG136" s="199"/>
      <c r="CH136" s="199"/>
      <c r="CI136" s="199"/>
      <c r="CJ136" s="199"/>
      <c r="CK136" s="199"/>
      <c r="CL136" s="199"/>
      <c r="CM136" s="199"/>
      <c r="CN136" s="199"/>
      <c r="CO136" s="199"/>
      <c r="CP136" s="199"/>
      <c r="CQ136" s="199"/>
      <c r="CR136" s="199"/>
      <c r="CS136" s="199"/>
      <c r="CT136" s="199"/>
      <c r="CU136" s="199"/>
      <c r="CV136" s="199"/>
      <c r="CW136" s="199"/>
      <c r="CX136" s="199"/>
      <c r="CY136" s="199"/>
      <c r="CZ136" s="199"/>
      <c r="DA136" s="199"/>
      <c r="DB136" s="199"/>
      <c r="DC136" s="199"/>
      <c r="DD136" s="199"/>
      <c r="DE136" s="199"/>
      <c r="DF136" s="199"/>
      <c r="DG136" s="199"/>
      <c r="DH136" s="199"/>
      <c r="DI136" s="199"/>
      <c r="DJ136" s="199"/>
      <c r="DK136" s="199"/>
      <c r="DL136" s="199"/>
      <c r="DM136" s="199"/>
      <c r="DN136" s="199"/>
      <c r="DO136" s="199"/>
      <c r="DP136" s="199"/>
      <c r="DQ136" s="199"/>
      <c r="DR136" s="199"/>
      <c r="DS136" s="199"/>
    </row>
    <row r="137" spans="1:123" s="169" customFormat="1" ht="15.75" hidden="1">
      <c r="A137" s="73"/>
      <c r="B137" s="78"/>
      <c r="C137" s="78"/>
      <c r="D137" s="47"/>
      <c r="E137" s="45">
        <v>0</v>
      </c>
      <c r="F137" s="71">
        <v>0</v>
      </c>
      <c r="G137" s="72">
        <f t="shared" si="9"/>
        <v>0</v>
      </c>
      <c r="H137" s="71">
        <v>0</v>
      </c>
      <c r="I137" s="71">
        <v>0</v>
      </c>
      <c r="J137" s="71">
        <v>0</v>
      </c>
      <c r="K137" s="72">
        <f t="array" ref="K137">SUM(ROUND(H137:J137,2))</f>
        <v>0</v>
      </c>
      <c r="L137" s="85"/>
      <c r="M137" s="91"/>
      <c r="N137" s="303">
        <v>0</v>
      </c>
      <c r="O137" s="282">
        <f t="shared" si="8"/>
        <v>0</v>
      </c>
      <c r="P137" s="303">
        <v>0</v>
      </c>
      <c r="Q137" s="282">
        <f t="shared" si="10"/>
        <v>0</v>
      </c>
      <c r="R137" s="303">
        <v>0</v>
      </c>
      <c r="S137" s="282">
        <f t="shared" si="11"/>
        <v>0</v>
      </c>
      <c r="X137" s="199"/>
      <c r="Y137" s="199"/>
      <c r="Z137" s="199"/>
      <c r="AA137" s="199"/>
      <c r="AB137" s="199"/>
      <c r="AC137" s="199"/>
      <c r="AD137" s="199"/>
      <c r="AE137" s="199"/>
      <c r="AF137" s="199"/>
      <c r="AG137" s="199"/>
      <c r="AH137" s="199"/>
      <c r="AI137" s="199"/>
      <c r="AJ137" s="199"/>
      <c r="AK137" s="199"/>
      <c r="AL137" s="199"/>
      <c r="AM137" s="199"/>
      <c r="AN137" s="199"/>
      <c r="AO137" s="199"/>
      <c r="AP137" s="199"/>
      <c r="AQ137" s="199"/>
      <c r="AR137" s="199"/>
      <c r="AS137" s="199"/>
      <c r="AT137" s="199"/>
      <c r="AU137" s="199"/>
      <c r="AV137" s="199"/>
      <c r="AW137" s="199"/>
      <c r="AX137" s="199"/>
      <c r="AY137" s="199"/>
      <c r="AZ137" s="199"/>
      <c r="BA137" s="199"/>
      <c r="BB137" s="199"/>
      <c r="BC137" s="199"/>
      <c r="BD137" s="199"/>
      <c r="BE137" s="199"/>
      <c r="BF137" s="199"/>
      <c r="BG137" s="199"/>
      <c r="BH137" s="199"/>
      <c r="BI137" s="199"/>
      <c r="BJ137" s="199"/>
      <c r="BK137" s="199"/>
      <c r="BL137" s="199"/>
      <c r="BM137" s="199"/>
      <c r="BN137" s="199"/>
      <c r="BO137" s="199"/>
      <c r="BP137" s="199"/>
      <c r="BQ137" s="199"/>
      <c r="BR137" s="199"/>
      <c r="BS137" s="199"/>
      <c r="BT137" s="199"/>
      <c r="BU137" s="199"/>
      <c r="BV137" s="199"/>
      <c r="BW137" s="199"/>
      <c r="BX137" s="199"/>
      <c r="BY137" s="199"/>
      <c r="BZ137" s="199"/>
      <c r="CA137" s="199"/>
      <c r="CB137" s="199"/>
      <c r="CC137" s="199"/>
      <c r="CD137" s="199"/>
      <c r="CE137" s="199"/>
      <c r="CF137" s="199"/>
      <c r="CG137" s="199"/>
      <c r="CH137" s="199"/>
      <c r="CI137" s="199"/>
      <c r="CJ137" s="199"/>
      <c r="CK137" s="199"/>
      <c r="CL137" s="199"/>
      <c r="CM137" s="199"/>
      <c r="CN137" s="199"/>
      <c r="CO137" s="199"/>
      <c r="CP137" s="199"/>
      <c r="CQ137" s="199"/>
      <c r="CR137" s="199"/>
      <c r="CS137" s="199"/>
      <c r="CT137" s="199"/>
      <c r="CU137" s="199"/>
      <c r="CV137" s="199"/>
      <c r="CW137" s="199"/>
      <c r="CX137" s="199"/>
      <c r="CY137" s="199"/>
      <c r="CZ137" s="199"/>
      <c r="DA137" s="199"/>
      <c r="DB137" s="199"/>
      <c r="DC137" s="199"/>
      <c r="DD137" s="199"/>
      <c r="DE137" s="199"/>
      <c r="DF137" s="199"/>
      <c r="DG137" s="199"/>
      <c r="DH137" s="199"/>
      <c r="DI137" s="199"/>
      <c r="DJ137" s="199"/>
      <c r="DK137" s="199"/>
      <c r="DL137" s="199"/>
      <c r="DM137" s="199"/>
      <c r="DN137" s="199"/>
      <c r="DO137" s="199"/>
      <c r="DP137" s="199"/>
      <c r="DQ137" s="199"/>
      <c r="DR137" s="199"/>
      <c r="DS137" s="199"/>
    </row>
    <row r="138" spans="1:123" s="169" customFormat="1" ht="15.75" hidden="1">
      <c r="A138" s="73"/>
      <c r="B138" s="78"/>
      <c r="C138" s="78"/>
      <c r="D138" s="47"/>
      <c r="E138" s="45">
        <v>0</v>
      </c>
      <c r="F138" s="71">
        <v>0</v>
      </c>
      <c r="G138" s="72">
        <f t="shared" si="9"/>
        <v>0</v>
      </c>
      <c r="H138" s="71">
        <v>0</v>
      </c>
      <c r="I138" s="71">
        <v>0</v>
      </c>
      <c r="J138" s="71">
        <v>0</v>
      </c>
      <c r="K138" s="72">
        <f t="array" ref="K138">SUM(ROUND(H138:J138,2))</f>
        <v>0</v>
      </c>
      <c r="L138" s="85"/>
      <c r="M138" s="91"/>
      <c r="N138" s="303">
        <v>0</v>
      </c>
      <c r="O138" s="282">
        <f t="shared" si="8"/>
        <v>0</v>
      </c>
      <c r="P138" s="303">
        <v>0</v>
      </c>
      <c r="Q138" s="282">
        <f t="shared" si="10"/>
        <v>0</v>
      </c>
      <c r="R138" s="303">
        <v>0</v>
      </c>
      <c r="S138" s="282">
        <f t="shared" si="11"/>
        <v>0</v>
      </c>
      <c r="X138" s="199"/>
      <c r="Y138" s="199"/>
      <c r="Z138" s="199"/>
      <c r="AA138" s="199"/>
      <c r="AB138" s="199"/>
      <c r="AC138" s="199"/>
      <c r="AD138" s="199"/>
      <c r="AE138" s="199"/>
      <c r="AF138" s="199"/>
      <c r="AG138" s="199"/>
      <c r="AH138" s="199"/>
      <c r="AI138" s="199"/>
      <c r="AJ138" s="199"/>
      <c r="AK138" s="199"/>
      <c r="AL138" s="199"/>
      <c r="AM138" s="199"/>
      <c r="AN138" s="199"/>
      <c r="AO138" s="199"/>
      <c r="AP138" s="199"/>
      <c r="AQ138" s="199"/>
      <c r="AR138" s="199"/>
      <c r="AS138" s="199"/>
      <c r="AT138" s="199"/>
      <c r="AU138" s="199"/>
      <c r="AV138" s="199"/>
      <c r="AW138" s="199"/>
      <c r="AX138" s="199"/>
      <c r="AY138" s="199"/>
      <c r="AZ138" s="199"/>
      <c r="BA138" s="199"/>
      <c r="BB138" s="199"/>
      <c r="BC138" s="199"/>
      <c r="BD138" s="199"/>
      <c r="BE138" s="199"/>
      <c r="BF138" s="199"/>
      <c r="BG138" s="199"/>
      <c r="BH138" s="199"/>
      <c r="BI138" s="199"/>
      <c r="BJ138" s="199"/>
      <c r="BK138" s="199"/>
      <c r="BL138" s="199"/>
      <c r="BM138" s="199"/>
      <c r="BN138" s="199"/>
      <c r="BO138" s="199"/>
      <c r="BP138" s="199"/>
      <c r="BQ138" s="199"/>
      <c r="BR138" s="199"/>
      <c r="BS138" s="199"/>
      <c r="BT138" s="199"/>
      <c r="BU138" s="199"/>
      <c r="BV138" s="199"/>
      <c r="BW138" s="199"/>
      <c r="BX138" s="199"/>
      <c r="BY138" s="199"/>
      <c r="BZ138" s="199"/>
      <c r="CA138" s="199"/>
      <c r="CB138" s="199"/>
      <c r="CC138" s="199"/>
      <c r="CD138" s="199"/>
      <c r="CE138" s="199"/>
      <c r="CF138" s="199"/>
      <c r="CG138" s="199"/>
      <c r="CH138" s="199"/>
      <c r="CI138" s="199"/>
      <c r="CJ138" s="199"/>
      <c r="CK138" s="199"/>
      <c r="CL138" s="199"/>
      <c r="CM138" s="199"/>
      <c r="CN138" s="199"/>
      <c r="CO138" s="199"/>
      <c r="CP138" s="199"/>
      <c r="CQ138" s="199"/>
      <c r="CR138" s="199"/>
      <c r="CS138" s="199"/>
      <c r="CT138" s="199"/>
      <c r="CU138" s="199"/>
      <c r="CV138" s="199"/>
      <c r="CW138" s="199"/>
      <c r="CX138" s="199"/>
      <c r="CY138" s="199"/>
      <c r="CZ138" s="199"/>
      <c r="DA138" s="199"/>
      <c r="DB138" s="199"/>
      <c r="DC138" s="199"/>
      <c r="DD138" s="199"/>
      <c r="DE138" s="199"/>
      <c r="DF138" s="199"/>
      <c r="DG138" s="199"/>
      <c r="DH138" s="199"/>
      <c r="DI138" s="199"/>
      <c r="DJ138" s="199"/>
      <c r="DK138" s="199"/>
      <c r="DL138" s="199"/>
      <c r="DM138" s="199"/>
      <c r="DN138" s="199"/>
      <c r="DO138" s="199"/>
      <c r="DP138" s="199"/>
      <c r="DQ138" s="199"/>
      <c r="DR138" s="199"/>
      <c r="DS138" s="199"/>
    </row>
    <row r="139" spans="1:123" s="169" customFormat="1" ht="15.75" hidden="1">
      <c r="A139" s="73"/>
      <c r="B139" s="78"/>
      <c r="C139" s="78"/>
      <c r="D139" s="47"/>
      <c r="E139" s="45">
        <v>0</v>
      </c>
      <c r="F139" s="71">
        <v>0</v>
      </c>
      <c r="G139" s="72">
        <f t="shared" si="9"/>
        <v>0</v>
      </c>
      <c r="H139" s="71">
        <v>0</v>
      </c>
      <c r="I139" s="71">
        <v>0</v>
      </c>
      <c r="J139" s="71">
        <v>0</v>
      </c>
      <c r="K139" s="72">
        <f t="array" ref="K139">SUM(ROUND(H139:J139,2))</f>
        <v>0</v>
      </c>
      <c r="L139" s="85"/>
      <c r="M139" s="91"/>
      <c r="N139" s="303">
        <v>0</v>
      </c>
      <c r="O139" s="282">
        <f t="shared" si="8"/>
        <v>0</v>
      </c>
      <c r="P139" s="303">
        <v>0</v>
      </c>
      <c r="Q139" s="282">
        <f t="shared" si="10"/>
        <v>0</v>
      </c>
      <c r="R139" s="303">
        <v>0</v>
      </c>
      <c r="S139" s="282">
        <f t="shared" si="11"/>
        <v>0</v>
      </c>
      <c r="X139" s="199"/>
      <c r="Y139" s="199"/>
      <c r="Z139" s="199"/>
      <c r="AA139" s="199"/>
      <c r="AB139" s="199"/>
      <c r="AC139" s="199"/>
      <c r="AD139" s="199"/>
      <c r="AE139" s="199"/>
      <c r="AF139" s="199"/>
      <c r="AG139" s="199"/>
      <c r="AH139" s="199"/>
      <c r="AI139" s="199"/>
      <c r="AJ139" s="199"/>
      <c r="AK139" s="199"/>
      <c r="AL139" s="199"/>
      <c r="AM139" s="199"/>
      <c r="AN139" s="199"/>
      <c r="AO139" s="199"/>
      <c r="AP139" s="199"/>
      <c r="AQ139" s="199"/>
      <c r="AR139" s="199"/>
      <c r="AS139" s="199"/>
      <c r="AT139" s="199"/>
      <c r="AU139" s="199"/>
      <c r="AV139" s="199"/>
      <c r="AW139" s="199"/>
      <c r="AX139" s="199"/>
      <c r="AY139" s="199"/>
      <c r="AZ139" s="199"/>
      <c r="BA139" s="199"/>
      <c r="BB139" s="199"/>
      <c r="BC139" s="199"/>
      <c r="BD139" s="199"/>
      <c r="BE139" s="199"/>
      <c r="BF139" s="199"/>
      <c r="BG139" s="199"/>
      <c r="BH139" s="199"/>
      <c r="BI139" s="199"/>
      <c r="BJ139" s="199"/>
      <c r="BK139" s="199"/>
      <c r="BL139" s="199"/>
      <c r="BM139" s="199"/>
      <c r="BN139" s="199"/>
      <c r="BO139" s="199"/>
      <c r="BP139" s="199"/>
      <c r="BQ139" s="199"/>
      <c r="BR139" s="199"/>
      <c r="BS139" s="199"/>
      <c r="BT139" s="199"/>
      <c r="BU139" s="199"/>
      <c r="BV139" s="199"/>
      <c r="BW139" s="199"/>
      <c r="BX139" s="199"/>
      <c r="BY139" s="199"/>
      <c r="BZ139" s="199"/>
      <c r="CA139" s="199"/>
      <c r="CB139" s="199"/>
      <c r="CC139" s="199"/>
      <c r="CD139" s="199"/>
      <c r="CE139" s="199"/>
      <c r="CF139" s="199"/>
      <c r="CG139" s="199"/>
      <c r="CH139" s="199"/>
      <c r="CI139" s="199"/>
      <c r="CJ139" s="199"/>
      <c r="CK139" s="199"/>
      <c r="CL139" s="199"/>
      <c r="CM139" s="199"/>
      <c r="CN139" s="199"/>
      <c r="CO139" s="199"/>
      <c r="CP139" s="199"/>
      <c r="CQ139" s="199"/>
      <c r="CR139" s="199"/>
      <c r="CS139" s="199"/>
      <c r="CT139" s="199"/>
      <c r="CU139" s="199"/>
      <c r="CV139" s="199"/>
      <c r="CW139" s="199"/>
      <c r="CX139" s="199"/>
      <c r="CY139" s="199"/>
      <c r="CZ139" s="199"/>
      <c r="DA139" s="199"/>
      <c r="DB139" s="199"/>
      <c r="DC139" s="199"/>
      <c r="DD139" s="199"/>
      <c r="DE139" s="199"/>
      <c r="DF139" s="199"/>
      <c r="DG139" s="199"/>
      <c r="DH139" s="199"/>
      <c r="DI139" s="199"/>
      <c r="DJ139" s="199"/>
      <c r="DK139" s="199"/>
      <c r="DL139" s="199"/>
      <c r="DM139" s="199"/>
      <c r="DN139" s="199"/>
      <c r="DO139" s="199"/>
      <c r="DP139" s="199"/>
      <c r="DQ139" s="199"/>
      <c r="DR139" s="199"/>
      <c r="DS139" s="199"/>
    </row>
    <row r="140" spans="1:123" s="169" customFormat="1" ht="15.75" hidden="1">
      <c r="A140" s="73"/>
      <c r="B140" s="78"/>
      <c r="C140" s="78"/>
      <c r="D140" s="47"/>
      <c r="E140" s="45">
        <v>0</v>
      </c>
      <c r="F140" s="71">
        <v>0</v>
      </c>
      <c r="G140" s="72">
        <f t="shared" si="9"/>
        <v>0</v>
      </c>
      <c r="H140" s="71">
        <v>0</v>
      </c>
      <c r="I140" s="71">
        <v>0</v>
      </c>
      <c r="J140" s="71">
        <v>0</v>
      </c>
      <c r="K140" s="72">
        <f t="array" ref="K140">SUM(ROUND(H140:J140,2))</f>
        <v>0</v>
      </c>
      <c r="L140" s="85"/>
      <c r="M140" s="91"/>
      <c r="N140" s="303">
        <v>0</v>
      </c>
      <c r="O140" s="282">
        <f t="shared" si="8"/>
        <v>0</v>
      </c>
      <c r="P140" s="303">
        <v>0</v>
      </c>
      <c r="Q140" s="282">
        <f t="shared" si="10"/>
        <v>0</v>
      </c>
      <c r="R140" s="303">
        <v>0</v>
      </c>
      <c r="S140" s="282">
        <f t="shared" si="11"/>
        <v>0</v>
      </c>
      <c r="X140" s="199"/>
      <c r="Y140" s="199"/>
      <c r="Z140" s="199"/>
      <c r="AA140" s="199"/>
      <c r="AB140" s="199"/>
      <c r="AC140" s="199"/>
      <c r="AD140" s="199"/>
      <c r="AE140" s="199"/>
      <c r="AF140" s="199"/>
      <c r="AG140" s="199"/>
      <c r="AH140" s="199"/>
      <c r="AI140" s="199"/>
      <c r="AJ140" s="199"/>
      <c r="AK140" s="199"/>
      <c r="AL140" s="199"/>
      <c r="AM140" s="199"/>
      <c r="AN140" s="199"/>
      <c r="AO140" s="199"/>
      <c r="AP140" s="199"/>
      <c r="AQ140" s="199"/>
      <c r="AR140" s="199"/>
      <c r="AS140" s="199"/>
      <c r="AT140" s="199"/>
      <c r="AU140" s="199"/>
      <c r="AV140" s="199"/>
      <c r="AW140" s="199"/>
      <c r="AX140" s="199"/>
      <c r="AY140" s="199"/>
      <c r="AZ140" s="199"/>
      <c r="BA140" s="199"/>
      <c r="BB140" s="199"/>
      <c r="BC140" s="199"/>
      <c r="BD140" s="199"/>
      <c r="BE140" s="199"/>
      <c r="BF140" s="199"/>
      <c r="BG140" s="199"/>
      <c r="BH140" s="199"/>
      <c r="BI140" s="199"/>
      <c r="BJ140" s="199"/>
      <c r="BK140" s="199"/>
      <c r="BL140" s="199"/>
      <c r="BM140" s="199"/>
      <c r="BN140" s="199"/>
      <c r="BO140" s="199"/>
      <c r="BP140" s="199"/>
      <c r="BQ140" s="199"/>
      <c r="BR140" s="199"/>
      <c r="BS140" s="199"/>
      <c r="BT140" s="199"/>
      <c r="BU140" s="199"/>
      <c r="BV140" s="199"/>
      <c r="BW140" s="199"/>
      <c r="BX140" s="199"/>
      <c r="BY140" s="199"/>
      <c r="BZ140" s="199"/>
      <c r="CA140" s="199"/>
      <c r="CB140" s="199"/>
      <c r="CC140" s="199"/>
      <c r="CD140" s="199"/>
      <c r="CE140" s="199"/>
      <c r="CF140" s="199"/>
      <c r="CG140" s="199"/>
      <c r="CH140" s="199"/>
      <c r="CI140" s="199"/>
      <c r="CJ140" s="199"/>
      <c r="CK140" s="199"/>
      <c r="CL140" s="199"/>
      <c r="CM140" s="199"/>
      <c r="CN140" s="199"/>
      <c r="CO140" s="199"/>
      <c r="CP140" s="199"/>
      <c r="CQ140" s="199"/>
      <c r="CR140" s="199"/>
      <c r="CS140" s="199"/>
      <c r="CT140" s="199"/>
      <c r="CU140" s="199"/>
      <c r="CV140" s="199"/>
      <c r="CW140" s="199"/>
      <c r="CX140" s="199"/>
      <c r="CY140" s="199"/>
      <c r="CZ140" s="199"/>
      <c r="DA140" s="199"/>
      <c r="DB140" s="199"/>
      <c r="DC140" s="199"/>
      <c r="DD140" s="199"/>
      <c r="DE140" s="199"/>
      <c r="DF140" s="199"/>
      <c r="DG140" s="199"/>
      <c r="DH140" s="199"/>
      <c r="DI140" s="199"/>
      <c r="DJ140" s="199"/>
      <c r="DK140" s="199"/>
      <c r="DL140" s="199"/>
      <c r="DM140" s="199"/>
      <c r="DN140" s="199"/>
      <c r="DO140" s="199"/>
      <c r="DP140" s="199"/>
      <c r="DQ140" s="199"/>
      <c r="DR140" s="199"/>
      <c r="DS140" s="199"/>
    </row>
    <row r="141" spans="1:123" s="169" customFormat="1" ht="15.75" hidden="1">
      <c r="A141" s="73"/>
      <c r="B141" s="78"/>
      <c r="C141" s="78"/>
      <c r="D141" s="47"/>
      <c r="E141" s="45">
        <v>0</v>
      </c>
      <c r="F141" s="71">
        <v>0</v>
      </c>
      <c r="G141" s="72">
        <f t="shared" si="9"/>
        <v>0</v>
      </c>
      <c r="H141" s="71">
        <v>0</v>
      </c>
      <c r="I141" s="71">
        <v>0</v>
      </c>
      <c r="J141" s="71">
        <v>0</v>
      </c>
      <c r="K141" s="72">
        <f t="array" ref="K141">SUM(ROUND(H141:J141,2))</f>
        <v>0</v>
      </c>
      <c r="L141" s="85"/>
      <c r="M141" s="91"/>
      <c r="N141" s="303">
        <v>0</v>
      </c>
      <c r="O141" s="282">
        <f t="shared" si="8"/>
        <v>0</v>
      </c>
      <c r="P141" s="303">
        <v>0</v>
      </c>
      <c r="Q141" s="282">
        <f t="shared" si="10"/>
        <v>0</v>
      </c>
      <c r="R141" s="303">
        <v>0</v>
      </c>
      <c r="S141" s="282">
        <f t="shared" si="11"/>
        <v>0</v>
      </c>
      <c r="X141" s="199"/>
      <c r="Y141" s="199"/>
      <c r="Z141" s="199"/>
      <c r="AA141" s="199"/>
      <c r="AB141" s="199"/>
      <c r="AC141" s="199"/>
      <c r="AD141" s="199"/>
      <c r="AE141" s="199"/>
      <c r="AF141" s="199"/>
      <c r="AG141" s="199"/>
      <c r="AH141" s="199"/>
      <c r="AI141" s="199"/>
      <c r="AJ141" s="199"/>
      <c r="AK141" s="199"/>
      <c r="AL141" s="199"/>
      <c r="AM141" s="199"/>
      <c r="AN141" s="199"/>
      <c r="AO141" s="199"/>
      <c r="AP141" s="199"/>
      <c r="AQ141" s="199"/>
      <c r="AR141" s="199"/>
      <c r="AS141" s="199"/>
      <c r="AT141" s="199"/>
      <c r="AU141" s="199"/>
      <c r="AV141" s="199"/>
      <c r="AW141" s="199"/>
      <c r="AX141" s="199"/>
      <c r="AY141" s="199"/>
      <c r="AZ141" s="199"/>
      <c r="BA141" s="199"/>
      <c r="BB141" s="199"/>
      <c r="BC141" s="199"/>
      <c r="BD141" s="199"/>
      <c r="BE141" s="199"/>
      <c r="BF141" s="199"/>
      <c r="BG141" s="199"/>
      <c r="BH141" s="199"/>
      <c r="BI141" s="199"/>
      <c r="BJ141" s="199"/>
      <c r="BK141" s="199"/>
      <c r="BL141" s="199"/>
      <c r="BM141" s="199"/>
      <c r="BN141" s="199"/>
      <c r="BO141" s="199"/>
      <c r="BP141" s="199"/>
      <c r="BQ141" s="199"/>
      <c r="BR141" s="199"/>
      <c r="BS141" s="199"/>
      <c r="BT141" s="199"/>
      <c r="BU141" s="199"/>
      <c r="BV141" s="199"/>
      <c r="BW141" s="199"/>
      <c r="BX141" s="199"/>
      <c r="BY141" s="199"/>
      <c r="BZ141" s="199"/>
      <c r="CA141" s="199"/>
      <c r="CB141" s="199"/>
      <c r="CC141" s="199"/>
      <c r="CD141" s="199"/>
      <c r="CE141" s="199"/>
      <c r="CF141" s="199"/>
      <c r="CG141" s="199"/>
      <c r="CH141" s="199"/>
      <c r="CI141" s="199"/>
      <c r="CJ141" s="199"/>
      <c r="CK141" s="199"/>
      <c r="CL141" s="199"/>
      <c r="CM141" s="199"/>
      <c r="CN141" s="199"/>
      <c r="CO141" s="199"/>
      <c r="CP141" s="199"/>
      <c r="CQ141" s="199"/>
      <c r="CR141" s="199"/>
      <c r="CS141" s="199"/>
      <c r="CT141" s="199"/>
      <c r="CU141" s="199"/>
      <c r="CV141" s="199"/>
      <c r="CW141" s="199"/>
      <c r="CX141" s="199"/>
      <c r="CY141" s="199"/>
      <c r="CZ141" s="199"/>
      <c r="DA141" s="199"/>
      <c r="DB141" s="199"/>
      <c r="DC141" s="199"/>
      <c r="DD141" s="199"/>
      <c r="DE141" s="199"/>
      <c r="DF141" s="199"/>
      <c r="DG141" s="199"/>
      <c r="DH141" s="199"/>
      <c r="DI141" s="199"/>
      <c r="DJ141" s="199"/>
      <c r="DK141" s="199"/>
      <c r="DL141" s="199"/>
      <c r="DM141" s="199"/>
      <c r="DN141" s="199"/>
      <c r="DO141" s="199"/>
      <c r="DP141" s="199"/>
      <c r="DQ141" s="199"/>
      <c r="DR141" s="199"/>
      <c r="DS141" s="199"/>
    </row>
    <row r="142" spans="1:123" s="169" customFormat="1" ht="15.75" hidden="1">
      <c r="A142" s="73"/>
      <c r="B142" s="78"/>
      <c r="C142" s="78"/>
      <c r="D142" s="47"/>
      <c r="E142" s="45">
        <v>0</v>
      </c>
      <c r="F142" s="71">
        <v>0</v>
      </c>
      <c r="G142" s="72">
        <f t="shared" si="9"/>
        <v>0</v>
      </c>
      <c r="H142" s="71">
        <v>0</v>
      </c>
      <c r="I142" s="71">
        <v>0</v>
      </c>
      <c r="J142" s="71">
        <v>0</v>
      </c>
      <c r="K142" s="72">
        <f t="array" ref="K142">SUM(ROUND(H142:J142,2))</f>
        <v>0</v>
      </c>
      <c r="L142" s="85"/>
      <c r="M142" s="91"/>
      <c r="N142" s="303">
        <v>0</v>
      </c>
      <c r="O142" s="282">
        <f t="shared" si="8"/>
        <v>0</v>
      </c>
      <c r="P142" s="303">
        <v>0</v>
      </c>
      <c r="Q142" s="282">
        <f t="shared" si="10"/>
        <v>0</v>
      </c>
      <c r="R142" s="303">
        <v>0</v>
      </c>
      <c r="S142" s="282">
        <f t="shared" si="11"/>
        <v>0</v>
      </c>
      <c r="X142" s="199"/>
      <c r="Y142" s="199"/>
      <c r="Z142" s="199"/>
      <c r="AA142" s="199"/>
      <c r="AB142" s="199"/>
      <c r="AC142" s="199"/>
      <c r="AD142" s="199"/>
      <c r="AE142" s="199"/>
      <c r="AF142" s="199"/>
      <c r="AG142" s="199"/>
      <c r="AH142" s="199"/>
      <c r="AI142" s="199"/>
      <c r="AJ142" s="199"/>
      <c r="AK142" s="199"/>
      <c r="AL142" s="199"/>
      <c r="AM142" s="199"/>
      <c r="AN142" s="199"/>
      <c r="AO142" s="199"/>
      <c r="AP142" s="199"/>
      <c r="AQ142" s="199"/>
      <c r="AR142" s="199"/>
      <c r="AS142" s="199"/>
      <c r="AT142" s="199"/>
      <c r="AU142" s="199"/>
      <c r="AV142" s="199"/>
      <c r="AW142" s="199"/>
      <c r="AX142" s="199"/>
      <c r="AY142" s="199"/>
      <c r="AZ142" s="199"/>
      <c r="BA142" s="199"/>
      <c r="BB142" s="199"/>
      <c r="BC142" s="199"/>
      <c r="BD142" s="199"/>
      <c r="BE142" s="199"/>
      <c r="BF142" s="199"/>
      <c r="BG142" s="199"/>
      <c r="BH142" s="199"/>
      <c r="BI142" s="199"/>
      <c r="BJ142" s="199"/>
      <c r="BK142" s="199"/>
      <c r="BL142" s="199"/>
      <c r="BM142" s="199"/>
      <c r="BN142" s="199"/>
      <c r="BO142" s="199"/>
      <c r="BP142" s="199"/>
      <c r="BQ142" s="199"/>
      <c r="BR142" s="199"/>
      <c r="BS142" s="199"/>
      <c r="BT142" s="199"/>
      <c r="BU142" s="199"/>
      <c r="BV142" s="199"/>
      <c r="BW142" s="199"/>
      <c r="BX142" s="199"/>
      <c r="BY142" s="199"/>
      <c r="BZ142" s="199"/>
      <c r="CA142" s="199"/>
      <c r="CB142" s="199"/>
      <c r="CC142" s="199"/>
      <c r="CD142" s="199"/>
      <c r="CE142" s="199"/>
      <c r="CF142" s="199"/>
      <c r="CG142" s="199"/>
      <c r="CH142" s="199"/>
      <c r="CI142" s="199"/>
      <c r="CJ142" s="199"/>
      <c r="CK142" s="199"/>
      <c r="CL142" s="199"/>
      <c r="CM142" s="199"/>
      <c r="CN142" s="199"/>
      <c r="CO142" s="199"/>
      <c r="CP142" s="199"/>
      <c r="CQ142" s="199"/>
      <c r="CR142" s="199"/>
      <c r="CS142" s="199"/>
      <c r="CT142" s="199"/>
      <c r="CU142" s="199"/>
      <c r="CV142" s="199"/>
      <c r="CW142" s="199"/>
      <c r="CX142" s="199"/>
      <c r="CY142" s="199"/>
      <c r="CZ142" s="199"/>
      <c r="DA142" s="199"/>
      <c r="DB142" s="199"/>
      <c r="DC142" s="199"/>
      <c r="DD142" s="199"/>
      <c r="DE142" s="199"/>
      <c r="DF142" s="199"/>
      <c r="DG142" s="199"/>
      <c r="DH142" s="199"/>
      <c r="DI142" s="199"/>
      <c r="DJ142" s="199"/>
      <c r="DK142" s="199"/>
      <c r="DL142" s="199"/>
      <c r="DM142" s="199"/>
      <c r="DN142" s="199"/>
      <c r="DO142" s="199"/>
      <c r="DP142" s="199"/>
      <c r="DQ142" s="199"/>
      <c r="DR142" s="199"/>
      <c r="DS142" s="199"/>
    </row>
    <row r="143" spans="1:123" s="169" customFormat="1" ht="15.75" hidden="1">
      <c r="A143" s="73"/>
      <c r="B143" s="78"/>
      <c r="C143" s="78"/>
      <c r="D143" s="47"/>
      <c r="E143" s="45">
        <v>0</v>
      </c>
      <c r="F143" s="71">
        <v>0</v>
      </c>
      <c r="G143" s="72">
        <f t="shared" si="9"/>
        <v>0</v>
      </c>
      <c r="H143" s="71">
        <v>0</v>
      </c>
      <c r="I143" s="71">
        <v>0</v>
      </c>
      <c r="J143" s="71">
        <v>0</v>
      </c>
      <c r="K143" s="72">
        <f t="array" ref="K143">SUM(ROUND(H143:J143,2))</f>
        <v>0</v>
      </c>
      <c r="L143" s="85"/>
      <c r="M143" s="91"/>
      <c r="N143" s="303">
        <v>0</v>
      </c>
      <c r="O143" s="282">
        <f t="shared" si="8"/>
        <v>0</v>
      </c>
      <c r="P143" s="303">
        <v>0</v>
      </c>
      <c r="Q143" s="282">
        <f t="shared" si="10"/>
        <v>0</v>
      </c>
      <c r="R143" s="303">
        <v>0</v>
      </c>
      <c r="S143" s="282">
        <f t="shared" si="11"/>
        <v>0</v>
      </c>
      <c r="X143" s="199"/>
      <c r="Y143" s="199"/>
      <c r="Z143" s="199"/>
      <c r="AA143" s="199"/>
      <c r="AB143" s="199"/>
      <c r="AC143" s="199"/>
      <c r="AD143" s="199"/>
      <c r="AE143" s="199"/>
      <c r="AF143" s="199"/>
      <c r="AG143" s="199"/>
      <c r="AH143" s="199"/>
      <c r="AI143" s="199"/>
      <c r="AJ143" s="199"/>
      <c r="AK143" s="199"/>
      <c r="AL143" s="199"/>
      <c r="AM143" s="199"/>
      <c r="AN143" s="199"/>
      <c r="AO143" s="199"/>
      <c r="AP143" s="199"/>
      <c r="AQ143" s="199"/>
      <c r="AR143" s="199"/>
      <c r="AS143" s="199"/>
      <c r="AT143" s="199"/>
      <c r="AU143" s="199"/>
      <c r="AV143" s="199"/>
      <c r="AW143" s="199"/>
      <c r="AX143" s="199"/>
      <c r="AY143" s="199"/>
      <c r="AZ143" s="199"/>
      <c r="BA143" s="199"/>
      <c r="BB143" s="199"/>
      <c r="BC143" s="199"/>
      <c r="BD143" s="199"/>
      <c r="BE143" s="199"/>
      <c r="BF143" s="199"/>
      <c r="BG143" s="199"/>
      <c r="BH143" s="199"/>
      <c r="BI143" s="199"/>
      <c r="BJ143" s="199"/>
      <c r="BK143" s="199"/>
      <c r="BL143" s="199"/>
      <c r="BM143" s="199"/>
      <c r="BN143" s="199"/>
      <c r="BO143" s="199"/>
      <c r="BP143" s="199"/>
      <c r="BQ143" s="199"/>
      <c r="BR143" s="199"/>
      <c r="BS143" s="199"/>
      <c r="BT143" s="199"/>
      <c r="BU143" s="199"/>
      <c r="BV143" s="199"/>
      <c r="BW143" s="199"/>
      <c r="BX143" s="199"/>
      <c r="BY143" s="199"/>
      <c r="BZ143" s="199"/>
      <c r="CA143" s="199"/>
      <c r="CB143" s="199"/>
      <c r="CC143" s="199"/>
      <c r="CD143" s="199"/>
      <c r="CE143" s="199"/>
      <c r="CF143" s="199"/>
      <c r="CG143" s="199"/>
      <c r="CH143" s="199"/>
      <c r="CI143" s="199"/>
      <c r="CJ143" s="199"/>
      <c r="CK143" s="199"/>
      <c r="CL143" s="199"/>
      <c r="CM143" s="199"/>
      <c r="CN143" s="199"/>
      <c r="CO143" s="199"/>
      <c r="CP143" s="199"/>
      <c r="CQ143" s="199"/>
      <c r="CR143" s="199"/>
      <c r="CS143" s="199"/>
      <c r="CT143" s="199"/>
      <c r="CU143" s="199"/>
      <c r="CV143" s="199"/>
      <c r="CW143" s="199"/>
      <c r="CX143" s="199"/>
      <c r="CY143" s="199"/>
      <c r="CZ143" s="199"/>
      <c r="DA143" s="199"/>
      <c r="DB143" s="199"/>
      <c r="DC143" s="199"/>
      <c r="DD143" s="199"/>
      <c r="DE143" s="199"/>
      <c r="DF143" s="199"/>
      <c r="DG143" s="199"/>
      <c r="DH143" s="199"/>
      <c r="DI143" s="199"/>
      <c r="DJ143" s="199"/>
      <c r="DK143" s="199"/>
      <c r="DL143" s="199"/>
      <c r="DM143" s="199"/>
      <c r="DN143" s="199"/>
      <c r="DO143" s="199"/>
      <c r="DP143" s="199"/>
      <c r="DQ143" s="199"/>
      <c r="DR143" s="199"/>
      <c r="DS143" s="199"/>
    </row>
    <row r="144" spans="1:123" s="169" customFormat="1" ht="15.75" hidden="1">
      <c r="A144" s="73"/>
      <c r="B144" s="78"/>
      <c r="C144" s="78"/>
      <c r="D144" s="47"/>
      <c r="E144" s="45">
        <v>0</v>
      </c>
      <c r="F144" s="71">
        <v>0</v>
      </c>
      <c r="G144" s="72">
        <f t="shared" si="9"/>
        <v>0</v>
      </c>
      <c r="H144" s="71">
        <v>0</v>
      </c>
      <c r="I144" s="71">
        <v>0</v>
      </c>
      <c r="J144" s="71">
        <v>0</v>
      </c>
      <c r="K144" s="72">
        <f t="array" ref="K144">SUM(ROUND(H144:J144,2))</f>
        <v>0</v>
      </c>
      <c r="L144" s="85"/>
      <c r="M144" s="91"/>
      <c r="N144" s="303">
        <v>0</v>
      </c>
      <c r="O144" s="282">
        <f t="shared" si="8"/>
        <v>0</v>
      </c>
      <c r="P144" s="303">
        <v>0</v>
      </c>
      <c r="Q144" s="282">
        <f t="shared" si="10"/>
        <v>0</v>
      </c>
      <c r="R144" s="303">
        <v>0</v>
      </c>
      <c r="S144" s="282">
        <f t="shared" si="11"/>
        <v>0</v>
      </c>
      <c r="X144" s="199"/>
      <c r="Y144" s="199"/>
      <c r="Z144" s="199"/>
      <c r="AA144" s="199"/>
      <c r="AB144" s="199"/>
      <c r="AC144" s="199"/>
      <c r="AD144" s="199"/>
      <c r="AE144" s="199"/>
      <c r="AF144" s="199"/>
      <c r="AG144" s="199"/>
      <c r="AH144" s="199"/>
      <c r="AI144" s="199"/>
      <c r="AJ144" s="199"/>
      <c r="AK144" s="199"/>
      <c r="AL144" s="199"/>
      <c r="AM144" s="199"/>
      <c r="AN144" s="199"/>
      <c r="AO144" s="199"/>
      <c r="AP144" s="199"/>
      <c r="AQ144" s="199"/>
      <c r="AR144" s="199"/>
      <c r="AS144" s="199"/>
      <c r="AT144" s="199"/>
      <c r="AU144" s="199"/>
      <c r="AV144" s="199"/>
      <c r="AW144" s="199"/>
      <c r="AX144" s="199"/>
      <c r="AY144" s="199"/>
      <c r="AZ144" s="199"/>
      <c r="BA144" s="199"/>
      <c r="BB144" s="199"/>
      <c r="BC144" s="199"/>
      <c r="BD144" s="199"/>
      <c r="BE144" s="199"/>
      <c r="BF144" s="199"/>
      <c r="BG144" s="199"/>
      <c r="BH144" s="199"/>
      <c r="BI144" s="199"/>
      <c r="BJ144" s="199"/>
      <c r="BK144" s="199"/>
      <c r="BL144" s="199"/>
      <c r="BM144" s="199"/>
      <c r="BN144" s="199"/>
      <c r="BO144" s="199"/>
      <c r="BP144" s="199"/>
      <c r="BQ144" s="199"/>
      <c r="BR144" s="199"/>
      <c r="BS144" s="199"/>
      <c r="BT144" s="199"/>
      <c r="BU144" s="199"/>
      <c r="BV144" s="199"/>
      <c r="BW144" s="199"/>
      <c r="BX144" s="199"/>
      <c r="BY144" s="199"/>
      <c r="BZ144" s="199"/>
      <c r="CA144" s="199"/>
      <c r="CB144" s="199"/>
      <c r="CC144" s="199"/>
      <c r="CD144" s="199"/>
      <c r="CE144" s="199"/>
      <c r="CF144" s="199"/>
      <c r="CG144" s="199"/>
      <c r="CH144" s="199"/>
      <c r="CI144" s="199"/>
      <c r="CJ144" s="199"/>
      <c r="CK144" s="199"/>
      <c r="CL144" s="199"/>
      <c r="CM144" s="199"/>
      <c r="CN144" s="199"/>
      <c r="CO144" s="199"/>
      <c r="CP144" s="199"/>
      <c r="CQ144" s="199"/>
      <c r="CR144" s="199"/>
      <c r="CS144" s="199"/>
      <c r="CT144" s="199"/>
      <c r="CU144" s="199"/>
      <c r="CV144" s="199"/>
      <c r="CW144" s="199"/>
      <c r="CX144" s="199"/>
      <c r="CY144" s="199"/>
      <c r="CZ144" s="199"/>
      <c r="DA144" s="199"/>
      <c r="DB144" s="199"/>
      <c r="DC144" s="199"/>
      <c r="DD144" s="199"/>
      <c r="DE144" s="199"/>
      <c r="DF144" s="199"/>
      <c r="DG144" s="199"/>
      <c r="DH144" s="199"/>
      <c r="DI144" s="199"/>
      <c r="DJ144" s="199"/>
      <c r="DK144" s="199"/>
      <c r="DL144" s="199"/>
      <c r="DM144" s="199"/>
      <c r="DN144" s="199"/>
      <c r="DO144" s="199"/>
      <c r="DP144" s="199"/>
      <c r="DQ144" s="199"/>
      <c r="DR144" s="199"/>
      <c r="DS144" s="199"/>
    </row>
    <row r="145" spans="1:123" s="169" customFormat="1" ht="15.75" hidden="1">
      <c r="A145" s="73"/>
      <c r="B145" s="78"/>
      <c r="C145" s="78"/>
      <c r="D145" s="47"/>
      <c r="E145" s="45">
        <v>0</v>
      </c>
      <c r="F145" s="71">
        <v>0</v>
      </c>
      <c r="G145" s="72">
        <f t="shared" si="9"/>
        <v>0</v>
      </c>
      <c r="H145" s="71">
        <v>0</v>
      </c>
      <c r="I145" s="71">
        <v>0</v>
      </c>
      <c r="J145" s="71">
        <v>0</v>
      </c>
      <c r="K145" s="72">
        <f t="array" ref="K145">SUM(ROUND(H145:J145,2))</f>
        <v>0</v>
      </c>
      <c r="L145" s="85"/>
      <c r="M145" s="91"/>
      <c r="N145" s="303">
        <v>0</v>
      </c>
      <c r="O145" s="282">
        <f t="shared" si="8"/>
        <v>0</v>
      </c>
      <c r="P145" s="303">
        <v>0</v>
      </c>
      <c r="Q145" s="282">
        <f t="shared" si="10"/>
        <v>0</v>
      </c>
      <c r="R145" s="303">
        <v>0</v>
      </c>
      <c r="S145" s="282">
        <f t="shared" si="11"/>
        <v>0</v>
      </c>
      <c r="X145" s="199"/>
      <c r="Y145" s="199"/>
      <c r="Z145" s="199"/>
      <c r="AA145" s="199"/>
      <c r="AB145" s="199"/>
      <c r="AC145" s="199"/>
      <c r="AD145" s="199"/>
      <c r="AE145" s="199"/>
      <c r="AF145" s="199"/>
      <c r="AG145" s="199"/>
      <c r="AH145" s="199"/>
      <c r="AI145" s="199"/>
      <c r="AJ145" s="199"/>
      <c r="AK145" s="199"/>
      <c r="AL145" s="199"/>
      <c r="AM145" s="199"/>
      <c r="AN145" s="199"/>
      <c r="AO145" s="199"/>
      <c r="AP145" s="199"/>
      <c r="AQ145" s="199"/>
      <c r="AR145" s="199"/>
      <c r="AS145" s="199"/>
      <c r="AT145" s="199"/>
      <c r="AU145" s="199"/>
      <c r="AV145" s="199"/>
      <c r="AW145" s="199"/>
      <c r="AX145" s="199"/>
      <c r="AY145" s="199"/>
      <c r="AZ145" s="199"/>
      <c r="BA145" s="199"/>
      <c r="BB145" s="199"/>
      <c r="BC145" s="199"/>
      <c r="BD145" s="199"/>
      <c r="BE145" s="199"/>
      <c r="BF145" s="199"/>
      <c r="BG145" s="199"/>
      <c r="BH145" s="199"/>
      <c r="BI145" s="199"/>
      <c r="BJ145" s="199"/>
      <c r="BK145" s="199"/>
      <c r="BL145" s="199"/>
      <c r="BM145" s="199"/>
      <c r="BN145" s="199"/>
      <c r="BO145" s="199"/>
      <c r="BP145" s="199"/>
      <c r="BQ145" s="199"/>
      <c r="BR145" s="199"/>
      <c r="BS145" s="199"/>
      <c r="BT145" s="199"/>
      <c r="BU145" s="199"/>
      <c r="BV145" s="199"/>
      <c r="BW145" s="199"/>
      <c r="BX145" s="199"/>
      <c r="BY145" s="199"/>
      <c r="BZ145" s="199"/>
      <c r="CA145" s="199"/>
      <c r="CB145" s="199"/>
      <c r="CC145" s="199"/>
      <c r="CD145" s="199"/>
      <c r="CE145" s="199"/>
      <c r="CF145" s="199"/>
      <c r="CG145" s="199"/>
      <c r="CH145" s="199"/>
      <c r="CI145" s="199"/>
      <c r="CJ145" s="199"/>
      <c r="CK145" s="199"/>
      <c r="CL145" s="199"/>
      <c r="CM145" s="199"/>
      <c r="CN145" s="199"/>
      <c r="CO145" s="199"/>
      <c r="CP145" s="199"/>
      <c r="CQ145" s="199"/>
      <c r="CR145" s="199"/>
      <c r="CS145" s="199"/>
      <c r="CT145" s="199"/>
      <c r="CU145" s="199"/>
      <c r="CV145" s="199"/>
      <c r="CW145" s="199"/>
      <c r="CX145" s="199"/>
      <c r="CY145" s="199"/>
      <c r="CZ145" s="199"/>
      <c r="DA145" s="199"/>
      <c r="DB145" s="199"/>
      <c r="DC145" s="199"/>
      <c r="DD145" s="199"/>
      <c r="DE145" s="199"/>
      <c r="DF145" s="199"/>
      <c r="DG145" s="199"/>
      <c r="DH145" s="199"/>
      <c r="DI145" s="199"/>
      <c r="DJ145" s="199"/>
      <c r="DK145" s="199"/>
      <c r="DL145" s="199"/>
      <c r="DM145" s="199"/>
      <c r="DN145" s="199"/>
      <c r="DO145" s="199"/>
      <c r="DP145" s="199"/>
      <c r="DQ145" s="199"/>
      <c r="DR145" s="199"/>
      <c r="DS145" s="199"/>
    </row>
    <row r="146" spans="1:123" s="169" customFormat="1" ht="15.75" hidden="1">
      <c r="A146" s="73"/>
      <c r="B146" s="78"/>
      <c r="C146" s="78"/>
      <c r="D146" s="47"/>
      <c r="E146" s="45">
        <v>0</v>
      </c>
      <c r="F146" s="71">
        <v>0</v>
      </c>
      <c r="G146" s="72">
        <f t="shared" si="9"/>
        <v>0</v>
      </c>
      <c r="H146" s="71">
        <v>0</v>
      </c>
      <c r="I146" s="71">
        <v>0</v>
      </c>
      <c r="J146" s="71">
        <v>0</v>
      </c>
      <c r="K146" s="72">
        <f t="array" ref="K146">SUM(ROUND(H146:J146,2))</f>
        <v>0</v>
      </c>
      <c r="L146" s="85"/>
      <c r="M146" s="91"/>
      <c r="N146" s="303">
        <v>0</v>
      </c>
      <c r="O146" s="282">
        <f t="shared" si="8"/>
        <v>0</v>
      </c>
      <c r="P146" s="303">
        <v>0</v>
      </c>
      <c r="Q146" s="282">
        <f t="shared" si="10"/>
        <v>0</v>
      </c>
      <c r="R146" s="303">
        <v>0</v>
      </c>
      <c r="S146" s="282">
        <f t="shared" si="11"/>
        <v>0</v>
      </c>
      <c r="X146" s="199"/>
      <c r="Y146" s="199"/>
      <c r="Z146" s="199"/>
      <c r="AA146" s="199"/>
      <c r="AB146" s="199"/>
      <c r="AC146" s="199"/>
      <c r="AD146" s="199"/>
      <c r="AE146" s="199"/>
      <c r="AF146" s="199"/>
      <c r="AG146" s="199"/>
      <c r="AH146" s="199"/>
      <c r="AI146" s="199"/>
      <c r="AJ146" s="199"/>
      <c r="AK146" s="199"/>
      <c r="AL146" s="199"/>
      <c r="AM146" s="199"/>
      <c r="AN146" s="199"/>
      <c r="AO146" s="199"/>
      <c r="AP146" s="199"/>
      <c r="AQ146" s="199"/>
      <c r="AR146" s="199"/>
      <c r="AS146" s="199"/>
      <c r="AT146" s="199"/>
      <c r="AU146" s="199"/>
      <c r="AV146" s="199"/>
      <c r="AW146" s="199"/>
      <c r="AX146" s="199"/>
      <c r="AY146" s="199"/>
      <c r="AZ146" s="199"/>
      <c r="BA146" s="199"/>
      <c r="BB146" s="199"/>
      <c r="BC146" s="199"/>
      <c r="BD146" s="199"/>
      <c r="BE146" s="199"/>
      <c r="BF146" s="199"/>
      <c r="BG146" s="199"/>
      <c r="BH146" s="199"/>
      <c r="BI146" s="199"/>
      <c r="BJ146" s="199"/>
      <c r="BK146" s="199"/>
      <c r="BL146" s="199"/>
      <c r="BM146" s="199"/>
      <c r="BN146" s="199"/>
      <c r="BO146" s="199"/>
      <c r="BP146" s="199"/>
      <c r="BQ146" s="199"/>
      <c r="BR146" s="199"/>
      <c r="BS146" s="199"/>
      <c r="BT146" s="199"/>
      <c r="BU146" s="199"/>
      <c r="BV146" s="199"/>
      <c r="BW146" s="199"/>
      <c r="BX146" s="199"/>
      <c r="BY146" s="199"/>
      <c r="BZ146" s="199"/>
      <c r="CA146" s="199"/>
      <c r="CB146" s="199"/>
      <c r="CC146" s="199"/>
      <c r="CD146" s="199"/>
      <c r="CE146" s="199"/>
      <c r="CF146" s="199"/>
      <c r="CG146" s="199"/>
      <c r="CH146" s="199"/>
      <c r="CI146" s="199"/>
      <c r="CJ146" s="199"/>
      <c r="CK146" s="199"/>
      <c r="CL146" s="199"/>
      <c r="CM146" s="199"/>
      <c r="CN146" s="199"/>
      <c r="CO146" s="199"/>
      <c r="CP146" s="199"/>
      <c r="CQ146" s="199"/>
      <c r="CR146" s="199"/>
      <c r="CS146" s="199"/>
      <c r="CT146" s="199"/>
      <c r="CU146" s="199"/>
      <c r="CV146" s="199"/>
      <c r="CW146" s="199"/>
      <c r="CX146" s="199"/>
      <c r="CY146" s="199"/>
      <c r="CZ146" s="199"/>
      <c r="DA146" s="199"/>
      <c r="DB146" s="199"/>
      <c r="DC146" s="199"/>
      <c r="DD146" s="199"/>
      <c r="DE146" s="199"/>
      <c r="DF146" s="199"/>
      <c r="DG146" s="199"/>
      <c r="DH146" s="199"/>
      <c r="DI146" s="199"/>
      <c r="DJ146" s="199"/>
      <c r="DK146" s="199"/>
      <c r="DL146" s="199"/>
      <c r="DM146" s="199"/>
      <c r="DN146" s="199"/>
      <c r="DO146" s="199"/>
      <c r="DP146" s="199"/>
      <c r="DQ146" s="199"/>
      <c r="DR146" s="199"/>
      <c r="DS146" s="199"/>
    </row>
    <row r="147" spans="1:123" s="169" customFormat="1" ht="15.75" hidden="1">
      <c r="A147" s="73"/>
      <c r="B147" s="78"/>
      <c r="C147" s="78"/>
      <c r="D147" s="47"/>
      <c r="E147" s="45">
        <v>0</v>
      </c>
      <c r="F147" s="71">
        <v>0</v>
      </c>
      <c r="G147" s="72">
        <f t="shared" si="9"/>
        <v>0</v>
      </c>
      <c r="H147" s="71">
        <v>0</v>
      </c>
      <c r="I147" s="71">
        <v>0</v>
      </c>
      <c r="J147" s="71">
        <v>0</v>
      </c>
      <c r="K147" s="72">
        <f t="array" ref="K147">SUM(ROUND(H147:J147,2))</f>
        <v>0</v>
      </c>
      <c r="L147" s="85"/>
      <c r="M147" s="91"/>
      <c r="N147" s="303">
        <v>0</v>
      </c>
      <c r="O147" s="282">
        <f t="shared" si="8"/>
        <v>0</v>
      </c>
      <c r="P147" s="303">
        <v>0</v>
      </c>
      <c r="Q147" s="282">
        <f t="shared" si="10"/>
        <v>0</v>
      </c>
      <c r="R147" s="303">
        <v>0</v>
      </c>
      <c r="S147" s="282">
        <f t="shared" si="11"/>
        <v>0</v>
      </c>
      <c r="X147" s="199"/>
      <c r="Y147" s="199"/>
      <c r="Z147" s="199"/>
      <c r="AA147" s="199"/>
      <c r="AB147" s="199"/>
      <c r="AC147" s="199"/>
      <c r="AD147" s="199"/>
      <c r="AE147" s="199"/>
      <c r="AF147" s="199"/>
      <c r="AG147" s="199"/>
      <c r="AH147" s="199"/>
      <c r="AI147" s="199"/>
      <c r="AJ147" s="199"/>
      <c r="AK147" s="199"/>
      <c r="AL147" s="199"/>
      <c r="AM147" s="199"/>
      <c r="AN147" s="199"/>
      <c r="AO147" s="199"/>
      <c r="AP147" s="199"/>
      <c r="AQ147" s="199"/>
      <c r="AR147" s="199"/>
      <c r="AS147" s="199"/>
      <c r="AT147" s="199"/>
      <c r="AU147" s="199"/>
      <c r="AV147" s="199"/>
      <c r="AW147" s="199"/>
      <c r="AX147" s="199"/>
      <c r="AY147" s="199"/>
      <c r="AZ147" s="199"/>
      <c r="BA147" s="199"/>
      <c r="BB147" s="199"/>
      <c r="BC147" s="199"/>
      <c r="BD147" s="199"/>
      <c r="BE147" s="199"/>
      <c r="BF147" s="199"/>
      <c r="BG147" s="199"/>
      <c r="BH147" s="199"/>
      <c r="BI147" s="199"/>
      <c r="BJ147" s="199"/>
      <c r="BK147" s="199"/>
      <c r="BL147" s="199"/>
      <c r="BM147" s="199"/>
      <c r="BN147" s="199"/>
      <c r="BO147" s="199"/>
      <c r="BP147" s="199"/>
      <c r="BQ147" s="199"/>
      <c r="BR147" s="199"/>
      <c r="BS147" s="199"/>
      <c r="BT147" s="199"/>
      <c r="BU147" s="199"/>
      <c r="BV147" s="199"/>
      <c r="BW147" s="199"/>
      <c r="BX147" s="199"/>
      <c r="BY147" s="199"/>
      <c r="BZ147" s="199"/>
      <c r="CA147" s="199"/>
      <c r="CB147" s="199"/>
      <c r="CC147" s="199"/>
      <c r="CD147" s="199"/>
      <c r="CE147" s="199"/>
      <c r="CF147" s="199"/>
      <c r="CG147" s="199"/>
      <c r="CH147" s="199"/>
      <c r="CI147" s="199"/>
      <c r="CJ147" s="199"/>
      <c r="CK147" s="199"/>
      <c r="CL147" s="199"/>
      <c r="CM147" s="199"/>
      <c r="CN147" s="199"/>
      <c r="CO147" s="199"/>
      <c r="CP147" s="199"/>
      <c r="CQ147" s="199"/>
      <c r="CR147" s="199"/>
      <c r="CS147" s="199"/>
      <c r="CT147" s="199"/>
      <c r="CU147" s="199"/>
      <c r="CV147" s="199"/>
      <c r="CW147" s="199"/>
      <c r="CX147" s="199"/>
      <c r="CY147" s="199"/>
      <c r="CZ147" s="199"/>
      <c r="DA147" s="199"/>
      <c r="DB147" s="199"/>
      <c r="DC147" s="199"/>
      <c r="DD147" s="199"/>
      <c r="DE147" s="199"/>
      <c r="DF147" s="199"/>
      <c r="DG147" s="199"/>
      <c r="DH147" s="199"/>
      <c r="DI147" s="199"/>
      <c r="DJ147" s="199"/>
      <c r="DK147" s="199"/>
      <c r="DL147" s="199"/>
      <c r="DM147" s="199"/>
      <c r="DN147" s="199"/>
      <c r="DO147" s="199"/>
      <c r="DP147" s="199"/>
      <c r="DQ147" s="199"/>
      <c r="DR147" s="199"/>
      <c r="DS147" s="199"/>
    </row>
    <row r="148" spans="1:123" s="169" customFormat="1" ht="15.75" hidden="1">
      <c r="A148" s="73"/>
      <c r="B148" s="78"/>
      <c r="C148" s="78"/>
      <c r="D148" s="47"/>
      <c r="E148" s="45">
        <v>0</v>
      </c>
      <c r="F148" s="71">
        <v>0</v>
      </c>
      <c r="G148" s="72">
        <f t="shared" si="9"/>
        <v>0</v>
      </c>
      <c r="H148" s="71">
        <v>0</v>
      </c>
      <c r="I148" s="71">
        <v>0</v>
      </c>
      <c r="J148" s="71">
        <v>0</v>
      </c>
      <c r="K148" s="72">
        <f t="array" ref="K148">SUM(ROUND(H148:J148,2))</f>
        <v>0</v>
      </c>
      <c r="L148" s="85"/>
      <c r="M148" s="91"/>
      <c r="N148" s="303">
        <v>0</v>
      </c>
      <c r="O148" s="282">
        <f t="shared" si="8"/>
        <v>0</v>
      </c>
      <c r="P148" s="303">
        <v>0</v>
      </c>
      <c r="Q148" s="282">
        <f t="shared" si="10"/>
        <v>0</v>
      </c>
      <c r="R148" s="303">
        <v>0</v>
      </c>
      <c r="S148" s="282">
        <f t="shared" si="11"/>
        <v>0</v>
      </c>
      <c r="X148" s="199"/>
      <c r="Y148" s="199"/>
      <c r="Z148" s="199"/>
      <c r="AA148" s="199"/>
      <c r="AB148" s="199"/>
      <c r="AC148" s="199"/>
      <c r="AD148" s="199"/>
      <c r="AE148" s="199"/>
      <c r="AF148" s="199"/>
      <c r="AG148" s="199"/>
      <c r="AH148" s="199"/>
      <c r="AI148" s="199"/>
      <c r="AJ148" s="199"/>
      <c r="AK148" s="199"/>
      <c r="AL148" s="199"/>
      <c r="AM148" s="199"/>
      <c r="AN148" s="199"/>
      <c r="AO148" s="199"/>
      <c r="AP148" s="199"/>
      <c r="AQ148" s="199"/>
      <c r="AR148" s="199"/>
      <c r="AS148" s="199"/>
      <c r="AT148" s="199"/>
      <c r="AU148" s="199"/>
      <c r="AV148" s="199"/>
      <c r="AW148" s="199"/>
      <c r="AX148" s="199"/>
      <c r="AY148" s="199"/>
      <c r="AZ148" s="199"/>
      <c r="BA148" s="199"/>
      <c r="BB148" s="199"/>
      <c r="BC148" s="199"/>
      <c r="BD148" s="199"/>
      <c r="BE148" s="199"/>
      <c r="BF148" s="199"/>
      <c r="BG148" s="199"/>
      <c r="BH148" s="199"/>
      <c r="BI148" s="199"/>
      <c r="BJ148" s="199"/>
      <c r="BK148" s="199"/>
      <c r="BL148" s="199"/>
      <c r="BM148" s="199"/>
      <c r="BN148" s="199"/>
      <c r="BO148" s="199"/>
      <c r="BP148" s="199"/>
      <c r="BQ148" s="199"/>
      <c r="BR148" s="199"/>
      <c r="BS148" s="199"/>
      <c r="BT148" s="199"/>
      <c r="BU148" s="199"/>
      <c r="BV148" s="199"/>
      <c r="BW148" s="199"/>
      <c r="BX148" s="199"/>
      <c r="BY148" s="199"/>
      <c r="BZ148" s="199"/>
      <c r="CA148" s="199"/>
      <c r="CB148" s="199"/>
      <c r="CC148" s="199"/>
      <c r="CD148" s="199"/>
      <c r="CE148" s="199"/>
      <c r="CF148" s="199"/>
      <c r="CG148" s="199"/>
      <c r="CH148" s="199"/>
      <c r="CI148" s="199"/>
      <c r="CJ148" s="199"/>
      <c r="CK148" s="199"/>
      <c r="CL148" s="199"/>
      <c r="CM148" s="199"/>
      <c r="CN148" s="199"/>
      <c r="CO148" s="199"/>
      <c r="CP148" s="199"/>
      <c r="CQ148" s="199"/>
      <c r="CR148" s="199"/>
      <c r="CS148" s="199"/>
      <c r="CT148" s="199"/>
      <c r="CU148" s="199"/>
      <c r="CV148" s="199"/>
      <c r="CW148" s="199"/>
      <c r="CX148" s="199"/>
      <c r="CY148" s="199"/>
      <c r="CZ148" s="199"/>
      <c r="DA148" s="199"/>
      <c r="DB148" s="199"/>
      <c r="DC148" s="199"/>
      <c r="DD148" s="199"/>
      <c r="DE148" s="199"/>
      <c r="DF148" s="199"/>
      <c r="DG148" s="199"/>
      <c r="DH148" s="199"/>
      <c r="DI148" s="199"/>
      <c r="DJ148" s="199"/>
      <c r="DK148" s="199"/>
      <c r="DL148" s="199"/>
      <c r="DM148" s="199"/>
      <c r="DN148" s="199"/>
      <c r="DO148" s="199"/>
      <c r="DP148" s="199"/>
      <c r="DQ148" s="199"/>
      <c r="DR148" s="199"/>
      <c r="DS148" s="199"/>
    </row>
    <row r="149" spans="1:123" s="169" customFormat="1" ht="15.75" hidden="1">
      <c r="A149" s="73"/>
      <c r="B149" s="78"/>
      <c r="C149" s="78"/>
      <c r="D149" s="47"/>
      <c r="E149" s="45">
        <v>0</v>
      </c>
      <c r="F149" s="71">
        <v>0</v>
      </c>
      <c r="G149" s="72">
        <f t="shared" si="9"/>
        <v>0</v>
      </c>
      <c r="H149" s="71">
        <v>0</v>
      </c>
      <c r="I149" s="71">
        <v>0</v>
      </c>
      <c r="J149" s="71">
        <v>0</v>
      </c>
      <c r="K149" s="72">
        <f t="array" ref="K149">SUM(ROUND(H149:J149,2))</f>
        <v>0</v>
      </c>
      <c r="L149" s="85"/>
      <c r="M149" s="91"/>
      <c r="N149" s="303">
        <v>0</v>
      </c>
      <c r="O149" s="282">
        <f t="shared" si="8"/>
        <v>0</v>
      </c>
      <c r="P149" s="303">
        <v>0</v>
      </c>
      <c r="Q149" s="282">
        <f t="shared" si="10"/>
        <v>0</v>
      </c>
      <c r="R149" s="303">
        <v>0</v>
      </c>
      <c r="S149" s="282">
        <f t="shared" si="11"/>
        <v>0</v>
      </c>
      <c r="X149" s="199"/>
      <c r="Y149" s="199"/>
      <c r="Z149" s="199"/>
      <c r="AA149" s="199"/>
      <c r="AB149" s="199"/>
      <c r="AC149" s="199"/>
      <c r="AD149" s="199"/>
      <c r="AE149" s="199"/>
      <c r="AF149" s="199"/>
      <c r="AG149" s="199"/>
      <c r="AH149" s="199"/>
      <c r="AI149" s="199"/>
      <c r="AJ149" s="199"/>
      <c r="AK149" s="199"/>
      <c r="AL149" s="199"/>
      <c r="AM149" s="199"/>
      <c r="AN149" s="199"/>
      <c r="AO149" s="199"/>
      <c r="AP149" s="199"/>
      <c r="AQ149" s="199"/>
      <c r="AR149" s="199"/>
      <c r="AS149" s="199"/>
      <c r="AT149" s="199"/>
      <c r="AU149" s="199"/>
      <c r="AV149" s="199"/>
      <c r="AW149" s="199"/>
      <c r="AX149" s="199"/>
      <c r="AY149" s="199"/>
      <c r="AZ149" s="199"/>
      <c r="BA149" s="199"/>
      <c r="BB149" s="199"/>
      <c r="BC149" s="199"/>
      <c r="BD149" s="199"/>
      <c r="BE149" s="199"/>
      <c r="BF149" s="199"/>
      <c r="BG149" s="199"/>
      <c r="BH149" s="199"/>
      <c r="BI149" s="199"/>
      <c r="BJ149" s="199"/>
      <c r="BK149" s="199"/>
      <c r="BL149" s="199"/>
      <c r="BM149" s="199"/>
      <c r="BN149" s="199"/>
      <c r="BO149" s="199"/>
      <c r="BP149" s="199"/>
      <c r="BQ149" s="199"/>
      <c r="BR149" s="199"/>
      <c r="BS149" s="199"/>
      <c r="BT149" s="199"/>
      <c r="BU149" s="199"/>
      <c r="BV149" s="199"/>
      <c r="BW149" s="199"/>
      <c r="BX149" s="199"/>
      <c r="BY149" s="199"/>
      <c r="BZ149" s="199"/>
      <c r="CA149" s="199"/>
      <c r="CB149" s="199"/>
      <c r="CC149" s="199"/>
      <c r="CD149" s="199"/>
      <c r="CE149" s="199"/>
      <c r="CF149" s="199"/>
      <c r="CG149" s="199"/>
      <c r="CH149" s="199"/>
      <c r="CI149" s="199"/>
      <c r="CJ149" s="199"/>
      <c r="CK149" s="199"/>
      <c r="CL149" s="199"/>
      <c r="CM149" s="199"/>
      <c r="CN149" s="199"/>
      <c r="CO149" s="199"/>
      <c r="CP149" s="199"/>
      <c r="CQ149" s="199"/>
      <c r="CR149" s="199"/>
      <c r="CS149" s="199"/>
      <c r="CT149" s="199"/>
      <c r="CU149" s="199"/>
      <c r="CV149" s="199"/>
      <c r="CW149" s="199"/>
      <c r="CX149" s="199"/>
      <c r="CY149" s="199"/>
      <c r="CZ149" s="199"/>
      <c r="DA149" s="199"/>
      <c r="DB149" s="199"/>
      <c r="DC149" s="199"/>
      <c r="DD149" s="199"/>
      <c r="DE149" s="199"/>
      <c r="DF149" s="199"/>
      <c r="DG149" s="199"/>
      <c r="DH149" s="199"/>
      <c r="DI149" s="199"/>
      <c r="DJ149" s="199"/>
      <c r="DK149" s="199"/>
      <c r="DL149" s="199"/>
      <c r="DM149" s="199"/>
      <c r="DN149" s="199"/>
      <c r="DO149" s="199"/>
      <c r="DP149" s="199"/>
      <c r="DQ149" s="199"/>
      <c r="DR149" s="199"/>
      <c r="DS149" s="199"/>
    </row>
    <row r="150" spans="1:123" s="169" customFormat="1" ht="15.75" hidden="1">
      <c r="A150" s="73"/>
      <c r="B150" s="78"/>
      <c r="C150" s="78"/>
      <c r="D150" s="47"/>
      <c r="E150" s="45">
        <v>0</v>
      </c>
      <c r="F150" s="71">
        <v>0</v>
      </c>
      <c r="G150" s="72">
        <f t="shared" si="9"/>
        <v>0</v>
      </c>
      <c r="H150" s="71">
        <v>0</v>
      </c>
      <c r="I150" s="71">
        <v>0</v>
      </c>
      <c r="J150" s="71">
        <v>0</v>
      </c>
      <c r="K150" s="72">
        <f t="array" ref="K150">SUM(ROUND(H150:J150,2))</f>
        <v>0</v>
      </c>
      <c r="L150" s="85"/>
      <c r="M150" s="91"/>
      <c r="N150" s="303">
        <v>0</v>
      </c>
      <c r="O150" s="282">
        <f t="shared" si="8"/>
        <v>0</v>
      </c>
      <c r="P150" s="303">
        <v>0</v>
      </c>
      <c r="Q150" s="282">
        <f t="shared" si="10"/>
        <v>0</v>
      </c>
      <c r="R150" s="303">
        <v>0</v>
      </c>
      <c r="S150" s="282">
        <f t="shared" si="11"/>
        <v>0</v>
      </c>
      <c r="X150" s="199"/>
      <c r="Y150" s="199"/>
      <c r="Z150" s="199"/>
      <c r="AA150" s="199"/>
      <c r="AB150" s="199"/>
      <c r="AC150" s="199"/>
      <c r="AD150" s="199"/>
      <c r="AE150" s="199"/>
      <c r="AF150" s="199"/>
      <c r="AG150" s="199"/>
      <c r="AH150" s="199"/>
      <c r="AI150" s="199"/>
      <c r="AJ150" s="199"/>
      <c r="AK150" s="199"/>
      <c r="AL150" s="199"/>
      <c r="AM150" s="199"/>
      <c r="AN150" s="199"/>
      <c r="AO150" s="199"/>
      <c r="AP150" s="199"/>
      <c r="AQ150" s="199"/>
      <c r="AR150" s="199"/>
      <c r="AS150" s="199"/>
      <c r="AT150" s="199"/>
      <c r="AU150" s="199"/>
      <c r="AV150" s="199"/>
      <c r="AW150" s="199"/>
      <c r="AX150" s="199"/>
      <c r="AY150" s="199"/>
      <c r="AZ150" s="199"/>
      <c r="BA150" s="199"/>
      <c r="BB150" s="199"/>
      <c r="BC150" s="199"/>
      <c r="BD150" s="199"/>
      <c r="BE150" s="199"/>
      <c r="BF150" s="199"/>
      <c r="BG150" s="199"/>
      <c r="BH150" s="199"/>
      <c r="BI150" s="199"/>
      <c r="BJ150" s="199"/>
      <c r="BK150" s="199"/>
      <c r="BL150" s="199"/>
      <c r="BM150" s="199"/>
      <c r="BN150" s="199"/>
      <c r="BO150" s="199"/>
      <c r="BP150" s="199"/>
      <c r="BQ150" s="199"/>
      <c r="BR150" s="199"/>
      <c r="BS150" s="199"/>
      <c r="BT150" s="199"/>
      <c r="BU150" s="199"/>
      <c r="BV150" s="199"/>
      <c r="BW150" s="199"/>
      <c r="BX150" s="199"/>
      <c r="BY150" s="199"/>
      <c r="BZ150" s="199"/>
      <c r="CA150" s="199"/>
      <c r="CB150" s="199"/>
      <c r="CC150" s="199"/>
      <c r="CD150" s="199"/>
      <c r="CE150" s="199"/>
      <c r="CF150" s="199"/>
      <c r="CG150" s="199"/>
      <c r="CH150" s="199"/>
      <c r="CI150" s="199"/>
      <c r="CJ150" s="199"/>
      <c r="CK150" s="199"/>
      <c r="CL150" s="199"/>
      <c r="CM150" s="199"/>
      <c r="CN150" s="199"/>
      <c r="CO150" s="199"/>
      <c r="CP150" s="199"/>
      <c r="CQ150" s="199"/>
      <c r="CR150" s="199"/>
      <c r="CS150" s="199"/>
      <c r="CT150" s="199"/>
      <c r="CU150" s="199"/>
      <c r="CV150" s="199"/>
      <c r="CW150" s="199"/>
      <c r="CX150" s="199"/>
      <c r="CY150" s="199"/>
      <c r="CZ150" s="199"/>
      <c r="DA150" s="199"/>
      <c r="DB150" s="199"/>
      <c r="DC150" s="199"/>
      <c r="DD150" s="199"/>
      <c r="DE150" s="199"/>
      <c r="DF150" s="199"/>
      <c r="DG150" s="199"/>
      <c r="DH150" s="199"/>
      <c r="DI150" s="199"/>
      <c r="DJ150" s="199"/>
      <c r="DK150" s="199"/>
      <c r="DL150" s="199"/>
      <c r="DM150" s="199"/>
      <c r="DN150" s="199"/>
      <c r="DO150" s="199"/>
      <c r="DP150" s="199"/>
      <c r="DQ150" s="199"/>
      <c r="DR150" s="199"/>
      <c r="DS150" s="199"/>
    </row>
    <row r="151" spans="1:123" s="169" customFormat="1" ht="15.75" hidden="1">
      <c r="A151" s="73"/>
      <c r="B151" s="78"/>
      <c r="C151" s="78"/>
      <c r="D151" s="47"/>
      <c r="E151" s="45">
        <v>0</v>
      </c>
      <c r="F151" s="71">
        <v>0</v>
      </c>
      <c r="G151" s="72">
        <f t="shared" si="9"/>
        <v>0</v>
      </c>
      <c r="H151" s="71">
        <v>0</v>
      </c>
      <c r="I151" s="71">
        <v>0</v>
      </c>
      <c r="J151" s="71">
        <v>0</v>
      </c>
      <c r="K151" s="72">
        <f t="array" ref="K151">SUM(ROUND(H151:J151,2))</f>
        <v>0</v>
      </c>
      <c r="L151" s="85"/>
      <c r="M151" s="91"/>
      <c r="N151" s="303">
        <v>0</v>
      </c>
      <c r="O151" s="282">
        <f t="shared" si="8"/>
        <v>0</v>
      </c>
      <c r="P151" s="303">
        <v>0</v>
      </c>
      <c r="Q151" s="282">
        <f t="shared" si="10"/>
        <v>0</v>
      </c>
      <c r="R151" s="303">
        <v>0</v>
      </c>
      <c r="S151" s="282">
        <f t="shared" si="11"/>
        <v>0</v>
      </c>
      <c r="X151" s="199"/>
      <c r="Y151" s="199"/>
      <c r="Z151" s="199"/>
      <c r="AA151" s="199"/>
      <c r="AB151" s="199"/>
      <c r="AC151" s="199"/>
      <c r="AD151" s="199"/>
      <c r="AE151" s="199"/>
      <c r="AF151" s="199"/>
      <c r="AG151" s="199"/>
      <c r="AH151" s="199"/>
      <c r="AI151" s="199"/>
      <c r="AJ151" s="199"/>
      <c r="AK151" s="199"/>
      <c r="AL151" s="199"/>
      <c r="AM151" s="199"/>
      <c r="AN151" s="199"/>
      <c r="AO151" s="199"/>
      <c r="AP151" s="199"/>
      <c r="AQ151" s="199"/>
      <c r="AR151" s="199"/>
      <c r="AS151" s="199"/>
      <c r="AT151" s="199"/>
      <c r="AU151" s="199"/>
      <c r="AV151" s="199"/>
      <c r="AW151" s="199"/>
      <c r="AX151" s="199"/>
      <c r="AY151" s="199"/>
      <c r="AZ151" s="199"/>
      <c r="BA151" s="199"/>
      <c r="BB151" s="199"/>
      <c r="BC151" s="199"/>
      <c r="BD151" s="199"/>
      <c r="BE151" s="199"/>
      <c r="BF151" s="199"/>
      <c r="BG151" s="199"/>
      <c r="BH151" s="199"/>
      <c r="BI151" s="199"/>
      <c r="BJ151" s="199"/>
      <c r="BK151" s="199"/>
      <c r="BL151" s="199"/>
      <c r="BM151" s="199"/>
      <c r="BN151" s="199"/>
      <c r="BO151" s="199"/>
      <c r="BP151" s="199"/>
      <c r="BQ151" s="199"/>
      <c r="BR151" s="199"/>
      <c r="BS151" s="199"/>
      <c r="BT151" s="199"/>
      <c r="BU151" s="199"/>
      <c r="BV151" s="199"/>
      <c r="BW151" s="199"/>
      <c r="BX151" s="199"/>
      <c r="BY151" s="199"/>
      <c r="BZ151" s="199"/>
      <c r="CA151" s="199"/>
      <c r="CB151" s="199"/>
      <c r="CC151" s="199"/>
      <c r="CD151" s="199"/>
      <c r="CE151" s="199"/>
      <c r="CF151" s="199"/>
      <c r="CG151" s="199"/>
      <c r="CH151" s="199"/>
      <c r="CI151" s="199"/>
      <c r="CJ151" s="199"/>
      <c r="CK151" s="199"/>
      <c r="CL151" s="199"/>
      <c r="CM151" s="199"/>
      <c r="CN151" s="199"/>
      <c r="CO151" s="199"/>
      <c r="CP151" s="199"/>
      <c r="CQ151" s="199"/>
      <c r="CR151" s="199"/>
      <c r="CS151" s="199"/>
      <c r="CT151" s="199"/>
      <c r="CU151" s="199"/>
      <c r="CV151" s="199"/>
      <c r="CW151" s="199"/>
      <c r="CX151" s="199"/>
      <c r="CY151" s="199"/>
      <c r="CZ151" s="199"/>
      <c r="DA151" s="199"/>
      <c r="DB151" s="199"/>
      <c r="DC151" s="199"/>
      <c r="DD151" s="199"/>
      <c r="DE151" s="199"/>
      <c r="DF151" s="199"/>
      <c r="DG151" s="199"/>
      <c r="DH151" s="199"/>
      <c r="DI151" s="199"/>
      <c r="DJ151" s="199"/>
      <c r="DK151" s="199"/>
      <c r="DL151" s="199"/>
      <c r="DM151" s="199"/>
      <c r="DN151" s="199"/>
      <c r="DO151" s="199"/>
      <c r="DP151" s="199"/>
      <c r="DQ151" s="199"/>
      <c r="DR151" s="199"/>
      <c r="DS151" s="199"/>
    </row>
    <row r="152" spans="1:123" s="169" customFormat="1" ht="15.75" hidden="1">
      <c r="A152" s="73"/>
      <c r="B152" s="78"/>
      <c r="C152" s="78"/>
      <c r="D152" s="47"/>
      <c r="E152" s="45">
        <v>0</v>
      </c>
      <c r="F152" s="71">
        <v>0</v>
      </c>
      <c r="G152" s="72">
        <f t="shared" si="9"/>
        <v>0</v>
      </c>
      <c r="H152" s="71">
        <v>0</v>
      </c>
      <c r="I152" s="71">
        <v>0</v>
      </c>
      <c r="J152" s="71">
        <v>0</v>
      </c>
      <c r="K152" s="72">
        <f t="array" ref="K152">SUM(ROUND(H152:J152,2))</f>
        <v>0</v>
      </c>
      <c r="L152" s="85"/>
      <c r="M152" s="91"/>
      <c r="N152" s="303">
        <v>0</v>
      </c>
      <c r="O152" s="282">
        <f t="shared" si="8"/>
        <v>0</v>
      </c>
      <c r="P152" s="303">
        <v>0</v>
      </c>
      <c r="Q152" s="282">
        <f t="shared" si="10"/>
        <v>0</v>
      </c>
      <c r="R152" s="303">
        <v>0</v>
      </c>
      <c r="S152" s="282">
        <f t="shared" si="11"/>
        <v>0</v>
      </c>
      <c r="X152" s="199"/>
      <c r="Y152" s="199"/>
      <c r="Z152" s="199"/>
      <c r="AA152" s="199"/>
      <c r="AB152" s="199"/>
      <c r="AC152" s="199"/>
      <c r="AD152" s="199"/>
      <c r="AE152" s="199"/>
      <c r="AF152" s="199"/>
      <c r="AG152" s="199"/>
      <c r="AH152" s="199"/>
      <c r="AI152" s="199"/>
      <c r="AJ152" s="199"/>
      <c r="AK152" s="199"/>
      <c r="AL152" s="199"/>
      <c r="AM152" s="199"/>
      <c r="AN152" s="199"/>
      <c r="AO152" s="199"/>
      <c r="AP152" s="199"/>
      <c r="AQ152" s="199"/>
      <c r="AR152" s="199"/>
      <c r="AS152" s="199"/>
      <c r="AT152" s="199"/>
      <c r="AU152" s="199"/>
      <c r="AV152" s="199"/>
      <c r="AW152" s="199"/>
      <c r="AX152" s="199"/>
      <c r="AY152" s="199"/>
      <c r="AZ152" s="199"/>
      <c r="BA152" s="199"/>
      <c r="BB152" s="199"/>
      <c r="BC152" s="199"/>
      <c r="BD152" s="199"/>
      <c r="BE152" s="199"/>
      <c r="BF152" s="199"/>
      <c r="BG152" s="199"/>
      <c r="BH152" s="199"/>
      <c r="BI152" s="199"/>
      <c r="BJ152" s="199"/>
      <c r="BK152" s="199"/>
      <c r="BL152" s="199"/>
      <c r="BM152" s="199"/>
      <c r="BN152" s="199"/>
      <c r="BO152" s="199"/>
      <c r="BP152" s="199"/>
      <c r="BQ152" s="199"/>
      <c r="BR152" s="199"/>
      <c r="BS152" s="199"/>
      <c r="BT152" s="199"/>
      <c r="BU152" s="199"/>
      <c r="BV152" s="199"/>
      <c r="BW152" s="199"/>
      <c r="BX152" s="199"/>
      <c r="BY152" s="199"/>
      <c r="BZ152" s="199"/>
      <c r="CA152" s="199"/>
      <c r="CB152" s="199"/>
      <c r="CC152" s="199"/>
      <c r="CD152" s="199"/>
      <c r="CE152" s="199"/>
      <c r="CF152" s="199"/>
      <c r="CG152" s="199"/>
      <c r="CH152" s="199"/>
      <c r="CI152" s="199"/>
      <c r="CJ152" s="199"/>
      <c r="CK152" s="199"/>
      <c r="CL152" s="199"/>
      <c r="CM152" s="199"/>
      <c r="CN152" s="199"/>
      <c r="CO152" s="199"/>
      <c r="CP152" s="199"/>
      <c r="CQ152" s="199"/>
      <c r="CR152" s="199"/>
      <c r="CS152" s="199"/>
      <c r="CT152" s="199"/>
      <c r="CU152" s="199"/>
      <c r="CV152" s="199"/>
      <c r="CW152" s="199"/>
      <c r="CX152" s="199"/>
      <c r="CY152" s="199"/>
      <c r="CZ152" s="199"/>
      <c r="DA152" s="199"/>
      <c r="DB152" s="199"/>
      <c r="DC152" s="199"/>
      <c r="DD152" s="199"/>
      <c r="DE152" s="199"/>
      <c r="DF152" s="199"/>
      <c r="DG152" s="199"/>
      <c r="DH152" s="199"/>
      <c r="DI152" s="199"/>
      <c r="DJ152" s="199"/>
      <c r="DK152" s="199"/>
      <c r="DL152" s="199"/>
      <c r="DM152" s="199"/>
      <c r="DN152" s="199"/>
      <c r="DO152" s="199"/>
      <c r="DP152" s="199"/>
      <c r="DQ152" s="199"/>
      <c r="DR152" s="199"/>
      <c r="DS152" s="199"/>
    </row>
    <row r="153" spans="1:123" s="169" customFormat="1" ht="15.75" hidden="1">
      <c r="A153" s="73"/>
      <c r="B153" s="78"/>
      <c r="C153" s="78"/>
      <c r="D153" s="47"/>
      <c r="E153" s="45">
        <v>0</v>
      </c>
      <c r="F153" s="71">
        <v>0</v>
      </c>
      <c r="G153" s="72">
        <f t="shared" si="9"/>
        <v>0</v>
      </c>
      <c r="H153" s="71">
        <v>0</v>
      </c>
      <c r="I153" s="71">
        <v>0</v>
      </c>
      <c r="J153" s="71">
        <v>0</v>
      </c>
      <c r="K153" s="72">
        <f t="array" ref="K153">SUM(ROUND(H153:J153,2))</f>
        <v>0</v>
      </c>
      <c r="L153" s="85"/>
      <c r="M153" s="91"/>
      <c r="N153" s="303">
        <v>0</v>
      </c>
      <c r="O153" s="282">
        <f t="shared" si="8"/>
        <v>0</v>
      </c>
      <c r="P153" s="303">
        <v>0</v>
      </c>
      <c r="Q153" s="282">
        <f t="shared" si="10"/>
        <v>0</v>
      </c>
      <c r="R153" s="303">
        <v>0</v>
      </c>
      <c r="S153" s="282">
        <f t="shared" si="11"/>
        <v>0</v>
      </c>
      <c r="X153" s="199"/>
      <c r="Y153" s="199"/>
      <c r="Z153" s="199"/>
      <c r="AA153" s="199"/>
      <c r="AB153" s="199"/>
      <c r="AC153" s="199"/>
      <c r="AD153" s="199"/>
      <c r="AE153" s="199"/>
      <c r="AF153" s="199"/>
      <c r="AG153" s="199"/>
      <c r="AH153" s="199"/>
      <c r="AI153" s="199"/>
      <c r="AJ153" s="199"/>
      <c r="AK153" s="199"/>
      <c r="AL153" s="199"/>
      <c r="AM153" s="199"/>
      <c r="AN153" s="199"/>
      <c r="AO153" s="199"/>
      <c r="AP153" s="199"/>
      <c r="AQ153" s="199"/>
      <c r="AR153" s="199"/>
      <c r="AS153" s="199"/>
      <c r="AT153" s="199"/>
      <c r="AU153" s="199"/>
      <c r="AV153" s="199"/>
      <c r="AW153" s="199"/>
      <c r="AX153" s="199"/>
      <c r="AY153" s="199"/>
      <c r="AZ153" s="199"/>
      <c r="BA153" s="199"/>
      <c r="BB153" s="199"/>
      <c r="BC153" s="199"/>
      <c r="BD153" s="199"/>
      <c r="BE153" s="199"/>
      <c r="BF153" s="199"/>
      <c r="BG153" s="199"/>
      <c r="BH153" s="199"/>
      <c r="BI153" s="199"/>
      <c r="BJ153" s="199"/>
      <c r="BK153" s="199"/>
      <c r="BL153" s="199"/>
      <c r="BM153" s="199"/>
      <c r="BN153" s="199"/>
      <c r="BO153" s="199"/>
      <c r="BP153" s="199"/>
      <c r="BQ153" s="199"/>
      <c r="BR153" s="199"/>
      <c r="BS153" s="199"/>
      <c r="BT153" s="199"/>
      <c r="BU153" s="199"/>
      <c r="BV153" s="199"/>
      <c r="BW153" s="199"/>
      <c r="BX153" s="199"/>
      <c r="BY153" s="199"/>
      <c r="BZ153" s="199"/>
      <c r="CA153" s="199"/>
      <c r="CB153" s="199"/>
      <c r="CC153" s="199"/>
      <c r="CD153" s="199"/>
      <c r="CE153" s="199"/>
      <c r="CF153" s="199"/>
      <c r="CG153" s="199"/>
      <c r="CH153" s="199"/>
      <c r="CI153" s="199"/>
      <c r="CJ153" s="199"/>
      <c r="CK153" s="199"/>
      <c r="CL153" s="199"/>
      <c r="CM153" s="199"/>
      <c r="CN153" s="199"/>
      <c r="CO153" s="199"/>
      <c r="CP153" s="199"/>
      <c r="CQ153" s="199"/>
      <c r="CR153" s="199"/>
      <c r="CS153" s="199"/>
      <c r="CT153" s="199"/>
      <c r="CU153" s="199"/>
      <c r="CV153" s="199"/>
      <c r="CW153" s="199"/>
      <c r="CX153" s="199"/>
      <c r="CY153" s="199"/>
      <c r="CZ153" s="199"/>
      <c r="DA153" s="199"/>
      <c r="DB153" s="199"/>
      <c r="DC153" s="199"/>
      <c r="DD153" s="199"/>
      <c r="DE153" s="199"/>
      <c r="DF153" s="199"/>
      <c r="DG153" s="199"/>
      <c r="DH153" s="199"/>
      <c r="DI153" s="199"/>
      <c r="DJ153" s="199"/>
      <c r="DK153" s="199"/>
      <c r="DL153" s="199"/>
      <c r="DM153" s="199"/>
      <c r="DN153" s="199"/>
      <c r="DO153" s="199"/>
      <c r="DP153" s="199"/>
      <c r="DQ153" s="199"/>
      <c r="DR153" s="199"/>
      <c r="DS153" s="199"/>
    </row>
    <row r="154" spans="1:123" s="169" customFormat="1" ht="15.75" hidden="1">
      <c r="A154" s="73"/>
      <c r="B154" s="78"/>
      <c r="C154" s="78"/>
      <c r="D154" s="47"/>
      <c r="E154" s="45">
        <v>0</v>
      </c>
      <c r="F154" s="71">
        <v>0</v>
      </c>
      <c r="G154" s="72">
        <f t="shared" si="9"/>
        <v>0</v>
      </c>
      <c r="H154" s="71">
        <v>0</v>
      </c>
      <c r="I154" s="71">
        <v>0</v>
      </c>
      <c r="J154" s="71">
        <v>0</v>
      </c>
      <c r="K154" s="72">
        <f t="array" ref="K154">SUM(ROUND(H154:J154,2))</f>
        <v>0</v>
      </c>
      <c r="L154" s="85"/>
      <c r="M154" s="91"/>
      <c r="N154" s="303">
        <v>0</v>
      </c>
      <c r="O154" s="282">
        <f t="shared" si="8"/>
        <v>0</v>
      </c>
      <c r="P154" s="303">
        <v>0</v>
      </c>
      <c r="Q154" s="282">
        <f t="shared" si="10"/>
        <v>0</v>
      </c>
      <c r="R154" s="303">
        <v>0</v>
      </c>
      <c r="S154" s="282">
        <f t="shared" si="11"/>
        <v>0</v>
      </c>
      <c r="X154" s="199"/>
      <c r="Y154" s="199"/>
      <c r="Z154" s="199"/>
      <c r="AA154" s="199"/>
      <c r="AB154" s="199"/>
      <c r="AC154" s="199"/>
      <c r="AD154" s="199"/>
      <c r="AE154" s="199"/>
      <c r="AF154" s="199"/>
      <c r="AG154" s="199"/>
      <c r="AH154" s="199"/>
      <c r="AI154" s="199"/>
      <c r="AJ154" s="199"/>
      <c r="AK154" s="199"/>
      <c r="AL154" s="199"/>
      <c r="AM154" s="199"/>
      <c r="AN154" s="199"/>
      <c r="AO154" s="199"/>
      <c r="AP154" s="199"/>
      <c r="AQ154" s="199"/>
      <c r="AR154" s="199"/>
      <c r="AS154" s="199"/>
      <c r="AT154" s="199"/>
      <c r="AU154" s="199"/>
      <c r="AV154" s="199"/>
      <c r="AW154" s="199"/>
      <c r="AX154" s="199"/>
      <c r="AY154" s="199"/>
      <c r="AZ154" s="199"/>
      <c r="BA154" s="199"/>
      <c r="BB154" s="199"/>
      <c r="BC154" s="199"/>
      <c r="BD154" s="199"/>
      <c r="BE154" s="199"/>
      <c r="BF154" s="199"/>
      <c r="BG154" s="199"/>
      <c r="BH154" s="199"/>
      <c r="BI154" s="199"/>
      <c r="BJ154" s="199"/>
      <c r="BK154" s="199"/>
      <c r="BL154" s="199"/>
      <c r="BM154" s="199"/>
      <c r="BN154" s="199"/>
      <c r="BO154" s="199"/>
      <c r="BP154" s="199"/>
      <c r="BQ154" s="199"/>
      <c r="BR154" s="199"/>
      <c r="BS154" s="199"/>
      <c r="BT154" s="199"/>
      <c r="BU154" s="199"/>
      <c r="BV154" s="199"/>
      <c r="BW154" s="199"/>
      <c r="BX154" s="199"/>
      <c r="BY154" s="199"/>
      <c r="BZ154" s="199"/>
      <c r="CA154" s="199"/>
      <c r="CB154" s="199"/>
      <c r="CC154" s="199"/>
      <c r="CD154" s="199"/>
      <c r="CE154" s="199"/>
      <c r="CF154" s="199"/>
      <c r="CG154" s="199"/>
      <c r="CH154" s="199"/>
      <c r="CI154" s="199"/>
      <c r="CJ154" s="199"/>
      <c r="CK154" s="199"/>
      <c r="CL154" s="199"/>
      <c r="CM154" s="199"/>
      <c r="CN154" s="199"/>
      <c r="CO154" s="199"/>
      <c r="CP154" s="199"/>
      <c r="CQ154" s="199"/>
      <c r="CR154" s="199"/>
      <c r="CS154" s="199"/>
      <c r="CT154" s="199"/>
      <c r="CU154" s="199"/>
      <c r="CV154" s="199"/>
      <c r="CW154" s="199"/>
      <c r="CX154" s="199"/>
      <c r="CY154" s="199"/>
      <c r="CZ154" s="199"/>
      <c r="DA154" s="199"/>
      <c r="DB154" s="199"/>
      <c r="DC154" s="199"/>
      <c r="DD154" s="199"/>
      <c r="DE154" s="199"/>
      <c r="DF154" s="199"/>
      <c r="DG154" s="199"/>
      <c r="DH154" s="199"/>
      <c r="DI154" s="199"/>
      <c r="DJ154" s="199"/>
      <c r="DK154" s="199"/>
      <c r="DL154" s="199"/>
      <c r="DM154" s="199"/>
      <c r="DN154" s="199"/>
      <c r="DO154" s="199"/>
      <c r="DP154" s="199"/>
      <c r="DQ154" s="199"/>
      <c r="DR154" s="199"/>
      <c r="DS154" s="199"/>
    </row>
    <row r="155" spans="1:123" s="169" customFormat="1" ht="15.75" hidden="1">
      <c r="A155" s="73"/>
      <c r="B155" s="78"/>
      <c r="C155" s="78"/>
      <c r="D155" s="47"/>
      <c r="E155" s="45">
        <v>0</v>
      </c>
      <c r="F155" s="71">
        <v>0</v>
      </c>
      <c r="G155" s="72">
        <f t="shared" si="9"/>
        <v>0</v>
      </c>
      <c r="H155" s="71">
        <v>0</v>
      </c>
      <c r="I155" s="71">
        <v>0</v>
      </c>
      <c r="J155" s="71">
        <v>0</v>
      </c>
      <c r="K155" s="72">
        <f t="array" ref="K155">SUM(ROUND(H155:J155,2))</f>
        <v>0</v>
      </c>
      <c r="L155" s="85"/>
      <c r="M155" s="91"/>
      <c r="N155" s="303">
        <v>0</v>
      </c>
      <c r="O155" s="282">
        <f t="shared" si="8"/>
        <v>0</v>
      </c>
      <c r="P155" s="303">
        <v>0</v>
      </c>
      <c r="Q155" s="282">
        <f t="shared" si="10"/>
        <v>0</v>
      </c>
      <c r="R155" s="303">
        <v>0</v>
      </c>
      <c r="S155" s="282">
        <f t="shared" si="11"/>
        <v>0</v>
      </c>
      <c r="X155" s="199"/>
      <c r="Y155" s="199"/>
      <c r="Z155" s="199"/>
      <c r="AA155" s="199"/>
      <c r="AB155" s="199"/>
      <c r="AC155" s="199"/>
      <c r="AD155" s="199"/>
      <c r="AE155" s="199"/>
      <c r="AF155" s="199"/>
      <c r="AG155" s="199"/>
      <c r="AH155" s="199"/>
      <c r="AI155" s="199"/>
      <c r="AJ155" s="199"/>
      <c r="AK155" s="199"/>
      <c r="AL155" s="199"/>
      <c r="AM155" s="199"/>
      <c r="AN155" s="199"/>
      <c r="AO155" s="199"/>
      <c r="AP155" s="199"/>
      <c r="AQ155" s="199"/>
      <c r="AR155" s="199"/>
      <c r="AS155" s="199"/>
      <c r="AT155" s="199"/>
      <c r="AU155" s="199"/>
      <c r="AV155" s="199"/>
      <c r="AW155" s="199"/>
      <c r="AX155" s="199"/>
      <c r="AY155" s="199"/>
      <c r="AZ155" s="199"/>
      <c r="BA155" s="199"/>
      <c r="BB155" s="199"/>
      <c r="BC155" s="199"/>
      <c r="BD155" s="199"/>
      <c r="BE155" s="199"/>
      <c r="BF155" s="199"/>
      <c r="BG155" s="199"/>
      <c r="BH155" s="199"/>
      <c r="BI155" s="199"/>
      <c r="BJ155" s="199"/>
      <c r="BK155" s="199"/>
      <c r="BL155" s="199"/>
      <c r="BM155" s="199"/>
      <c r="BN155" s="199"/>
      <c r="BO155" s="199"/>
      <c r="BP155" s="199"/>
      <c r="BQ155" s="199"/>
      <c r="BR155" s="199"/>
      <c r="BS155" s="199"/>
      <c r="BT155" s="199"/>
      <c r="BU155" s="199"/>
      <c r="BV155" s="199"/>
      <c r="BW155" s="199"/>
      <c r="BX155" s="199"/>
      <c r="BY155" s="199"/>
      <c r="BZ155" s="199"/>
      <c r="CA155" s="199"/>
      <c r="CB155" s="199"/>
      <c r="CC155" s="199"/>
      <c r="CD155" s="199"/>
      <c r="CE155" s="199"/>
      <c r="CF155" s="199"/>
      <c r="CG155" s="199"/>
      <c r="CH155" s="199"/>
      <c r="CI155" s="199"/>
      <c r="CJ155" s="199"/>
      <c r="CK155" s="199"/>
      <c r="CL155" s="199"/>
      <c r="CM155" s="199"/>
      <c r="CN155" s="199"/>
      <c r="CO155" s="199"/>
      <c r="CP155" s="199"/>
      <c r="CQ155" s="199"/>
      <c r="CR155" s="199"/>
      <c r="CS155" s="199"/>
      <c r="CT155" s="199"/>
      <c r="CU155" s="199"/>
      <c r="CV155" s="199"/>
      <c r="CW155" s="199"/>
      <c r="CX155" s="199"/>
      <c r="CY155" s="199"/>
      <c r="CZ155" s="199"/>
      <c r="DA155" s="199"/>
      <c r="DB155" s="199"/>
      <c r="DC155" s="199"/>
      <c r="DD155" s="199"/>
      <c r="DE155" s="199"/>
      <c r="DF155" s="199"/>
      <c r="DG155" s="199"/>
      <c r="DH155" s="199"/>
      <c r="DI155" s="199"/>
      <c r="DJ155" s="199"/>
      <c r="DK155" s="199"/>
      <c r="DL155" s="199"/>
      <c r="DM155" s="199"/>
      <c r="DN155" s="199"/>
      <c r="DO155" s="199"/>
      <c r="DP155" s="199"/>
      <c r="DQ155" s="199"/>
      <c r="DR155" s="199"/>
      <c r="DS155" s="199"/>
    </row>
    <row r="156" spans="1:123" s="169" customFormat="1" ht="15.75" hidden="1">
      <c r="A156" s="73"/>
      <c r="B156" s="78"/>
      <c r="C156" s="78"/>
      <c r="D156" s="47"/>
      <c r="E156" s="45">
        <v>0</v>
      </c>
      <c r="F156" s="71">
        <v>0</v>
      </c>
      <c r="G156" s="72">
        <f t="shared" si="9"/>
        <v>0</v>
      </c>
      <c r="H156" s="71">
        <v>0</v>
      </c>
      <c r="I156" s="71">
        <v>0</v>
      </c>
      <c r="J156" s="71">
        <v>0</v>
      </c>
      <c r="K156" s="72">
        <f t="array" ref="K156">SUM(ROUND(H156:J156,2))</f>
        <v>0</v>
      </c>
      <c r="L156" s="85"/>
      <c r="M156" s="91"/>
      <c r="N156" s="303">
        <v>0</v>
      </c>
      <c r="O156" s="282">
        <f t="shared" si="8"/>
        <v>0</v>
      </c>
      <c r="P156" s="303">
        <v>0</v>
      </c>
      <c r="Q156" s="282">
        <f t="shared" si="10"/>
        <v>0</v>
      </c>
      <c r="R156" s="303">
        <v>0</v>
      </c>
      <c r="S156" s="282">
        <f t="shared" si="11"/>
        <v>0</v>
      </c>
      <c r="X156" s="199"/>
      <c r="Y156" s="199"/>
      <c r="Z156" s="199"/>
      <c r="AA156" s="199"/>
      <c r="AB156" s="199"/>
      <c r="AC156" s="199"/>
      <c r="AD156" s="199"/>
      <c r="AE156" s="199"/>
      <c r="AF156" s="199"/>
      <c r="AG156" s="199"/>
      <c r="AH156" s="199"/>
      <c r="AI156" s="199"/>
      <c r="AJ156" s="199"/>
      <c r="AK156" s="199"/>
      <c r="AL156" s="199"/>
      <c r="AM156" s="199"/>
      <c r="AN156" s="199"/>
      <c r="AO156" s="199"/>
      <c r="AP156" s="199"/>
      <c r="AQ156" s="199"/>
      <c r="AR156" s="199"/>
      <c r="AS156" s="199"/>
      <c r="AT156" s="199"/>
      <c r="AU156" s="199"/>
      <c r="AV156" s="199"/>
      <c r="AW156" s="199"/>
      <c r="AX156" s="199"/>
      <c r="AY156" s="199"/>
      <c r="AZ156" s="199"/>
      <c r="BA156" s="199"/>
      <c r="BB156" s="199"/>
      <c r="BC156" s="199"/>
      <c r="BD156" s="199"/>
      <c r="BE156" s="199"/>
      <c r="BF156" s="199"/>
      <c r="BG156" s="199"/>
      <c r="BH156" s="199"/>
      <c r="BI156" s="199"/>
      <c r="BJ156" s="199"/>
      <c r="BK156" s="199"/>
      <c r="BL156" s="199"/>
      <c r="BM156" s="199"/>
      <c r="BN156" s="199"/>
      <c r="BO156" s="199"/>
      <c r="BP156" s="199"/>
      <c r="BQ156" s="199"/>
      <c r="BR156" s="199"/>
      <c r="BS156" s="199"/>
      <c r="BT156" s="199"/>
      <c r="BU156" s="199"/>
      <c r="BV156" s="199"/>
      <c r="BW156" s="199"/>
      <c r="BX156" s="199"/>
      <c r="BY156" s="199"/>
      <c r="BZ156" s="199"/>
      <c r="CA156" s="199"/>
      <c r="CB156" s="199"/>
      <c r="CC156" s="199"/>
      <c r="CD156" s="199"/>
      <c r="CE156" s="199"/>
      <c r="CF156" s="199"/>
      <c r="CG156" s="199"/>
      <c r="CH156" s="199"/>
      <c r="CI156" s="199"/>
      <c r="CJ156" s="199"/>
      <c r="CK156" s="199"/>
      <c r="CL156" s="199"/>
      <c r="CM156" s="199"/>
      <c r="CN156" s="199"/>
      <c r="CO156" s="199"/>
      <c r="CP156" s="199"/>
      <c r="CQ156" s="199"/>
      <c r="CR156" s="199"/>
      <c r="CS156" s="199"/>
      <c r="CT156" s="199"/>
      <c r="CU156" s="199"/>
      <c r="CV156" s="199"/>
      <c r="CW156" s="199"/>
      <c r="CX156" s="199"/>
      <c r="CY156" s="199"/>
      <c r="CZ156" s="199"/>
      <c r="DA156" s="199"/>
      <c r="DB156" s="199"/>
      <c r="DC156" s="199"/>
      <c r="DD156" s="199"/>
      <c r="DE156" s="199"/>
      <c r="DF156" s="199"/>
      <c r="DG156" s="199"/>
      <c r="DH156" s="199"/>
      <c r="DI156" s="199"/>
      <c r="DJ156" s="199"/>
      <c r="DK156" s="199"/>
      <c r="DL156" s="199"/>
      <c r="DM156" s="199"/>
      <c r="DN156" s="199"/>
      <c r="DO156" s="199"/>
      <c r="DP156" s="199"/>
      <c r="DQ156" s="199"/>
      <c r="DR156" s="199"/>
      <c r="DS156" s="199"/>
    </row>
    <row r="157" spans="1:123" s="169" customFormat="1" ht="15.75" hidden="1">
      <c r="A157" s="73"/>
      <c r="B157" s="78"/>
      <c r="C157" s="78"/>
      <c r="D157" s="47"/>
      <c r="E157" s="45">
        <v>0</v>
      </c>
      <c r="F157" s="71">
        <v>0</v>
      </c>
      <c r="G157" s="72">
        <f t="shared" si="9"/>
        <v>0</v>
      </c>
      <c r="H157" s="71">
        <v>0</v>
      </c>
      <c r="I157" s="71">
        <v>0</v>
      </c>
      <c r="J157" s="71">
        <v>0</v>
      </c>
      <c r="K157" s="72">
        <f t="array" ref="K157">SUM(ROUND(H157:J157,2))</f>
        <v>0</v>
      </c>
      <c r="L157" s="85"/>
      <c r="M157" s="91"/>
      <c r="N157" s="303">
        <v>0</v>
      </c>
      <c r="O157" s="282">
        <f t="shared" si="8"/>
        <v>0</v>
      </c>
      <c r="P157" s="303">
        <v>0</v>
      </c>
      <c r="Q157" s="282">
        <f t="shared" si="10"/>
        <v>0</v>
      </c>
      <c r="R157" s="303">
        <v>0</v>
      </c>
      <c r="S157" s="282">
        <f t="shared" si="11"/>
        <v>0</v>
      </c>
      <c r="X157" s="199"/>
      <c r="Y157" s="199"/>
      <c r="Z157" s="199"/>
      <c r="AA157" s="199"/>
      <c r="AB157" s="199"/>
      <c r="AC157" s="199"/>
      <c r="AD157" s="199"/>
      <c r="AE157" s="199"/>
      <c r="AF157" s="199"/>
      <c r="AG157" s="199"/>
      <c r="AH157" s="199"/>
      <c r="AI157" s="199"/>
      <c r="AJ157" s="199"/>
      <c r="AK157" s="199"/>
      <c r="AL157" s="199"/>
      <c r="AM157" s="199"/>
      <c r="AN157" s="199"/>
      <c r="AO157" s="199"/>
      <c r="AP157" s="199"/>
      <c r="AQ157" s="199"/>
      <c r="AR157" s="199"/>
      <c r="AS157" s="199"/>
      <c r="AT157" s="199"/>
      <c r="AU157" s="199"/>
      <c r="AV157" s="199"/>
      <c r="AW157" s="199"/>
      <c r="AX157" s="199"/>
      <c r="AY157" s="199"/>
      <c r="AZ157" s="199"/>
      <c r="BA157" s="199"/>
      <c r="BB157" s="199"/>
      <c r="BC157" s="199"/>
      <c r="BD157" s="199"/>
      <c r="BE157" s="199"/>
      <c r="BF157" s="199"/>
      <c r="BG157" s="199"/>
      <c r="BH157" s="199"/>
      <c r="BI157" s="199"/>
      <c r="BJ157" s="199"/>
      <c r="BK157" s="199"/>
      <c r="BL157" s="199"/>
      <c r="BM157" s="199"/>
      <c r="BN157" s="199"/>
      <c r="BO157" s="199"/>
      <c r="BP157" s="199"/>
      <c r="BQ157" s="199"/>
      <c r="BR157" s="199"/>
      <c r="BS157" s="199"/>
      <c r="BT157" s="199"/>
      <c r="BU157" s="199"/>
      <c r="BV157" s="199"/>
      <c r="BW157" s="199"/>
      <c r="BX157" s="199"/>
      <c r="BY157" s="199"/>
      <c r="BZ157" s="199"/>
      <c r="CA157" s="199"/>
      <c r="CB157" s="199"/>
      <c r="CC157" s="199"/>
      <c r="CD157" s="199"/>
      <c r="CE157" s="199"/>
      <c r="CF157" s="199"/>
      <c r="CG157" s="199"/>
      <c r="CH157" s="199"/>
      <c r="CI157" s="199"/>
      <c r="CJ157" s="199"/>
      <c r="CK157" s="199"/>
      <c r="CL157" s="199"/>
      <c r="CM157" s="199"/>
      <c r="CN157" s="199"/>
      <c r="CO157" s="199"/>
      <c r="CP157" s="199"/>
      <c r="CQ157" s="199"/>
      <c r="CR157" s="199"/>
      <c r="CS157" s="199"/>
      <c r="CT157" s="199"/>
      <c r="CU157" s="199"/>
      <c r="CV157" s="199"/>
      <c r="CW157" s="199"/>
      <c r="CX157" s="199"/>
      <c r="CY157" s="199"/>
      <c r="CZ157" s="199"/>
      <c r="DA157" s="199"/>
      <c r="DB157" s="199"/>
      <c r="DC157" s="199"/>
      <c r="DD157" s="199"/>
      <c r="DE157" s="199"/>
      <c r="DF157" s="199"/>
      <c r="DG157" s="199"/>
      <c r="DH157" s="199"/>
      <c r="DI157" s="199"/>
      <c r="DJ157" s="199"/>
      <c r="DK157" s="199"/>
      <c r="DL157" s="199"/>
      <c r="DM157" s="199"/>
      <c r="DN157" s="199"/>
      <c r="DO157" s="199"/>
      <c r="DP157" s="199"/>
      <c r="DQ157" s="199"/>
      <c r="DR157" s="199"/>
      <c r="DS157" s="199"/>
    </row>
    <row r="158" spans="1:123" s="169" customFormat="1" ht="15.75" hidden="1">
      <c r="A158" s="73"/>
      <c r="B158" s="78"/>
      <c r="C158" s="78"/>
      <c r="D158" s="47"/>
      <c r="E158" s="45">
        <v>0</v>
      </c>
      <c r="F158" s="71">
        <v>0</v>
      </c>
      <c r="G158" s="72">
        <f t="shared" si="9"/>
        <v>0</v>
      </c>
      <c r="H158" s="71">
        <v>0</v>
      </c>
      <c r="I158" s="71">
        <v>0</v>
      </c>
      <c r="J158" s="71">
        <v>0</v>
      </c>
      <c r="K158" s="72">
        <f t="array" ref="K158">SUM(ROUND(H158:J158,2))</f>
        <v>0</v>
      </c>
      <c r="L158" s="85"/>
      <c r="M158" s="91"/>
      <c r="N158" s="303">
        <v>0</v>
      </c>
      <c r="O158" s="282">
        <f t="shared" si="8"/>
        <v>0</v>
      </c>
      <c r="P158" s="303">
        <v>0</v>
      </c>
      <c r="Q158" s="282">
        <f t="shared" si="10"/>
        <v>0</v>
      </c>
      <c r="R158" s="303">
        <v>0</v>
      </c>
      <c r="S158" s="282">
        <f t="shared" si="11"/>
        <v>0</v>
      </c>
      <c r="X158" s="199"/>
      <c r="Y158" s="199"/>
      <c r="Z158" s="199"/>
      <c r="AA158" s="199"/>
      <c r="AB158" s="199"/>
      <c r="AC158" s="199"/>
      <c r="AD158" s="199"/>
      <c r="AE158" s="199"/>
      <c r="AF158" s="199"/>
      <c r="AG158" s="199"/>
      <c r="AH158" s="199"/>
      <c r="AI158" s="199"/>
      <c r="AJ158" s="199"/>
      <c r="AK158" s="199"/>
      <c r="AL158" s="199"/>
      <c r="AM158" s="199"/>
      <c r="AN158" s="199"/>
      <c r="AO158" s="199"/>
      <c r="AP158" s="199"/>
      <c r="AQ158" s="199"/>
      <c r="AR158" s="199"/>
      <c r="AS158" s="199"/>
      <c r="AT158" s="199"/>
      <c r="AU158" s="199"/>
      <c r="AV158" s="199"/>
      <c r="AW158" s="199"/>
      <c r="AX158" s="199"/>
      <c r="AY158" s="199"/>
      <c r="AZ158" s="199"/>
      <c r="BA158" s="199"/>
      <c r="BB158" s="199"/>
      <c r="BC158" s="199"/>
      <c r="BD158" s="199"/>
      <c r="BE158" s="199"/>
      <c r="BF158" s="199"/>
      <c r="BG158" s="199"/>
      <c r="BH158" s="199"/>
      <c r="BI158" s="199"/>
      <c r="BJ158" s="199"/>
      <c r="BK158" s="199"/>
      <c r="BL158" s="199"/>
      <c r="BM158" s="199"/>
      <c r="BN158" s="199"/>
      <c r="BO158" s="199"/>
      <c r="BP158" s="199"/>
      <c r="BQ158" s="199"/>
      <c r="BR158" s="199"/>
      <c r="BS158" s="199"/>
      <c r="BT158" s="199"/>
      <c r="BU158" s="199"/>
      <c r="BV158" s="199"/>
      <c r="BW158" s="199"/>
      <c r="BX158" s="199"/>
      <c r="BY158" s="199"/>
      <c r="BZ158" s="199"/>
      <c r="CA158" s="199"/>
      <c r="CB158" s="199"/>
      <c r="CC158" s="199"/>
      <c r="CD158" s="199"/>
      <c r="CE158" s="199"/>
      <c r="CF158" s="199"/>
      <c r="CG158" s="199"/>
      <c r="CH158" s="199"/>
      <c r="CI158" s="199"/>
      <c r="CJ158" s="199"/>
      <c r="CK158" s="199"/>
      <c r="CL158" s="199"/>
      <c r="CM158" s="199"/>
      <c r="CN158" s="199"/>
      <c r="CO158" s="199"/>
      <c r="CP158" s="199"/>
      <c r="CQ158" s="199"/>
      <c r="CR158" s="199"/>
      <c r="CS158" s="199"/>
      <c r="CT158" s="199"/>
      <c r="CU158" s="199"/>
      <c r="CV158" s="199"/>
      <c r="CW158" s="199"/>
      <c r="CX158" s="199"/>
      <c r="CY158" s="199"/>
      <c r="CZ158" s="199"/>
      <c r="DA158" s="199"/>
      <c r="DB158" s="199"/>
      <c r="DC158" s="199"/>
      <c r="DD158" s="199"/>
      <c r="DE158" s="199"/>
      <c r="DF158" s="199"/>
      <c r="DG158" s="199"/>
      <c r="DH158" s="199"/>
      <c r="DI158" s="199"/>
      <c r="DJ158" s="199"/>
      <c r="DK158" s="199"/>
      <c r="DL158" s="199"/>
      <c r="DM158" s="199"/>
      <c r="DN158" s="199"/>
      <c r="DO158" s="199"/>
      <c r="DP158" s="199"/>
      <c r="DQ158" s="199"/>
      <c r="DR158" s="199"/>
      <c r="DS158" s="199"/>
    </row>
    <row r="159" spans="1:123" s="169" customFormat="1" ht="15.75" hidden="1">
      <c r="A159" s="73"/>
      <c r="B159" s="78"/>
      <c r="C159" s="78"/>
      <c r="D159" s="47"/>
      <c r="E159" s="45">
        <v>0</v>
      </c>
      <c r="F159" s="71">
        <v>0</v>
      </c>
      <c r="G159" s="72">
        <f t="shared" si="9"/>
        <v>0</v>
      </c>
      <c r="H159" s="71">
        <v>0</v>
      </c>
      <c r="I159" s="71">
        <v>0</v>
      </c>
      <c r="J159" s="71">
        <v>0</v>
      </c>
      <c r="K159" s="72">
        <f t="array" ref="K159">SUM(ROUND(H159:J159,2))</f>
        <v>0</v>
      </c>
      <c r="L159" s="85"/>
      <c r="M159" s="91"/>
      <c r="N159" s="303">
        <v>0</v>
      </c>
      <c r="O159" s="282">
        <f t="shared" si="8"/>
        <v>0</v>
      </c>
      <c r="P159" s="303">
        <v>0</v>
      </c>
      <c r="Q159" s="282">
        <f t="shared" si="10"/>
        <v>0</v>
      </c>
      <c r="R159" s="303">
        <v>0</v>
      </c>
      <c r="S159" s="282">
        <f t="shared" si="11"/>
        <v>0</v>
      </c>
      <c r="X159" s="199"/>
      <c r="Y159" s="199"/>
      <c r="Z159" s="199"/>
      <c r="AA159" s="199"/>
      <c r="AB159" s="199"/>
      <c r="AC159" s="199"/>
      <c r="AD159" s="199"/>
      <c r="AE159" s="199"/>
      <c r="AF159" s="199"/>
      <c r="AG159" s="199"/>
      <c r="AH159" s="199"/>
      <c r="AI159" s="199"/>
      <c r="AJ159" s="199"/>
      <c r="AK159" s="199"/>
      <c r="AL159" s="199"/>
      <c r="AM159" s="199"/>
      <c r="AN159" s="199"/>
      <c r="AO159" s="199"/>
      <c r="AP159" s="199"/>
      <c r="AQ159" s="199"/>
      <c r="AR159" s="199"/>
      <c r="AS159" s="199"/>
      <c r="AT159" s="199"/>
      <c r="AU159" s="199"/>
      <c r="AV159" s="199"/>
      <c r="AW159" s="199"/>
      <c r="AX159" s="199"/>
      <c r="AY159" s="199"/>
      <c r="AZ159" s="199"/>
      <c r="BA159" s="199"/>
      <c r="BB159" s="199"/>
      <c r="BC159" s="199"/>
      <c r="BD159" s="199"/>
      <c r="BE159" s="199"/>
      <c r="BF159" s="199"/>
      <c r="BG159" s="199"/>
      <c r="BH159" s="199"/>
      <c r="BI159" s="199"/>
      <c r="BJ159" s="199"/>
      <c r="BK159" s="199"/>
      <c r="BL159" s="199"/>
      <c r="BM159" s="199"/>
      <c r="BN159" s="199"/>
      <c r="BO159" s="199"/>
      <c r="BP159" s="199"/>
      <c r="BQ159" s="199"/>
      <c r="BR159" s="199"/>
      <c r="BS159" s="199"/>
      <c r="BT159" s="199"/>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Y159" s="199"/>
      <c r="CZ159" s="199"/>
      <c r="DA159" s="199"/>
      <c r="DB159" s="199"/>
      <c r="DC159" s="199"/>
      <c r="DD159" s="199"/>
      <c r="DE159" s="199"/>
      <c r="DF159" s="199"/>
      <c r="DG159" s="199"/>
      <c r="DH159" s="199"/>
      <c r="DI159" s="199"/>
      <c r="DJ159" s="199"/>
      <c r="DK159" s="199"/>
      <c r="DL159" s="199"/>
      <c r="DM159" s="199"/>
      <c r="DN159" s="199"/>
      <c r="DO159" s="199"/>
      <c r="DP159" s="199"/>
      <c r="DQ159" s="199"/>
      <c r="DR159" s="199"/>
      <c r="DS159" s="199"/>
    </row>
    <row r="160" spans="1:123" s="169" customFormat="1" ht="15.75" hidden="1">
      <c r="A160" s="73"/>
      <c r="B160" s="78"/>
      <c r="C160" s="78"/>
      <c r="D160" s="47"/>
      <c r="E160" s="45">
        <v>0</v>
      </c>
      <c r="F160" s="71">
        <v>0</v>
      </c>
      <c r="G160" s="72">
        <f t="shared" si="9"/>
        <v>0</v>
      </c>
      <c r="H160" s="71">
        <v>0</v>
      </c>
      <c r="I160" s="71">
        <v>0</v>
      </c>
      <c r="J160" s="71">
        <v>0</v>
      </c>
      <c r="K160" s="72">
        <f t="array" ref="K160">SUM(ROUND(H160:J160,2))</f>
        <v>0</v>
      </c>
      <c r="L160" s="85"/>
      <c r="M160" s="91"/>
      <c r="N160" s="303">
        <v>0</v>
      </c>
      <c r="O160" s="282">
        <f t="shared" si="8"/>
        <v>0</v>
      </c>
      <c r="P160" s="303">
        <v>0</v>
      </c>
      <c r="Q160" s="282">
        <f t="shared" si="10"/>
        <v>0</v>
      </c>
      <c r="R160" s="303">
        <v>0</v>
      </c>
      <c r="S160" s="282">
        <f t="shared" si="11"/>
        <v>0</v>
      </c>
      <c r="X160" s="199"/>
      <c r="Y160" s="199"/>
      <c r="Z160" s="199"/>
      <c r="AA160" s="199"/>
      <c r="AB160" s="199"/>
      <c r="AC160" s="199"/>
      <c r="AD160" s="199"/>
      <c r="AE160" s="199"/>
      <c r="AF160" s="199"/>
      <c r="AG160" s="199"/>
      <c r="AH160" s="199"/>
      <c r="AI160" s="199"/>
      <c r="AJ160" s="199"/>
      <c r="AK160" s="199"/>
      <c r="AL160" s="199"/>
      <c r="AM160" s="199"/>
      <c r="AN160" s="199"/>
      <c r="AO160" s="199"/>
      <c r="AP160" s="199"/>
      <c r="AQ160" s="199"/>
      <c r="AR160" s="199"/>
      <c r="AS160" s="199"/>
      <c r="AT160" s="199"/>
      <c r="AU160" s="199"/>
      <c r="AV160" s="199"/>
      <c r="AW160" s="199"/>
      <c r="AX160" s="199"/>
      <c r="AY160" s="199"/>
      <c r="AZ160" s="199"/>
      <c r="BA160" s="199"/>
      <c r="BB160" s="199"/>
      <c r="BC160" s="199"/>
      <c r="BD160" s="199"/>
      <c r="BE160" s="199"/>
      <c r="BF160" s="199"/>
      <c r="BG160" s="199"/>
      <c r="BH160" s="199"/>
      <c r="BI160" s="199"/>
      <c r="BJ160" s="199"/>
      <c r="BK160" s="199"/>
      <c r="BL160" s="199"/>
      <c r="BM160" s="199"/>
      <c r="BN160" s="199"/>
      <c r="BO160" s="199"/>
      <c r="BP160" s="199"/>
      <c r="BQ160" s="199"/>
      <c r="BR160" s="199"/>
      <c r="BS160" s="199"/>
      <c r="BT160" s="199"/>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Y160" s="199"/>
      <c r="CZ160" s="199"/>
      <c r="DA160" s="199"/>
      <c r="DB160" s="199"/>
      <c r="DC160" s="199"/>
      <c r="DD160" s="199"/>
      <c r="DE160" s="199"/>
      <c r="DF160" s="199"/>
      <c r="DG160" s="199"/>
      <c r="DH160" s="199"/>
      <c r="DI160" s="199"/>
      <c r="DJ160" s="199"/>
      <c r="DK160" s="199"/>
      <c r="DL160" s="199"/>
      <c r="DM160" s="199"/>
      <c r="DN160" s="199"/>
      <c r="DO160" s="199"/>
      <c r="DP160" s="199"/>
      <c r="DQ160" s="199"/>
      <c r="DR160" s="199"/>
      <c r="DS160" s="199"/>
    </row>
    <row r="161" spans="1:123" s="169" customFormat="1" ht="15.75" hidden="1">
      <c r="A161" s="73"/>
      <c r="B161" s="78"/>
      <c r="C161" s="78"/>
      <c r="D161" s="47"/>
      <c r="E161" s="45">
        <v>0</v>
      </c>
      <c r="F161" s="71">
        <v>0</v>
      </c>
      <c r="G161" s="72">
        <f t="shared" si="9"/>
        <v>0</v>
      </c>
      <c r="H161" s="71">
        <v>0</v>
      </c>
      <c r="I161" s="71">
        <v>0</v>
      </c>
      <c r="J161" s="71">
        <v>0</v>
      </c>
      <c r="K161" s="72">
        <f t="array" ref="K161">SUM(ROUND(H161:J161,2))</f>
        <v>0</v>
      </c>
      <c r="L161" s="85"/>
      <c r="M161" s="91"/>
      <c r="N161" s="303">
        <v>0</v>
      </c>
      <c r="O161" s="282">
        <f t="shared" si="8"/>
        <v>0</v>
      </c>
      <c r="P161" s="303">
        <v>0</v>
      </c>
      <c r="Q161" s="282">
        <f t="shared" si="10"/>
        <v>0</v>
      </c>
      <c r="R161" s="303">
        <v>0</v>
      </c>
      <c r="S161" s="282">
        <f t="shared" si="11"/>
        <v>0</v>
      </c>
      <c r="X161" s="199"/>
      <c r="Y161" s="199"/>
      <c r="Z161" s="199"/>
      <c r="AA161" s="199"/>
      <c r="AB161" s="199"/>
      <c r="AC161" s="199"/>
      <c r="AD161" s="199"/>
      <c r="AE161" s="199"/>
      <c r="AF161" s="199"/>
      <c r="AG161" s="199"/>
      <c r="AH161" s="199"/>
      <c r="AI161" s="199"/>
      <c r="AJ161" s="199"/>
      <c r="AK161" s="199"/>
      <c r="AL161" s="199"/>
      <c r="AM161" s="199"/>
      <c r="AN161" s="199"/>
      <c r="AO161" s="199"/>
      <c r="AP161" s="199"/>
      <c r="AQ161" s="199"/>
      <c r="AR161" s="199"/>
      <c r="AS161" s="199"/>
      <c r="AT161" s="199"/>
      <c r="AU161" s="199"/>
      <c r="AV161" s="199"/>
      <c r="AW161" s="199"/>
      <c r="AX161" s="199"/>
      <c r="AY161" s="199"/>
      <c r="AZ161" s="199"/>
      <c r="BA161" s="199"/>
      <c r="BB161" s="199"/>
      <c r="BC161" s="199"/>
      <c r="BD161" s="199"/>
      <c r="BE161" s="199"/>
      <c r="BF161" s="199"/>
      <c r="BG161" s="199"/>
      <c r="BH161" s="199"/>
      <c r="BI161" s="199"/>
      <c r="BJ161" s="199"/>
      <c r="BK161" s="199"/>
      <c r="BL161" s="199"/>
      <c r="BM161" s="199"/>
      <c r="BN161" s="199"/>
      <c r="BO161" s="199"/>
      <c r="BP161" s="199"/>
      <c r="BQ161" s="199"/>
      <c r="BR161" s="199"/>
      <c r="BS161" s="199"/>
      <c r="BT161" s="199"/>
      <c r="BU161" s="199"/>
      <c r="BV161" s="199"/>
      <c r="BW161" s="199"/>
      <c r="BX161" s="199"/>
      <c r="BY161" s="199"/>
      <c r="BZ161" s="199"/>
      <c r="CA161" s="199"/>
      <c r="CB161" s="199"/>
      <c r="CC161" s="199"/>
      <c r="CD161" s="199"/>
      <c r="CE161" s="199"/>
      <c r="CF161" s="199"/>
      <c r="CG161" s="199"/>
      <c r="CH161" s="199"/>
      <c r="CI161" s="199"/>
      <c r="CJ161" s="199"/>
      <c r="CK161" s="199"/>
      <c r="CL161" s="199"/>
      <c r="CM161" s="199"/>
      <c r="CN161" s="199"/>
      <c r="CO161" s="199"/>
      <c r="CP161" s="199"/>
      <c r="CQ161" s="199"/>
      <c r="CR161" s="199"/>
      <c r="CS161" s="199"/>
      <c r="CT161" s="199"/>
      <c r="CU161" s="199"/>
      <c r="CV161" s="199"/>
      <c r="CW161" s="199"/>
      <c r="CX161" s="199"/>
      <c r="CY161" s="199"/>
      <c r="CZ161" s="199"/>
      <c r="DA161" s="199"/>
      <c r="DB161" s="199"/>
      <c r="DC161" s="199"/>
      <c r="DD161" s="199"/>
      <c r="DE161" s="199"/>
      <c r="DF161" s="199"/>
      <c r="DG161" s="199"/>
      <c r="DH161" s="199"/>
      <c r="DI161" s="199"/>
      <c r="DJ161" s="199"/>
      <c r="DK161" s="199"/>
      <c r="DL161" s="199"/>
      <c r="DM161" s="199"/>
      <c r="DN161" s="199"/>
      <c r="DO161" s="199"/>
      <c r="DP161" s="199"/>
      <c r="DQ161" s="199"/>
      <c r="DR161" s="199"/>
      <c r="DS161" s="199"/>
    </row>
    <row r="162" spans="1:123" s="169" customFormat="1" ht="15.75" hidden="1">
      <c r="A162" s="73"/>
      <c r="B162" s="78"/>
      <c r="C162" s="78"/>
      <c r="D162" s="47"/>
      <c r="E162" s="45">
        <v>0</v>
      </c>
      <c r="F162" s="71">
        <v>0</v>
      </c>
      <c r="G162" s="72">
        <f t="shared" si="9"/>
        <v>0</v>
      </c>
      <c r="H162" s="71">
        <v>0</v>
      </c>
      <c r="I162" s="71">
        <v>0</v>
      </c>
      <c r="J162" s="71">
        <v>0</v>
      </c>
      <c r="K162" s="72">
        <f t="array" ref="K162">SUM(ROUND(H162:J162,2))</f>
        <v>0</v>
      </c>
      <c r="L162" s="85"/>
      <c r="M162" s="91"/>
      <c r="N162" s="303">
        <v>0</v>
      </c>
      <c r="O162" s="282">
        <f t="shared" si="8"/>
        <v>0</v>
      </c>
      <c r="P162" s="303">
        <v>0</v>
      </c>
      <c r="Q162" s="282">
        <f t="shared" si="10"/>
        <v>0</v>
      </c>
      <c r="R162" s="303">
        <v>0</v>
      </c>
      <c r="S162" s="282">
        <f t="shared" si="11"/>
        <v>0</v>
      </c>
      <c r="X162" s="199"/>
      <c r="Y162" s="199"/>
      <c r="Z162" s="199"/>
      <c r="AA162" s="199"/>
      <c r="AB162" s="199"/>
      <c r="AC162" s="199"/>
      <c r="AD162" s="199"/>
      <c r="AE162" s="199"/>
      <c r="AF162" s="199"/>
      <c r="AG162" s="199"/>
      <c r="AH162" s="199"/>
      <c r="AI162" s="199"/>
      <c r="AJ162" s="199"/>
      <c r="AK162" s="199"/>
      <c r="AL162" s="199"/>
      <c r="AM162" s="199"/>
      <c r="AN162" s="199"/>
      <c r="AO162" s="199"/>
      <c r="AP162" s="199"/>
      <c r="AQ162" s="199"/>
      <c r="AR162" s="199"/>
      <c r="AS162" s="199"/>
      <c r="AT162" s="199"/>
      <c r="AU162" s="199"/>
      <c r="AV162" s="199"/>
      <c r="AW162" s="199"/>
      <c r="AX162" s="199"/>
      <c r="AY162" s="199"/>
      <c r="AZ162" s="199"/>
      <c r="BA162" s="199"/>
      <c r="BB162" s="199"/>
      <c r="BC162" s="199"/>
      <c r="BD162" s="199"/>
      <c r="BE162" s="199"/>
      <c r="BF162" s="199"/>
      <c r="BG162" s="199"/>
      <c r="BH162" s="199"/>
      <c r="BI162" s="199"/>
      <c r="BJ162" s="199"/>
      <c r="BK162" s="199"/>
      <c r="BL162" s="199"/>
      <c r="BM162" s="199"/>
      <c r="BN162" s="199"/>
      <c r="BO162" s="199"/>
      <c r="BP162" s="199"/>
      <c r="BQ162" s="199"/>
      <c r="BR162" s="199"/>
      <c r="BS162" s="199"/>
      <c r="BT162" s="199"/>
      <c r="BU162" s="199"/>
      <c r="BV162" s="199"/>
      <c r="BW162" s="199"/>
      <c r="BX162" s="199"/>
      <c r="BY162" s="199"/>
      <c r="BZ162" s="199"/>
      <c r="CA162" s="199"/>
      <c r="CB162" s="199"/>
      <c r="CC162" s="199"/>
      <c r="CD162" s="199"/>
      <c r="CE162" s="199"/>
      <c r="CF162" s="199"/>
      <c r="CG162" s="199"/>
      <c r="CH162" s="199"/>
      <c r="CI162" s="199"/>
      <c r="CJ162" s="199"/>
      <c r="CK162" s="199"/>
      <c r="CL162" s="199"/>
      <c r="CM162" s="199"/>
      <c r="CN162" s="199"/>
      <c r="CO162" s="199"/>
      <c r="CP162" s="199"/>
      <c r="CQ162" s="199"/>
      <c r="CR162" s="199"/>
      <c r="CS162" s="199"/>
      <c r="CT162" s="199"/>
      <c r="CU162" s="199"/>
      <c r="CV162" s="199"/>
      <c r="CW162" s="199"/>
      <c r="CX162" s="199"/>
      <c r="CY162" s="199"/>
      <c r="CZ162" s="199"/>
      <c r="DA162" s="199"/>
      <c r="DB162" s="199"/>
      <c r="DC162" s="199"/>
      <c r="DD162" s="199"/>
      <c r="DE162" s="199"/>
      <c r="DF162" s="199"/>
      <c r="DG162" s="199"/>
      <c r="DH162" s="199"/>
      <c r="DI162" s="199"/>
      <c r="DJ162" s="199"/>
      <c r="DK162" s="199"/>
      <c r="DL162" s="199"/>
      <c r="DM162" s="199"/>
      <c r="DN162" s="199"/>
      <c r="DO162" s="199"/>
      <c r="DP162" s="199"/>
      <c r="DQ162" s="199"/>
      <c r="DR162" s="199"/>
      <c r="DS162" s="199"/>
    </row>
    <row r="163" spans="1:123" s="169" customFormat="1" ht="15.75" hidden="1">
      <c r="A163" s="73"/>
      <c r="B163" s="78"/>
      <c r="C163" s="78"/>
      <c r="D163" s="47"/>
      <c r="E163" s="45">
        <v>0</v>
      </c>
      <c r="F163" s="71">
        <v>0</v>
      </c>
      <c r="G163" s="72">
        <f t="shared" si="9"/>
        <v>0</v>
      </c>
      <c r="H163" s="71">
        <v>0</v>
      </c>
      <c r="I163" s="71">
        <v>0</v>
      </c>
      <c r="J163" s="71">
        <v>0</v>
      </c>
      <c r="K163" s="72">
        <f t="array" ref="K163">SUM(ROUND(H163:J163,2))</f>
        <v>0</v>
      </c>
      <c r="L163" s="85"/>
      <c r="M163" s="91"/>
      <c r="N163" s="303">
        <v>0</v>
      </c>
      <c r="O163" s="282">
        <f t="shared" si="8"/>
        <v>0</v>
      </c>
      <c r="P163" s="303">
        <v>0</v>
      </c>
      <c r="Q163" s="282">
        <f t="shared" si="10"/>
        <v>0</v>
      </c>
      <c r="R163" s="303">
        <v>0</v>
      </c>
      <c r="S163" s="282">
        <f t="shared" si="11"/>
        <v>0</v>
      </c>
      <c r="X163" s="199"/>
      <c r="Y163" s="199"/>
      <c r="Z163" s="199"/>
      <c r="AA163" s="199"/>
      <c r="AB163" s="199"/>
      <c r="AC163" s="199"/>
      <c r="AD163" s="199"/>
      <c r="AE163" s="199"/>
      <c r="AF163" s="199"/>
      <c r="AG163" s="199"/>
      <c r="AH163" s="199"/>
      <c r="AI163" s="199"/>
      <c r="AJ163" s="199"/>
      <c r="AK163" s="199"/>
      <c r="AL163" s="199"/>
      <c r="AM163" s="199"/>
      <c r="AN163" s="199"/>
      <c r="AO163" s="199"/>
      <c r="AP163" s="199"/>
      <c r="AQ163" s="199"/>
      <c r="AR163" s="199"/>
      <c r="AS163" s="199"/>
      <c r="AT163" s="199"/>
      <c r="AU163" s="199"/>
      <c r="AV163" s="199"/>
      <c r="AW163" s="199"/>
      <c r="AX163" s="199"/>
      <c r="AY163" s="199"/>
      <c r="AZ163" s="199"/>
      <c r="BA163" s="199"/>
      <c r="BB163" s="199"/>
      <c r="BC163" s="199"/>
      <c r="BD163" s="199"/>
      <c r="BE163" s="199"/>
      <c r="BF163" s="199"/>
      <c r="BG163" s="199"/>
      <c r="BH163" s="199"/>
      <c r="BI163" s="199"/>
      <c r="BJ163" s="199"/>
      <c r="BK163" s="199"/>
      <c r="BL163" s="199"/>
      <c r="BM163" s="199"/>
      <c r="BN163" s="199"/>
      <c r="BO163" s="199"/>
      <c r="BP163" s="199"/>
      <c r="BQ163" s="199"/>
      <c r="BR163" s="199"/>
      <c r="BS163" s="199"/>
      <c r="BT163" s="199"/>
      <c r="BU163" s="199"/>
      <c r="BV163" s="199"/>
      <c r="BW163" s="199"/>
      <c r="BX163" s="199"/>
      <c r="BY163" s="199"/>
      <c r="BZ163" s="199"/>
      <c r="CA163" s="199"/>
      <c r="CB163" s="199"/>
      <c r="CC163" s="199"/>
      <c r="CD163" s="199"/>
      <c r="CE163" s="199"/>
      <c r="CF163" s="199"/>
      <c r="CG163" s="199"/>
      <c r="CH163" s="199"/>
      <c r="CI163" s="199"/>
      <c r="CJ163" s="199"/>
      <c r="CK163" s="199"/>
      <c r="CL163" s="199"/>
      <c r="CM163" s="199"/>
      <c r="CN163" s="199"/>
      <c r="CO163" s="199"/>
      <c r="CP163" s="199"/>
      <c r="CQ163" s="199"/>
      <c r="CR163" s="199"/>
      <c r="CS163" s="199"/>
      <c r="CT163" s="199"/>
      <c r="CU163" s="199"/>
      <c r="CV163" s="199"/>
      <c r="CW163" s="199"/>
      <c r="CX163" s="199"/>
      <c r="CY163" s="199"/>
      <c r="CZ163" s="199"/>
      <c r="DA163" s="199"/>
      <c r="DB163" s="199"/>
      <c r="DC163" s="199"/>
      <c r="DD163" s="199"/>
      <c r="DE163" s="199"/>
      <c r="DF163" s="199"/>
      <c r="DG163" s="199"/>
      <c r="DH163" s="199"/>
      <c r="DI163" s="199"/>
      <c r="DJ163" s="199"/>
      <c r="DK163" s="199"/>
      <c r="DL163" s="199"/>
      <c r="DM163" s="199"/>
      <c r="DN163" s="199"/>
      <c r="DO163" s="199"/>
      <c r="DP163" s="199"/>
      <c r="DQ163" s="199"/>
      <c r="DR163" s="199"/>
      <c r="DS163" s="199"/>
    </row>
    <row r="164" spans="1:123" s="169" customFormat="1" ht="15.75" hidden="1">
      <c r="A164" s="73"/>
      <c r="B164" s="78"/>
      <c r="C164" s="78"/>
      <c r="D164" s="47"/>
      <c r="E164" s="45">
        <v>0</v>
      </c>
      <c r="F164" s="71">
        <v>0</v>
      </c>
      <c r="G164" s="72">
        <f t="shared" si="9"/>
        <v>0</v>
      </c>
      <c r="H164" s="71">
        <v>0</v>
      </c>
      <c r="I164" s="71">
        <v>0</v>
      </c>
      <c r="J164" s="71">
        <v>0</v>
      </c>
      <c r="K164" s="72">
        <f t="array" ref="K164">SUM(ROUND(H164:J164,2))</f>
        <v>0</v>
      </c>
      <c r="L164" s="85"/>
      <c r="M164" s="91"/>
      <c r="N164" s="303">
        <v>0</v>
      </c>
      <c r="O164" s="282">
        <f t="shared" si="8"/>
        <v>0</v>
      </c>
      <c r="P164" s="303">
        <v>0</v>
      </c>
      <c r="Q164" s="282">
        <f t="shared" si="10"/>
        <v>0</v>
      </c>
      <c r="R164" s="303">
        <v>0</v>
      </c>
      <c r="S164" s="282">
        <f t="shared" si="11"/>
        <v>0</v>
      </c>
      <c r="X164" s="199"/>
      <c r="Y164" s="199"/>
      <c r="Z164" s="199"/>
      <c r="AA164" s="199"/>
      <c r="AB164" s="199"/>
      <c r="AC164" s="199"/>
      <c r="AD164" s="199"/>
      <c r="AE164" s="199"/>
      <c r="AF164" s="199"/>
      <c r="AG164" s="199"/>
      <c r="AH164" s="199"/>
      <c r="AI164" s="199"/>
      <c r="AJ164" s="199"/>
      <c r="AK164" s="199"/>
      <c r="AL164" s="199"/>
      <c r="AM164" s="199"/>
      <c r="AN164" s="199"/>
      <c r="AO164" s="199"/>
      <c r="AP164" s="199"/>
      <c r="AQ164" s="199"/>
      <c r="AR164" s="199"/>
      <c r="AS164" s="199"/>
      <c r="AT164" s="199"/>
      <c r="AU164" s="199"/>
      <c r="AV164" s="199"/>
      <c r="AW164" s="199"/>
      <c r="AX164" s="199"/>
      <c r="AY164" s="199"/>
      <c r="AZ164" s="199"/>
      <c r="BA164" s="199"/>
      <c r="BB164" s="199"/>
      <c r="BC164" s="199"/>
      <c r="BD164" s="199"/>
      <c r="BE164" s="199"/>
      <c r="BF164" s="199"/>
      <c r="BG164" s="199"/>
      <c r="BH164" s="199"/>
      <c r="BI164" s="199"/>
      <c r="BJ164" s="199"/>
      <c r="BK164" s="199"/>
      <c r="BL164" s="199"/>
      <c r="BM164" s="199"/>
      <c r="BN164" s="199"/>
      <c r="BO164" s="199"/>
      <c r="BP164" s="199"/>
      <c r="BQ164" s="199"/>
      <c r="BR164" s="199"/>
      <c r="BS164" s="199"/>
      <c r="BT164" s="199"/>
      <c r="BU164" s="199"/>
      <c r="BV164" s="199"/>
      <c r="BW164" s="199"/>
      <c r="BX164" s="199"/>
      <c r="BY164" s="199"/>
      <c r="BZ164" s="199"/>
      <c r="CA164" s="199"/>
      <c r="CB164" s="199"/>
      <c r="CC164" s="199"/>
      <c r="CD164" s="199"/>
      <c r="CE164" s="199"/>
      <c r="CF164" s="199"/>
      <c r="CG164" s="199"/>
      <c r="CH164" s="199"/>
      <c r="CI164" s="199"/>
      <c r="CJ164" s="199"/>
      <c r="CK164" s="199"/>
      <c r="CL164" s="199"/>
      <c r="CM164" s="199"/>
      <c r="CN164" s="199"/>
      <c r="CO164" s="199"/>
      <c r="CP164" s="199"/>
      <c r="CQ164" s="199"/>
      <c r="CR164" s="199"/>
      <c r="CS164" s="199"/>
      <c r="CT164" s="199"/>
      <c r="CU164" s="199"/>
      <c r="CV164" s="199"/>
      <c r="CW164" s="199"/>
      <c r="CX164" s="199"/>
      <c r="CY164" s="199"/>
      <c r="CZ164" s="199"/>
      <c r="DA164" s="199"/>
      <c r="DB164" s="199"/>
      <c r="DC164" s="199"/>
      <c r="DD164" s="199"/>
      <c r="DE164" s="199"/>
      <c r="DF164" s="199"/>
      <c r="DG164" s="199"/>
      <c r="DH164" s="199"/>
      <c r="DI164" s="199"/>
      <c r="DJ164" s="199"/>
      <c r="DK164" s="199"/>
      <c r="DL164" s="199"/>
      <c r="DM164" s="199"/>
      <c r="DN164" s="199"/>
      <c r="DO164" s="199"/>
      <c r="DP164" s="199"/>
      <c r="DQ164" s="199"/>
      <c r="DR164" s="199"/>
      <c r="DS164" s="199"/>
    </row>
    <row r="165" spans="1:123" s="169" customFormat="1" ht="15.75" hidden="1">
      <c r="A165" s="73"/>
      <c r="B165" s="78"/>
      <c r="C165" s="78"/>
      <c r="D165" s="47"/>
      <c r="E165" s="45">
        <v>0</v>
      </c>
      <c r="F165" s="71">
        <v>0</v>
      </c>
      <c r="G165" s="72">
        <f t="shared" si="9"/>
        <v>0</v>
      </c>
      <c r="H165" s="71">
        <v>0</v>
      </c>
      <c r="I165" s="71">
        <v>0</v>
      </c>
      <c r="J165" s="71">
        <v>0</v>
      </c>
      <c r="K165" s="72">
        <f t="array" ref="K165">SUM(ROUND(H165:J165,2))</f>
        <v>0</v>
      </c>
      <c r="L165" s="85"/>
      <c r="M165" s="91"/>
      <c r="N165" s="303">
        <v>0</v>
      </c>
      <c r="O165" s="282">
        <f t="shared" si="8"/>
        <v>0</v>
      </c>
      <c r="P165" s="303">
        <v>0</v>
      </c>
      <c r="Q165" s="282">
        <f t="shared" si="10"/>
        <v>0</v>
      </c>
      <c r="R165" s="303">
        <v>0</v>
      </c>
      <c r="S165" s="282">
        <f t="shared" si="11"/>
        <v>0</v>
      </c>
      <c r="X165" s="199"/>
      <c r="Y165" s="199"/>
      <c r="Z165" s="199"/>
      <c r="AA165" s="199"/>
      <c r="AB165" s="199"/>
      <c r="AC165" s="199"/>
      <c r="AD165" s="199"/>
      <c r="AE165" s="199"/>
      <c r="AF165" s="199"/>
      <c r="AG165" s="199"/>
      <c r="AH165" s="199"/>
      <c r="AI165" s="199"/>
      <c r="AJ165" s="199"/>
      <c r="AK165" s="199"/>
      <c r="AL165" s="199"/>
      <c r="AM165" s="199"/>
      <c r="AN165" s="199"/>
      <c r="AO165" s="199"/>
      <c r="AP165" s="199"/>
      <c r="AQ165" s="199"/>
      <c r="AR165" s="199"/>
      <c r="AS165" s="199"/>
      <c r="AT165" s="199"/>
      <c r="AU165" s="199"/>
      <c r="AV165" s="199"/>
      <c r="AW165" s="199"/>
      <c r="AX165" s="199"/>
      <c r="AY165" s="199"/>
      <c r="AZ165" s="199"/>
      <c r="BA165" s="199"/>
      <c r="BB165" s="199"/>
      <c r="BC165" s="199"/>
      <c r="BD165" s="199"/>
      <c r="BE165" s="199"/>
      <c r="BF165" s="199"/>
      <c r="BG165" s="199"/>
      <c r="BH165" s="199"/>
      <c r="BI165" s="199"/>
      <c r="BJ165" s="199"/>
      <c r="BK165" s="199"/>
      <c r="BL165" s="199"/>
      <c r="BM165" s="199"/>
      <c r="BN165" s="199"/>
      <c r="BO165" s="199"/>
      <c r="BP165" s="199"/>
      <c r="BQ165" s="199"/>
      <c r="BR165" s="199"/>
      <c r="BS165" s="199"/>
      <c r="BT165" s="199"/>
      <c r="BU165" s="199"/>
      <c r="BV165" s="199"/>
      <c r="BW165" s="199"/>
      <c r="BX165" s="199"/>
      <c r="BY165" s="199"/>
      <c r="BZ165" s="199"/>
      <c r="CA165" s="199"/>
      <c r="CB165" s="199"/>
      <c r="CC165" s="199"/>
      <c r="CD165" s="199"/>
      <c r="CE165" s="199"/>
      <c r="CF165" s="199"/>
      <c r="CG165" s="199"/>
      <c r="CH165" s="199"/>
      <c r="CI165" s="199"/>
      <c r="CJ165" s="199"/>
      <c r="CK165" s="199"/>
      <c r="CL165" s="199"/>
      <c r="CM165" s="199"/>
      <c r="CN165" s="199"/>
      <c r="CO165" s="199"/>
      <c r="CP165" s="199"/>
      <c r="CQ165" s="199"/>
      <c r="CR165" s="199"/>
      <c r="CS165" s="199"/>
      <c r="CT165" s="199"/>
      <c r="CU165" s="199"/>
      <c r="CV165" s="199"/>
      <c r="CW165" s="199"/>
      <c r="CX165" s="199"/>
      <c r="CY165" s="199"/>
      <c r="CZ165" s="199"/>
      <c r="DA165" s="199"/>
      <c r="DB165" s="199"/>
      <c r="DC165" s="199"/>
      <c r="DD165" s="199"/>
      <c r="DE165" s="199"/>
      <c r="DF165" s="199"/>
      <c r="DG165" s="199"/>
      <c r="DH165" s="199"/>
      <c r="DI165" s="199"/>
      <c r="DJ165" s="199"/>
      <c r="DK165" s="199"/>
      <c r="DL165" s="199"/>
      <c r="DM165" s="199"/>
      <c r="DN165" s="199"/>
      <c r="DO165" s="199"/>
      <c r="DP165" s="199"/>
      <c r="DQ165" s="199"/>
      <c r="DR165" s="199"/>
      <c r="DS165" s="199"/>
    </row>
    <row r="166" spans="1:123" s="169" customFormat="1" ht="15.75" hidden="1">
      <c r="A166" s="73"/>
      <c r="B166" s="78"/>
      <c r="C166" s="78"/>
      <c r="D166" s="47"/>
      <c r="E166" s="45">
        <v>0</v>
      </c>
      <c r="F166" s="71">
        <v>0</v>
      </c>
      <c r="G166" s="72">
        <f t="shared" si="9"/>
        <v>0</v>
      </c>
      <c r="H166" s="71">
        <v>0</v>
      </c>
      <c r="I166" s="71">
        <v>0</v>
      </c>
      <c r="J166" s="71">
        <v>0</v>
      </c>
      <c r="K166" s="72">
        <f t="array" ref="K166">SUM(ROUND(H166:J166,2))</f>
        <v>0</v>
      </c>
      <c r="L166" s="85"/>
      <c r="M166" s="91"/>
      <c r="N166" s="303">
        <v>0</v>
      </c>
      <c r="O166" s="282">
        <f t="shared" si="8"/>
        <v>0</v>
      </c>
      <c r="P166" s="303">
        <v>0</v>
      </c>
      <c r="Q166" s="282">
        <f t="shared" si="10"/>
        <v>0</v>
      </c>
      <c r="R166" s="303">
        <v>0</v>
      </c>
      <c r="S166" s="282">
        <f t="shared" si="11"/>
        <v>0</v>
      </c>
      <c r="X166" s="199"/>
      <c r="Y166" s="199"/>
      <c r="Z166" s="199"/>
      <c r="AA166" s="199"/>
      <c r="AB166" s="199"/>
      <c r="AC166" s="199"/>
      <c r="AD166" s="199"/>
      <c r="AE166" s="199"/>
      <c r="AF166" s="199"/>
      <c r="AG166" s="199"/>
      <c r="AH166" s="199"/>
      <c r="AI166" s="199"/>
      <c r="AJ166" s="199"/>
      <c r="AK166" s="199"/>
      <c r="AL166" s="199"/>
      <c r="AM166" s="199"/>
      <c r="AN166" s="199"/>
      <c r="AO166" s="199"/>
      <c r="AP166" s="199"/>
      <c r="AQ166" s="199"/>
      <c r="AR166" s="199"/>
      <c r="AS166" s="199"/>
      <c r="AT166" s="199"/>
      <c r="AU166" s="199"/>
      <c r="AV166" s="199"/>
      <c r="AW166" s="199"/>
      <c r="AX166" s="199"/>
      <c r="AY166" s="199"/>
      <c r="AZ166" s="199"/>
      <c r="BA166" s="199"/>
      <c r="BB166" s="199"/>
      <c r="BC166" s="199"/>
      <c r="BD166" s="199"/>
      <c r="BE166" s="199"/>
      <c r="BF166" s="199"/>
      <c r="BG166" s="199"/>
      <c r="BH166" s="199"/>
      <c r="BI166" s="199"/>
      <c r="BJ166" s="199"/>
      <c r="BK166" s="199"/>
      <c r="BL166" s="199"/>
      <c r="BM166" s="199"/>
      <c r="BN166" s="199"/>
      <c r="BO166" s="199"/>
      <c r="BP166" s="199"/>
      <c r="BQ166" s="199"/>
      <c r="BR166" s="199"/>
      <c r="BS166" s="199"/>
      <c r="BT166" s="199"/>
      <c r="BU166" s="199"/>
      <c r="BV166" s="199"/>
      <c r="BW166" s="199"/>
      <c r="BX166" s="199"/>
      <c r="BY166" s="199"/>
      <c r="BZ166" s="199"/>
      <c r="CA166" s="199"/>
      <c r="CB166" s="199"/>
      <c r="CC166" s="199"/>
      <c r="CD166" s="199"/>
      <c r="CE166" s="199"/>
      <c r="CF166" s="199"/>
      <c r="CG166" s="199"/>
      <c r="CH166" s="199"/>
      <c r="CI166" s="199"/>
      <c r="CJ166" s="199"/>
      <c r="CK166" s="199"/>
      <c r="CL166" s="199"/>
      <c r="CM166" s="199"/>
      <c r="CN166" s="199"/>
      <c r="CO166" s="199"/>
      <c r="CP166" s="199"/>
      <c r="CQ166" s="199"/>
      <c r="CR166" s="199"/>
      <c r="CS166" s="199"/>
      <c r="CT166" s="199"/>
      <c r="CU166" s="199"/>
      <c r="CV166" s="199"/>
      <c r="CW166" s="199"/>
      <c r="CX166" s="199"/>
      <c r="CY166" s="199"/>
      <c r="CZ166" s="199"/>
      <c r="DA166" s="199"/>
      <c r="DB166" s="199"/>
      <c r="DC166" s="199"/>
      <c r="DD166" s="199"/>
      <c r="DE166" s="199"/>
      <c r="DF166" s="199"/>
      <c r="DG166" s="199"/>
      <c r="DH166" s="199"/>
      <c r="DI166" s="199"/>
      <c r="DJ166" s="199"/>
      <c r="DK166" s="199"/>
      <c r="DL166" s="199"/>
      <c r="DM166" s="199"/>
      <c r="DN166" s="199"/>
      <c r="DO166" s="199"/>
      <c r="DP166" s="199"/>
      <c r="DQ166" s="199"/>
      <c r="DR166" s="199"/>
      <c r="DS166" s="199"/>
    </row>
    <row r="167" spans="1:123" s="169" customFormat="1" ht="15.75" hidden="1">
      <c r="A167" s="73"/>
      <c r="B167" s="78"/>
      <c r="C167" s="78"/>
      <c r="D167" s="47"/>
      <c r="E167" s="45">
        <v>0</v>
      </c>
      <c r="F167" s="71">
        <v>0</v>
      </c>
      <c r="G167" s="72">
        <f t="shared" si="9"/>
        <v>0</v>
      </c>
      <c r="H167" s="71">
        <v>0</v>
      </c>
      <c r="I167" s="71">
        <v>0</v>
      </c>
      <c r="J167" s="71">
        <v>0</v>
      </c>
      <c r="K167" s="72">
        <f t="array" ref="K167">SUM(ROUND(H167:J167,2))</f>
        <v>0</v>
      </c>
      <c r="L167" s="85"/>
      <c r="M167" s="91"/>
      <c r="N167" s="303">
        <v>0</v>
      </c>
      <c r="O167" s="282">
        <f t="shared" si="8"/>
        <v>0</v>
      </c>
      <c r="P167" s="303">
        <v>0</v>
      </c>
      <c r="Q167" s="282">
        <f t="shared" si="10"/>
        <v>0</v>
      </c>
      <c r="R167" s="303">
        <v>0</v>
      </c>
      <c r="S167" s="282">
        <f t="shared" si="11"/>
        <v>0</v>
      </c>
      <c r="X167" s="199"/>
      <c r="Y167" s="199"/>
      <c r="Z167" s="199"/>
      <c r="AA167" s="199"/>
      <c r="AB167" s="199"/>
      <c r="AC167" s="199"/>
      <c r="AD167" s="199"/>
      <c r="AE167" s="199"/>
      <c r="AF167" s="199"/>
      <c r="AG167" s="199"/>
      <c r="AH167" s="199"/>
      <c r="AI167" s="199"/>
      <c r="AJ167" s="199"/>
      <c r="AK167" s="199"/>
      <c r="AL167" s="199"/>
      <c r="AM167" s="199"/>
      <c r="AN167" s="199"/>
      <c r="AO167" s="199"/>
      <c r="AP167" s="199"/>
      <c r="AQ167" s="199"/>
      <c r="AR167" s="199"/>
      <c r="AS167" s="199"/>
      <c r="AT167" s="199"/>
      <c r="AU167" s="199"/>
      <c r="AV167" s="199"/>
      <c r="AW167" s="199"/>
      <c r="AX167" s="199"/>
      <c r="AY167" s="199"/>
      <c r="AZ167" s="199"/>
      <c r="BA167" s="199"/>
      <c r="BB167" s="199"/>
      <c r="BC167" s="199"/>
      <c r="BD167" s="199"/>
      <c r="BE167" s="199"/>
      <c r="BF167" s="199"/>
      <c r="BG167" s="199"/>
      <c r="BH167" s="199"/>
      <c r="BI167" s="199"/>
      <c r="BJ167" s="199"/>
      <c r="BK167" s="199"/>
      <c r="BL167" s="199"/>
      <c r="BM167" s="199"/>
      <c r="BN167" s="199"/>
      <c r="BO167" s="199"/>
      <c r="BP167" s="199"/>
      <c r="BQ167" s="199"/>
      <c r="BR167" s="199"/>
      <c r="BS167" s="199"/>
      <c r="BT167" s="199"/>
      <c r="BU167" s="199"/>
      <c r="BV167" s="199"/>
      <c r="BW167" s="199"/>
      <c r="BX167" s="199"/>
      <c r="BY167" s="199"/>
      <c r="BZ167" s="199"/>
      <c r="CA167" s="199"/>
      <c r="CB167" s="199"/>
      <c r="CC167" s="199"/>
      <c r="CD167" s="199"/>
      <c r="CE167" s="199"/>
      <c r="CF167" s="199"/>
      <c r="CG167" s="199"/>
      <c r="CH167" s="199"/>
      <c r="CI167" s="199"/>
      <c r="CJ167" s="199"/>
      <c r="CK167" s="199"/>
      <c r="CL167" s="199"/>
      <c r="CM167" s="199"/>
      <c r="CN167" s="199"/>
      <c r="CO167" s="199"/>
      <c r="CP167" s="199"/>
      <c r="CQ167" s="199"/>
      <c r="CR167" s="199"/>
      <c r="CS167" s="199"/>
      <c r="CT167" s="199"/>
      <c r="CU167" s="199"/>
      <c r="CV167" s="199"/>
      <c r="CW167" s="199"/>
      <c r="CX167" s="199"/>
      <c r="CY167" s="199"/>
      <c r="CZ167" s="199"/>
      <c r="DA167" s="199"/>
      <c r="DB167" s="199"/>
      <c r="DC167" s="199"/>
      <c r="DD167" s="199"/>
      <c r="DE167" s="199"/>
      <c r="DF167" s="199"/>
      <c r="DG167" s="199"/>
      <c r="DH167" s="199"/>
      <c r="DI167" s="199"/>
      <c r="DJ167" s="199"/>
      <c r="DK167" s="199"/>
      <c r="DL167" s="199"/>
      <c r="DM167" s="199"/>
      <c r="DN167" s="199"/>
      <c r="DO167" s="199"/>
      <c r="DP167" s="199"/>
      <c r="DQ167" s="199"/>
      <c r="DR167" s="199"/>
      <c r="DS167" s="199"/>
    </row>
    <row r="168" spans="1:123" s="169" customFormat="1" ht="15.75" hidden="1">
      <c r="A168" s="73"/>
      <c r="B168" s="78"/>
      <c r="C168" s="78"/>
      <c r="D168" s="47"/>
      <c r="E168" s="45">
        <v>0</v>
      </c>
      <c r="F168" s="71">
        <v>0</v>
      </c>
      <c r="G168" s="72">
        <f t="shared" si="9"/>
        <v>0</v>
      </c>
      <c r="H168" s="71">
        <v>0</v>
      </c>
      <c r="I168" s="71">
        <v>0</v>
      </c>
      <c r="J168" s="71">
        <v>0</v>
      </c>
      <c r="K168" s="72">
        <f t="array" ref="K168">SUM(ROUND(H168:J168,2))</f>
        <v>0</v>
      </c>
      <c r="L168" s="85"/>
      <c r="M168" s="91"/>
      <c r="N168" s="303">
        <v>0</v>
      </c>
      <c r="O168" s="282">
        <f t="shared" si="8"/>
        <v>0</v>
      </c>
      <c r="P168" s="303">
        <v>0</v>
      </c>
      <c r="Q168" s="282">
        <f t="shared" si="10"/>
        <v>0</v>
      </c>
      <c r="R168" s="303">
        <v>0</v>
      </c>
      <c r="S168" s="282">
        <f t="shared" si="11"/>
        <v>0</v>
      </c>
      <c r="X168" s="199"/>
      <c r="Y168" s="199"/>
      <c r="Z168" s="199"/>
      <c r="AA168" s="199"/>
      <c r="AB168" s="199"/>
      <c r="AC168" s="199"/>
      <c r="AD168" s="199"/>
      <c r="AE168" s="199"/>
      <c r="AF168" s="199"/>
      <c r="AG168" s="199"/>
      <c r="AH168" s="199"/>
      <c r="AI168" s="199"/>
      <c r="AJ168" s="199"/>
      <c r="AK168" s="199"/>
      <c r="AL168" s="199"/>
      <c r="AM168" s="199"/>
      <c r="AN168" s="199"/>
      <c r="AO168" s="199"/>
      <c r="AP168" s="199"/>
      <c r="AQ168" s="199"/>
      <c r="AR168" s="199"/>
      <c r="AS168" s="199"/>
      <c r="AT168" s="199"/>
      <c r="AU168" s="199"/>
      <c r="AV168" s="199"/>
      <c r="AW168" s="199"/>
      <c r="AX168" s="199"/>
      <c r="AY168" s="199"/>
      <c r="AZ168" s="199"/>
      <c r="BA168" s="199"/>
      <c r="BB168" s="199"/>
      <c r="BC168" s="199"/>
      <c r="BD168" s="199"/>
      <c r="BE168" s="199"/>
      <c r="BF168" s="199"/>
      <c r="BG168" s="199"/>
      <c r="BH168" s="199"/>
      <c r="BI168" s="199"/>
      <c r="BJ168" s="199"/>
      <c r="BK168" s="199"/>
      <c r="BL168" s="199"/>
      <c r="BM168" s="199"/>
      <c r="BN168" s="199"/>
      <c r="BO168" s="199"/>
      <c r="BP168" s="199"/>
      <c r="BQ168" s="199"/>
      <c r="BR168" s="199"/>
      <c r="BS168" s="199"/>
      <c r="BT168" s="199"/>
      <c r="BU168" s="199"/>
      <c r="BV168" s="199"/>
      <c r="BW168" s="199"/>
      <c r="BX168" s="199"/>
      <c r="BY168" s="199"/>
      <c r="BZ168" s="199"/>
      <c r="CA168" s="199"/>
      <c r="CB168" s="199"/>
      <c r="CC168" s="199"/>
      <c r="CD168" s="199"/>
      <c r="CE168" s="199"/>
      <c r="CF168" s="199"/>
      <c r="CG168" s="199"/>
      <c r="CH168" s="199"/>
      <c r="CI168" s="199"/>
      <c r="CJ168" s="199"/>
      <c r="CK168" s="199"/>
      <c r="CL168" s="199"/>
      <c r="CM168" s="199"/>
      <c r="CN168" s="199"/>
      <c r="CO168" s="199"/>
      <c r="CP168" s="199"/>
      <c r="CQ168" s="199"/>
      <c r="CR168" s="199"/>
      <c r="CS168" s="199"/>
      <c r="CT168" s="199"/>
      <c r="CU168" s="199"/>
      <c r="CV168" s="199"/>
      <c r="CW168" s="199"/>
      <c r="CX168" s="199"/>
      <c r="CY168" s="199"/>
      <c r="CZ168" s="199"/>
      <c r="DA168" s="199"/>
      <c r="DB168" s="199"/>
      <c r="DC168" s="199"/>
      <c r="DD168" s="199"/>
      <c r="DE168" s="199"/>
      <c r="DF168" s="199"/>
      <c r="DG168" s="199"/>
      <c r="DH168" s="199"/>
      <c r="DI168" s="199"/>
      <c r="DJ168" s="199"/>
      <c r="DK168" s="199"/>
      <c r="DL168" s="199"/>
      <c r="DM168" s="199"/>
      <c r="DN168" s="199"/>
      <c r="DO168" s="199"/>
      <c r="DP168" s="199"/>
      <c r="DQ168" s="199"/>
      <c r="DR168" s="199"/>
      <c r="DS168" s="199"/>
    </row>
    <row r="169" spans="1:123" s="169" customFormat="1" ht="15.75" hidden="1">
      <c r="A169" s="73"/>
      <c r="B169" s="78"/>
      <c r="C169" s="78"/>
      <c r="D169" s="47"/>
      <c r="E169" s="45">
        <v>0</v>
      </c>
      <c r="F169" s="71">
        <v>0</v>
      </c>
      <c r="G169" s="72">
        <f t="shared" si="9"/>
        <v>0</v>
      </c>
      <c r="H169" s="71">
        <v>0</v>
      </c>
      <c r="I169" s="71">
        <v>0</v>
      </c>
      <c r="J169" s="71">
        <v>0</v>
      </c>
      <c r="K169" s="72">
        <f t="array" ref="K169">SUM(ROUND(H169:J169,2))</f>
        <v>0</v>
      </c>
      <c r="L169" s="85"/>
      <c r="M169" s="91"/>
      <c r="N169" s="303">
        <v>0</v>
      </c>
      <c r="O169" s="282">
        <f t="shared" si="8"/>
        <v>0</v>
      </c>
      <c r="P169" s="303">
        <v>0</v>
      </c>
      <c r="Q169" s="282">
        <f t="shared" si="10"/>
        <v>0</v>
      </c>
      <c r="R169" s="303">
        <v>0</v>
      </c>
      <c r="S169" s="282">
        <f t="shared" si="11"/>
        <v>0</v>
      </c>
      <c r="X169" s="199"/>
      <c r="Y169" s="199"/>
      <c r="Z169" s="199"/>
      <c r="AA169" s="199"/>
      <c r="AB169" s="199"/>
      <c r="AC169" s="199"/>
      <c r="AD169" s="199"/>
      <c r="AE169" s="199"/>
      <c r="AF169" s="199"/>
      <c r="AG169" s="199"/>
      <c r="AH169" s="199"/>
      <c r="AI169" s="199"/>
      <c r="AJ169" s="199"/>
      <c r="AK169" s="199"/>
      <c r="AL169" s="199"/>
      <c r="AM169" s="199"/>
      <c r="AN169" s="199"/>
      <c r="AO169" s="199"/>
      <c r="AP169" s="199"/>
      <c r="AQ169" s="199"/>
      <c r="AR169" s="199"/>
      <c r="AS169" s="199"/>
      <c r="AT169" s="199"/>
      <c r="AU169" s="199"/>
      <c r="AV169" s="199"/>
      <c r="AW169" s="199"/>
      <c r="AX169" s="199"/>
      <c r="AY169" s="199"/>
      <c r="AZ169" s="199"/>
      <c r="BA169" s="199"/>
      <c r="BB169" s="199"/>
      <c r="BC169" s="199"/>
      <c r="BD169" s="199"/>
      <c r="BE169" s="199"/>
      <c r="BF169" s="199"/>
      <c r="BG169" s="199"/>
      <c r="BH169" s="199"/>
      <c r="BI169" s="199"/>
      <c r="BJ169" s="199"/>
      <c r="BK169" s="199"/>
      <c r="BL169" s="199"/>
      <c r="BM169" s="199"/>
      <c r="BN169" s="199"/>
      <c r="BO169" s="199"/>
      <c r="BP169" s="199"/>
      <c r="BQ169" s="199"/>
      <c r="BR169" s="199"/>
      <c r="BS169" s="199"/>
      <c r="BT169" s="199"/>
      <c r="BU169" s="199"/>
      <c r="BV169" s="199"/>
      <c r="BW169" s="199"/>
      <c r="BX169" s="199"/>
      <c r="BY169" s="199"/>
      <c r="BZ169" s="199"/>
      <c r="CA169" s="199"/>
      <c r="CB169" s="199"/>
      <c r="CC169" s="199"/>
      <c r="CD169" s="199"/>
      <c r="CE169" s="199"/>
      <c r="CF169" s="199"/>
      <c r="CG169" s="199"/>
      <c r="CH169" s="199"/>
      <c r="CI169" s="199"/>
      <c r="CJ169" s="199"/>
      <c r="CK169" s="199"/>
      <c r="CL169" s="199"/>
      <c r="CM169" s="199"/>
      <c r="CN169" s="199"/>
      <c r="CO169" s="199"/>
      <c r="CP169" s="199"/>
      <c r="CQ169" s="199"/>
      <c r="CR169" s="199"/>
      <c r="CS169" s="199"/>
      <c r="CT169" s="199"/>
      <c r="CU169" s="199"/>
      <c r="CV169" s="199"/>
      <c r="CW169" s="199"/>
      <c r="CX169" s="199"/>
      <c r="CY169" s="199"/>
      <c r="CZ169" s="199"/>
      <c r="DA169" s="199"/>
      <c r="DB169" s="199"/>
      <c r="DC169" s="199"/>
      <c r="DD169" s="199"/>
      <c r="DE169" s="199"/>
      <c r="DF169" s="199"/>
      <c r="DG169" s="199"/>
      <c r="DH169" s="199"/>
      <c r="DI169" s="199"/>
      <c r="DJ169" s="199"/>
      <c r="DK169" s="199"/>
      <c r="DL169" s="199"/>
      <c r="DM169" s="199"/>
      <c r="DN169" s="199"/>
      <c r="DO169" s="199"/>
      <c r="DP169" s="199"/>
      <c r="DQ169" s="199"/>
      <c r="DR169" s="199"/>
      <c r="DS169" s="199"/>
    </row>
    <row r="170" spans="1:123" s="169" customFormat="1" ht="15.75" hidden="1">
      <c r="A170" s="73"/>
      <c r="B170" s="78"/>
      <c r="C170" s="78"/>
      <c r="D170" s="47"/>
      <c r="E170" s="45">
        <v>0</v>
      </c>
      <c r="F170" s="71">
        <v>0</v>
      </c>
      <c r="G170" s="72">
        <f t="shared" si="9"/>
        <v>0</v>
      </c>
      <c r="H170" s="71">
        <v>0</v>
      </c>
      <c r="I170" s="71">
        <v>0</v>
      </c>
      <c r="J170" s="71">
        <v>0</v>
      </c>
      <c r="K170" s="72">
        <f t="array" ref="K170">SUM(ROUND(H170:J170,2))</f>
        <v>0</v>
      </c>
      <c r="L170" s="85"/>
      <c r="M170" s="91"/>
      <c r="N170" s="303">
        <v>0</v>
      </c>
      <c r="O170" s="282">
        <f t="shared" si="8"/>
        <v>0</v>
      </c>
      <c r="P170" s="303">
        <v>0</v>
      </c>
      <c r="Q170" s="282">
        <f t="shared" si="10"/>
        <v>0</v>
      </c>
      <c r="R170" s="303">
        <v>0</v>
      </c>
      <c r="S170" s="282">
        <f t="shared" si="11"/>
        <v>0</v>
      </c>
      <c r="X170" s="199"/>
      <c r="Y170" s="199"/>
      <c r="Z170" s="199"/>
      <c r="AA170" s="199"/>
      <c r="AB170" s="199"/>
      <c r="AC170" s="199"/>
      <c r="AD170" s="199"/>
      <c r="AE170" s="199"/>
      <c r="AF170" s="199"/>
      <c r="AG170" s="199"/>
      <c r="AH170" s="199"/>
      <c r="AI170" s="199"/>
      <c r="AJ170" s="199"/>
      <c r="AK170" s="199"/>
      <c r="AL170" s="199"/>
      <c r="AM170" s="199"/>
      <c r="AN170" s="199"/>
      <c r="AO170" s="199"/>
      <c r="AP170" s="199"/>
      <c r="AQ170" s="199"/>
      <c r="AR170" s="199"/>
      <c r="AS170" s="199"/>
      <c r="AT170" s="199"/>
      <c r="AU170" s="199"/>
      <c r="AV170" s="199"/>
      <c r="AW170" s="199"/>
      <c r="AX170" s="199"/>
      <c r="AY170" s="199"/>
      <c r="AZ170" s="199"/>
      <c r="BA170" s="199"/>
      <c r="BB170" s="199"/>
      <c r="BC170" s="199"/>
      <c r="BD170" s="199"/>
      <c r="BE170" s="199"/>
      <c r="BF170" s="199"/>
      <c r="BG170" s="199"/>
      <c r="BH170" s="199"/>
      <c r="BI170" s="199"/>
      <c r="BJ170" s="199"/>
      <c r="BK170" s="199"/>
      <c r="BL170" s="199"/>
      <c r="BM170" s="199"/>
      <c r="BN170" s="199"/>
      <c r="BO170" s="199"/>
      <c r="BP170" s="199"/>
      <c r="BQ170" s="199"/>
      <c r="BR170" s="199"/>
      <c r="BS170" s="199"/>
      <c r="BT170" s="199"/>
      <c r="BU170" s="199"/>
      <c r="BV170" s="199"/>
      <c r="BW170" s="199"/>
      <c r="BX170" s="199"/>
      <c r="BY170" s="199"/>
      <c r="BZ170" s="199"/>
      <c r="CA170" s="199"/>
      <c r="CB170" s="199"/>
      <c r="CC170" s="199"/>
      <c r="CD170" s="199"/>
      <c r="CE170" s="199"/>
      <c r="CF170" s="199"/>
      <c r="CG170" s="199"/>
      <c r="CH170" s="199"/>
      <c r="CI170" s="199"/>
      <c r="CJ170" s="199"/>
      <c r="CK170" s="199"/>
      <c r="CL170" s="199"/>
      <c r="CM170" s="199"/>
      <c r="CN170" s="199"/>
      <c r="CO170" s="199"/>
      <c r="CP170" s="199"/>
      <c r="CQ170" s="199"/>
      <c r="CR170" s="199"/>
      <c r="CS170" s="199"/>
      <c r="CT170" s="199"/>
      <c r="CU170" s="199"/>
      <c r="CV170" s="199"/>
      <c r="CW170" s="199"/>
      <c r="CX170" s="199"/>
      <c r="CY170" s="199"/>
      <c r="CZ170" s="199"/>
      <c r="DA170" s="199"/>
      <c r="DB170" s="199"/>
      <c r="DC170" s="199"/>
      <c r="DD170" s="199"/>
      <c r="DE170" s="199"/>
      <c r="DF170" s="199"/>
      <c r="DG170" s="199"/>
      <c r="DH170" s="199"/>
      <c r="DI170" s="199"/>
      <c r="DJ170" s="199"/>
      <c r="DK170" s="199"/>
      <c r="DL170" s="199"/>
      <c r="DM170" s="199"/>
      <c r="DN170" s="199"/>
      <c r="DO170" s="199"/>
      <c r="DP170" s="199"/>
      <c r="DQ170" s="199"/>
      <c r="DR170" s="199"/>
      <c r="DS170" s="199"/>
    </row>
    <row r="171" spans="1:123" s="169" customFormat="1" ht="15.75" hidden="1">
      <c r="A171" s="73"/>
      <c r="B171" s="78"/>
      <c r="C171" s="78"/>
      <c r="D171" s="47"/>
      <c r="E171" s="45">
        <v>0</v>
      </c>
      <c r="F171" s="71">
        <v>0</v>
      </c>
      <c r="G171" s="72">
        <f t="shared" si="9"/>
        <v>0</v>
      </c>
      <c r="H171" s="71">
        <v>0</v>
      </c>
      <c r="I171" s="71">
        <v>0</v>
      </c>
      <c r="J171" s="71">
        <v>0</v>
      </c>
      <c r="K171" s="72">
        <f t="array" ref="K171">SUM(ROUND(H171:J171,2))</f>
        <v>0</v>
      </c>
      <c r="L171" s="85"/>
      <c r="M171" s="91"/>
      <c r="N171" s="303">
        <v>0</v>
      </c>
      <c r="O171" s="282">
        <f t="shared" si="8"/>
        <v>0</v>
      </c>
      <c r="P171" s="303">
        <v>0</v>
      </c>
      <c r="Q171" s="282">
        <f t="shared" si="10"/>
        <v>0</v>
      </c>
      <c r="R171" s="303">
        <v>0</v>
      </c>
      <c r="S171" s="282">
        <f t="shared" si="11"/>
        <v>0</v>
      </c>
      <c r="X171" s="199"/>
      <c r="Y171" s="199"/>
      <c r="Z171" s="199"/>
      <c r="AA171" s="199"/>
      <c r="AB171" s="199"/>
      <c r="AC171" s="199"/>
      <c r="AD171" s="199"/>
      <c r="AE171" s="199"/>
      <c r="AF171" s="199"/>
      <c r="AG171" s="199"/>
      <c r="AH171" s="199"/>
      <c r="AI171" s="199"/>
      <c r="AJ171" s="199"/>
      <c r="AK171" s="199"/>
      <c r="AL171" s="199"/>
      <c r="AM171" s="199"/>
      <c r="AN171" s="199"/>
      <c r="AO171" s="199"/>
      <c r="AP171" s="199"/>
      <c r="AQ171" s="199"/>
      <c r="AR171" s="199"/>
      <c r="AS171" s="199"/>
      <c r="AT171" s="199"/>
      <c r="AU171" s="199"/>
      <c r="AV171" s="199"/>
      <c r="AW171" s="199"/>
      <c r="AX171" s="199"/>
      <c r="AY171" s="199"/>
      <c r="AZ171" s="199"/>
      <c r="BA171" s="199"/>
      <c r="BB171" s="199"/>
      <c r="BC171" s="199"/>
      <c r="BD171" s="199"/>
      <c r="BE171" s="199"/>
      <c r="BF171" s="199"/>
      <c r="BG171" s="199"/>
      <c r="BH171" s="199"/>
      <c r="BI171" s="199"/>
      <c r="BJ171" s="199"/>
      <c r="BK171" s="199"/>
      <c r="BL171" s="199"/>
      <c r="BM171" s="199"/>
      <c r="BN171" s="199"/>
      <c r="BO171" s="199"/>
      <c r="BP171" s="199"/>
      <c r="BQ171" s="199"/>
      <c r="BR171" s="199"/>
      <c r="BS171" s="199"/>
      <c r="BT171" s="199"/>
      <c r="BU171" s="199"/>
      <c r="BV171" s="199"/>
      <c r="BW171" s="199"/>
      <c r="BX171" s="199"/>
      <c r="BY171" s="199"/>
      <c r="BZ171" s="199"/>
      <c r="CA171" s="199"/>
      <c r="CB171" s="199"/>
      <c r="CC171" s="199"/>
      <c r="CD171" s="199"/>
      <c r="CE171" s="199"/>
      <c r="CF171" s="199"/>
      <c r="CG171" s="199"/>
      <c r="CH171" s="199"/>
      <c r="CI171" s="199"/>
      <c r="CJ171" s="199"/>
      <c r="CK171" s="199"/>
      <c r="CL171" s="199"/>
      <c r="CM171" s="199"/>
      <c r="CN171" s="199"/>
      <c r="CO171" s="199"/>
      <c r="CP171" s="199"/>
      <c r="CQ171" s="199"/>
      <c r="CR171" s="199"/>
      <c r="CS171" s="199"/>
      <c r="CT171" s="199"/>
      <c r="CU171" s="199"/>
      <c r="CV171" s="199"/>
      <c r="CW171" s="199"/>
      <c r="CX171" s="199"/>
      <c r="CY171" s="199"/>
      <c r="CZ171" s="199"/>
      <c r="DA171" s="199"/>
      <c r="DB171" s="199"/>
      <c r="DC171" s="199"/>
      <c r="DD171" s="199"/>
      <c r="DE171" s="199"/>
      <c r="DF171" s="199"/>
      <c r="DG171" s="199"/>
      <c r="DH171" s="199"/>
      <c r="DI171" s="199"/>
      <c r="DJ171" s="199"/>
      <c r="DK171" s="199"/>
      <c r="DL171" s="199"/>
      <c r="DM171" s="199"/>
      <c r="DN171" s="199"/>
      <c r="DO171" s="199"/>
      <c r="DP171" s="199"/>
      <c r="DQ171" s="199"/>
      <c r="DR171" s="199"/>
      <c r="DS171" s="199"/>
    </row>
    <row r="172" spans="1:123" s="169" customFormat="1" ht="15.75" hidden="1">
      <c r="A172" s="73"/>
      <c r="B172" s="78"/>
      <c r="C172" s="78"/>
      <c r="D172" s="47"/>
      <c r="E172" s="45">
        <v>0</v>
      </c>
      <c r="F172" s="71">
        <v>0</v>
      </c>
      <c r="G172" s="72">
        <f t="shared" si="9"/>
        <v>0</v>
      </c>
      <c r="H172" s="71">
        <v>0</v>
      </c>
      <c r="I172" s="71">
        <v>0</v>
      </c>
      <c r="J172" s="71">
        <v>0</v>
      </c>
      <c r="K172" s="72">
        <f t="array" ref="K172">SUM(ROUND(H172:J172,2))</f>
        <v>0</v>
      </c>
      <c r="L172" s="85"/>
      <c r="M172" s="91"/>
      <c r="N172" s="303">
        <v>0</v>
      </c>
      <c r="O172" s="282">
        <f t="shared" si="8"/>
        <v>0</v>
      </c>
      <c r="P172" s="303">
        <v>0</v>
      </c>
      <c r="Q172" s="282">
        <f t="shared" si="10"/>
        <v>0</v>
      </c>
      <c r="R172" s="303">
        <v>0</v>
      </c>
      <c r="S172" s="282">
        <f t="shared" si="11"/>
        <v>0</v>
      </c>
      <c r="X172" s="199"/>
      <c r="Y172" s="199"/>
      <c r="Z172" s="199"/>
      <c r="AA172" s="199"/>
      <c r="AB172" s="199"/>
      <c r="AC172" s="199"/>
      <c r="AD172" s="199"/>
      <c r="AE172" s="199"/>
      <c r="AF172" s="199"/>
      <c r="AG172" s="199"/>
      <c r="AH172" s="199"/>
      <c r="AI172" s="199"/>
      <c r="AJ172" s="199"/>
      <c r="AK172" s="199"/>
      <c r="AL172" s="199"/>
      <c r="AM172" s="199"/>
      <c r="AN172" s="199"/>
      <c r="AO172" s="199"/>
      <c r="AP172" s="199"/>
      <c r="AQ172" s="199"/>
      <c r="AR172" s="199"/>
      <c r="AS172" s="199"/>
      <c r="AT172" s="199"/>
      <c r="AU172" s="199"/>
      <c r="AV172" s="199"/>
      <c r="AW172" s="199"/>
      <c r="AX172" s="199"/>
      <c r="AY172" s="199"/>
      <c r="AZ172" s="199"/>
      <c r="BA172" s="199"/>
      <c r="BB172" s="199"/>
      <c r="BC172" s="199"/>
      <c r="BD172" s="199"/>
      <c r="BE172" s="199"/>
      <c r="BF172" s="199"/>
      <c r="BG172" s="199"/>
      <c r="BH172" s="199"/>
      <c r="BI172" s="199"/>
      <c r="BJ172" s="199"/>
      <c r="BK172" s="199"/>
      <c r="BL172" s="199"/>
      <c r="BM172" s="199"/>
      <c r="BN172" s="199"/>
      <c r="BO172" s="199"/>
      <c r="BP172" s="199"/>
      <c r="BQ172" s="199"/>
      <c r="BR172" s="199"/>
      <c r="BS172" s="199"/>
      <c r="BT172" s="199"/>
      <c r="BU172" s="199"/>
      <c r="BV172" s="199"/>
      <c r="BW172" s="199"/>
      <c r="BX172" s="199"/>
      <c r="BY172" s="199"/>
      <c r="BZ172" s="199"/>
      <c r="CA172" s="199"/>
      <c r="CB172" s="199"/>
      <c r="CC172" s="199"/>
      <c r="CD172" s="199"/>
      <c r="CE172" s="199"/>
      <c r="CF172" s="199"/>
      <c r="CG172" s="199"/>
      <c r="CH172" s="199"/>
      <c r="CI172" s="199"/>
      <c r="CJ172" s="199"/>
      <c r="CK172" s="199"/>
      <c r="CL172" s="199"/>
      <c r="CM172" s="199"/>
      <c r="CN172" s="199"/>
      <c r="CO172" s="199"/>
      <c r="CP172" s="199"/>
      <c r="CQ172" s="199"/>
      <c r="CR172" s="199"/>
      <c r="CS172" s="199"/>
      <c r="CT172" s="199"/>
      <c r="CU172" s="199"/>
      <c r="CV172" s="199"/>
      <c r="CW172" s="199"/>
      <c r="CX172" s="199"/>
      <c r="CY172" s="199"/>
      <c r="CZ172" s="199"/>
      <c r="DA172" s="199"/>
      <c r="DB172" s="199"/>
      <c r="DC172" s="199"/>
      <c r="DD172" s="199"/>
      <c r="DE172" s="199"/>
      <c r="DF172" s="199"/>
      <c r="DG172" s="199"/>
      <c r="DH172" s="199"/>
      <c r="DI172" s="199"/>
      <c r="DJ172" s="199"/>
      <c r="DK172" s="199"/>
      <c r="DL172" s="199"/>
      <c r="DM172" s="199"/>
      <c r="DN172" s="199"/>
      <c r="DO172" s="199"/>
      <c r="DP172" s="199"/>
      <c r="DQ172" s="199"/>
      <c r="DR172" s="199"/>
      <c r="DS172" s="199"/>
    </row>
    <row r="173" spans="1:123" s="169" customFormat="1" ht="15.75" hidden="1">
      <c r="A173" s="73"/>
      <c r="B173" s="78"/>
      <c r="C173" s="78"/>
      <c r="D173" s="47"/>
      <c r="E173" s="45">
        <v>0</v>
      </c>
      <c r="F173" s="71">
        <v>0</v>
      </c>
      <c r="G173" s="72">
        <f t="shared" si="9"/>
        <v>0</v>
      </c>
      <c r="H173" s="71">
        <v>0</v>
      </c>
      <c r="I173" s="71">
        <v>0</v>
      </c>
      <c r="J173" s="71">
        <v>0</v>
      </c>
      <c r="K173" s="72">
        <f t="array" ref="K173">SUM(ROUND(H173:J173,2))</f>
        <v>0</v>
      </c>
      <c r="L173" s="85"/>
      <c r="M173" s="91"/>
      <c r="N173" s="303">
        <v>0</v>
      </c>
      <c r="O173" s="282">
        <f t="shared" si="8"/>
        <v>0</v>
      </c>
      <c r="P173" s="303">
        <v>0</v>
      </c>
      <c r="Q173" s="282">
        <f t="shared" si="10"/>
        <v>0</v>
      </c>
      <c r="R173" s="303">
        <v>0</v>
      </c>
      <c r="S173" s="282">
        <f t="shared" si="11"/>
        <v>0</v>
      </c>
      <c r="X173" s="199"/>
      <c r="Y173" s="199"/>
      <c r="Z173" s="199"/>
      <c r="AA173" s="199"/>
      <c r="AB173" s="199"/>
      <c r="AC173" s="199"/>
      <c r="AD173" s="199"/>
      <c r="AE173" s="199"/>
      <c r="AF173" s="199"/>
      <c r="AG173" s="199"/>
      <c r="AH173" s="199"/>
      <c r="AI173" s="199"/>
      <c r="AJ173" s="199"/>
      <c r="AK173" s="199"/>
      <c r="AL173" s="199"/>
      <c r="AM173" s="199"/>
      <c r="AN173" s="199"/>
      <c r="AO173" s="199"/>
      <c r="AP173" s="199"/>
      <c r="AQ173" s="199"/>
      <c r="AR173" s="199"/>
      <c r="AS173" s="199"/>
      <c r="AT173" s="199"/>
      <c r="AU173" s="199"/>
      <c r="AV173" s="199"/>
      <c r="AW173" s="199"/>
      <c r="AX173" s="199"/>
      <c r="AY173" s="199"/>
      <c r="AZ173" s="199"/>
      <c r="BA173" s="199"/>
      <c r="BB173" s="199"/>
      <c r="BC173" s="199"/>
      <c r="BD173" s="199"/>
      <c r="BE173" s="199"/>
      <c r="BF173" s="199"/>
      <c r="BG173" s="199"/>
      <c r="BH173" s="199"/>
      <c r="BI173" s="199"/>
      <c r="BJ173" s="199"/>
      <c r="BK173" s="199"/>
      <c r="BL173" s="199"/>
      <c r="BM173" s="199"/>
      <c r="BN173" s="199"/>
      <c r="BO173" s="199"/>
      <c r="BP173" s="199"/>
      <c r="BQ173" s="199"/>
      <c r="BR173" s="199"/>
      <c r="BS173" s="199"/>
      <c r="BT173" s="199"/>
      <c r="BU173" s="199"/>
      <c r="BV173" s="199"/>
      <c r="BW173" s="199"/>
      <c r="BX173" s="199"/>
      <c r="BY173" s="199"/>
      <c r="BZ173" s="199"/>
      <c r="CA173" s="199"/>
      <c r="CB173" s="199"/>
      <c r="CC173" s="199"/>
      <c r="CD173" s="199"/>
      <c r="CE173" s="199"/>
      <c r="CF173" s="199"/>
      <c r="CG173" s="199"/>
      <c r="CH173" s="199"/>
      <c r="CI173" s="199"/>
      <c r="CJ173" s="199"/>
      <c r="CK173" s="199"/>
      <c r="CL173" s="199"/>
      <c r="CM173" s="199"/>
      <c r="CN173" s="199"/>
      <c r="CO173" s="199"/>
      <c r="CP173" s="199"/>
      <c r="CQ173" s="199"/>
      <c r="CR173" s="199"/>
      <c r="CS173" s="199"/>
      <c r="CT173" s="199"/>
      <c r="CU173" s="199"/>
      <c r="CV173" s="199"/>
      <c r="CW173" s="199"/>
      <c r="CX173" s="199"/>
      <c r="CY173" s="199"/>
      <c r="CZ173" s="199"/>
      <c r="DA173" s="199"/>
      <c r="DB173" s="199"/>
      <c r="DC173" s="199"/>
      <c r="DD173" s="199"/>
      <c r="DE173" s="199"/>
      <c r="DF173" s="199"/>
      <c r="DG173" s="199"/>
      <c r="DH173" s="199"/>
      <c r="DI173" s="199"/>
      <c r="DJ173" s="199"/>
      <c r="DK173" s="199"/>
      <c r="DL173" s="199"/>
      <c r="DM173" s="199"/>
      <c r="DN173" s="199"/>
      <c r="DO173" s="199"/>
      <c r="DP173" s="199"/>
      <c r="DQ173" s="199"/>
      <c r="DR173" s="199"/>
      <c r="DS173" s="199"/>
    </row>
    <row r="174" spans="1:123" s="169" customFormat="1" ht="15.75" hidden="1">
      <c r="A174" s="73"/>
      <c r="B174" s="78"/>
      <c r="C174" s="78"/>
      <c r="D174" s="47"/>
      <c r="E174" s="45">
        <v>0</v>
      </c>
      <c r="F174" s="71">
        <v>0</v>
      </c>
      <c r="G174" s="72">
        <f t="shared" si="9"/>
        <v>0</v>
      </c>
      <c r="H174" s="71">
        <v>0</v>
      </c>
      <c r="I174" s="71">
        <v>0</v>
      </c>
      <c r="J174" s="71">
        <v>0</v>
      </c>
      <c r="K174" s="72">
        <f t="array" ref="K174">SUM(ROUND(H174:J174,2))</f>
        <v>0</v>
      </c>
      <c r="L174" s="85"/>
      <c r="M174" s="91"/>
      <c r="N174" s="303">
        <v>0</v>
      </c>
      <c r="O174" s="282">
        <f t="shared" si="8"/>
        <v>0</v>
      </c>
      <c r="P174" s="303">
        <v>0</v>
      </c>
      <c r="Q174" s="282">
        <f t="shared" si="10"/>
        <v>0</v>
      </c>
      <c r="R174" s="303">
        <v>0</v>
      </c>
      <c r="S174" s="282">
        <f t="shared" si="11"/>
        <v>0</v>
      </c>
      <c r="X174" s="199"/>
      <c r="Y174" s="199"/>
      <c r="Z174" s="199"/>
      <c r="AA174" s="199"/>
      <c r="AB174" s="199"/>
      <c r="AC174" s="199"/>
      <c r="AD174" s="199"/>
      <c r="AE174" s="199"/>
      <c r="AF174" s="199"/>
      <c r="AG174" s="199"/>
      <c r="AH174" s="199"/>
      <c r="AI174" s="199"/>
      <c r="AJ174" s="199"/>
      <c r="AK174" s="199"/>
      <c r="AL174" s="199"/>
      <c r="AM174" s="199"/>
      <c r="AN174" s="199"/>
      <c r="AO174" s="199"/>
      <c r="AP174" s="199"/>
      <c r="AQ174" s="199"/>
      <c r="AR174" s="199"/>
      <c r="AS174" s="199"/>
      <c r="AT174" s="199"/>
      <c r="AU174" s="199"/>
      <c r="AV174" s="199"/>
      <c r="AW174" s="199"/>
      <c r="AX174" s="199"/>
      <c r="AY174" s="199"/>
      <c r="AZ174" s="199"/>
      <c r="BA174" s="199"/>
      <c r="BB174" s="199"/>
      <c r="BC174" s="199"/>
      <c r="BD174" s="199"/>
      <c r="BE174" s="199"/>
      <c r="BF174" s="199"/>
      <c r="BG174" s="199"/>
      <c r="BH174" s="199"/>
      <c r="BI174" s="199"/>
      <c r="BJ174" s="199"/>
      <c r="BK174" s="199"/>
      <c r="BL174" s="199"/>
      <c r="BM174" s="199"/>
      <c r="BN174" s="199"/>
      <c r="BO174" s="199"/>
      <c r="BP174" s="199"/>
      <c r="BQ174" s="199"/>
      <c r="BR174" s="199"/>
      <c r="BS174" s="199"/>
      <c r="BT174" s="199"/>
      <c r="BU174" s="199"/>
      <c r="BV174" s="199"/>
      <c r="BW174" s="199"/>
      <c r="BX174" s="199"/>
      <c r="BY174" s="199"/>
      <c r="BZ174" s="199"/>
      <c r="CA174" s="199"/>
      <c r="CB174" s="199"/>
      <c r="CC174" s="199"/>
      <c r="CD174" s="199"/>
      <c r="CE174" s="199"/>
      <c r="CF174" s="199"/>
      <c r="CG174" s="199"/>
      <c r="CH174" s="199"/>
      <c r="CI174" s="199"/>
      <c r="CJ174" s="199"/>
      <c r="CK174" s="199"/>
      <c r="CL174" s="199"/>
      <c r="CM174" s="199"/>
      <c r="CN174" s="199"/>
      <c r="CO174" s="199"/>
      <c r="CP174" s="199"/>
      <c r="CQ174" s="199"/>
      <c r="CR174" s="199"/>
      <c r="CS174" s="199"/>
      <c r="CT174" s="199"/>
      <c r="CU174" s="199"/>
      <c r="CV174" s="199"/>
      <c r="CW174" s="199"/>
      <c r="CX174" s="199"/>
      <c r="CY174" s="199"/>
      <c r="CZ174" s="199"/>
      <c r="DA174" s="199"/>
      <c r="DB174" s="199"/>
      <c r="DC174" s="199"/>
      <c r="DD174" s="199"/>
      <c r="DE174" s="199"/>
      <c r="DF174" s="199"/>
      <c r="DG174" s="199"/>
      <c r="DH174" s="199"/>
      <c r="DI174" s="199"/>
      <c r="DJ174" s="199"/>
      <c r="DK174" s="199"/>
      <c r="DL174" s="199"/>
      <c r="DM174" s="199"/>
      <c r="DN174" s="199"/>
      <c r="DO174" s="199"/>
      <c r="DP174" s="199"/>
      <c r="DQ174" s="199"/>
      <c r="DR174" s="199"/>
      <c r="DS174" s="199"/>
    </row>
    <row r="175" spans="1:123" s="169" customFormat="1" ht="15.75" hidden="1">
      <c r="A175" s="73"/>
      <c r="B175" s="78"/>
      <c r="C175" s="78"/>
      <c r="D175" s="47"/>
      <c r="E175" s="45">
        <v>0</v>
      </c>
      <c r="F175" s="71">
        <v>0</v>
      </c>
      <c r="G175" s="72">
        <f t="shared" si="9"/>
        <v>0</v>
      </c>
      <c r="H175" s="71">
        <v>0</v>
      </c>
      <c r="I175" s="71">
        <v>0</v>
      </c>
      <c r="J175" s="71">
        <v>0</v>
      </c>
      <c r="K175" s="72">
        <f t="array" ref="K175">SUM(ROUND(H175:J175,2))</f>
        <v>0</v>
      </c>
      <c r="L175" s="85"/>
      <c r="M175" s="91"/>
      <c r="N175" s="303">
        <v>0</v>
      </c>
      <c r="O175" s="282">
        <f t="shared" si="8"/>
        <v>0</v>
      </c>
      <c r="P175" s="303">
        <v>0</v>
      </c>
      <c r="Q175" s="282">
        <f t="shared" si="10"/>
        <v>0</v>
      </c>
      <c r="R175" s="303">
        <v>0</v>
      </c>
      <c r="S175" s="282">
        <f t="shared" si="11"/>
        <v>0</v>
      </c>
      <c r="X175" s="199"/>
      <c r="Y175" s="199"/>
      <c r="Z175" s="199"/>
      <c r="AA175" s="199"/>
      <c r="AB175" s="199"/>
      <c r="AC175" s="199"/>
      <c r="AD175" s="199"/>
      <c r="AE175" s="199"/>
      <c r="AF175" s="199"/>
      <c r="AG175" s="199"/>
      <c r="AH175" s="199"/>
      <c r="AI175" s="199"/>
      <c r="AJ175" s="199"/>
      <c r="AK175" s="199"/>
      <c r="AL175" s="199"/>
      <c r="AM175" s="199"/>
      <c r="AN175" s="199"/>
      <c r="AO175" s="199"/>
      <c r="AP175" s="199"/>
      <c r="AQ175" s="199"/>
      <c r="AR175" s="199"/>
      <c r="AS175" s="199"/>
      <c r="AT175" s="199"/>
      <c r="AU175" s="199"/>
      <c r="AV175" s="199"/>
      <c r="AW175" s="199"/>
      <c r="AX175" s="199"/>
      <c r="AY175" s="199"/>
      <c r="AZ175" s="199"/>
      <c r="BA175" s="199"/>
      <c r="BB175" s="199"/>
      <c r="BC175" s="199"/>
      <c r="BD175" s="199"/>
      <c r="BE175" s="199"/>
      <c r="BF175" s="199"/>
      <c r="BG175" s="199"/>
      <c r="BH175" s="199"/>
      <c r="BI175" s="199"/>
      <c r="BJ175" s="199"/>
      <c r="BK175" s="199"/>
      <c r="BL175" s="199"/>
      <c r="BM175" s="199"/>
      <c r="BN175" s="199"/>
      <c r="BO175" s="199"/>
      <c r="BP175" s="199"/>
      <c r="BQ175" s="199"/>
      <c r="BR175" s="199"/>
      <c r="BS175" s="199"/>
      <c r="BT175" s="199"/>
      <c r="BU175" s="199"/>
      <c r="BV175" s="199"/>
      <c r="BW175" s="199"/>
      <c r="BX175" s="199"/>
      <c r="BY175" s="199"/>
      <c r="BZ175" s="199"/>
      <c r="CA175" s="199"/>
      <c r="CB175" s="199"/>
      <c r="CC175" s="199"/>
      <c r="CD175" s="199"/>
      <c r="CE175" s="199"/>
      <c r="CF175" s="199"/>
      <c r="CG175" s="199"/>
      <c r="CH175" s="199"/>
      <c r="CI175" s="199"/>
      <c r="CJ175" s="199"/>
      <c r="CK175" s="199"/>
      <c r="CL175" s="199"/>
      <c r="CM175" s="199"/>
      <c r="CN175" s="199"/>
      <c r="CO175" s="199"/>
      <c r="CP175" s="199"/>
      <c r="CQ175" s="199"/>
      <c r="CR175" s="199"/>
      <c r="CS175" s="199"/>
      <c r="CT175" s="199"/>
      <c r="CU175" s="199"/>
      <c r="CV175" s="199"/>
      <c r="CW175" s="199"/>
      <c r="CX175" s="199"/>
      <c r="CY175" s="199"/>
      <c r="CZ175" s="199"/>
      <c r="DA175" s="199"/>
      <c r="DB175" s="199"/>
      <c r="DC175" s="199"/>
      <c r="DD175" s="199"/>
      <c r="DE175" s="199"/>
      <c r="DF175" s="199"/>
      <c r="DG175" s="199"/>
      <c r="DH175" s="199"/>
      <c r="DI175" s="199"/>
      <c r="DJ175" s="199"/>
      <c r="DK175" s="199"/>
      <c r="DL175" s="199"/>
      <c r="DM175" s="199"/>
      <c r="DN175" s="199"/>
      <c r="DO175" s="199"/>
      <c r="DP175" s="199"/>
      <c r="DQ175" s="199"/>
      <c r="DR175" s="199"/>
      <c r="DS175" s="199"/>
    </row>
    <row r="176" spans="1:123" s="169" customFormat="1" ht="15.75" hidden="1">
      <c r="A176" s="73"/>
      <c r="B176" s="78"/>
      <c r="C176" s="78"/>
      <c r="D176" s="47"/>
      <c r="E176" s="45">
        <v>0</v>
      </c>
      <c r="F176" s="71">
        <v>0</v>
      </c>
      <c r="G176" s="72">
        <f t="shared" si="9"/>
        <v>0</v>
      </c>
      <c r="H176" s="71">
        <v>0</v>
      </c>
      <c r="I176" s="71">
        <v>0</v>
      </c>
      <c r="J176" s="71">
        <v>0</v>
      </c>
      <c r="K176" s="72">
        <f t="array" ref="K176">SUM(ROUND(H176:J176,2))</f>
        <v>0</v>
      </c>
      <c r="L176" s="85"/>
      <c r="M176" s="91"/>
      <c r="N176" s="303">
        <v>0</v>
      </c>
      <c r="O176" s="282">
        <f t="shared" si="8"/>
        <v>0</v>
      </c>
      <c r="P176" s="303">
        <v>0</v>
      </c>
      <c r="Q176" s="282">
        <f t="shared" si="10"/>
        <v>0</v>
      </c>
      <c r="R176" s="303">
        <v>0</v>
      </c>
      <c r="S176" s="282">
        <f t="shared" si="11"/>
        <v>0</v>
      </c>
      <c r="X176" s="199"/>
      <c r="Y176" s="199"/>
      <c r="Z176" s="199"/>
      <c r="AA176" s="199"/>
      <c r="AB176" s="199"/>
      <c r="AC176" s="199"/>
      <c r="AD176" s="199"/>
      <c r="AE176" s="199"/>
      <c r="AF176" s="199"/>
      <c r="AG176" s="199"/>
      <c r="AH176" s="199"/>
      <c r="AI176" s="199"/>
      <c r="AJ176" s="199"/>
      <c r="AK176" s="199"/>
      <c r="AL176" s="199"/>
      <c r="AM176" s="199"/>
      <c r="AN176" s="199"/>
      <c r="AO176" s="199"/>
      <c r="AP176" s="199"/>
      <c r="AQ176" s="199"/>
      <c r="AR176" s="199"/>
      <c r="AS176" s="199"/>
      <c r="AT176" s="199"/>
      <c r="AU176" s="199"/>
      <c r="AV176" s="199"/>
      <c r="AW176" s="199"/>
      <c r="AX176" s="199"/>
      <c r="AY176" s="199"/>
      <c r="AZ176" s="199"/>
      <c r="BA176" s="199"/>
      <c r="BB176" s="199"/>
      <c r="BC176" s="199"/>
      <c r="BD176" s="199"/>
      <c r="BE176" s="199"/>
      <c r="BF176" s="199"/>
      <c r="BG176" s="199"/>
      <c r="BH176" s="199"/>
      <c r="BI176" s="199"/>
      <c r="BJ176" s="199"/>
      <c r="BK176" s="199"/>
      <c r="BL176" s="199"/>
      <c r="BM176" s="199"/>
      <c r="BN176" s="199"/>
      <c r="BO176" s="199"/>
      <c r="BP176" s="199"/>
      <c r="BQ176" s="199"/>
      <c r="BR176" s="199"/>
      <c r="BS176" s="199"/>
      <c r="BT176" s="199"/>
      <c r="BU176" s="199"/>
      <c r="BV176" s="199"/>
      <c r="BW176" s="199"/>
      <c r="BX176" s="199"/>
      <c r="BY176" s="199"/>
      <c r="BZ176" s="199"/>
      <c r="CA176" s="199"/>
      <c r="CB176" s="199"/>
      <c r="CC176" s="199"/>
      <c r="CD176" s="199"/>
      <c r="CE176" s="199"/>
      <c r="CF176" s="199"/>
      <c r="CG176" s="199"/>
      <c r="CH176" s="199"/>
      <c r="CI176" s="199"/>
      <c r="CJ176" s="199"/>
      <c r="CK176" s="199"/>
      <c r="CL176" s="199"/>
      <c r="CM176" s="199"/>
      <c r="CN176" s="199"/>
      <c r="CO176" s="199"/>
      <c r="CP176" s="199"/>
      <c r="CQ176" s="199"/>
      <c r="CR176" s="199"/>
      <c r="CS176" s="199"/>
      <c r="CT176" s="199"/>
      <c r="CU176" s="199"/>
      <c r="CV176" s="199"/>
      <c r="CW176" s="199"/>
      <c r="CX176" s="199"/>
      <c r="CY176" s="199"/>
      <c r="CZ176" s="199"/>
      <c r="DA176" s="199"/>
      <c r="DB176" s="199"/>
      <c r="DC176" s="199"/>
      <c r="DD176" s="199"/>
      <c r="DE176" s="199"/>
      <c r="DF176" s="199"/>
      <c r="DG176" s="199"/>
      <c r="DH176" s="199"/>
      <c r="DI176" s="199"/>
      <c r="DJ176" s="199"/>
      <c r="DK176" s="199"/>
      <c r="DL176" s="199"/>
      <c r="DM176" s="199"/>
      <c r="DN176" s="199"/>
      <c r="DO176" s="199"/>
      <c r="DP176" s="199"/>
      <c r="DQ176" s="199"/>
      <c r="DR176" s="199"/>
      <c r="DS176" s="199"/>
    </row>
    <row r="177" spans="1:123" s="169" customFormat="1" ht="15.75" hidden="1">
      <c r="A177" s="73"/>
      <c r="B177" s="78"/>
      <c r="C177" s="78"/>
      <c r="D177" s="47"/>
      <c r="E177" s="45">
        <v>0</v>
      </c>
      <c r="F177" s="71">
        <v>0</v>
      </c>
      <c r="G177" s="72">
        <f t="shared" si="9"/>
        <v>0</v>
      </c>
      <c r="H177" s="71">
        <v>0</v>
      </c>
      <c r="I177" s="71">
        <v>0</v>
      </c>
      <c r="J177" s="71">
        <v>0</v>
      </c>
      <c r="K177" s="72">
        <f t="array" ref="K177">SUM(ROUND(H177:J177,2))</f>
        <v>0</v>
      </c>
      <c r="L177" s="85"/>
      <c r="M177" s="91"/>
      <c r="N177" s="303">
        <v>0</v>
      </c>
      <c r="O177" s="282">
        <f t="shared" si="8"/>
        <v>0</v>
      </c>
      <c r="P177" s="303">
        <v>0</v>
      </c>
      <c r="Q177" s="282">
        <f t="shared" si="10"/>
        <v>0</v>
      </c>
      <c r="R177" s="303">
        <v>0</v>
      </c>
      <c r="S177" s="282">
        <f t="shared" si="11"/>
        <v>0</v>
      </c>
      <c r="X177" s="199"/>
      <c r="Y177" s="199"/>
      <c r="Z177" s="199"/>
      <c r="AA177" s="199"/>
      <c r="AB177" s="199"/>
      <c r="AC177" s="199"/>
      <c r="AD177" s="199"/>
      <c r="AE177" s="199"/>
      <c r="AF177" s="199"/>
      <c r="AG177" s="199"/>
      <c r="AH177" s="199"/>
      <c r="AI177" s="199"/>
      <c r="AJ177" s="199"/>
      <c r="AK177" s="199"/>
      <c r="AL177" s="199"/>
      <c r="AM177" s="199"/>
      <c r="AN177" s="199"/>
      <c r="AO177" s="199"/>
      <c r="AP177" s="199"/>
      <c r="AQ177" s="199"/>
      <c r="AR177" s="199"/>
      <c r="AS177" s="199"/>
      <c r="AT177" s="199"/>
      <c r="AU177" s="199"/>
      <c r="AV177" s="199"/>
      <c r="AW177" s="199"/>
      <c r="AX177" s="199"/>
      <c r="AY177" s="199"/>
      <c r="AZ177" s="199"/>
      <c r="BA177" s="199"/>
      <c r="BB177" s="199"/>
      <c r="BC177" s="199"/>
      <c r="BD177" s="199"/>
      <c r="BE177" s="199"/>
      <c r="BF177" s="199"/>
      <c r="BG177" s="199"/>
      <c r="BH177" s="199"/>
      <c r="BI177" s="199"/>
      <c r="BJ177" s="199"/>
      <c r="BK177" s="199"/>
      <c r="BL177" s="199"/>
      <c r="BM177" s="199"/>
      <c r="BN177" s="199"/>
      <c r="BO177" s="199"/>
      <c r="BP177" s="199"/>
      <c r="BQ177" s="199"/>
      <c r="BR177" s="199"/>
      <c r="BS177" s="199"/>
      <c r="BT177" s="199"/>
      <c r="BU177" s="199"/>
      <c r="BV177" s="199"/>
      <c r="BW177" s="199"/>
      <c r="BX177" s="199"/>
      <c r="BY177" s="199"/>
      <c r="BZ177" s="199"/>
      <c r="CA177" s="199"/>
      <c r="CB177" s="199"/>
      <c r="CC177" s="199"/>
      <c r="CD177" s="199"/>
      <c r="CE177" s="199"/>
      <c r="CF177" s="199"/>
      <c r="CG177" s="199"/>
      <c r="CH177" s="199"/>
      <c r="CI177" s="199"/>
      <c r="CJ177" s="199"/>
      <c r="CK177" s="199"/>
      <c r="CL177" s="199"/>
      <c r="CM177" s="199"/>
      <c r="CN177" s="199"/>
      <c r="CO177" s="199"/>
      <c r="CP177" s="199"/>
      <c r="CQ177" s="199"/>
      <c r="CR177" s="199"/>
      <c r="CS177" s="199"/>
      <c r="CT177" s="199"/>
      <c r="CU177" s="199"/>
      <c r="CV177" s="199"/>
      <c r="CW177" s="199"/>
      <c r="CX177" s="199"/>
      <c r="CY177" s="199"/>
      <c r="CZ177" s="199"/>
      <c r="DA177" s="199"/>
      <c r="DB177" s="199"/>
      <c r="DC177" s="199"/>
      <c r="DD177" s="199"/>
      <c r="DE177" s="199"/>
      <c r="DF177" s="199"/>
      <c r="DG177" s="199"/>
      <c r="DH177" s="199"/>
      <c r="DI177" s="199"/>
      <c r="DJ177" s="199"/>
      <c r="DK177" s="199"/>
      <c r="DL177" s="199"/>
      <c r="DM177" s="199"/>
      <c r="DN177" s="199"/>
      <c r="DO177" s="199"/>
      <c r="DP177" s="199"/>
      <c r="DQ177" s="199"/>
      <c r="DR177" s="199"/>
      <c r="DS177" s="199"/>
    </row>
    <row r="178" spans="1:123" s="169" customFormat="1" ht="15.75" hidden="1">
      <c r="A178" s="73"/>
      <c r="B178" s="78"/>
      <c r="C178" s="78"/>
      <c r="D178" s="47"/>
      <c r="E178" s="45">
        <v>0</v>
      </c>
      <c r="F178" s="71">
        <v>0</v>
      </c>
      <c r="G178" s="72">
        <f t="shared" si="9"/>
        <v>0</v>
      </c>
      <c r="H178" s="71">
        <v>0</v>
      </c>
      <c r="I178" s="71">
        <v>0</v>
      </c>
      <c r="J178" s="71">
        <v>0</v>
      </c>
      <c r="K178" s="72">
        <f t="array" ref="K178">SUM(ROUND(H178:J178,2))</f>
        <v>0</v>
      </c>
      <c r="L178" s="85"/>
      <c r="M178" s="91"/>
      <c r="N178" s="303">
        <v>0</v>
      </c>
      <c r="O178" s="282">
        <f t="shared" si="8"/>
        <v>0</v>
      </c>
      <c r="P178" s="303">
        <v>0</v>
      </c>
      <c r="Q178" s="282">
        <f t="shared" si="10"/>
        <v>0</v>
      </c>
      <c r="R178" s="303">
        <v>0</v>
      </c>
      <c r="S178" s="282">
        <f t="shared" si="11"/>
        <v>0</v>
      </c>
      <c r="X178" s="199"/>
      <c r="Y178" s="199"/>
      <c r="Z178" s="199"/>
      <c r="AA178" s="199"/>
      <c r="AB178" s="199"/>
      <c r="AC178" s="199"/>
      <c r="AD178" s="199"/>
      <c r="AE178" s="199"/>
      <c r="AF178" s="199"/>
      <c r="AG178" s="199"/>
      <c r="AH178" s="199"/>
      <c r="AI178" s="199"/>
      <c r="AJ178" s="199"/>
      <c r="AK178" s="199"/>
      <c r="AL178" s="199"/>
      <c r="AM178" s="199"/>
      <c r="AN178" s="199"/>
      <c r="AO178" s="199"/>
      <c r="AP178" s="199"/>
      <c r="AQ178" s="199"/>
      <c r="AR178" s="199"/>
      <c r="AS178" s="199"/>
      <c r="AT178" s="199"/>
      <c r="AU178" s="199"/>
      <c r="AV178" s="199"/>
      <c r="AW178" s="199"/>
      <c r="AX178" s="199"/>
      <c r="AY178" s="199"/>
      <c r="AZ178" s="199"/>
      <c r="BA178" s="199"/>
      <c r="BB178" s="199"/>
      <c r="BC178" s="199"/>
      <c r="BD178" s="199"/>
      <c r="BE178" s="199"/>
      <c r="BF178" s="199"/>
      <c r="BG178" s="199"/>
      <c r="BH178" s="199"/>
      <c r="BI178" s="199"/>
      <c r="BJ178" s="199"/>
      <c r="BK178" s="199"/>
      <c r="BL178" s="199"/>
      <c r="BM178" s="199"/>
      <c r="BN178" s="199"/>
      <c r="BO178" s="199"/>
      <c r="BP178" s="199"/>
      <c r="BQ178" s="199"/>
      <c r="BR178" s="199"/>
      <c r="BS178" s="199"/>
      <c r="BT178" s="199"/>
      <c r="BU178" s="199"/>
      <c r="BV178" s="199"/>
      <c r="BW178" s="199"/>
      <c r="BX178" s="199"/>
      <c r="BY178" s="199"/>
      <c r="BZ178" s="199"/>
      <c r="CA178" s="199"/>
      <c r="CB178" s="199"/>
      <c r="CC178" s="199"/>
      <c r="CD178" s="199"/>
      <c r="CE178" s="199"/>
      <c r="CF178" s="199"/>
      <c r="CG178" s="199"/>
      <c r="CH178" s="199"/>
      <c r="CI178" s="199"/>
      <c r="CJ178" s="199"/>
      <c r="CK178" s="199"/>
      <c r="CL178" s="199"/>
      <c r="CM178" s="199"/>
      <c r="CN178" s="199"/>
      <c r="CO178" s="199"/>
      <c r="CP178" s="199"/>
      <c r="CQ178" s="199"/>
      <c r="CR178" s="199"/>
      <c r="CS178" s="199"/>
      <c r="CT178" s="199"/>
      <c r="CU178" s="199"/>
      <c r="CV178" s="199"/>
      <c r="CW178" s="199"/>
      <c r="CX178" s="199"/>
      <c r="CY178" s="199"/>
      <c r="CZ178" s="199"/>
      <c r="DA178" s="199"/>
      <c r="DB178" s="199"/>
      <c r="DC178" s="199"/>
      <c r="DD178" s="199"/>
      <c r="DE178" s="199"/>
      <c r="DF178" s="199"/>
      <c r="DG178" s="199"/>
      <c r="DH178" s="199"/>
      <c r="DI178" s="199"/>
      <c r="DJ178" s="199"/>
      <c r="DK178" s="199"/>
      <c r="DL178" s="199"/>
      <c r="DM178" s="199"/>
      <c r="DN178" s="199"/>
      <c r="DO178" s="199"/>
      <c r="DP178" s="199"/>
      <c r="DQ178" s="199"/>
      <c r="DR178" s="199"/>
      <c r="DS178" s="199"/>
    </row>
    <row r="179" spans="1:123" s="169" customFormat="1" ht="15.75" hidden="1">
      <c r="A179" s="73"/>
      <c r="B179" s="78"/>
      <c r="C179" s="78"/>
      <c r="D179" s="47"/>
      <c r="E179" s="45">
        <v>0</v>
      </c>
      <c r="F179" s="71">
        <v>0</v>
      </c>
      <c r="G179" s="72">
        <f t="shared" si="9"/>
        <v>0</v>
      </c>
      <c r="H179" s="71">
        <v>0</v>
      </c>
      <c r="I179" s="71">
        <v>0</v>
      </c>
      <c r="J179" s="71">
        <v>0</v>
      </c>
      <c r="K179" s="72">
        <f t="array" ref="K179">SUM(ROUND(H179:J179,2))</f>
        <v>0</v>
      </c>
      <c r="L179" s="85"/>
      <c r="M179" s="91"/>
      <c r="N179" s="303">
        <v>0</v>
      </c>
      <c r="O179" s="282">
        <f t="shared" si="8"/>
        <v>0</v>
      </c>
      <c r="P179" s="303">
        <v>0</v>
      </c>
      <c r="Q179" s="282">
        <f t="shared" si="10"/>
        <v>0</v>
      </c>
      <c r="R179" s="303">
        <v>0</v>
      </c>
      <c r="S179" s="282">
        <f t="shared" si="11"/>
        <v>0</v>
      </c>
      <c r="X179" s="199"/>
      <c r="Y179" s="199"/>
      <c r="Z179" s="199"/>
      <c r="AA179" s="199"/>
      <c r="AB179" s="199"/>
      <c r="AC179" s="199"/>
      <c r="AD179" s="199"/>
      <c r="AE179" s="199"/>
      <c r="AF179" s="199"/>
      <c r="AG179" s="199"/>
      <c r="AH179" s="199"/>
      <c r="AI179" s="199"/>
      <c r="AJ179" s="199"/>
      <c r="AK179" s="199"/>
      <c r="AL179" s="199"/>
      <c r="AM179" s="199"/>
      <c r="AN179" s="199"/>
      <c r="AO179" s="199"/>
      <c r="AP179" s="199"/>
      <c r="AQ179" s="199"/>
      <c r="AR179" s="199"/>
      <c r="AS179" s="199"/>
      <c r="AT179" s="199"/>
      <c r="AU179" s="199"/>
      <c r="AV179" s="199"/>
      <c r="AW179" s="199"/>
      <c r="AX179" s="199"/>
      <c r="AY179" s="199"/>
      <c r="AZ179" s="199"/>
      <c r="BA179" s="199"/>
      <c r="BB179" s="199"/>
      <c r="BC179" s="199"/>
      <c r="BD179" s="199"/>
      <c r="BE179" s="199"/>
      <c r="BF179" s="199"/>
      <c r="BG179" s="199"/>
      <c r="BH179" s="199"/>
      <c r="BI179" s="199"/>
      <c r="BJ179" s="199"/>
      <c r="BK179" s="199"/>
      <c r="BL179" s="199"/>
      <c r="BM179" s="199"/>
      <c r="BN179" s="199"/>
      <c r="BO179" s="199"/>
      <c r="BP179" s="199"/>
      <c r="BQ179" s="199"/>
      <c r="BR179" s="199"/>
      <c r="BS179" s="199"/>
      <c r="BT179" s="199"/>
      <c r="BU179" s="199"/>
      <c r="BV179" s="199"/>
      <c r="BW179" s="199"/>
      <c r="BX179" s="199"/>
      <c r="BY179" s="199"/>
      <c r="BZ179" s="199"/>
      <c r="CA179" s="199"/>
      <c r="CB179" s="199"/>
      <c r="CC179" s="199"/>
      <c r="CD179" s="199"/>
      <c r="CE179" s="199"/>
      <c r="CF179" s="199"/>
      <c r="CG179" s="199"/>
      <c r="CH179" s="199"/>
      <c r="CI179" s="199"/>
      <c r="CJ179" s="199"/>
      <c r="CK179" s="199"/>
      <c r="CL179" s="199"/>
      <c r="CM179" s="199"/>
      <c r="CN179" s="199"/>
      <c r="CO179" s="199"/>
      <c r="CP179" s="199"/>
      <c r="CQ179" s="199"/>
      <c r="CR179" s="199"/>
      <c r="CS179" s="199"/>
      <c r="CT179" s="199"/>
      <c r="CU179" s="199"/>
      <c r="CV179" s="199"/>
      <c r="CW179" s="199"/>
      <c r="CX179" s="199"/>
      <c r="CY179" s="199"/>
      <c r="CZ179" s="199"/>
      <c r="DA179" s="199"/>
      <c r="DB179" s="199"/>
      <c r="DC179" s="199"/>
      <c r="DD179" s="199"/>
      <c r="DE179" s="199"/>
      <c r="DF179" s="199"/>
      <c r="DG179" s="199"/>
      <c r="DH179" s="199"/>
      <c r="DI179" s="199"/>
      <c r="DJ179" s="199"/>
      <c r="DK179" s="199"/>
      <c r="DL179" s="199"/>
      <c r="DM179" s="199"/>
      <c r="DN179" s="199"/>
      <c r="DO179" s="199"/>
      <c r="DP179" s="199"/>
      <c r="DQ179" s="199"/>
      <c r="DR179" s="199"/>
      <c r="DS179" s="199"/>
    </row>
    <row r="180" spans="1:123" s="169" customFormat="1" ht="15.75" hidden="1">
      <c r="A180" s="73"/>
      <c r="B180" s="78"/>
      <c r="C180" s="78"/>
      <c r="D180" s="47"/>
      <c r="E180" s="45">
        <v>0</v>
      </c>
      <c r="F180" s="71">
        <v>0</v>
      </c>
      <c r="G180" s="72">
        <f t="shared" si="9"/>
        <v>0</v>
      </c>
      <c r="H180" s="71">
        <v>0</v>
      </c>
      <c r="I180" s="71">
        <v>0</v>
      </c>
      <c r="J180" s="71">
        <v>0</v>
      </c>
      <c r="K180" s="72">
        <f t="array" ref="K180">SUM(ROUND(H180:J180,2))</f>
        <v>0</v>
      </c>
      <c r="L180" s="85"/>
      <c r="M180" s="91"/>
      <c r="N180" s="303">
        <v>0</v>
      </c>
      <c r="O180" s="282">
        <f t="shared" si="8"/>
        <v>0</v>
      </c>
      <c r="P180" s="303">
        <v>0</v>
      </c>
      <c r="Q180" s="282">
        <f t="shared" si="10"/>
        <v>0</v>
      </c>
      <c r="R180" s="303">
        <v>0</v>
      </c>
      <c r="S180" s="282">
        <f t="shared" si="11"/>
        <v>0</v>
      </c>
      <c r="X180" s="199"/>
      <c r="Y180" s="199"/>
      <c r="Z180" s="199"/>
      <c r="AA180" s="199"/>
      <c r="AB180" s="199"/>
      <c r="AC180" s="199"/>
      <c r="AD180" s="199"/>
      <c r="AE180" s="199"/>
      <c r="AF180" s="199"/>
      <c r="AG180" s="199"/>
      <c r="AH180" s="199"/>
      <c r="AI180" s="199"/>
      <c r="AJ180" s="199"/>
      <c r="AK180" s="199"/>
      <c r="AL180" s="199"/>
      <c r="AM180" s="199"/>
      <c r="AN180" s="199"/>
      <c r="AO180" s="199"/>
      <c r="AP180" s="199"/>
      <c r="AQ180" s="199"/>
      <c r="AR180" s="199"/>
      <c r="AS180" s="199"/>
      <c r="AT180" s="199"/>
      <c r="AU180" s="199"/>
      <c r="AV180" s="199"/>
      <c r="AW180" s="199"/>
      <c r="AX180" s="199"/>
      <c r="AY180" s="199"/>
      <c r="AZ180" s="199"/>
      <c r="BA180" s="199"/>
      <c r="BB180" s="199"/>
      <c r="BC180" s="199"/>
      <c r="BD180" s="199"/>
      <c r="BE180" s="199"/>
      <c r="BF180" s="199"/>
      <c r="BG180" s="199"/>
      <c r="BH180" s="199"/>
      <c r="BI180" s="199"/>
      <c r="BJ180" s="199"/>
      <c r="BK180" s="199"/>
      <c r="BL180" s="199"/>
      <c r="BM180" s="199"/>
      <c r="BN180" s="199"/>
      <c r="BO180" s="199"/>
      <c r="BP180" s="199"/>
      <c r="BQ180" s="199"/>
      <c r="BR180" s="199"/>
      <c r="BS180" s="199"/>
      <c r="BT180" s="199"/>
      <c r="BU180" s="199"/>
      <c r="BV180" s="199"/>
      <c r="BW180" s="199"/>
      <c r="BX180" s="199"/>
      <c r="BY180" s="199"/>
      <c r="BZ180" s="199"/>
      <c r="CA180" s="199"/>
      <c r="CB180" s="199"/>
      <c r="CC180" s="199"/>
      <c r="CD180" s="199"/>
      <c r="CE180" s="199"/>
      <c r="CF180" s="199"/>
      <c r="CG180" s="199"/>
      <c r="CH180" s="199"/>
      <c r="CI180" s="199"/>
      <c r="CJ180" s="199"/>
      <c r="CK180" s="199"/>
      <c r="CL180" s="199"/>
      <c r="CM180" s="199"/>
      <c r="CN180" s="199"/>
      <c r="CO180" s="199"/>
      <c r="CP180" s="199"/>
      <c r="CQ180" s="199"/>
      <c r="CR180" s="199"/>
      <c r="CS180" s="199"/>
      <c r="CT180" s="199"/>
      <c r="CU180" s="199"/>
      <c r="CV180" s="199"/>
      <c r="CW180" s="199"/>
      <c r="CX180" s="199"/>
      <c r="CY180" s="199"/>
      <c r="CZ180" s="199"/>
      <c r="DA180" s="199"/>
      <c r="DB180" s="199"/>
      <c r="DC180" s="199"/>
      <c r="DD180" s="199"/>
      <c r="DE180" s="199"/>
      <c r="DF180" s="199"/>
      <c r="DG180" s="199"/>
      <c r="DH180" s="199"/>
      <c r="DI180" s="199"/>
      <c r="DJ180" s="199"/>
      <c r="DK180" s="199"/>
      <c r="DL180" s="199"/>
      <c r="DM180" s="199"/>
      <c r="DN180" s="199"/>
      <c r="DO180" s="199"/>
      <c r="DP180" s="199"/>
      <c r="DQ180" s="199"/>
      <c r="DR180" s="199"/>
      <c r="DS180" s="199"/>
    </row>
    <row r="181" spans="1:123" s="169" customFormat="1" ht="15.75" hidden="1">
      <c r="A181" s="73"/>
      <c r="B181" s="78"/>
      <c r="C181" s="78"/>
      <c r="D181" s="47"/>
      <c r="E181" s="45">
        <v>0</v>
      </c>
      <c r="F181" s="71">
        <v>0</v>
      </c>
      <c r="G181" s="72">
        <f t="shared" si="9"/>
        <v>0</v>
      </c>
      <c r="H181" s="71">
        <v>0</v>
      </c>
      <c r="I181" s="71">
        <v>0</v>
      </c>
      <c r="J181" s="71">
        <v>0</v>
      </c>
      <c r="K181" s="72">
        <f t="array" ref="K181">SUM(ROUND(H181:J181,2))</f>
        <v>0</v>
      </c>
      <c r="L181" s="85"/>
      <c r="M181" s="91"/>
      <c r="N181" s="303">
        <v>0</v>
      </c>
      <c r="O181" s="282">
        <f t="shared" si="8"/>
        <v>0</v>
      </c>
      <c r="P181" s="303">
        <v>0</v>
      </c>
      <c r="Q181" s="282">
        <f t="shared" si="10"/>
        <v>0</v>
      </c>
      <c r="R181" s="303">
        <v>0</v>
      </c>
      <c r="S181" s="282">
        <f t="shared" si="11"/>
        <v>0</v>
      </c>
      <c r="X181" s="199"/>
      <c r="Y181" s="199"/>
      <c r="Z181" s="199"/>
      <c r="AA181" s="199"/>
      <c r="AB181" s="199"/>
      <c r="AC181" s="199"/>
      <c r="AD181" s="199"/>
      <c r="AE181" s="199"/>
      <c r="AF181" s="199"/>
      <c r="AG181" s="199"/>
      <c r="AH181" s="199"/>
      <c r="AI181" s="199"/>
      <c r="AJ181" s="199"/>
      <c r="AK181" s="199"/>
      <c r="AL181" s="199"/>
      <c r="AM181" s="199"/>
      <c r="AN181" s="199"/>
      <c r="AO181" s="199"/>
      <c r="AP181" s="199"/>
      <c r="AQ181" s="199"/>
      <c r="AR181" s="199"/>
      <c r="AS181" s="199"/>
      <c r="AT181" s="199"/>
      <c r="AU181" s="199"/>
      <c r="AV181" s="199"/>
      <c r="AW181" s="199"/>
      <c r="AX181" s="199"/>
      <c r="AY181" s="199"/>
      <c r="AZ181" s="199"/>
      <c r="BA181" s="199"/>
      <c r="BB181" s="199"/>
      <c r="BC181" s="199"/>
      <c r="BD181" s="199"/>
      <c r="BE181" s="199"/>
      <c r="BF181" s="199"/>
      <c r="BG181" s="199"/>
      <c r="BH181" s="199"/>
      <c r="BI181" s="199"/>
      <c r="BJ181" s="199"/>
      <c r="BK181" s="199"/>
      <c r="BL181" s="199"/>
      <c r="BM181" s="199"/>
      <c r="BN181" s="199"/>
      <c r="BO181" s="199"/>
      <c r="BP181" s="199"/>
      <c r="BQ181" s="199"/>
      <c r="BR181" s="199"/>
      <c r="BS181" s="199"/>
      <c r="BT181" s="199"/>
      <c r="BU181" s="199"/>
      <c r="BV181" s="199"/>
      <c r="BW181" s="199"/>
      <c r="BX181" s="199"/>
      <c r="BY181" s="199"/>
      <c r="BZ181" s="199"/>
      <c r="CA181" s="199"/>
      <c r="CB181" s="199"/>
      <c r="CC181" s="199"/>
      <c r="CD181" s="199"/>
      <c r="CE181" s="199"/>
      <c r="CF181" s="199"/>
      <c r="CG181" s="199"/>
      <c r="CH181" s="199"/>
      <c r="CI181" s="199"/>
      <c r="CJ181" s="199"/>
      <c r="CK181" s="199"/>
      <c r="CL181" s="199"/>
      <c r="CM181" s="199"/>
      <c r="CN181" s="199"/>
      <c r="CO181" s="199"/>
      <c r="CP181" s="199"/>
      <c r="CQ181" s="199"/>
      <c r="CR181" s="199"/>
      <c r="CS181" s="199"/>
      <c r="CT181" s="199"/>
      <c r="CU181" s="199"/>
      <c r="CV181" s="199"/>
      <c r="CW181" s="199"/>
      <c r="CX181" s="199"/>
      <c r="CY181" s="199"/>
      <c r="CZ181" s="199"/>
      <c r="DA181" s="199"/>
      <c r="DB181" s="199"/>
      <c r="DC181" s="199"/>
      <c r="DD181" s="199"/>
      <c r="DE181" s="199"/>
      <c r="DF181" s="199"/>
      <c r="DG181" s="199"/>
      <c r="DH181" s="199"/>
      <c r="DI181" s="199"/>
      <c r="DJ181" s="199"/>
      <c r="DK181" s="199"/>
      <c r="DL181" s="199"/>
      <c r="DM181" s="199"/>
      <c r="DN181" s="199"/>
      <c r="DO181" s="199"/>
      <c r="DP181" s="199"/>
      <c r="DQ181" s="199"/>
      <c r="DR181" s="199"/>
      <c r="DS181" s="199"/>
    </row>
    <row r="182" spans="1:123" s="169" customFormat="1" ht="15.75" hidden="1">
      <c r="A182" s="73"/>
      <c r="B182" s="78"/>
      <c r="C182" s="78"/>
      <c r="D182" s="47"/>
      <c r="E182" s="45">
        <v>0</v>
      </c>
      <c r="F182" s="71">
        <v>0</v>
      </c>
      <c r="G182" s="72">
        <f t="shared" si="9"/>
        <v>0</v>
      </c>
      <c r="H182" s="71">
        <v>0</v>
      </c>
      <c r="I182" s="71">
        <v>0</v>
      </c>
      <c r="J182" s="71">
        <v>0</v>
      </c>
      <c r="K182" s="72">
        <f t="array" ref="K182">SUM(ROUND(H182:J182,2))</f>
        <v>0</v>
      </c>
      <c r="L182" s="85"/>
      <c r="M182" s="91"/>
      <c r="N182" s="303">
        <v>0</v>
      </c>
      <c r="O182" s="282">
        <f t="shared" si="8"/>
        <v>0</v>
      </c>
      <c r="P182" s="303">
        <v>0</v>
      </c>
      <c r="Q182" s="282">
        <f t="shared" si="10"/>
        <v>0</v>
      </c>
      <c r="R182" s="303">
        <v>0</v>
      </c>
      <c r="S182" s="282">
        <f t="shared" si="11"/>
        <v>0</v>
      </c>
      <c r="X182" s="199"/>
      <c r="Y182" s="199"/>
      <c r="Z182" s="199"/>
      <c r="AA182" s="199"/>
      <c r="AB182" s="199"/>
      <c r="AC182" s="199"/>
      <c r="AD182" s="199"/>
      <c r="AE182" s="199"/>
      <c r="AF182" s="199"/>
      <c r="AG182" s="199"/>
      <c r="AH182" s="199"/>
      <c r="AI182" s="199"/>
      <c r="AJ182" s="199"/>
      <c r="AK182" s="199"/>
      <c r="AL182" s="199"/>
      <c r="AM182" s="199"/>
      <c r="AN182" s="199"/>
      <c r="AO182" s="199"/>
      <c r="AP182" s="199"/>
      <c r="AQ182" s="199"/>
      <c r="AR182" s="199"/>
      <c r="AS182" s="199"/>
      <c r="AT182" s="199"/>
      <c r="AU182" s="199"/>
      <c r="AV182" s="199"/>
      <c r="AW182" s="199"/>
      <c r="AX182" s="199"/>
      <c r="AY182" s="199"/>
      <c r="AZ182" s="199"/>
      <c r="BA182" s="199"/>
      <c r="BB182" s="199"/>
      <c r="BC182" s="199"/>
      <c r="BD182" s="199"/>
      <c r="BE182" s="199"/>
      <c r="BF182" s="199"/>
      <c r="BG182" s="199"/>
      <c r="BH182" s="199"/>
      <c r="BI182" s="199"/>
      <c r="BJ182" s="199"/>
      <c r="BK182" s="199"/>
      <c r="BL182" s="199"/>
      <c r="BM182" s="199"/>
      <c r="BN182" s="199"/>
      <c r="BO182" s="199"/>
      <c r="BP182" s="199"/>
      <c r="BQ182" s="199"/>
      <c r="BR182" s="199"/>
      <c r="BS182" s="199"/>
      <c r="BT182" s="199"/>
      <c r="BU182" s="199"/>
      <c r="BV182" s="199"/>
      <c r="BW182" s="199"/>
      <c r="BX182" s="199"/>
      <c r="BY182" s="199"/>
      <c r="BZ182" s="199"/>
      <c r="CA182" s="199"/>
      <c r="CB182" s="199"/>
      <c r="CC182" s="199"/>
      <c r="CD182" s="199"/>
      <c r="CE182" s="199"/>
      <c r="CF182" s="199"/>
      <c r="CG182" s="199"/>
      <c r="CH182" s="199"/>
      <c r="CI182" s="199"/>
      <c r="CJ182" s="199"/>
      <c r="CK182" s="199"/>
      <c r="CL182" s="199"/>
      <c r="CM182" s="199"/>
      <c r="CN182" s="199"/>
      <c r="CO182" s="199"/>
      <c r="CP182" s="199"/>
      <c r="CQ182" s="199"/>
      <c r="CR182" s="199"/>
      <c r="CS182" s="199"/>
      <c r="CT182" s="199"/>
      <c r="CU182" s="199"/>
      <c r="CV182" s="199"/>
      <c r="CW182" s="199"/>
      <c r="CX182" s="199"/>
      <c r="CY182" s="199"/>
      <c r="CZ182" s="199"/>
      <c r="DA182" s="199"/>
      <c r="DB182" s="199"/>
      <c r="DC182" s="199"/>
      <c r="DD182" s="199"/>
      <c r="DE182" s="199"/>
      <c r="DF182" s="199"/>
      <c r="DG182" s="199"/>
      <c r="DH182" s="199"/>
      <c r="DI182" s="199"/>
      <c r="DJ182" s="199"/>
      <c r="DK182" s="199"/>
      <c r="DL182" s="199"/>
      <c r="DM182" s="199"/>
      <c r="DN182" s="199"/>
      <c r="DO182" s="199"/>
      <c r="DP182" s="199"/>
      <c r="DQ182" s="199"/>
      <c r="DR182" s="199"/>
      <c r="DS182" s="199"/>
    </row>
    <row r="183" spans="1:123" s="169" customFormat="1" ht="15.75" hidden="1">
      <c r="A183" s="73"/>
      <c r="B183" s="78"/>
      <c r="C183" s="78"/>
      <c r="D183" s="47"/>
      <c r="E183" s="45">
        <v>0</v>
      </c>
      <c r="F183" s="71">
        <v>0</v>
      </c>
      <c r="G183" s="72">
        <f t="shared" si="9"/>
        <v>0</v>
      </c>
      <c r="H183" s="71">
        <v>0</v>
      </c>
      <c r="I183" s="71">
        <v>0</v>
      </c>
      <c r="J183" s="71">
        <v>0</v>
      </c>
      <c r="K183" s="72">
        <f t="array" ref="K183">SUM(ROUND(H183:J183,2))</f>
        <v>0</v>
      </c>
      <c r="L183" s="85"/>
      <c r="M183" s="91"/>
      <c r="N183" s="303">
        <v>0</v>
      </c>
      <c r="O183" s="282">
        <f t="shared" si="8"/>
        <v>0</v>
      </c>
      <c r="P183" s="303">
        <v>0</v>
      </c>
      <c r="Q183" s="282">
        <f t="shared" si="10"/>
        <v>0</v>
      </c>
      <c r="R183" s="303">
        <v>0</v>
      </c>
      <c r="S183" s="282">
        <f t="shared" si="11"/>
        <v>0</v>
      </c>
      <c r="X183" s="199"/>
      <c r="Y183" s="199"/>
      <c r="Z183" s="199"/>
      <c r="AA183" s="199"/>
      <c r="AB183" s="199"/>
      <c r="AC183" s="199"/>
      <c r="AD183" s="199"/>
      <c r="AE183" s="199"/>
      <c r="AF183" s="199"/>
      <c r="AG183" s="199"/>
      <c r="AH183" s="199"/>
      <c r="AI183" s="199"/>
      <c r="AJ183" s="199"/>
      <c r="AK183" s="199"/>
      <c r="AL183" s="199"/>
      <c r="AM183" s="199"/>
      <c r="AN183" s="199"/>
      <c r="AO183" s="199"/>
      <c r="AP183" s="199"/>
      <c r="AQ183" s="199"/>
      <c r="AR183" s="199"/>
      <c r="AS183" s="199"/>
      <c r="AT183" s="199"/>
      <c r="AU183" s="199"/>
      <c r="AV183" s="199"/>
      <c r="AW183" s="199"/>
      <c r="AX183" s="199"/>
      <c r="AY183" s="199"/>
      <c r="AZ183" s="199"/>
      <c r="BA183" s="199"/>
      <c r="BB183" s="199"/>
      <c r="BC183" s="199"/>
      <c r="BD183" s="199"/>
      <c r="BE183" s="199"/>
      <c r="BF183" s="199"/>
      <c r="BG183" s="199"/>
      <c r="BH183" s="199"/>
      <c r="BI183" s="199"/>
      <c r="BJ183" s="199"/>
      <c r="BK183" s="199"/>
      <c r="BL183" s="199"/>
      <c r="BM183" s="199"/>
      <c r="BN183" s="199"/>
      <c r="BO183" s="199"/>
      <c r="BP183" s="199"/>
      <c r="BQ183" s="199"/>
      <c r="BR183" s="199"/>
      <c r="BS183" s="199"/>
      <c r="BT183" s="199"/>
      <c r="BU183" s="199"/>
      <c r="BV183" s="199"/>
      <c r="BW183" s="199"/>
      <c r="BX183" s="199"/>
      <c r="BY183" s="199"/>
      <c r="BZ183" s="199"/>
      <c r="CA183" s="199"/>
      <c r="CB183" s="199"/>
      <c r="CC183" s="199"/>
      <c r="CD183" s="199"/>
      <c r="CE183" s="199"/>
      <c r="CF183" s="199"/>
      <c r="CG183" s="199"/>
      <c r="CH183" s="199"/>
      <c r="CI183" s="199"/>
      <c r="CJ183" s="199"/>
      <c r="CK183" s="199"/>
      <c r="CL183" s="199"/>
      <c r="CM183" s="199"/>
      <c r="CN183" s="199"/>
      <c r="CO183" s="199"/>
      <c r="CP183" s="199"/>
      <c r="CQ183" s="199"/>
      <c r="CR183" s="199"/>
      <c r="CS183" s="199"/>
      <c r="CT183" s="199"/>
      <c r="CU183" s="199"/>
      <c r="CV183" s="199"/>
      <c r="CW183" s="199"/>
      <c r="CX183" s="199"/>
      <c r="CY183" s="199"/>
      <c r="CZ183" s="199"/>
      <c r="DA183" s="199"/>
      <c r="DB183" s="199"/>
      <c r="DC183" s="199"/>
      <c r="DD183" s="199"/>
      <c r="DE183" s="199"/>
      <c r="DF183" s="199"/>
      <c r="DG183" s="199"/>
      <c r="DH183" s="199"/>
      <c r="DI183" s="199"/>
      <c r="DJ183" s="199"/>
      <c r="DK183" s="199"/>
      <c r="DL183" s="199"/>
      <c r="DM183" s="199"/>
      <c r="DN183" s="199"/>
      <c r="DO183" s="199"/>
      <c r="DP183" s="199"/>
      <c r="DQ183" s="199"/>
      <c r="DR183" s="199"/>
      <c r="DS183" s="199"/>
    </row>
    <row r="184" spans="1:123" s="169" customFormat="1" ht="15.75" hidden="1">
      <c r="A184" s="73"/>
      <c r="B184" s="78"/>
      <c r="C184" s="78"/>
      <c r="D184" s="47"/>
      <c r="E184" s="45">
        <v>0</v>
      </c>
      <c r="F184" s="71">
        <v>0</v>
      </c>
      <c r="G184" s="72">
        <f t="shared" si="9"/>
        <v>0</v>
      </c>
      <c r="H184" s="71">
        <v>0</v>
      </c>
      <c r="I184" s="71">
        <v>0</v>
      </c>
      <c r="J184" s="71">
        <v>0</v>
      </c>
      <c r="K184" s="72">
        <f t="array" ref="K184">SUM(ROUND(H184:J184,2))</f>
        <v>0</v>
      </c>
      <c r="L184" s="85"/>
      <c r="M184" s="91"/>
      <c r="N184" s="303">
        <v>0</v>
      </c>
      <c r="O184" s="282">
        <f t="shared" si="8"/>
        <v>0</v>
      </c>
      <c r="P184" s="303">
        <v>0</v>
      </c>
      <c r="Q184" s="282">
        <f t="shared" si="10"/>
        <v>0</v>
      </c>
      <c r="R184" s="303">
        <v>0</v>
      </c>
      <c r="S184" s="282">
        <f t="shared" si="11"/>
        <v>0</v>
      </c>
      <c r="X184" s="199"/>
      <c r="Y184" s="199"/>
      <c r="Z184" s="199"/>
      <c r="AA184" s="199"/>
      <c r="AB184" s="199"/>
      <c r="AC184" s="199"/>
      <c r="AD184" s="199"/>
      <c r="AE184" s="199"/>
      <c r="AF184" s="199"/>
      <c r="AG184" s="199"/>
      <c r="AH184" s="199"/>
      <c r="AI184" s="199"/>
      <c r="AJ184" s="199"/>
      <c r="AK184" s="199"/>
      <c r="AL184" s="199"/>
      <c r="AM184" s="199"/>
      <c r="AN184" s="199"/>
      <c r="AO184" s="199"/>
      <c r="AP184" s="199"/>
      <c r="AQ184" s="199"/>
      <c r="AR184" s="199"/>
      <c r="AS184" s="199"/>
      <c r="AT184" s="199"/>
      <c r="AU184" s="199"/>
      <c r="AV184" s="199"/>
      <c r="AW184" s="199"/>
      <c r="AX184" s="199"/>
      <c r="AY184" s="199"/>
      <c r="AZ184" s="199"/>
      <c r="BA184" s="199"/>
      <c r="BB184" s="199"/>
      <c r="BC184" s="199"/>
      <c r="BD184" s="199"/>
      <c r="BE184" s="199"/>
      <c r="BF184" s="199"/>
      <c r="BG184" s="199"/>
      <c r="BH184" s="199"/>
      <c r="BI184" s="199"/>
      <c r="BJ184" s="199"/>
      <c r="BK184" s="199"/>
      <c r="BL184" s="199"/>
      <c r="BM184" s="199"/>
      <c r="BN184" s="199"/>
      <c r="BO184" s="199"/>
      <c r="BP184" s="199"/>
      <c r="BQ184" s="199"/>
      <c r="BR184" s="199"/>
      <c r="BS184" s="199"/>
      <c r="BT184" s="199"/>
      <c r="BU184" s="199"/>
      <c r="BV184" s="199"/>
      <c r="BW184" s="199"/>
      <c r="BX184" s="199"/>
      <c r="BY184" s="199"/>
      <c r="BZ184" s="199"/>
      <c r="CA184" s="199"/>
      <c r="CB184" s="199"/>
      <c r="CC184" s="199"/>
      <c r="CD184" s="199"/>
      <c r="CE184" s="199"/>
      <c r="CF184" s="199"/>
      <c r="CG184" s="199"/>
      <c r="CH184" s="199"/>
      <c r="CI184" s="199"/>
      <c r="CJ184" s="199"/>
      <c r="CK184" s="199"/>
      <c r="CL184" s="199"/>
      <c r="CM184" s="199"/>
      <c r="CN184" s="199"/>
      <c r="CO184" s="199"/>
      <c r="CP184" s="199"/>
      <c r="CQ184" s="199"/>
      <c r="CR184" s="199"/>
      <c r="CS184" s="199"/>
      <c r="CT184" s="199"/>
      <c r="CU184" s="199"/>
      <c r="CV184" s="199"/>
      <c r="CW184" s="199"/>
      <c r="CX184" s="199"/>
      <c r="CY184" s="199"/>
      <c r="CZ184" s="199"/>
      <c r="DA184" s="199"/>
      <c r="DB184" s="199"/>
      <c r="DC184" s="199"/>
      <c r="DD184" s="199"/>
      <c r="DE184" s="199"/>
      <c r="DF184" s="199"/>
      <c r="DG184" s="199"/>
      <c r="DH184" s="199"/>
      <c r="DI184" s="199"/>
      <c r="DJ184" s="199"/>
      <c r="DK184" s="199"/>
      <c r="DL184" s="199"/>
      <c r="DM184" s="199"/>
      <c r="DN184" s="199"/>
      <c r="DO184" s="199"/>
      <c r="DP184" s="199"/>
      <c r="DQ184" s="199"/>
      <c r="DR184" s="199"/>
      <c r="DS184" s="199"/>
    </row>
    <row r="185" spans="1:123" s="169" customFormat="1" ht="15.75" hidden="1">
      <c r="A185" s="73"/>
      <c r="B185" s="78"/>
      <c r="C185" s="78"/>
      <c r="D185" s="47"/>
      <c r="E185" s="45">
        <v>0</v>
      </c>
      <c r="F185" s="71">
        <v>0</v>
      </c>
      <c r="G185" s="72">
        <f t="shared" si="9"/>
        <v>0</v>
      </c>
      <c r="H185" s="71">
        <v>0</v>
      </c>
      <c r="I185" s="71">
        <v>0</v>
      </c>
      <c r="J185" s="71">
        <v>0</v>
      </c>
      <c r="K185" s="72">
        <f t="array" ref="K185">SUM(ROUND(H185:J185,2))</f>
        <v>0</v>
      </c>
      <c r="L185" s="85"/>
      <c r="M185" s="91"/>
      <c r="N185" s="303">
        <v>0</v>
      </c>
      <c r="O185" s="282">
        <f t="shared" si="8"/>
        <v>0</v>
      </c>
      <c r="P185" s="303">
        <v>0</v>
      </c>
      <c r="Q185" s="282">
        <f t="shared" si="10"/>
        <v>0</v>
      </c>
      <c r="R185" s="303">
        <v>0</v>
      </c>
      <c r="S185" s="282">
        <f t="shared" si="11"/>
        <v>0</v>
      </c>
      <c r="X185" s="199"/>
      <c r="Y185" s="199"/>
      <c r="Z185" s="199"/>
      <c r="AA185" s="199"/>
      <c r="AB185" s="199"/>
      <c r="AC185" s="199"/>
      <c r="AD185" s="199"/>
      <c r="AE185" s="199"/>
      <c r="AF185" s="199"/>
      <c r="AG185" s="199"/>
      <c r="AH185" s="199"/>
      <c r="AI185" s="199"/>
      <c r="AJ185" s="199"/>
      <c r="AK185" s="199"/>
      <c r="AL185" s="199"/>
      <c r="AM185" s="199"/>
      <c r="AN185" s="199"/>
      <c r="AO185" s="199"/>
      <c r="AP185" s="199"/>
      <c r="AQ185" s="199"/>
      <c r="AR185" s="199"/>
      <c r="AS185" s="199"/>
      <c r="AT185" s="199"/>
      <c r="AU185" s="199"/>
      <c r="AV185" s="199"/>
      <c r="AW185" s="199"/>
      <c r="AX185" s="199"/>
      <c r="AY185" s="199"/>
      <c r="AZ185" s="199"/>
      <c r="BA185" s="199"/>
      <c r="BB185" s="199"/>
      <c r="BC185" s="199"/>
      <c r="BD185" s="199"/>
      <c r="BE185" s="199"/>
      <c r="BF185" s="199"/>
      <c r="BG185" s="199"/>
      <c r="BH185" s="199"/>
      <c r="BI185" s="199"/>
      <c r="BJ185" s="199"/>
      <c r="BK185" s="199"/>
      <c r="BL185" s="199"/>
      <c r="BM185" s="199"/>
      <c r="BN185" s="199"/>
      <c r="BO185" s="199"/>
      <c r="BP185" s="199"/>
      <c r="BQ185" s="199"/>
      <c r="BR185" s="199"/>
      <c r="BS185" s="199"/>
      <c r="BT185" s="199"/>
      <c r="BU185" s="199"/>
      <c r="BV185" s="199"/>
      <c r="BW185" s="199"/>
      <c r="BX185" s="199"/>
      <c r="BY185" s="199"/>
      <c r="BZ185" s="199"/>
      <c r="CA185" s="199"/>
      <c r="CB185" s="199"/>
      <c r="CC185" s="199"/>
      <c r="CD185" s="199"/>
      <c r="CE185" s="199"/>
      <c r="CF185" s="199"/>
      <c r="CG185" s="199"/>
      <c r="CH185" s="199"/>
      <c r="CI185" s="199"/>
      <c r="CJ185" s="199"/>
      <c r="CK185" s="199"/>
      <c r="CL185" s="199"/>
      <c r="CM185" s="199"/>
      <c r="CN185" s="199"/>
      <c r="CO185" s="199"/>
      <c r="CP185" s="199"/>
      <c r="CQ185" s="199"/>
      <c r="CR185" s="199"/>
      <c r="CS185" s="199"/>
      <c r="CT185" s="199"/>
      <c r="CU185" s="199"/>
      <c r="CV185" s="199"/>
      <c r="CW185" s="199"/>
      <c r="CX185" s="199"/>
      <c r="CY185" s="199"/>
      <c r="CZ185" s="199"/>
      <c r="DA185" s="199"/>
      <c r="DB185" s="199"/>
      <c r="DC185" s="199"/>
      <c r="DD185" s="199"/>
      <c r="DE185" s="199"/>
      <c r="DF185" s="199"/>
      <c r="DG185" s="199"/>
      <c r="DH185" s="199"/>
      <c r="DI185" s="199"/>
      <c r="DJ185" s="199"/>
      <c r="DK185" s="199"/>
      <c r="DL185" s="199"/>
      <c r="DM185" s="199"/>
      <c r="DN185" s="199"/>
      <c r="DO185" s="199"/>
      <c r="DP185" s="199"/>
      <c r="DQ185" s="199"/>
      <c r="DR185" s="199"/>
      <c r="DS185" s="199"/>
    </row>
    <row r="186" spans="1:123" s="169" customFormat="1" ht="15.75" hidden="1">
      <c r="A186" s="73"/>
      <c r="B186" s="78"/>
      <c r="C186" s="78"/>
      <c r="D186" s="47"/>
      <c r="E186" s="45">
        <v>0</v>
      </c>
      <c r="F186" s="71">
        <v>0</v>
      </c>
      <c r="G186" s="72">
        <f t="shared" si="9"/>
        <v>0</v>
      </c>
      <c r="H186" s="71">
        <v>0</v>
      </c>
      <c r="I186" s="71">
        <v>0</v>
      </c>
      <c r="J186" s="71">
        <v>0</v>
      </c>
      <c r="K186" s="72">
        <f t="array" ref="K186">SUM(ROUND(H186:J186,2))</f>
        <v>0</v>
      </c>
      <c r="L186" s="85"/>
      <c r="M186" s="91"/>
      <c r="N186" s="303">
        <v>0</v>
      </c>
      <c r="O186" s="282">
        <f t="shared" si="8"/>
        <v>0</v>
      </c>
      <c r="P186" s="303">
        <v>0</v>
      </c>
      <c r="Q186" s="282">
        <f t="shared" si="10"/>
        <v>0</v>
      </c>
      <c r="R186" s="303">
        <v>0</v>
      </c>
      <c r="S186" s="282">
        <f t="shared" si="11"/>
        <v>0</v>
      </c>
      <c r="X186" s="199"/>
      <c r="Y186" s="199"/>
      <c r="Z186" s="199"/>
      <c r="AA186" s="199"/>
      <c r="AB186" s="199"/>
      <c r="AC186" s="199"/>
      <c r="AD186" s="199"/>
      <c r="AE186" s="199"/>
      <c r="AF186" s="199"/>
      <c r="AG186" s="199"/>
      <c r="AH186" s="199"/>
      <c r="AI186" s="199"/>
      <c r="AJ186" s="199"/>
      <c r="AK186" s="199"/>
      <c r="AL186" s="199"/>
      <c r="AM186" s="199"/>
      <c r="AN186" s="199"/>
      <c r="AO186" s="199"/>
      <c r="AP186" s="199"/>
      <c r="AQ186" s="199"/>
      <c r="AR186" s="199"/>
      <c r="AS186" s="199"/>
      <c r="AT186" s="199"/>
      <c r="AU186" s="199"/>
      <c r="AV186" s="199"/>
      <c r="AW186" s="199"/>
      <c r="AX186" s="199"/>
      <c r="AY186" s="199"/>
      <c r="AZ186" s="199"/>
      <c r="BA186" s="199"/>
      <c r="BB186" s="199"/>
      <c r="BC186" s="199"/>
      <c r="BD186" s="199"/>
      <c r="BE186" s="199"/>
      <c r="BF186" s="199"/>
      <c r="BG186" s="199"/>
      <c r="BH186" s="199"/>
      <c r="BI186" s="199"/>
      <c r="BJ186" s="199"/>
      <c r="BK186" s="199"/>
      <c r="BL186" s="199"/>
      <c r="BM186" s="199"/>
      <c r="BN186" s="199"/>
      <c r="BO186" s="199"/>
      <c r="BP186" s="199"/>
      <c r="BQ186" s="199"/>
      <c r="BR186" s="199"/>
      <c r="BS186" s="199"/>
      <c r="BT186" s="199"/>
      <c r="BU186" s="199"/>
      <c r="BV186" s="199"/>
      <c r="BW186" s="199"/>
      <c r="BX186" s="199"/>
      <c r="BY186" s="199"/>
      <c r="BZ186" s="199"/>
      <c r="CA186" s="199"/>
      <c r="CB186" s="199"/>
      <c r="CC186" s="199"/>
      <c r="CD186" s="199"/>
      <c r="CE186" s="199"/>
      <c r="CF186" s="199"/>
      <c r="CG186" s="199"/>
      <c r="CH186" s="199"/>
      <c r="CI186" s="199"/>
      <c r="CJ186" s="199"/>
      <c r="CK186" s="199"/>
      <c r="CL186" s="199"/>
      <c r="CM186" s="199"/>
      <c r="CN186" s="199"/>
      <c r="CO186" s="199"/>
      <c r="CP186" s="199"/>
      <c r="CQ186" s="199"/>
      <c r="CR186" s="199"/>
      <c r="CS186" s="199"/>
      <c r="CT186" s="199"/>
      <c r="CU186" s="199"/>
      <c r="CV186" s="199"/>
      <c r="CW186" s="199"/>
      <c r="CX186" s="199"/>
      <c r="CY186" s="199"/>
      <c r="CZ186" s="199"/>
      <c r="DA186" s="199"/>
      <c r="DB186" s="199"/>
      <c r="DC186" s="199"/>
      <c r="DD186" s="199"/>
      <c r="DE186" s="199"/>
      <c r="DF186" s="199"/>
      <c r="DG186" s="199"/>
      <c r="DH186" s="199"/>
      <c r="DI186" s="199"/>
      <c r="DJ186" s="199"/>
      <c r="DK186" s="199"/>
      <c r="DL186" s="199"/>
      <c r="DM186" s="199"/>
      <c r="DN186" s="199"/>
      <c r="DO186" s="199"/>
      <c r="DP186" s="199"/>
      <c r="DQ186" s="199"/>
      <c r="DR186" s="199"/>
      <c r="DS186" s="199"/>
    </row>
    <row r="187" spans="1:123" s="169" customFormat="1" ht="15.75" hidden="1">
      <c r="A187" s="73"/>
      <c r="B187" s="78"/>
      <c r="C187" s="78"/>
      <c r="D187" s="47"/>
      <c r="E187" s="45">
        <v>0</v>
      </c>
      <c r="F187" s="71">
        <v>0</v>
      </c>
      <c r="G187" s="72">
        <f t="shared" si="9"/>
        <v>0</v>
      </c>
      <c r="H187" s="71">
        <v>0</v>
      </c>
      <c r="I187" s="71">
        <v>0</v>
      </c>
      <c r="J187" s="71">
        <v>0</v>
      </c>
      <c r="K187" s="72">
        <f t="array" ref="K187">SUM(ROUND(H187:J187,2))</f>
        <v>0</v>
      </c>
      <c r="L187" s="85"/>
      <c r="M187" s="91"/>
      <c r="N187" s="303">
        <v>0</v>
      </c>
      <c r="O187" s="282">
        <f t="shared" si="8"/>
        <v>0</v>
      </c>
      <c r="P187" s="303">
        <v>0</v>
      </c>
      <c r="Q187" s="282">
        <f t="shared" si="10"/>
        <v>0</v>
      </c>
      <c r="R187" s="303">
        <v>0</v>
      </c>
      <c r="S187" s="282">
        <f t="shared" si="11"/>
        <v>0</v>
      </c>
      <c r="X187" s="199"/>
      <c r="Y187" s="199"/>
      <c r="Z187" s="199"/>
      <c r="AA187" s="199"/>
      <c r="AB187" s="199"/>
      <c r="AC187" s="199"/>
      <c r="AD187" s="199"/>
      <c r="AE187" s="199"/>
      <c r="AF187" s="199"/>
      <c r="AG187" s="199"/>
      <c r="AH187" s="199"/>
      <c r="AI187" s="199"/>
      <c r="AJ187" s="199"/>
      <c r="AK187" s="199"/>
      <c r="AL187" s="199"/>
      <c r="AM187" s="199"/>
      <c r="AN187" s="199"/>
      <c r="AO187" s="199"/>
      <c r="AP187" s="199"/>
      <c r="AQ187" s="199"/>
      <c r="AR187" s="199"/>
      <c r="AS187" s="199"/>
      <c r="AT187" s="199"/>
      <c r="AU187" s="199"/>
      <c r="AV187" s="199"/>
      <c r="AW187" s="199"/>
      <c r="AX187" s="199"/>
      <c r="AY187" s="199"/>
      <c r="AZ187" s="199"/>
      <c r="BA187" s="199"/>
      <c r="BB187" s="199"/>
      <c r="BC187" s="199"/>
      <c r="BD187" s="199"/>
      <c r="BE187" s="199"/>
      <c r="BF187" s="199"/>
      <c r="BG187" s="199"/>
      <c r="BH187" s="199"/>
      <c r="BI187" s="199"/>
      <c r="BJ187" s="199"/>
      <c r="BK187" s="199"/>
      <c r="BL187" s="199"/>
      <c r="BM187" s="199"/>
      <c r="BN187" s="199"/>
      <c r="BO187" s="199"/>
      <c r="BP187" s="199"/>
      <c r="BQ187" s="199"/>
      <c r="BR187" s="199"/>
      <c r="BS187" s="199"/>
      <c r="BT187" s="199"/>
      <c r="BU187" s="199"/>
      <c r="BV187" s="199"/>
      <c r="BW187" s="199"/>
      <c r="BX187" s="199"/>
      <c r="BY187" s="199"/>
      <c r="BZ187" s="199"/>
      <c r="CA187" s="199"/>
      <c r="CB187" s="199"/>
      <c r="CC187" s="199"/>
      <c r="CD187" s="199"/>
      <c r="CE187" s="199"/>
      <c r="CF187" s="199"/>
      <c r="CG187" s="199"/>
      <c r="CH187" s="199"/>
      <c r="CI187" s="199"/>
      <c r="CJ187" s="199"/>
      <c r="CK187" s="199"/>
      <c r="CL187" s="199"/>
      <c r="CM187" s="199"/>
      <c r="CN187" s="199"/>
      <c r="CO187" s="199"/>
      <c r="CP187" s="199"/>
      <c r="CQ187" s="199"/>
      <c r="CR187" s="199"/>
      <c r="CS187" s="199"/>
      <c r="CT187" s="199"/>
      <c r="CU187" s="199"/>
      <c r="CV187" s="199"/>
      <c r="CW187" s="199"/>
      <c r="CX187" s="199"/>
      <c r="CY187" s="199"/>
      <c r="CZ187" s="199"/>
      <c r="DA187" s="199"/>
      <c r="DB187" s="199"/>
      <c r="DC187" s="199"/>
      <c r="DD187" s="199"/>
      <c r="DE187" s="199"/>
      <c r="DF187" s="199"/>
      <c r="DG187" s="199"/>
      <c r="DH187" s="199"/>
      <c r="DI187" s="199"/>
      <c r="DJ187" s="199"/>
      <c r="DK187" s="199"/>
      <c r="DL187" s="199"/>
      <c r="DM187" s="199"/>
      <c r="DN187" s="199"/>
      <c r="DO187" s="199"/>
      <c r="DP187" s="199"/>
      <c r="DQ187" s="199"/>
      <c r="DR187" s="199"/>
      <c r="DS187" s="199"/>
    </row>
    <row r="188" spans="1:123" s="169" customFormat="1" ht="15.75" hidden="1">
      <c r="A188" s="73"/>
      <c r="B188" s="78"/>
      <c r="C188" s="78"/>
      <c r="D188" s="47"/>
      <c r="E188" s="45">
        <v>0</v>
      </c>
      <c r="F188" s="71">
        <v>0</v>
      </c>
      <c r="G188" s="72">
        <f t="shared" si="9"/>
        <v>0</v>
      </c>
      <c r="H188" s="71">
        <v>0</v>
      </c>
      <c r="I188" s="71">
        <v>0</v>
      </c>
      <c r="J188" s="71">
        <v>0</v>
      </c>
      <c r="K188" s="72">
        <f t="array" ref="K188">SUM(ROUND(H188:J188,2))</f>
        <v>0</v>
      </c>
      <c r="L188" s="85"/>
      <c r="M188" s="91"/>
      <c r="N188" s="303">
        <v>0</v>
      </c>
      <c r="O188" s="282">
        <f t="shared" si="8"/>
        <v>0</v>
      </c>
      <c r="P188" s="303">
        <v>0</v>
      </c>
      <c r="Q188" s="282">
        <f t="shared" si="10"/>
        <v>0</v>
      </c>
      <c r="R188" s="303">
        <v>0</v>
      </c>
      <c r="S188" s="282">
        <f t="shared" si="11"/>
        <v>0</v>
      </c>
      <c r="X188" s="199"/>
      <c r="Y188" s="199"/>
      <c r="Z188" s="199"/>
      <c r="AA188" s="199"/>
      <c r="AB188" s="199"/>
      <c r="AC188" s="199"/>
      <c r="AD188" s="199"/>
      <c r="AE188" s="199"/>
      <c r="AF188" s="199"/>
      <c r="AG188" s="199"/>
      <c r="AH188" s="199"/>
      <c r="AI188" s="199"/>
      <c r="AJ188" s="199"/>
      <c r="AK188" s="199"/>
      <c r="AL188" s="199"/>
      <c r="AM188" s="199"/>
      <c r="AN188" s="199"/>
      <c r="AO188" s="199"/>
      <c r="AP188" s="199"/>
      <c r="AQ188" s="199"/>
      <c r="AR188" s="199"/>
      <c r="AS188" s="199"/>
      <c r="AT188" s="199"/>
      <c r="AU188" s="199"/>
      <c r="AV188" s="199"/>
      <c r="AW188" s="199"/>
      <c r="AX188" s="199"/>
      <c r="AY188" s="199"/>
      <c r="AZ188" s="199"/>
      <c r="BA188" s="199"/>
      <c r="BB188" s="199"/>
      <c r="BC188" s="199"/>
      <c r="BD188" s="199"/>
      <c r="BE188" s="199"/>
      <c r="BF188" s="199"/>
      <c r="BG188" s="199"/>
      <c r="BH188" s="199"/>
      <c r="BI188" s="199"/>
      <c r="BJ188" s="199"/>
      <c r="BK188" s="199"/>
      <c r="BL188" s="199"/>
      <c r="BM188" s="199"/>
      <c r="BN188" s="199"/>
      <c r="BO188" s="199"/>
      <c r="BP188" s="199"/>
      <c r="BQ188" s="199"/>
      <c r="BR188" s="199"/>
      <c r="BS188" s="199"/>
      <c r="BT188" s="199"/>
      <c r="BU188" s="199"/>
      <c r="BV188" s="199"/>
      <c r="BW188" s="199"/>
      <c r="BX188" s="199"/>
      <c r="BY188" s="199"/>
      <c r="BZ188" s="199"/>
      <c r="CA188" s="199"/>
      <c r="CB188" s="199"/>
      <c r="CC188" s="199"/>
      <c r="CD188" s="199"/>
      <c r="CE188" s="199"/>
      <c r="CF188" s="199"/>
      <c r="CG188" s="199"/>
      <c r="CH188" s="199"/>
      <c r="CI188" s="199"/>
      <c r="CJ188" s="199"/>
      <c r="CK188" s="199"/>
      <c r="CL188" s="199"/>
      <c r="CM188" s="199"/>
      <c r="CN188" s="199"/>
      <c r="CO188" s="199"/>
      <c r="CP188" s="199"/>
      <c r="CQ188" s="199"/>
      <c r="CR188" s="199"/>
      <c r="CS188" s="199"/>
      <c r="CT188" s="199"/>
      <c r="CU188" s="199"/>
      <c r="CV188" s="199"/>
      <c r="CW188" s="199"/>
      <c r="CX188" s="199"/>
      <c r="CY188" s="199"/>
      <c r="CZ188" s="199"/>
      <c r="DA188" s="199"/>
      <c r="DB188" s="199"/>
      <c r="DC188" s="199"/>
      <c r="DD188" s="199"/>
      <c r="DE188" s="199"/>
      <c r="DF188" s="199"/>
      <c r="DG188" s="199"/>
      <c r="DH188" s="199"/>
      <c r="DI188" s="199"/>
      <c r="DJ188" s="199"/>
      <c r="DK188" s="199"/>
      <c r="DL188" s="199"/>
      <c r="DM188" s="199"/>
      <c r="DN188" s="199"/>
      <c r="DO188" s="199"/>
      <c r="DP188" s="199"/>
      <c r="DQ188" s="199"/>
      <c r="DR188" s="199"/>
      <c r="DS188" s="199"/>
    </row>
    <row r="189" spans="1:123" s="169" customFormat="1" ht="15.75" hidden="1">
      <c r="A189" s="73"/>
      <c r="B189" s="78"/>
      <c r="C189" s="78"/>
      <c r="D189" s="47"/>
      <c r="E189" s="45">
        <v>0</v>
      </c>
      <c r="F189" s="71">
        <v>0</v>
      </c>
      <c r="G189" s="72">
        <f t="shared" si="9"/>
        <v>0</v>
      </c>
      <c r="H189" s="71">
        <v>0</v>
      </c>
      <c r="I189" s="71">
        <v>0</v>
      </c>
      <c r="J189" s="71">
        <v>0</v>
      </c>
      <c r="K189" s="72">
        <f t="array" ref="K189">SUM(ROUND(H189:J189,2))</f>
        <v>0</v>
      </c>
      <c r="L189" s="85"/>
      <c r="M189" s="91"/>
      <c r="N189" s="303">
        <v>0</v>
      </c>
      <c r="O189" s="282">
        <f t="shared" si="8"/>
        <v>0</v>
      </c>
      <c r="P189" s="303">
        <v>0</v>
      </c>
      <c r="Q189" s="282">
        <f t="shared" si="10"/>
        <v>0</v>
      </c>
      <c r="R189" s="303">
        <v>0</v>
      </c>
      <c r="S189" s="282">
        <f t="shared" si="11"/>
        <v>0</v>
      </c>
      <c r="X189" s="199"/>
      <c r="Y189" s="199"/>
      <c r="Z189" s="199"/>
      <c r="AA189" s="199"/>
      <c r="AB189" s="199"/>
      <c r="AC189" s="199"/>
      <c r="AD189" s="199"/>
      <c r="AE189" s="199"/>
      <c r="AF189" s="199"/>
      <c r="AG189" s="199"/>
      <c r="AH189" s="199"/>
      <c r="AI189" s="199"/>
      <c r="AJ189" s="199"/>
      <c r="AK189" s="199"/>
      <c r="AL189" s="199"/>
      <c r="AM189" s="199"/>
      <c r="AN189" s="199"/>
      <c r="AO189" s="199"/>
      <c r="AP189" s="199"/>
      <c r="AQ189" s="199"/>
      <c r="AR189" s="199"/>
      <c r="AS189" s="199"/>
      <c r="AT189" s="199"/>
      <c r="AU189" s="199"/>
      <c r="AV189" s="199"/>
      <c r="AW189" s="199"/>
      <c r="AX189" s="199"/>
      <c r="AY189" s="199"/>
      <c r="AZ189" s="199"/>
      <c r="BA189" s="199"/>
      <c r="BB189" s="199"/>
      <c r="BC189" s="199"/>
      <c r="BD189" s="199"/>
      <c r="BE189" s="199"/>
      <c r="BF189" s="199"/>
      <c r="BG189" s="199"/>
      <c r="BH189" s="199"/>
      <c r="BI189" s="199"/>
      <c r="BJ189" s="199"/>
      <c r="BK189" s="199"/>
      <c r="BL189" s="199"/>
      <c r="BM189" s="199"/>
      <c r="BN189" s="199"/>
      <c r="BO189" s="199"/>
      <c r="BP189" s="199"/>
      <c r="BQ189" s="199"/>
      <c r="BR189" s="199"/>
      <c r="BS189" s="199"/>
      <c r="BT189" s="199"/>
      <c r="BU189" s="199"/>
      <c r="BV189" s="199"/>
      <c r="BW189" s="199"/>
      <c r="BX189" s="199"/>
      <c r="BY189" s="199"/>
      <c r="BZ189" s="199"/>
      <c r="CA189" s="199"/>
      <c r="CB189" s="199"/>
      <c r="CC189" s="199"/>
      <c r="CD189" s="199"/>
      <c r="CE189" s="199"/>
      <c r="CF189" s="199"/>
      <c r="CG189" s="199"/>
      <c r="CH189" s="199"/>
      <c r="CI189" s="199"/>
      <c r="CJ189" s="199"/>
      <c r="CK189" s="199"/>
      <c r="CL189" s="199"/>
      <c r="CM189" s="199"/>
      <c r="CN189" s="199"/>
      <c r="CO189" s="199"/>
      <c r="CP189" s="199"/>
      <c r="CQ189" s="199"/>
      <c r="CR189" s="199"/>
      <c r="CS189" s="199"/>
      <c r="CT189" s="199"/>
      <c r="CU189" s="199"/>
      <c r="CV189" s="199"/>
      <c r="CW189" s="199"/>
      <c r="CX189" s="199"/>
      <c r="CY189" s="199"/>
      <c r="CZ189" s="199"/>
      <c r="DA189" s="199"/>
      <c r="DB189" s="199"/>
      <c r="DC189" s="199"/>
      <c r="DD189" s="199"/>
      <c r="DE189" s="199"/>
      <c r="DF189" s="199"/>
      <c r="DG189" s="199"/>
      <c r="DH189" s="199"/>
      <c r="DI189" s="199"/>
      <c r="DJ189" s="199"/>
      <c r="DK189" s="199"/>
      <c r="DL189" s="199"/>
      <c r="DM189" s="199"/>
      <c r="DN189" s="199"/>
      <c r="DO189" s="199"/>
      <c r="DP189" s="199"/>
      <c r="DQ189" s="199"/>
      <c r="DR189" s="199"/>
      <c r="DS189" s="199"/>
    </row>
    <row r="190" spans="1:123" s="169" customFormat="1" ht="15.75" hidden="1">
      <c r="A190" s="73"/>
      <c r="B190" s="78"/>
      <c r="C190" s="78"/>
      <c r="D190" s="47"/>
      <c r="E190" s="45">
        <v>0</v>
      </c>
      <c r="F190" s="71">
        <v>0</v>
      </c>
      <c r="G190" s="72">
        <f t="shared" si="9"/>
        <v>0</v>
      </c>
      <c r="H190" s="71">
        <v>0</v>
      </c>
      <c r="I190" s="71">
        <v>0</v>
      </c>
      <c r="J190" s="71">
        <v>0</v>
      </c>
      <c r="K190" s="72">
        <f t="array" ref="K190">SUM(ROUND(H190:J190,2))</f>
        <v>0</v>
      </c>
      <c r="L190" s="85"/>
      <c r="M190" s="91"/>
      <c r="N190" s="303">
        <v>0</v>
      </c>
      <c r="O190" s="282">
        <f t="shared" si="8"/>
        <v>0</v>
      </c>
      <c r="P190" s="303">
        <v>0</v>
      </c>
      <c r="Q190" s="282">
        <f t="shared" si="10"/>
        <v>0</v>
      </c>
      <c r="R190" s="303">
        <v>0</v>
      </c>
      <c r="S190" s="282">
        <f t="shared" si="11"/>
        <v>0</v>
      </c>
      <c r="X190" s="199"/>
      <c r="Y190" s="199"/>
      <c r="Z190" s="199"/>
      <c r="AA190" s="199"/>
      <c r="AB190" s="199"/>
      <c r="AC190" s="199"/>
      <c r="AD190" s="199"/>
      <c r="AE190" s="199"/>
      <c r="AF190" s="199"/>
      <c r="AG190" s="199"/>
      <c r="AH190" s="199"/>
      <c r="AI190" s="199"/>
      <c r="AJ190" s="199"/>
      <c r="AK190" s="199"/>
      <c r="AL190" s="199"/>
      <c r="AM190" s="199"/>
      <c r="AN190" s="199"/>
      <c r="AO190" s="199"/>
      <c r="AP190" s="199"/>
      <c r="AQ190" s="199"/>
      <c r="AR190" s="199"/>
      <c r="AS190" s="199"/>
      <c r="AT190" s="199"/>
      <c r="AU190" s="199"/>
      <c r="AV190" s="199"/>
      <c r="AW190" s="199"/>
      <c r="AX190" s="199"/>
      <c r="AY190" s="199"/>
      <c r="AZ190" s="199"/>
      <c r="BA190" s="199"/>
      <c r="BB190" s="199"/>
      <c r="BC190" s="199"/>
      <c r="BD190" s="199"/>
      <c r="BE190" s="199"/>
      <c r="BF190" s="199"/>
      <c r="BG190" s="199"/>
      <c r="BH190" s="199"/>
      <c r="BI190" s="199"/>
      <c r="BJ190" s="199"/>
      <c r="BK190" s="199"/>
      <c r="BL190" s="199"/>
      <c r="BM190" s="199"/>
      <c r="BN190" s="199"/>
      <c r="BO190" s="199"/>
      <c r="BP190" s="199"/>
      <c r="BQ190" s="199"/>
      <c r="BR190" s="199"/>
      <c r="BS190" s="199"/>
      <c r="BT190" s="199"/>
      <c r="BU190" s="199"/>
      <c r="BV190" s="199"/>
      <c r="BW190" s="199"/>
      <c r="BX190" s="199"/>
      <c r="BY190" s="199"/>
      <c r="BZ190" s="199"/>
      <c r="CA190" s="199"/>
      <c r="CB190" s="199"/>
      <c r="CC190" s="199"/>
      <c r="CD190" s="199"/>
      <c r="CE190" s="199"/>
      <c r="CF190" s="199"/>
      <c r="CG190" s="199"/>
      <c r="CH190" s="199"/>
      <c r="CI190" s="199"/>
      <c r="CJ190" s="199"/>
      <c r="CK190" s="199"/>
      <c r="CL190" s="199"/>
      <c r="CM190" s="199"/>
      <c r="CN190" s="199"/>
      <c r="CO190" s="199"/>
      <c r="CP190" s="199"/>
      <c r="CQ190" s="199"/>
      <c r="CR190" s="199"/>
      <c r="CS190" s="199"/>
      <c r="CT190" s="199"/>
      <c r="CU190" s="199"/>
      <c r="CV190" s="199"/>
      <c r="CW190" s="199"/>
      <c r="CX190" s="199"/>
      <c r="CY190" s="199"/>
      <c r="CZ190" s="199"/>
      <c r="DA190" s="199"/>
      <c r="DB190" s="199"/>
      <c r="DC190" s="199"/>
      <c r="DD190" s="199"/>
      <c r="DE190" s="199"/>
      <c r="DF190" s="199"/>
      <c r="DG190" s="199"/>
      <c r="DH190" s="199"/>
      <c r="DI190" s="199"/>
      <c r="DJ190" s="199"/>
      <c r="DK190" s="199"/>
      <c r="DL190" s="199"/>
      <c r="DM190" s="199"/>
      <c r="DN190" s="199"/>
      <c r="DO190" s="199"/>
      <c r="DP190" s="199"/>
      <c r="DQ190" s="199"/>
      <c r="DR190" s="199"/>
      <c r="DS190" s="199"/>
    </row>
    <row r="191" spans="1:123" s="169" customFormat="1" ht="15.75" hidden="1">
      <c r="A191" s="73"/>
      <c r="B191" s="78"/>
      <c r="C191" s="78"/>
      <c r="D191" s="47"/>
      <c r="E191" s="45">
        <v>0</v>
      </c>
      <c r="F191" s="71">
        <v>0</v>
      </c>
      <c r="G191" s="72">
        <f t="shared" si="9"/>
        <v>0</v>
      </c>
      <c r="H191" s="71">
        <v>0</v>
      </c>
      <c r="I191" s="71">
        <v>0</v>
      </c>
      <c r="J191" s="71">
        <v>0</v>
      </c>
      <c r="K191" s="72">
        <f t="array" ref="K191">SUM(ROUND(H191:J191,2))</f>
        <v>0</v>
      </c>
      <c r="L191" s="85"/>
      <c r="M191" s="91"/>
      <c r="N191" s="303">
        <v>0</v>
      </c>
      <c r="O191" s="282">
        <f t="shared" si="8"/>
        <v>0</v>
      </c>
      <c r="P191" s="303">
        <v>0</v>
      </c>
      <c r="Q191" s="282">
        <f t="shared" si="10"/>
        <v>0</v>
      </c>
      <c r="R191" s="303">
        <v>0</v>
      </c>
      <c r="S191" s="282">
        <f t="shared" si="11"/>
        <v>0</v>
      </c>
      <c r="X191" s="199"/>
      <c r="Y191" s="199"/>
      <c r="Z191" s="199"/>
      <c r="AA191" s="199"/>
      <c r="AB191" s="199"/>
      <c r="AC191" s="199"/>
      <c r="AD191" s="199"/>
      <c r="AE191" s="199"/>
      <c r="AF191" s="199"/>
      <c r="AG191" s="199"/>
      <c r="AH191" s="199"/>
      <c r="AI191" s="199"/>
      <c r="AJ191" s="199"/>
      <c r="AK191" s="199"/>
      <c r="AL191" s="199"/>
      <c r="AM191" s="199"/>
      <c r="AN191" s="199"/>
      <c r="AO191" s="199"/>
      <c r="AP191" s="199"/>
      <c r="AQ191" s="199"/>
      <c r="AR191" s="199"/>
      <c r="AS191" s="199"/>
      <c r="AT191" s="199"/>
      <c r="AU191" s="199"/>
      <c r="AV191" s="199"/>
      <c r="AW191" s="199"/>
      <c r="AX191" s="199"/>
      <c r="AY191" s="199"/>
      <c r="AZ191" s="199"/>
      <c r="BA191" s="199"/>
      <c r="BB191" s="199"/>
      <c r="BC191" s="199"/>
      <c r="BD191" s="199"/>
      <c r="BE191" s="199"/>
      <c r="BF191" s="199"/>
      <c r="BG191" s="199"/>
      <c r="BH191" s="199"/>
      <c r="BI191" s="199"/>
      <c r="BJ191" s="199"/>
      <c r="BK191" s="199"/>
      <c r="BL191" s="199"/>
      <c r="BM191" s="199"/>
      <c r="BN191" s="199"/>
      <c r="BO191" s="199"/>
      <c r="BP191" s="199"/>
      <c r="BQ191" s="199"/>
      <c r="BR191" s="199"/>
      <c r="BS191" s="199"/>
      <c r="BT191" s="199"/>
      <c r="BU191" s="199"/>
      <c r="BV191" s="199"/>
      <c r="BW191" s="199"/>
      <c r="BX191" s="199"/>
      <c r="BY191" s="199"/>
      <c r="BZ191" s="199"/>
      <c r="CA191" s="199"/>
      <c r="CB191" s="199"/>
      <c r="CC191" s="199"/>
      <c r="CD191" s="199"/>
      <c r="CE191" s="199"/>
      <c r="CF191" s="199"/>
      <c r="CG191" s="199"/>
      <c r="CH191" s="199"/>
      <c r="CI191" s="199"/>
      <c r="CJ191" s="199"/>
      <c r="CK191" s="199"/>
      <c r="CL191" s="199"/>
      <c r="CM191" s="199"/>
      <c r="CN191" s="199"/>
      <c r="CO191" s="199"/>
      <c r="CP191" s="199"/>
      <c r="CQ191" s="199"/>
      <c r="CR191" s="199"/>
      <c r="CS191" s="199"/>
      <c r="CT191" s="199"/>
      <c r="CU191" s="199"/>
      <c r="CV191" s="199"/>
      <c r="CW191" s="199"/>
      <c r="CX191" s="199"/>
      <c r="CY191" s="199"/>
      <c r="CZ191" s="199"/>
      <c r="DA191" s="199"/>
      <c r="DB191" s="199"/>
      <c r="DC191" s="199"/>
      <c r="DD191" s="199"/>
      <c r="DE191" s="199"/>
      <c r="DF191" s="199"/>
      <c r="DG191" s="199"/>
      <c r="DH191" s="199"/>
      <c r="DI191" s="199"/>
      <c r="DJ191" s="199"/>
      <c r="DK191" s="199"/>
      <c r="DL191" s="199"/>
      <c r="DM191" s="199"/>
      <c r="DN191" s="199"/>
      <c r="DO191" s="199"/>
      <c r="DP191" s="199"/>
      <c r="DQ191" s="199"/>
      <c r="DR191" s="199"/>
      <c r="DS191" s="199"/>
    </row>
    <row r="192" spans="1:123" s="169" customFormat="1" ht="15.75" hidden="1">
      <c r="A192" s="73"/>
      <c r="B192" s="78"/>
      <c r="C192" s="78"/>
      <c r="D192" s="47"/>
      <c r="E192" s="45">
        <v>0</v>
      </c>
      <c r="F192" s="71">
        <v>0</v>
      </c>
      <c r="G192" s="72">
        <f t="shared" si="9"/>
        <v>0</v>
      </c>
      <c r="H192" s="71">
        <v>0</v>
      </c>
      <c r="I192" s="71">
        <v>0</v>
      </c>
      <c r="J192" s="71">
        <v>0</v>
      </c>
      <c r="K192" s="72">
        <f t="array" ref="K192">SUM(ROUND(H192:J192,2))</f>
        <v>0</v>
      </c>
      <c r="L192" s="85"/>
      <c r="M192" s="91"/>
      <c r="N192" s="303">
        <v>0</v>
      </c>
      <c r="O192" s="282">
        <f t="shared" si="8"/>
        <v>0</v>
      </c>
      <c r="P192" s="303">
        <v>0</v>
      </c>
      <c r="Q192" s="282">
        <f t="shared" si="10"/>
        <v>0</v>
      </c>
      <c r="R192" s="303">
        <v>0</v>
      </c>
      <c r="S192" s="282">
        <f t="shared" si="11"/>
        <v>0</v>
      </c>
      <c r="X192" s="199"/>
      <c r="Y192" s="199"/>
      <c r="Z192" s="199"/>
      <c r="AA192" s="199"/>
      <c r="AB192" s="199"/>
      <c r="AC192" s="199"/>
      <c r="AD192" s="199"/>
      <c r="AE192" s="199"/>
      <c r="AF192" s="199"/>
      <c r="AG192" s="199"/>
      <c r="AH192" s="199"/>
      <c r="AI192" s="199"/>
      <c r="AJ192" s="199"/>
      <c r="AK192" s="199"/>
      <c r="AL192" s="199"/>
      <c r="AM192" s="199"/>
      <c r="AN192" s="199"/>
      <c r="AO192" s="199"/>
      <c r="AP192" s="199"/>
      <c r="AQ192" s="199"/>
      <c r="AR192" s="199"/>
      <c r="AS192" s="199"/>
      <c r="AT192" s="199"/>
      <c r="AU192" s="199"/>
      <c r="AV192" s="199"/>
      <c r="AW192" s="199"/>
      <c r="AX192" s="199"/>
      <c r="AY192" s="199"/>
      <c r="AZ192" s="199"/>
      <c r="BA192" s="199"/>
      <c r="BB192" s="199"/>
      <c r="BC192" s="199"/>
      <c r="BD192" s="199"/>
      <c r="BE192" s="199"/>
      <c r="BF192" s="199"/>
      <c r="BG192" s="199"/>
      <c r="BH192" s="199"/>
      <c r="BI192" s="199"/>
      <c r="BJ192" s="199"/>
      <c r="BK192" s="199"/>
      <c r="BL192" s="199"/>
      <c r="BM192" s="199"/>
      <c r="BN192" s="199"/>
      <c r="BO192" s="199"/>
      <c r="BP192" s="199"/>
      <c r="BQ192" s="199"/>
      <c r="BR192" s="199"/>
      <c r="BS192" s="199"/>
      <c r="BT192" s="199"/>
      <c r="BU192" s="199"/>
      <c r="BV192" s="199"/>
      <c r="BW192" s="199"/>
      <c r="BX192" s="199"/>
      <c r="BY192" s="199"/>
      <c r="BZ192" s="199"/>
      <c r="CA192" s="199"/>
      <c r="CB192" s="199"/>
      <c r="CC192" s="199"/>
      <c r="CD192" s="199"/>
      <c r="CE192" s="199"/>
      <c r="CF192" s="199"/>
      <c r="CG192" s="199"/>
      <c r="CH192" s="199"/>
      <c r="CI192" s="199"/>
      <c r="CJ192" s="199"/>
      <c r="CK192" s="199"/>
      <c r="CL192" s="199"/>
      <c r="CM192" s="199"/>
      <c r="CN192" s="199"/>
      <c r="CO192" s="199"/>
      <c r="CP192" s="199"/>
      <c r="CQ192" s="199"/>
      <c r="CR192" s="199"/>
      <c r="CS192" s="199"/>
      <c r="CT192" s="199"/>
      <c r="CU192" s="199"/>
      <c r="CV192" s="199"/>
      <c r="CW192" s="199"/>
      <c r="CX192" s="199"/>
      <c r="CY192" s="199"/>
      <c r="CZ192" s="199"/>
      <c r="DA192" s="199"/>
      <c r="DB192" s="199"/>
      <c r="DC192" s="199"/>
      <c r="DD192" s="199"/>
      <c r="DE192" s="199"/>
      <c r="DF192" s="199"/>
      <c r="DG192" s="199"/>
      <c r="DH192" s="199"/>
      <c r="DI192" s="199"/>
      <c r="DJ192" s="199"/>
      <c r="DK192" s="199"/>
      <c r="DL192" s="199"/>
      <c r="DM192" s="199"/>
      <c r="DN192" s="199"/>
      <c r="DO192" s="199"/>
      <c r="DP192" s="199"/>
      <c r="DQ192" s="199"/>
      <c r="DR192" s="199"/>
      <c r="DS192" s="199"/>
    </row>
    <row r="193" spans="1:123" s="169" customFormat="1" ht="15.75" hidden="1">
      <c r="A193" s="73"/>
      <c r="B193" s="78"/>
      <c r="C193" s="78"/>
      <c r="D193" s="47"/>
      <c r="E193" s="45">
        <v>0</v>
      </c>
      <c r="F193" s="71">
        <v>0</v>
      </c>
      <c r="G193" s="72">
        <f t="shared" si="9"/>
        <v>0</v>
      </c>
      <c r="H193" s="71">
        <v>0</v>
      </c>
      <c r="I193" s="71">
        <v>0</v>
      </c>
      <c r="J193" s="71">
        <v>0</v>
      </c>
      <c r="K193" s="72">
        <f t="array" ref="K193">SUM(ROUND(H193:J193,2))</f>
        <v>0</v>
      </c>
      <c r="L193" s="85"/>
      <c r="M193" s="91"/>
      <c r="N193" s="303">
        <v>0</v>
      </c>
      <c r="O193" s="282">
        <f t="shared" si="8"/>
        <v>0</v>
      </c>
      <c r="P193" s="303">
        <v>0</v>
      </c>
      <c r="Q193" s="282">
        <f t="shared" si="10"/>
        <v>0</v>
      </c>
      <c r="R193" s="303">
        <v>0</v>
      </c>
      <c r="S193" s="282">
        <f t="shared" si="11"/>
        <v>0</v>
      </c>
      <c r="X193" s="199"/>
      <c r="Y193" s="199"/>
      <c r="Z193" s="199"/>
      <c r="AA193" s="199"/>
      <c r="AB193" s="199"/>
      <c r="AC193" s="199"/>
      <c r="AD193" s="199"/>
      <c r="AE193" s="199"/>
      <c r="AF193" s="199"/>
      <c r="AG193" s="199"/>
      <c r="AH193" s="199"/>
      <c r="AI193" s="199"/>
      <c r="AJ193" s="199"/>
      <c r="AK193" s="199"/>
      <c r="AL193" s="199"/>
      <c r="AM193" s="199"/>
      <c r="AN193" s="199"/>
      <c r="AO193" s="199"/>
      <c r="AP193" s="199"/>
      <c r="AQ193" s="199"/>
      <c r="AR193" s="199"/>
      <c r="AS193" s="199"/>
      <c r="AT193" s="199"/>
      <c r="AU193" s="199"/>
      <c r="AV193" s="199"/>
      <c r="AW193" s="199"/>
      <c r="AX193" s="199"/>
      <c r="AY193" s="199"/>
      <c r="AZ193" s="199"/>
      <c r="BA193" s="199"/>
      <c r="BB193" s="199"/>
      <c r="BC193" s="199"/>
      <c r="BD193" s="199"/>
      <c r="BE193" s="199"/>
      <c r="BF193" s="199"/>
      <c r="BG193" s="199"/>
      <c r="BH193" s="199"/>
      <c r="BI193" s="199"/>
      <c r="BJ193" s="199"/>
      <c r="BK193" s="199"/>
      <c r="BL193" s="199"/>
      <c r="BM193" s="199"/>
      <c r="BN193" s="199"/>
      <c r="BO193" s="199"/>
      <c r="BP193" s="199"/>
      <c r="BQ193" s="199"/>
      <c r="BR193" s="199"/>
      <c r="BS193" s="199"/>
      <c r="BT193" s="199"/>
      <c r="BU193" s="199"/>
      <c r="BV193" s="199"/>
      <c r="BW193" s="199"/>
      <c r="BX193" s="199"/>
      <c r="BY193" s="199"/>
      <c r="BZ193" s="199"/>
      <c r="CA193" s="199"/>
      <c r="CB193" s="199"/>
      <c r="CC193" s="199"/>
      <c r="CD193" s="199"/>
      <c r="CE193" s="199"/>
      <c r="CF193" s="199"/>
      <c r="CG193" s="199"/>
      <c r="CH193" s="199"/>
      <c r="CI193" s="199"/>
      <c r="CJ193" s="199"/>
      <c r="CK193" s="199"/>
      <c r="CL193" s="199"/>
      <c r="CM193" s="199"/>
      <c r="CN193" s="199"/>
      <c r="CO193" s="199"/>
      <c r="CP193" s="199"/>
      <c r="CQ193" s="199"/>
      <c r="CR193" s="199"/>
      <c r="CS193" s="199"/>
      <c r="CT193" s="199"/>
      <c r="CU193" s="199"/>
      <c r="CV193" s="199"/>
      <c r="CW193" s="199"/>
      <c r="CX193" s="199"/>
      <c r="CY193" s="199"/>
      <c r="CZ193" s="199"/>
      <c r="DA193" s="199"/>
      <c r="DB193" s="199"/>
      <c r="DC193" s="199"/>
      <c r="DD193" s="199"/>
      <c r="DE193" s="199"/>
      <c r="DF193" s="199"/>
      <c r="DG193" s="199"/>
      <c r="DH193" s="199"/>
      <c r="DI193" s="199"/>
      <c r="DJ193" s="199"/>
      <c r="DK193" s="199"/>
      <c r="DL193" s="199"/>
      <c r="DM193" s="199"/>
      <c r="DN193" s="199"/>
      <c r="DO193" s="199"/>
      <c r="DP193" s="199"/>
      <c r="DQ193" s="199"/>
      <c r="DR193" s="199"/>
      <c r="DS193" s="199"/>
    </row>
    <row r="194" spans="1:123" s="169" customFormat="1" ht="15.75" hidden="1">
      <c r="A194" s="73"/>
      <c r="B194" s="78"/>
      <c r="C194" s="78"/>
      <c r="D194" s="47"/>
      <c r="E194" s="45">
        <v>0</v>
      </c>
      <c r="F194" s="71">
        <v>0</v>
      </c>
      <c r="G194" s="72">
        <f t="shared" si="9"/>
        <v>0</v>
      </c>
      <c r="H194" s="71">
        <v>0</v>
      </c>
      <c r="I194" s="71">
        <v>0</v>
      </c>
      <c r="J194" s="71">
        <v>0</v>
      </c>
      <c r="K194" s="72">
        <f t="array" ref="K194">SUM(ROUND(H194:J194,2))</f>
        <v>0</v>
      </c>
      <c r="L194" s="85"/>
      <c r="M194" s="91"/>
      <c r="N194" s="303">
        <v>0</v>
      </c>
      <c r="O194" s="282">
        <f t="shared" si="8"/>
        <v>0</v>
      </c>
      <c r="P194" s="303">
        <v>0</v>
      </c>
      <c r="Q194" s="282">
        <f t="shared" si="10"/>
        <v>0</v>
      </c>
      <c r="R194" s="303">
        <v>0</v>
      </c>
      <c r="S194" s="282">
        <f t="shared" si="11"/>
        <v>0</v>
      </c>
      <c r="X194" s="199"/>
      <c r="Y194" s="199"/>
      <c r="Z194" s="199"/>
      <c r="AA194" s="199"/>
      <c r="AB194" s="199"/>
      <c r="AC194" s="199"/>
      <c r="AD194" s="199"/>
      <c r="AE194" s="199"/>
      <c r="AF194" s="199"/>
      <c r="AG194" s="199"/>
      <c r="AH194" s="199"/>
      <c r="AI194" s="199"/>
      <c r="AJ194" s="199"/>
      <c r="AK194" s="199"/>
      <c r="AL194" s="199"/>
      <c r="AM194" s="199"/>
      <c r="AN194" s="199"/>
      <c r="AO194" s="199"/>
      <c r="AP194" s="199"/>
      <c r="AQ194" s="199"/>
      <c r="AR194" s="199"/>
      <c r="AS194" s="199"/>
      <c r="AT194" s="199"/>
      <c r="AU194" s="199"/>
      <c r="AV194" s="199"/>
      <c r="AW194" s="199"/>
      <c r="AX194" s="199"/>
      <c r="AY194" s="199"/>
      <c r="AZ194" s="199"/>
      <c r="BA194" s="199"/>
      <c r="BB194" s="199"/>
      <c r="BC194" s="199"/>
      <c r="BD194" s="199"/>
      <c r="BE194" s="199"/>
      <c r="BF194" s="199"/>
      <c r="BG194" s="199"/>
      <c r="BH194" s="199"/>
      <c r="BI194" s="199"/>
      <c r="BJ194" s="199"/>
      <c r="BK194" s="199"/>
      <c r="BL194" s="199"/>
      <c r="BM194" s="199"/>
      <c r="BN194" s="199"/>
      <c r="BO194" s="199"/>
      <c r="BP194" s="199"/>
      <c r="BQ194" s="199"/>
      <c r="BR194" s="199"/>
      <c r="BS194" s="199"/>
      <c r="BT194" s="199"/>
      <c r="BU194" s="199"/>
      <c r="BV194" s="199"/>
      <c r="BW194" s="199"/>
      <c r="BX194" s="199"/>
      <c r="BY194" s="199"/>
      <c r="BZ194" s="199"/>
      <c r="CA194" s="199"/>
      <c r="CB194" s="199"/>
      <c r="CC194" s="199"/>
      <c r="CD194" s="199"/>
      <c r="CE194" s="199"/>
      <c r="CF194" s="199"/>
      <c r="CG194" s="199"/>
      <c r="CH194" s="199"/>
      <c r="CI194" s="199"/>
      <c r="CJ194" s="199"/>
      <c r="CK194" s="199"/>
      <c r="CL194" s="199"/>
      <c r="CM194" s="199"/>
      <c r="CN194" s="199"/>
      <c r="CO194" s="199"/>
      <c r="CP194" s="199"/>
      <c r="CQ194" s="199"/>
      <c r="CR194" s="199"/>
      <c r="CS194" s="199"/>
      <c r="CT194" s="199"/>
      <c r="CU194" s="199"/>
      <c r="CV194" s="199"/>
      <c r="CW194" s="199"/>
      <c r="CX194" s="199"/>
      <c r="CY194" s="199"/>
      <c r="CZ194" s="199"/>
      <c r="DA194" s="199"/>
      <c r="DB194" s="199"/>
      <c r="DC194" s="199"/>
      <c r="DD194" s="199"/>
      <c r="DE194" s="199"/>
      <c r="DF194" s="199"/>
      <c r="DG194" s="199"/>
      <c r="DH194" s="199"/>
      <c r="DI194" s="199"/>
      <c r="DJ194" s="199"/>
      <c r="DK194" s="199"/>
      <c r="DL194" s="199"/>
      <c r="DM194" s="199"/>
      <c r="DN194" s="199"/>
      <c r="DO194" s="199"/>
      <c r="DP194" s="199"/>
      <c r="DQ194" s="199"/>
      <c r="DR194" s="199"/>
      <c r="DS194" s="199"/>
    </row>
    <row r="195" spans="1:123" s="169" customFormat="1" ht="15.75" hidden="1">
      <c r="A195" s="73"/>
      <c r="B195" s="78"/>
      <c r="C195" s="78"/>
      <c r="D195" s="47"/>
      <c r="E195" s="45">
        <v>0</v>
      </c>
      <c r="F195" s="71">
        <v>0</v>
      </c>
      <c r="G195" s="72">
        <f t="shared" si="9"/>
        <v>0</v>
      </c>
      <c r="H195" s="71">
        <v>0</v>
      </c>
      <c r="I195" s="71">
        <v>0</v>
      </c>
      <c r="J195" s="71">
        <v>0</v>
      </c>
      <c r="K195" s="72">
        <f t="array" ref="K195">SUM(ROUND(H195:J195,2))</f>
        <v>0</v>
      </c>
      <c r="L195" s="85"/>
      <c r="M195" s="91"/>
      <c r="N195" s="303">
        <v>0</v>
      </c>
      <c r="O195" s="282">
        <f t="shared" si="8"/>
        <v>0</v>
      </c>
      <c r="P195" s="303">
        <v>0</v>
      </c>
      <c r="Q195" s="282">
        <f t="shared" si="10"/>
        <v>0</v>
      </c>
      <c r="R195" s="303">
        <v>0</v>
      </c>
      <c r="S195" s="282">
        <f t="shared" si="11"/>
        <v>0</v>
      </c>
      <c r="X195" s="199"/>
      <c r="Y195" s="199"/>
      <c r="Z195" s="199"/>
      <c r="AA195" s="199"/>
      <c r="AB195" s="199"/>
      <c r="AC195" s="199"/>
      <c r="AD195" s="199"/>
      <c r="AE195" s="199"/>
      <c r="AF195" s="199"/>
      <c r="AG195" s="199"/>
      <c r="AH195" s="199"/>
      <c r="AI195" s="199"/>
      <c r="AJ195" s="199"/>
      <c r="AK195" s="199"/>
      <c r="AL195" s="199"/>
      <c r="AM195" s="199"/>
      <c r="AN195" s="199"/>
      <c r="AO195" s="199"/>
      <c r="AP195" s="199"/>
      <c r="AQ195" s="199"/>
      <c r="AR195" s="199"/>
      <c r="AS195" s="199"/>
      <c r="AT195" s="199"/>
      <c r="AU195" s="199"/>
      <c r="AV195" s="199"/>
      <c r="AW195" s="199"/>
      <c r="AX195" s="199"/>
      <c r="AY195" s="199"/>
      <c r="AZ195" s="199"/>
      <c r="BA195" s="199"/>
      <c r="BB195" s="199"/>
      <c r="BC195" s="199"/>
      <c r="BD195" s="199"/>
      <c r="BE195" s="199"/>
      <c r="BF195" s="199"/>
      <c r="BG195" s="199"/>
      <c r="BH195" s="199"/>
      <c r="BI195" s="199"/>
      <c r="BJ195" s="199"/>
      <c r="BK195" s="199"/>
      <c r="BL195" s="199"/>
      <c r="BM195" s="199"/>
      <c r="BN195" s="199"/>
      <c r="BO195" s="199"/>
      <c r="BP195" s="199"/>
      <c r="BQ195" s="199"/>
      <c r="BR195" s="199"/>
      <c r="BS195" s="199"/>
      <c r="BT195" s="199"/>
      <c r="BU195" s="199"/>
      <c r="BV195" s="199"/>
      <c r="BW195" s="199"/>
      <c r="BX195" s="199"/>
      <c r="BY195" s="199"/>
      <c r="BZ195" s="199"/>
      <c r="CA195" s="199"/>
      <c r="CB195" s="199"/>
      <c r="CC195" s="199"/>
      <c r="CD195" s="199"/>
      <c r="CE195" s="199"/>
      <c r="CF195" s="199"/>
      <c r="CG195" s="199"/>
      <c r="CH195" s="199"/>
      <c r="CI195" s="199"/>
      <c r="CJ195" s="199"/>
      <c r="CK195" s="199"/>
      <c r="CL195" s="199"/>
      <c r="CM195" s="199"/>
      <c r="CN195" s="199"/>
      <c r="CO195" s="199"/>
      <c r="CP195" s="199"/>
      <c r="CQ195" s="199"/>
      <c r="CR195" s="199"/>
      <c r="CS195" s="199"/>
      <c r="CT195" s="199"/>
      <c r="CU195" s="199"/>
      <c r="CV195" s="199"/>
      <c r="CW195" s="199"/>
      <c r="CX195" s="199"/>
      <c r="CY195" s="199"/>
      <c r="CZ195" s="199"/>
      <c r="DA195" s="199"/>
      <c r="DB195" s="199"/>
      <c r="DC195" s="199"/>
      <c r="DD195" s="199"/>
      <c r="DE195" s="199"/>
      <c r="DF195" s="199"/>
      <c r="DG195" s="199"/>
      <c r="DH195" s="199"/>
      <c r="DI195" s="199"/>
      <c r="DJ195" s="199"/>
      <c r="DK195" s="199"/>
      <c r="DL195" s="199"/>
      <c r="DM195" s="199"/>
      <c r="DN195" s="199"/>
      <c r="DO195" s="199"/>
      <c r="DP195" s="199"/>
      <c r="DQ195" s="199"/>
      <c r="DR195" s="199"/>
      <c r="DS195" s="199"/>
    </row>
    <row r="196" spans="1:123" s="169" customFormat="1" ht="15.75" hidden="1">
      <c r="A196" s="73"/>
      <c r="B196" s="78"/>
      <c r="C196" s="78"/>
      <c r="D196" s="47"/>
      <c r="E196" s="45">
        <v>0</v>
      </c>
      <c r="F196" s="71">
        <v>0</v>
      </c>
      <c r="G196" s="72">
        <f t="shared" si="9"/>
        <v>0</v>
      </c>
      <c r="H196" s="71">
        <v>0</v>
      </c>
      <c r="I196" s="71">
        <v>0</v>
      </c>
      <c r="J196" s="71">
        <v>0</v>
      </c>
      <c r="K196" s="72">
        <f t="array" ref="K196">SUM(ROUND(H196:J196,2))</f>
        <v>0</v>
      </c>
      <c r="L196" s="85"/>
      <c r="M196" s="91"/>
      <c r="N196" s="303">
        <v>0</v>
      </c>
      <c r="O196" s="282">
        <f t="shared" si="8"/>
        <v>0</v>
      </c>
      <c r="P196" s="303">
        <v>0</v>
      </c>
      <c r="Q196" s="282">
        <f t="shared" si="10"/>
        <v>0</v>
      </c>
      <c r="R196" s="303">
        <v>0</v>
      </c>
      <c r="S196" s="282">
        <f t="shared" si="11"/>
        <v>0</v>
      </c>
      <c r="X196" s="199"/>
      <c r="Y196" s="199"/>
      <c r="Z196" s="199"/>
      <c r="AA196" s="199"/>
      <c r="AB196" s="199"/>
      <c r="AC196" s="199"/>
      <c r="AD196" s="199"/>
      <c r="AE196" s="199"/>
      <c r="AF196" s="199"/>
      <c r="AG196" s="199"/>
      <c r="AH196" s="199"/>
      <c r="AI196" s="199"/>
      <c r="AJ196" s="199"/>
      <c r="AK196" s="199"/>
      <c r="AL196" s="199"/>
      <c r="AM196" s="199"/>
      <c r="AN196" s="199"/>
      <c r="AO196" s="199"/>
      <c r="AP196" s="199"/>
      <c r="AQ196" s="199"/>
      <c r="AR196" s="199"/>
      <c r="AS196" s="199"/>
      <c r="AT196" s="199"/>
      <c r="AU196" s="199"/>
      <c r="AV196" s="199"/>
      <c r="AW196" s="199"/>
      <c r="AX196" s="199"/>
      <c r="AY196" s="199"/>
      <c r="AZ196" s="199"/>
      <c r="BA196" s="199"/>
      <c r="BB196" s="199"/>
      <c r="BC196" s="199"/>
      <c r="BD196" s="199"/>
      <c r="BE196" s="199"/>
      <c r="BF196" s="199"/>
      <c r="BG196" s="199"/>
      <c r="BH196" s="199"/>
      <c r="BI196" s="199"/>
      <c r="BJ196" s="199"/>
      <c r="BK196" s="199"/>
      <c r="BL196" s="199"/>
      <c r="BM196" s="199"/>
      <c r="BN196" s="199"/>
      <c r="BO196" s="199"/>
      <c r="BP196" s="199"/>
      <c r="BQ196" s="199"/>
      <c r="BR196" s="199"/>
      <c r="BS196" s="199"/>
      <c r="BT196" s="199"/>
      <c r="BU196" s="199"/>
      <c r="BV196" s="199"/>
      <c r="BW196" s="199"/>
      <c r="BX196" s="199"/>
      <c r="BY196" s="199"/>
      <c r="BZ196" s="199"/>
      <c r="CA196" s="199"/>
      <c r="CB196" s="199"/>
      <c r="CC196" s="199"/>
      <c r="CD196" s="199"/>
      <c r="CE196" s="199"/>
      <c r="CF196" s="199"/>
      <c r="CG196" s="199"/>
      <c r="CH196" s="199"/>
      <c r="CI196" s="199"/>
      <c r="CJ196" s="199"/>
      <c r="CK196" s="199"/>
      <c r="CL196" s="199"/>
      <c r="CM196" s="199"/>
      <c r="CN196" s="199"/>
      <c r="CO196" s="199"/>
      <c r="CP196" s="199"/>
      <c r="CQ196" s="199"/>
      <c r="CR196" s="199"/>
      <c r="CS196" s="199"/>
      <c r="CT196" s="199"/>
      <c r="CU196" s="199"/>
      <c r="CV196" s="199"/>
      <c r="CW196" s="199"/>
      <c r="CX196" s="199"/>
      <c r="CY196" s="199"/>
      <c r="CZ196" s="199"/>
      <c r="DA196" s="199"/>
      <c r="DB196" s="199"/>
      <c r="DC196" s="199"/>
      <c r="DD196" s="199"/>
      <c r="DE196" s="199"/>
      <c r="DF196" s="199"/>
      <c r="DG196" s="199"/>
      <c r="DH196" s="199"/>
      <c r="DI196" s="199"/>
      <c r="DJ196" s="199"/>
      <c r="DK196" s="199"/>
      <c r="DL196" s="199"/>
      <c r="DM196" s="199"/>
      <c r="DN196" s="199"/>
      <c r="DO196" s="199"/>
      <c r="DP196" s="199"/>
      <c r="DQ196" s="199"/>
      <c r="DR196" s="199"/>
      <c r="DS196" s="199"/>
    </row>
    <row r="197" spans="1:123" s="169" customFormat="1" ht="15.75" hidden="1">
      <c r="A197" s="73"/>
      <c r="B197" s="78"/>
      <c r="C197" s="78"/>
      <c r="D197" s="47"/>
      <c r="E197" s="45">
        <v>0</v>
      </c>
      <c r="F197" s="71">
        <v>0</v>
      </c>
      <c r="G197" s="72">
        <f t="shared" si="9"/>
        <v>0</v>
      </c>
      <c r="H197" s="71">
        <v>0</v>
      </c>
      <c r="I197" s="71">
        <v>0</v>
      </c>
      <c r="J197" s="71">
        <v>0</v>
      </c>
      <c r="K197" s="72">
        <f t="array" ref="K197">SUM(ROUND(H197:J197,2))</f>
        <v>0</v>
      </c>
      <c r="L197" s="85"/>
      <c r="M197" s="91"/>
      <c r="N197" s="303">
        <v>0</v>
      </c>
      <c r="O197" s="282">
        <f t="shared" si="8"/>
        <v>0</v>
      </c>
      <c r="P197" s="303">
        <v>0</v>
      </c>
      <c r="Q197" s="282">
        <f t="shared" si="10"/>
        <v>0</v>
      </c>
      <c r="R197" s="303">
        <v>0</v>
      </c>
      <c r="S197" s="282">
        <f t="shared" si="11"/>
        <v>0</v>
      </c>
      <c r="X197" s="199"/>
      <c r="Y197" s="199"/>
      <c r="Z197" s="199"/>
      <c r="AA197" s="199"/>
      <c r="AB197" s="199"/>
      <c r="AC197" s="199"/>
      <c r="AD197" s="199"/>
      <c r="AE197" s="199"/>
      <c r="AF197" s="199"/>
      <c r="AG197" s="199"/>
      <c r="AH197" s="199"/>
      <c r="AI197" s="199"/>
      <c r="AJ197" s="199"/>
      <c r="AK197" s="199"/>
      <c r="AL197" s="199"/>
      <c r="AM197" s="199"/>
      <c r="AN197" s="199"/>
      <c r="AO197" s="199"/>
      <c r="AP197" s="199"/>
      <c r="AQ197" s="199"/>
      <c r="AR197" s="199"/>
      <c r="AS197" s="199"/>
      <c r="AT197" s="199"/>
      <c r="AU197" s="199"/>
      <c r="AV197" s="199"/>
      <c r="AW197" s="199"/>
      <c r="AX197" s="199"/>
      <c r="AY197" s="199"/>
      <c r="AZ197" s="199"/>
      <c r="BA197" s="199"/>
      <c r="BB197" s="199"/>
      <c r="BC197" s="199"/>
      <c r="BD197" s="199"/>
      <c r="BE197" s="199"/>
      <c r="BF197" s="199"/>
      <c r="BG197" s="199"/>
      <c r="BH197" s="199"/>
      <c r="BI197" s="199"/>
      <c r="BJ197" s="199"/>
      <c r="BK197" s="199"/>
      <c r="BL197" s="199"/>
      <c r="BM197" s="199"/>
      <c r="BN197" s="199"/>
      <c r="BO197" s="199"/>
      <c r="BP197" s="199"/>
      <c r="BQ197" s="199"/>
      <c r="BR197" s="199"/>
      <c r="BS197" s="199"/>
      <c r="BT197" s="199"/>
      <c r="BU197" s="199"/>
      <c r="BV197" s="199"/>
      <c r="BW197" s="199"/>
      <c r="BX197" s="199"/>
      <c r="BY197" s="199"/>
      <c r="BZ197" s="199"/>
      <c r="CA197" s="199"/>
      <c r="CB197" s="199"/>
      <c r="CC197" s="199"/>
      <c r="CD197" s="199"/>
      <c r="CE197" s="199"/>
      <c r="CF197" s="199"/>
      <c r="CG197" s="199"/>
      <c r="CH197" s="199"/>
      <c r="CI197" s="199"/>
      <c r="CJ197" s="199"/>
      <c r="CK197" s="199"/>
      <c r="CL197" s="199"/>
      <c r="CM197" s="199"/>
      <c r="CN197" s="199"/>
      <c r="CO197" s="199"/>
      <c r="CP197" s="199"/>
      <c r="CQ197" s="199"/>
      <c r="CR197" s="199"/>
      <c r="CS197" s="199"/>
      <c r="CT197" s="199"/>
      <c r="CU197" s="199"/>
      <c r="CV197" s="199"/>
      <c r="CW197" s="199"/>
      <c r="CX197" s="199"/>
      <c r="CY197" s="199"/>
      <c r="CZ197" s="199"/>
      <c r="DA197" s="199"/>
      <c r="DB197" s="199"/>
      <c r="DC197" s="199"/>
      <c r="DD197" s="199"/>
      <c r="DE197" s="199"/>
      <c r="DF197" s="199"/>
      <c r="DG197" s="199"/>
      <c r="DH197" s="199"/>
      <c r="DI197" s="199"/>
      <c r="DJ197" s="199"/>
      <c r="DK197" s="199"/>
      <c r="DL197" s="199"/>
      <c r="DM197" s="199"/>
      <c r="DN197" s="199"/>
      <c r="DO197" s="199"/>
      <c r="DP197" s="199"/>
      <c r="DQ197" s="199"/>
      <c r="DR197" s="199"/>
      <c r="DS197" s="199"/>
    </row>
    <row r="198" spans="1:123" s="169" customFormat="1" ht="15.75" hidden="1">
      <c r="A198" s="73"/>
      <c r="B198" s="78"/>
      <c r="C198" s="78"/>
      <c r="D198" s="47"/>
      <c r="E198" s="45">
        <v>0</v>
      </c>
      <c r="F198" s="71">
        <v>0</v>
      </c>
      <c r="G198" s="72">
        <f t="shared" si="9"/>
        <v>0</v>
      </c>
      <c r="H198" s="71">
        <v>0</v>
      </c>
      <c r="I198" s="71">
        <v>0</v>
      </c>
      <c r="J198" s="71">
        <v>0</v>
      </c>
      <c r="K198" s="72">
        <f t="array" ref="K198">SUM(ROUND(H198:J198,2))</f>
        <v>0</v>
      </c>
      <c r="L198" s="85"/>
      <c r="M198" s="91"/>
      <c r="N198" s="303">
        <v>0</v>
      </c>
      <c r="O198" s="282">
        <f t="shared" ref="O198:O207" si="12">ROUND(H198*N198,2)</f>
        <v>0</v>
      </c>
      <c r="P198" s="303">
        <v>0</v>
      </c>
      <c r="Q198" s="282">
        <f t="shared" si="10"/>
        <v>0</v>
      </c>
      <c r="R198" s="303">
        <v>0</v>
      </c>
      <c r="S198" s="282">
        <f t="shared" si="11"/>
        <v>0</v>
      </c>
      <c r="X198" s="199"/>
      <c r="Y198" s="199"/>
      <c r="Z198" s="199"/>
      <c r="AA198" s="199"/>
      <c r="AB198" s="199"/>
      <c r="AC198" s="199"/>
      <c r="AD198" s="199"/>
      <c r="AE198" s="199"/>
      <c r="AF198" s="199"/>
      <c r="AG198" s="199"/>
      <c r="AH198" s="199"/>
      <c r="AI198" s="199"/>
      <c r="AJ198" s="199"/>
      <c r="AK198" s="199"/>
      <c r="AL198" s="199"/>
      <c r="AM198" s="199"/>
      <c r="AN198" s="199"/>
      <c r="AO198" s="199"/>
      <c r="AP198" s="199"/>
      <c r="AQ198" s="199"/>
      <c r="AR198" s="199"/>
      <c r="AS198" s="199"/>
      <c r="AT198" s="199"/>
      <c r="AU198" s="199"/>
      <c r="AV198" s="199"/>
      <c r="AW198" s="199"/>
      <c r="AX198" s="199"/>
      <c r="AY198" s="199"/>
      <c r="AZ198" s="199"/>
      <c r="BA198" s="199"/>
      <c r="BB198" s="199"/>
      <c r="BC198" s="199"/>
      <c r="BD198" s="199"/>
      <c r="BE198" s="199"/>
      <c r="BF198" s="199"/>
      <c r="BG198" s="199"/>
      <c r="BH198" s="199"/>
      <c r="BI198" s="199"/>
      <c r="BJ198" s="199"/>
      <c r="BK198" s="199"/>
      <c r="BL198" s="199"/>
      <c r="BM198" s="199"/>
      <c r="BN198" s="199"/>
      <c r="BO198" s="199"/>
      <c r="BP198" s="199"/>
      <c r="BQ198" s="199"/>
      <c r="BR198" s="199"/>
      <c r="BS198" s="199"/>
      <c r="BT198" s="199"/>
      <c r="BU198" s="199"/>
      <c r="BV198" s="199"/>
      <c r="BW198" s="199"/>
      <c r="BX198" s="199"/>
      <c r="BY198" s="199"/>
      <c r="BZ198" s="199"/>
      <c r="CA198" s="199"/>
      <c r="CB198" s="199"/>
      <c r="CC198" s="199"/>
      <c r="CD198" s="199"/>
      <c r="CE198" s="199"/>
      <c r="CF198" s="199"/>
      <c r="CG198" s="199"/>
      <c r="CH198" s="199"/>
      <c r="CI198" s="199"/>
      <c r="CJ198" s="199"/>
      <c r="CK198" s="199"/>
      <c r="CL198" s="199"/>
      <c r="CM198" s="199"/>
      <c r="CN198" s="199"/>
      <c r="CO198" s="199"/>
      <c r="CP198" s="199"/>
      <c r="CQ198" s="199"/>
      <c r="CR198" s="199"/>
      <c r="CS198" s="199"/>
      <c r="CT198" s="199"/>
      <c r="CU198" s="199"/>
      <c r="CV198" s="199"/>
      <c r="CW198" s="199"/>
      <c r="CX198" s="199"/>
      <c r="CY198" s="199"/>
      <c r="CZ198" s="199"/>
      <c r="DA198" s="199"/>
      <c r="DB198" s="199"/>
      <c r="DC198" s="199"/>
      <c r="DD198" s="199"/>
      <c r="DE198" s="199"/>
      <c r="DF198" s="199"/>
      <c r="DG198" s="199"/>
      <c r="DH198" s="199"/>
      <c r="DI198" s="199"/>
      <c r="DJ198" s="199"/>
      <c r="DK198" s="199"/>
      <c r="DL198" s="199"/>
      <c r="DM198" s="199"/>
      <c r="DN198" s="199"/>
      <c r="DO198" s="199"/>
      <c r="DP198" s="199"/>
      <c r="DQ198" s="199"/>
      <c r="DR198" s="199"/>
      <c r="DS198" s="199"/>
    </row>
    <row r="199" spans="1:123" s="169" customFormat="1" ht="15.75" hidden="1">
      <c r="A199" s="73"/>
      <c r="B199" s="78"/>
      <c r="C199" s="78"/>
      <c r="D199" s="47"/>
      <c r="E199" s="45">
        <v>0</v>
      </c>
      <c r="F199" s="71">
        <v>0</v>
      </c>
      <c r="G199" s="72">
        <f t="shared" ref="G199:G207" si="13">IF(OR(E199="Redacted",F199="Redacted"),"Redacted",IF(OR(T(E199)&lt;&gt;"",T(F199)&lt;&gt;""),"Varies",ROUND(E199*F199,2)))</f>
        <v>0</v>
      </c>
      <c r="H199" s="71">
        <v>0</v>
      </c>
      <c r="I199" s="71">
        <v>0</v>
      </c>
      <c r="J199" s="71">
        <v>0</v>
      </c>
      <c r="K199" s="72">
        <f t="array" ref="K199">SUM(ROUND(H199:J199,2))</f>
        <v>0</v>
      </c>
      <c r="L199" s="85"/>
      <c r="M199" s="91"/>
      <c r="N199" s="303">
        <v>0</v>
      </c>
      <c r="O199" s="282">
        <f t="shared" si="12"/>
        <v>0</v>
      </c>
      <c r="P199" s="303">
        <v>0</v>
      </c>
      <c r="Q199" s="282">
        <f t="shared" si="10"/>
        <v>0</v>
      </c>
      <c r="R199" s="303">
        <v>0</v>
      </c>
      <c r="S199" s="282">
        <f t="shared" si="11"/>
        <v>0</v>
      </c>
      <c r="X199" s="199"/>
      <c r="Y199" s="199"/>
      <c r="Z199" s="199"/>
      <c r="AA199" s="199"/>
      <c r="AB199" s="199"/>
      <c r="AC199" s="199"/>
      <c r="AD199" s="199"/>
      <c r="AE199" s="199"/>
      <c r="AF199" s="199"/>
      <c r="AG199" s="199"/>
      <c r="AH199" s="199"/>
      <c r="AI199" s="199"/>
      <c r="AJ199" s="199"/>
      <c r="AK199" s="199"/>
      <c r="AL199" s="199"/>
      <c r="AM199" s="199"/>
      <c r="AN199" s="199"/>
      <c r="AO199" s="199"/>
      <c r="AP199" s="199"/>
      <c r="AQ199" s="199"/>
      <c r="AR199" s="199"/>
      <c r="AS199" s="199"/>
      <c r="AT199" s="199"/>
      <c r="AU199" s="199"/>
      <c r="AV199" s="199"/>
      <c r="AW199" s="199"/>
      <c r="AX199" s="199"/>
      <c r="AY199" s="199"/>
      <c r="AZ199" s="199"/>
      <c r="BA199" s="199"/>
      <c r="BB199" s="199"/>
      <c r="BC199" s="199"/>
      <c r="BD199" s="199"/>
      <c r="BE199" s="199"/>
      <c r="BF199" s="199"/>
      <c r="BG199" s="199"/>
      <c r="BH199" s="199"/>
      <c r="BI199" s="199"/>
      <c r="BJ199" s="199"/>
      <c r="BK199" s="199"/>
      <c r="BL199" s="199"/>
      <c r="BM199" s="199"/>
      <c r="BN199" s="199"/>
      <c r="BO199" s="199"/>
      <c r="BP199" s="199"/>
      <c r="BQ199" s="199"/>
      <c r="BR199" s="199"/>
      <c r="BS199" s="199"/>
      <c r="BT199" s="199"/>
      <c r="BU199" s="199"/>
      <c r="BV199" s="199"/>
      <c r="BW199" s="199"/>
      <c r="BX199" s="199"/>
      <c r="BY199" s="199"/>
      <c r="BZ199" s="199"/>
      <c r="CA199" s="199"/>
      <c r="CB199" s="199"/>
      <c r="CC199" s="199"/>
      <c r="CD199" s="199"/>
      <c r="CE199" s="199"/>
      <c r="CF199" s="199"/>
      <c r="CG199" s="199"/>
      <c r="CH199" s="199"/>
      <c r="CI199" s="199"/>
      <c r="CJ199" s="199"/>
      <c r="CK199" s="199"/>
      <c r="CL199" s="199"/>
      <c r="CM199" s="199"/>
      <c r="CN199" s="199"/>
      <c r="CO199" s="199"/>
      <c r="CP199" s="199"/>
      <c r="CQ199" s="199"/>
      <c r="CR199" s="199"/>
      <c r="CS199" s="199"/>
      <c r="CT199" s="199"/>
      <c r="CU199" s="199"/>
      <c r="CV199" s="199"/>
      <c r="CW199" s="199"/>
      <c r="CX199" s="199"/>
      <c r="CY199" s="199"/>
      <c r="CZ199" s="199"/>
      <c r="DA199" s="199"/>
      <c r="DB199" s="199"/>
      <c r="DC199" s="199"/>
      <c r="DD199" s="199"/>
      <c r="DE199" s="199"/>
      <c r="DF199" s="199"/>
      <c r="DG199" s="199"/>
      <c r="DH199" s="199"/>
      <c r="DI199" s="199"/>
      <c r="DJ199" s="199"/>
      <c r="DK199" s="199"/>
      <c r="DL199" s="199"/>
      <c r="DM199" s="199"/>
      <c r="DN199" s="199"/>
      <c r="DO199" s="199"/>
      <c r="DP199" s="199"/>
      <c r="DQ199" s="199"/>
      <c r="DR199" s="199"/>
      <c r="DS199" s="199"/>
    </row>
    <row r="200" spans="1:123" s="169" customFormat="1" ht="15.75" hidden="1">
      <c r="A200" s="73"/>
      <c r="B200" s="78"/>
      <c r="C200" s="78"/>
      <c r="D200" s="47"/>
      <c r="E200" s="45">
        <v>0</v>
      </c>
      <c r="F200" s="71">
        <v>0</v>
      </c>
      <c r="G200" s="72">
        <f t="shared" si="13"/>
        <v>0</v>
      </c>
      <c r="H200" s="71">
        <v>0</v>
      </c>
      <c r="I200" s="71">
        <v>0</v>
      </c>
      <c r="J200" s="71">
        <v>0</v>
      </c>
      <c r="K200" s="72">
        <f t="array" ref="K200">SUM(ROUND(H200:J200,2))</f>
        <v>0</v>
      </c>
      <c r="L200" s="85"/>
      <c r="M200" s="91"/>
      <c r="N200" s="303">
        <v>0</v>
      </c>
      <c r="O200" s="282">
        <f t="shared" si="12"/>
        <v>0</v>
      </c>
      <c r="P200" s="303">
        <v>0</v>
      </c>
      <c r="Q200" s="282">
        <f t="shared" ref="Q200:Q207" si="14">ROUND(I200*P200,2)</f>
        <v>0</v>
      </c>
      <c r="R200" s="303">
        <v>0</v>
      </c>
      <c r="S200" s="282">
        <f t="shared" ref="S200:S207" si="15">ROUND(J200*R200,2)</f>
        <v>0</v>
      </c>
      <c r="X200" s="199"/>
      <c r="Y200" s="199"/>
      <c r="Z200" s="199"/>
      <c r="AA200" s="199"/>
      <c r="AB200" s="199"/>
      <c r="AC200" s="199"/>
      <c r="AD200" s="199"/>
      <c r="AE200" s="199"/>
      <c r="AF200" s="199"/>
      <c r="AG200" s="199"/>
      <c r="AH200" s="199"/>
      <c r="AI200" s="199"/>
      <c r="AJ200" s="199"/>
      <c r="AK200" s="199"/>
      <c r="AL200" s="199"/>
      <c r="AM200" s="199"/>
      <c r="AN200" s="199"/>
      <c r="AO200" s="199"/>
      <c r="AP200" s="199"/>
      <c r="AQ200" s="199"/>
      <c r="AR200" s="199"/>
      <c r="AS200" s="199"/>
      <c r="AT200" s="199"/>
      <c r="AU200" s="199"/>
      <c r="AV200" s="199"/>
      <c r="AW200" s="199"/>
      <c r="AX200" s="199"/>
      <c r="AY200" s="199"/>
      <c r="AZ200" s="199"/>
      <c r="BA200" s="199"/>
      <c r="BB200" s="199"/>
      <c r="BC200" s="199"/>
      <c r="BD200" s="199"/>
      <c r="BE200" s="199"/>
      <c r="BF200" s="199"/>
      <c r="BG200" s="199"/>
      <c r="BH200" s="199"/>
      <c r="BI200" s="199"/>
      <c r="BJ200" s="199"/>
      <c r="BK200" s="199"/>
      <c r="BL200" s="199"/>
      <c r="BM200" s="199"/>
      <c r="BN200" s="199"/>
      <c r="BO200" s="199"/>
      <c r="BP200" s="199"/>
      <c r="BQ200" s="199"/>
      <c r="BR200" s="199"/>
      <c r="BS200" s="199"/>
      <c r="BT200" s="199"/>
      <c r="BU200" s="199"/>
      <c r="BV200" s="199"/>
      <c r="BW200" s="199"/>
      <c r="BX200" s="199"/>
      <c r="BY200" s="199"/>
      <c r="BZ200" s="199"/>
      <c r="CA200" s="199"/>
      <c r="CB200" s="199"/>
      <c r="CC200" s="199"/>
      <c r="CD200" s="199"/>
      <c r="CE200" s="199"/>
      <c r="CF200" s="199"/>
      <c r="CG200" s="199"/>
      <c r="CH200" s="199"/>
      <c r="CI200" s="199"/>
      <c r="CJ200" s="199"/>
      <c r="CK200" s="199"/>
      <c r="CL200" s="199"/>
      <c r="CM200" s="199"/>
      <c r="CN200" s="199"/>
      <c r="CO200" s="199"/>
      <c r="CP200" s="199"/>
      <c r="CQ200" s="199"/>
      <c r="CR200" s="199"/>
      <c r="CS200" s="199"/>
      <c r="CT200" s="199"/>
      <c r="CU200" s="199"/>
      <c r="CV200" s="199"/>
      <c r="CW200" s="199"/>
      <c r="CX200" s="199"/>
      <c r="CY200" s="199"/>
      <c r="CZ200" s="199"/>
      <c r="DA200" s="199"/>
      <c r="DB200" s="199"/>
      <c r="DC200" s="199"/>
      <c r="DD200" s="199"/>
      <c r="DE200" s="199"/>
      <c r="DF200" s="199"/>
      <c r="DG200" s="199"/>
      <c r="DH200" s="199"/>
      <c r="DI200" s="199"/>
      <c r="DJ200" s="199"/>
      <c r="DK200" s="199"/>
      <c r="DL200" s="199"/>
      <c r="DM200" s="199"/>
      <c r="DN200" s="199"/>
      <c r="DO200" s="199"/>
      <c r="DP200" s="199"/>
      <c r="DQ200" s="199"/>
      <c r="DR200" s="199"/>
      <c r="DS200" s="199"/>
    </row>
    <row r="201" spans="1:123" s="169" customFormat="1" ht="15.75" hidden="1">
      <c r="A201" s="73"/>
      <c r="B201" s="78"/>
      <c r="C201" s="78"/>
      <c r="D201" s="47"/>
      <c r="E201" s="45">
        <v>0</v>
      </c>
      <c r="F201" s="71">
        <v>0</v>
      </c>
      <c r="G201" s="72">
        <f t="shared" si="13"/>
        <v>0</v>
      </c>
      <c r="H201" s="71">
        <v>0</v>
      </c>
      <c r="I201" s="71">
        <v>0</v>
      </c>
      <c r="J201" s="71">
        <v>0</v>
      </c>
      <c r="K201" s="72">
        <f t="array" ref="K201">SUM(ROUND(H201:J201,2))</f>
        <v>0</v>
      </c>
      <c r="L201" s="85"/>
      <c r="M201" s="91"/>
      <c r="N201" s="303">
        <v>0</v>
      </c>
      <c r="O201" s="282">
        <f t="shared" si="12"/>
        <v>0</v>
      </c>
      <c r="P201" s="303">
        <v>0</v>
      </c>
      <c r="Q201" s="282">
        <f t="shared" si="14"/>
        <v>0</v>
      </c>
      <c r="R201" s="303">
        <v>0</v>
      </c>
      <c r="S201" s="282">
        <f t="shared" si="15"/>
        <v>0</v>
      </c>
      <c r="X201" s="199"/>
      <c r="Y201" s="199"/>
      <c r="Z201" s="199"/>
      <c r="AA201" s="199"/>
      <c r="AB201" s="199"/>
      <c r="AC201" s="199"/>
      <c r="AD201" s="199"/>
      <c r="AE201" s="199"/>
      <c r="AF201" s="199"/>
      <c r="AG201" s="199"/>
      <c r="AH201" s="199"/>
      <c r="AI201" s="199"/>
      <c r="AJ201" s="199"/>
      <c r="AK201" s="199"/>
      <c r="AL201" s="199"/>
      <c r="AM201" s="199"/>
      <c r="AN201" s="199"/>
      <c r="AO201" s="199"/>
      <c r="AP201" s="199"/>
      <c r="AQ201" s="199"/>
      <c r="AR201" s="199"/>
      <c r="AS201" s="199"/>
      <c r="AT201" s="199"/>
      <c r="AU201" s="199"/>
      <c r="AV201" s="199"/>
      <c r="AW201" s="199"/>
      <c r="AX201" s="199"/>
      <c r="AY201" s="199"/>
      <c r="AZ201" s="199"/>
      <c r="BA201" s="199"/>
      <c r="BB201" s="199"/>
      <c r="BC201" s="199"/>
      <c r="BD201" s="199"/>
      <c r="BE201" s="199"/>
      <c r="BF201" s="199"/>
      <c r="BG201" s="199"/>
      <c r="BH201" s="199"/>
      <c r="BI201" s="199"/>
      <c r="BJ201" s="199"/>
      <c r="BK201" s="199"/>
      <c r="BL201" s="199"/>
      <c r="BM201" s="199"/>
      <c r="BN201" s="199"/>
      <c r="BO201" s="199"/>
      <c r="BP201" s="199"/>
      <c r="BQ201" s="199"/>
      <c r="BR201" s="199"/>
      <c r="BS201" s="199"/>
      <c r="BT201" s="199"/>
      <c r="BU201" s="199"/>
      <c r="BV201" s="199"/>
      <c r="BW201" s="199"/>
      <c r="BX201" s="199"/>
      <c r="BY201" s="199"/>
      <c r="BZ201" s="199"/>
      <c r="CA201" s="199"/>
      <c r="CB201" s="199"/>
      <c r="CC201" s="199"/>
      <c r="CD201" s="199"/>
      <c r="CE201" s="199"/>
      <c r="CF201" s="199"/>
      <c r="CG201" s="199"/>
      <c r="CH201" s="199"/>
      <c r="CI201" s="199"/>
      <c r="CJ201" s="199"/>
      <c r="CK201" s="199"/>
      <c r="CL201" s="199"/>
      <c r="CM201" s="199"/>
      <c r="CN201" s="199"/>
      <c r="CO201" s="199"/>
      <c r="CP201" s="199"/>
      <c r="CQ201" s="199"/>
      <c r="CR201" s="199"/>
      <c r="CS201" s="199"/>
      <c r="CT201" s="199"/>
      <c r="CU201" s="199"/>
      <c r="CV201" s="199"/>
      <c r="CW201" s="199"/>
      <c r="CX201" s="199"/>
      <c r="CY201" s="199"/>
      <c r="CZ201" s="199"/>
      <c r="DA201" s="199"/>
      <c r="DB201" s="199"/>
      <c r="DC201" s="199"/>
      <c r="DD201" s="199"/>
      <c r="DE201" s="199"/>
      <c r="DF201" s="199"/>
      <c r="DG201" s="199"/>
      <c r="DH201" s="199"/>
      <c r="DI201" s="199"/>
      <c r="DJ201" s="199"/>
      <c r="DK201" s="199"/>
      <c r="DL201" s="199"/>
      <c r="DM201" s="199"/>
      <c r="DN201" s="199"/>
      <c r="DO201" s="199"/>
      <c r="DP201" s="199"/>
      <c r="DQ201" s="199"/>
      <c r="DR201" s="199"/>
      <c r="DS201" s="199"/>
    </row>
    <row r="202" spans="1:123" s="169" customFormat="1" ht="15.75" hidden="1">
      <c r="A202" s="73"/>
      <c r="B202" s="78"/>
      <c r="C202" s="78"/>
      <c r="D202" s="47"/>
      <c r="E202" s="45">
        <v>0</v>
      </c>
      <c r="F202" s="71">
        <v>0</v>
      </c>
      <c r="G202" s="72">
        <f t="shared" si="13"/>
        <v>0</v>
      </c>
      <c r="H202" s="71">
        <v>0</v>
      </c>
      <c r="I202" s="71">
        <v>0</v>
      </c>
      <c r="J202" s="71">
        <v>0</v>
      </c>
      <c r="K202" s="72">
        <f t="array" ref="K202">SUM(ROUND(H202:J202,2))</f>
        <v>0</v>
      </c>
      <c r="L202" s="85"/>
      <c r="M202" s="91"/>
      <c r="N202" s="303">
        <v>0</v>
      </c>
      <c r="O202" s="282">
        <f t="shared" si="12"/>
        <v>0</v>
      </c>
      <c r="P202" s="303">
        <v>0</v>
      </c>
      <c r="Q202" s="282">
        <f t="shared" si="14"/>
        <v>0</v>
      </c>
      <c r="R202" s="303">
        <v>0</v>
      </c>
      <c r="S202" s="282">
        <f t="shared" si="15"/>
        <v>0</v>
      </c>
      <c r="X202" s="199"/>
      <c r="Y202" s="199"/>
      <c r="Z202" s="199"/>
      <c r="AA202" s="199"/>
      <c r="AB202" s="199"/>
      <c r="AC202" s="199"/>
      <c r="AD202" s="199"/>
      <c r="AE202" s="199"/>
      <c r="AF202" s="199"/>
      <c r="AG202" s="199"/>
      <c r="AH202" s="199"/>
      <c r="AI202" s="199"/>
      <c r="AJ202" s="199"/>
      <c r="AK202" s="199"/>
      <c r="AL202" s="199"/>
      <c r="AM202" s="199"/>
      <c r="AN202" s="199"/>
      <c r="AO202" s="199"/>
      <c r="AP202" s="199"/>
      <c r="AQ202" s="199"/>
      <c r="AR202" s="199"/>
      <c r="AS202" s="199"/>
      <c r="AT202" s="199"/>
      <c r="AU202" s="199"/>
      <c r="AV202" s="199"/>
      <c r="AW202" s="199"/>
      <c r="AX202" s="199"/>
      <c r="AY202" s="199"/>
      <c r="AZ202" s="199"/>
      <c r="BA202" s="199"/>
      <c r="BB202" s="199"/>
      <c r="BC202" s="199"/>
      <c r="BD202" s="199"/>
      <c r="BE202" s="199"/>
      <c r="BF202" s="199"/>
      <c r="BG202" s="199"/>
      <c r="BH202" s="199"/>
      <c r="BI202" s="199"/>
      <c r="BJ202" s="199"/>
      <c r="BK202" s="199"/>
      <c r="BL202" s="199"/>
      <c r="BM202" s="199"/>
      <c r="BN202" s="199"/>
      <c r="BO202" s="199"/>
      <c r="BP202" s="199"/>
      <c r="BQ202" s="199"/>
      <c r="BR202" s="199"/>
      <c r="BS202" s="199"/>
      <c r="BT202" s="199"/>
      <c r="BU202" s="199"/>
      <c r="BV202" s="199"/>
      <c r="BW202" s="199"/>
      <c r="BX202" s="199"/>
      <c r="BY202" s="199"/>
      <c r="BZ202" s="199"/>
      <c r="CA202" s="199"/>
      <c r="CB202" s="199"/>
      <c r="CC202" s="199"/>
      <c r="CD202" s="199"/>
      <c r="CE202" s="199"/>
      <c r="CF202" s="199"/>
      <c r="CG202" s="199"/>
      <c r="CH202" s="199"/>
      <c r="CI202" s="199"/>
      <c r="CJ202" s="199"/>
      <c r="CK202" s="199"/>
      <c r="CL202" s="199"/>
      <c r="CM202" s="199"/>
      <c r="CN202" s="199"/>
      <c r="CO202" s="199"/>
      <c r="CP202" s="199"/>
      <c r="CQ202" s="199"/>
      <c r="CR202" s="199"/>
      <c r="CS202" s="199"/>
      <c r="CT202" s="199"/>
      <c r="CU202" s="199"/>
      <c r="CV202" s="199"/>
      <c r="CW202" s="199"/>
      <c r="CX202" s="199"/>
      <c r="CY202" s="199"/>
      <c r="CZ202" s="199"/>
      <c r="DA202" s="199"/>
      <c r="DB202" s="199"/>
      <c r="DC202" s="199"/>
      <c r="DD202" s="199"/>
      <c r="DE202" s="199"/>
      <c r="DF202" s="199"/>
      <c r="DG202" s="199"/>
      <c r="DH202" s="199"/>
      <c r="DI202" s="199"/>
      <c r="DJ202" s="199"/>
      <c r="DK202" s="199"/>
      <c r="DL202" s="199"/>
      <c r="DM202" s="199"/>
      <c r="DN202" s="199"/>
      <c r="DO202" s="199"/>
      <c r="DP202" s="199"/>
      <c r="DQ202" s="199"/>
      <c r="DR202" s="199"/>
      <c r="DS202" s="199"/>
    </row>
    <row r="203" spans="1:123" s="169" customFormat="1" ht="15.75" hidden="1">
      <c r="A203" s="73"/>
      <c r="B203" s="78"/>
      <c r="C203" s="78"/>
      <c r="D203" s="47"/>
      <c r="E203" s="45">
        <v>0</v>
      </c>
      <c r="F203" s="71">
        <v>0</v>
      </c>
      <c r="G203" s="72">
        <f t="shared" si="13"/>
        <v>0</v>
      </c>
      <c r="H203" s="71">
        <v>0</v>
      </c>
      <c r="I203" s="71">
        <v>0</v>
      </c>
      <c r="J203" s="71">
        <v>0</v>
      </c>
      <c r="K203" s="72">
        <f t="array" ref="K203">SUM(ROUND(H203:J203,2))</f>
        <v>0</v>
      </c>
      <c r="L203" s="85"/>
      <c r="M203" s="91"/>
      <c r="N203" s="303">
        <v>0</v>
      </c>
      <c r="O203" s="282">
        <f t="shared" si="12"/>
        <v>0</v>
      </c>
      <c r="P203" s="303">
        <v>0</v>
      </c>
      <c r="Q203" s="282">
        <f t="shared" si="14"/>
        <v>0</v>
      </c>
      <c r="R203" s="303">
        <v>0</v>
      </c>
      <c r="S203" s="282">
        <f t="shared" si="15"/>
        <v>0</v>
      </c>
      <c r="X203" s="199"/>
      <c r="Y203" s="199"/>
      <c r="Z203" s="199"/>
      <c r="AA203" s="199"/>
      <c r="AB203" s="199"/>
      <c r="AC203" s="199"/>
      <c r="AD203" s="199"/>
      <c r="AE203" s="199"/>
      <c r="AF203" s="199"/>
      <c r="AG203" s="199"/>
      <c r="AH203" s="199"/>
      <c r="AI203" s="199"/>
      <c r="AJ203" s="199"/>
      <c r="AK203" s="199"/>
      <c r="AL203" s="199"/>
      <c r="AM203" s="199"/>
      <c r="AN203" s="199"/>
      <c r="AO203" s="199"/>
      <c r="AP203" s="199"/>
      <c r="AQ203" s="199"/>
      <c r="AR203" s="199"/>
      <c r="AS203" s="199"/>
      <c r="AT203" s="199"/>
      <c r="AU203" s="199"/>
      <c r="AV203" s="199"/>
      <c r="AW203" s="199"/>
      <c r="AX203" s="199"/>
      <c r="AY203" s="199"/>
      <c r="AZ203" s="199"/>
      <c r="BA203" s="199"/>
      <c r="BB203" s="199"/>
      <c r="BC203" s="199"/>
      <c r="BD203" s="199"/>
      <c r="BE203" s="199"/>
      <c r="BF203" s="199"/>
      <c r="BG203" s="199"/>
      <c r="BH203" s="199"/>
      <c r="BI203" s="199"/>
      <c r="BJ203" s="199"/>
      <c r="BK203" s="199"/>
      <c r="BL203" s="199"/>
      <c r="BM203" s="199"/>
      <c r="BN203" s="199"/>
      <c r="BO203" s="199"/>
      <c r="BP203" s="199"/>
      <c r="BQ203" s="199"/>
      <c r="BR203" s="199"/>
      <c r="BS203" s="199"/>
      <c r="BT203" s="199"/>
      <c r="BU203" s="199"/>
      <c r="BV203" s="199"/>
      <c r="BW203" s="199"/>
      <c r="BX203" s="199"/>
      <c r="BY203" s="199"/>
      <c r="BZ203" s="199"/>
      <c r="CA203" s="199"/>
      <c r="CB203" s="199"/>
      <c r="CC203" s="199"/>
      <c r="CD203" s="199"/>
      <c r="CE203" s="199"/>
      <c r="CF203" s="199"/>
      <c r="CG203" s="199"/>
      <c r="CH203" s="199"/>
      <c r="CI203" s="199"/>
      <c r="CJ203" s="199"/>
      <c r="CK203" s="199"/>
      <c r="CL203" s="199"/>
      <c r="CM203" s="199"/>
      <c r="CN203" s="199"/>
      <c r="CO203" s="199"/>
      <c r="CP203" s="199"/>
      <c r="CQ203" s="199"/>
      <c r="CR203" s="199"/>
      <c r="CS203" s="199"/>
      <c r="CT203" s="199"/>
      <c r="CU203" s="199"/>
      <c r="CV203" s="199"/>
      <c r="CW203" s="199"/>
      <c r="CX203" s="199"/>
      <c r="CY203" s="199"/>
      <c r="CZ203" s="199"/>
      <c r="DA203" s="199"/>
      <c r="DB203" s="199"/>
      <c r="DC203" s="199"/>
      <c r="DD203" s="199"/>
      <c r="DE203" s="199"/>
      <c r="DF203" s="199"/>
      <c r="DG203" s="199"/>
      <c r="DH203" s="199"/>
      <c r="DI203" s="199"/>
      <c r="DJ203" s="199"/>
      <c r="DK203" s="199"/>
      <c r="DL203" s="199"/>
      <c r="DM203" s="199"/>
      <c r="DN203" s="199"/>
      <c r="DO203" s="199"/>
      <c r="DP203" s="199"/>
      <c r="DQ203" s="199"/>
      <c r="DR203" s="199"/>
      <c r="DS203" s="199"/>
    </row>
    <row r="204" spans="1:123" s="169" customFormat="1" ht="15.75" hidden="1">
      <c r="A204" s="73"/>
      <c r="B204" s="78"/>
      <c r="C204" s="78"/>
      <c r="D204" s="47"/>
      <c r="E204" s="45">
        <v>0</v>
      </c>
      <c r="F204" s="71">
        <v>0</v>
      </c>
      <c r="G204" s="72">
        <f t="shared" si="13"/>
        <v>0</v>
      </c>
      <c r="H204" s="71">
        <v>0</v>
      </c>
      <c r="I204" s="71">
        <v>0</v>
      </c>
      <c r="J204" s="71">
        <v>0</v>
      </c>
      <c r="K204" s="72">
        <f t="array" ref="K204">SUM(ROUND(H204:J204,2))</f>
        <v>0</v>
      </c>
      <c r="L204" s="85"/>
      <c r="M204" s="91"/>
      <c r="N204" s="303">
        <v>0</v>
      </c>
      <c r="O204" s="282">
        <f t="shared" si="12"/>
        <v>0</v>
      </c>
      <c r="P204" s="303">
        <v>0</v>
      </c>
      <c r="Q204" s="282">
        <f t="shared" si="14"/>
        <v>0</v>
      </c>
      <c r="R204" s="303">
        <v>0</v>
      </c>
      <c r="S204" s="282">
        <f t="shared" si="15"/>
        <v>0</v>
      </c>
      <c r="X204" s="199"/>
      <c r="Y204" s="199"/>
      <c r="Z204" s="199"/>
      <c r="AA204" s="199"/>
      <c r="AB204" s="199"/>
      <c r="AC204" s="199"/>
      <c r="AD204" s="199"/>
      <c r="AE204" s="199"/>
      <c r="AF204" s="199"/>
      <c r="AG204" s="199"/>
      <c r="AH204" s="199"/>
      <c r="AI204" s="199"/>
      <c r="AJ204" s="199"/>
      <c r="AK204" s="199"/>
      <c r="AL204" s="199"/>
      <c r="AM204" s="199"/>
      <c r="AN204" s="199"/>
      <c r="AO204" s="199"/>
      <c r="AP204" s="199"/>
      <c r="AQ204" s="199"/>
      <c r="AR204" s="199"/>
      <c r="AS204" s="199"/>
      <c r="AT204" s="199"/>
      <c r="AU204" s="199"/>
      <c r="AV204" s="199"/>
      <c r="AW204" s="199"/>
      <c r="AX204" s="199"/>
      <c r="AY204" s="199"/>
      <c r="AZ204" s="199"/>
      <c r="BA204" s="199"/>
      <c r="BB204" s="199"/>
      <c r="BC204" s="199"/>
      <c r="BD204" s="199"/>
      <c r="BE204" s="199"/>
      <c r="BF204" s="199"/>
      <c r="BG204" s="199"/>
      <c r="BH204" s="199"/>
      <c r="BI204" s="199"/>
      <c r="BJ204" s="199"/>
      <c r="BK204" s="199"/>
      <c r="BL204" s="199"/>
      <c r="BM204" s="199"/>
      <c r="BN204" s="199"/>
      <c r="BO204" s="199"/>
      <c r="BP204" s="199"/>
      <c r="BQ204" s="199"/>
      <c r="BR204" s="199"/>
      <c r="BS204" s="199"/>
      <c r="BT204" s="199"/>
      <c r="BU204" s="199"/>
      <c r="BV204" s="199"/>
      <c r="BW204" s="199"/>
      <c r="BX204" s="199"/>
      <c r="BY204" s="199"/>
      <c r="BZ204" s="199"/>
      <c r="CA204" s="199"/>
      <c r="CB204" s="199"/>
      <c r="CC204" s="199"/>
      <c r="CD204" s="199"/>
      <c r="CE204" s="199"/>
      <c r="CF204" s="199"/>
      <c r="CG204" s="199"/>
      <c r="CH204" s="199"/>
      <c r="CI204" s="199"/>
      <c r="CJ204" s="199"/>
      <c r="CK204" s="199"/>
      <c r="CL204" s="199"/>
      <c r="CM204" s="199"/>
      <c r="CN204" s="199"/>
      <c r="CO204" s="199"/>
      <c r="CP204" s="199"/>
      <c r="CQ204" s="199"/>
      <c r="CR204" s="199"/>
      <c r="CS204" s="199"/>
      <c r="CT204" s="199"/>
      <c r="CU204" s="199"/>
      <c r="CV204" s="199"/>
      <c r="CW204" s="199"/>
      <c r="CX204" s="199"/>
      <c r="CY204" s="199"/>
      <c r="CZ204" s="199"/>
      <c r="DA204" s="199"/>
      <c r="DB204" s="199"/>
      <c r="DC204" s="199"/>
      <c r="DD204" s="199"/>
      <c r="DE204" s="199"/>
      <c r="DF204" s="199"/>
      <c r="DG204" s="199"/>
      <c r="DH204" s="199"/>
      <c r="DI204" s="199"/>
      <c r="DJ204" s="199"/>
      <c r="DK204" s="199"/>
      <c r="DL204" s="199"/>
      <c r="DM204" s="199"/>
      <c r="DN204" s="199"/>
      <c r="DO204" s="199"/>
      <c r="DP204" s="199"/>
      <c r="DQ204" s="199"/>
      <c r="DR204" s="199"/>
      <c r="DS204" s="199"/>
    </row>
    <row r="205" spans="1:123" s="169" customFormat="1" ht="15.75" hidden="1">
      <c r="A205" s="73"/>
      <c r="B205" s="78"/>
      <c r="C205" s="78"/>
      <c r="D205" s="47"/>
      <c r="E205" s="45">
        <v>0</v>
      </c>
      <c r="F205" s="71">
        <v>0</v>
      </c>
      <c r="G205" s="72">
        <f t="shared" si="13"/>
        <v>0</v>
      </c>
      <c r="H205" s="71">
        <v>0</v>
      </c>
      <c r="I205" s="71">
        <v>0</v>
      </c>
      <c r="J205" s="71">
        <v>0</v>
      </c>
      <c r="K205" s="72">
        <f t="array" ref="K205">SUM(ROUND(H205:J205,2))</f>
        <v>0</v>
      </c>
      <c r="L205" s="85"/>
      <c r="M205" s="91"/>
      <c r="N205" s="303">
        <v>0</v>
      </c>
      <c r="O205" s="282">
        <f t="shared" si="12"/>
        <v>0</v>
      </c>
      <c r="P205" s="303">
        <v>0</v>
      </c>
      <c r="Q205" s="282">
        <f t="shared" si="14"/>
        <v>0</v>
      </c>
      <c r="R205" s="303">
        <v>0</v>
      </c>
      <c r="S205" s="282">
        <f t="shared" si="15"/>
        <v>0</v>
      </c>
      <c r="X205" s="199"/>
      <c r="Y205" s="199"/>
      <c r="Z205" s="199"/>
      <c r="AA205" s="199"/>
      <c r="AB205" s="199"/>
      <c r="AC205" s="199"/>
      <c r="AD205" s="199"/>
      <c r="AE205" s="199"/>
      <c r="AF205" s="199"/>
      <c r="AG205" s="199"/>
      <c r="AH205" s="199"/>
      <c r="AI205" s="199"/>
      <c r="AJ205" s="199"/>
      <c r="AK205" s="199"/>
      <c r="AL205" s="199"/>
      <c r="AM205" s="199"/>
      <c r="AN205" s="199"/>
      <c r="AO205" s="199"/>
      <c r="AP205" s="199"/>
      <c r="AQ205" s="199"/>
      <c r="AR205" s="199"/>
      <c r="AS205" s="199"/>
      <c r="AT205" s="199"/>
      <c r="AU205" s="199"/>
      <c r="AV205" s="199"/>
      <c r="AW205" s="199"/>
      <c r="AX205" s="199"/>
      <c r="AY205" s="199"/>
      <c r="AZ205" s="199"/>
      <c r="BA205" s="199"/>
      <c r="BB205" s="199"/>
      <c r="BC205" s="199"/>
      <c r="BD205" s="199"/>
      <c r="BE205" s="199"/>
      <c r="BF205" s="199"/>
      <c r="BG205" s="199"/>
      <c r="BH205" s="199"/>
      <c r="BI205" s="199"/>
      <c r="BJ205" s="199"/>
      <c r="BK205" s="199"/>
      <c r="BL205" s="199"/>
      <c r="BM205" s="199"/>
      <c r="BN205" s="199"/>
      <c r="BO205" s="199"/>
      <c r="BP205" s="199"/>
      <c r="BQ205" s="199"/>
      <c r="BR205" s="199"/>
      <c r="BS205" s="199"/>
      <c r="BT205" s="199"/>
      <c r="BU205" s="199"/>
      <c r="BV205" s="199"/>
      <c r="BW205" s="199"/>
      <c r="BX205" s="199"/>
      <c r="BY205" s="199"/>
      <c r="BZ205" s="199"/>
      <c r="CA205" s="199"/>
      <c r="CB205" s="199"/>
      <c r="CC205" s="199"/>
      <c r="CD205" s="199"/>
      <c r="CE205" s="199"/>
      <c r="CF205" s="199"/>
      <c r="CG205" s="199"/>
      <c r="CH205" s="199"/>
      <c r="CI205" s="199"/>
      <c r="CJ205" s="199"/>
      <c r="CK205" s="199"/>
      <c r="CL205" s="199"/>
      <c r="CM205" s="199"/>
      <c r="CN205" s="199"/>
      <c r="CO205" s="199"/>
      <c r="CP205" s="199"/>
      <c r="CQ205" s="199"/>
      <c r="CR205" s="199"/>
      <c r="CS205" s="199"/>
      <c r="CT205" s="199"/>
      <c r="CU205" s="199"/>
      <c r="CV205" s="199"/>
      <c r="CW205" s="199"/>
      <c r="CX205" s="199"/>
      <c r="CY205" s="199"/>
      <c r="CZ205" s="199"/>
      <c r="DA205" s="199"/>
      <c r="DB205" s="199"/>
      <c r="DC205" s="199"/>
      <c r="DD205" s="199"/>
      <c r="DE205" s="199"/>
      <c r="DF205" s="199"/>
      <c r="DG205" s="199"/>
      <c r="DH205" s="199"/>
      <c r="DI205" s="199"/>
      <c r="DJ205" s="199"/>
      <c r="DK205" s="199"/>
      <c r="DL205" s="199"/>
      <c r="DM205" s="199"/>
      <c r="DN205" s="199"/>
      <c r="DO205" s="199"/>
      <c r="DP205" s="199"/>
      <c r="DQ205" s="199"/>
      <c r="DR205" s="199"/>
      <c r="DS205" s="199"/>
    </row>
    <row r="206" spans="1:123" s="169" customFormat="1" ht="15.75" hidden="1">
      <c r="A206" s="73"/>
      <c r="B206" s="78" t="s">
        <v>145</v>
      </c>
      <c r="C206" s="78"/>
      <c r="D206" s="47"/>
      <c r="E206" s="45">
        <v>0</v>
      </c>
      <c r="F206" s="71">
        <v>0</v>
      </c>
      <c r="G206" s="72">
        <f t="shared" si="13"/>
        <v>0</v>
      </c>
      <c r="H206" s="71">
        <v>0</v>
      </c>
      <c r="I206" s="71">
        <v>0</v>
      </c>
      <c r="J206" s="71">
        <v>0</v>
      </c>
      <c r="K206" s="72">
        <f t="array" ref="K206">SUM(ROUND(H206:J206,2))</f>
        <v>0</v>
      </c>
      <c r="L206" s="85"/>
      <c r="M206" s="91"/>
      <c r="N206" s="303">
        <v>0</v>
      </c>
      <c r="O206" s="282">
        <f t="shared" si="12"/>
        <v>0</v>
      </c>
      <c r="P206" s="303">
        <v>0</v>
      </c>
      <c r="Q206" s="282">
        <f t="shared" si="14"/>
        <v>0</v>
      </c>
      <c r="R206" s="303">
        <v>0</v>
      </c>
      <c r="S206" s="282">
        <f t="shared" si="15"/>
        <v>0</v>
      </c>
      <c r="X206" s="199"/>
      <c r="Y206" s="199"/>
      <c r="Z206" s="199"/>
      <c r="AA206" s="199"/>
      <c r="AB206" s="199"/>
      <c r="AC206" s="199"/>
      <c r="AD206" s="199"/>
      <c r="AE206" s="199"/>
      <c r="AF206" s="199"/>
      <c r="AG206" s="199"/>
      <c r="AH206" s="199"/>
      <c r="AI206" s="199"/>
      <c r="AJ206" s="199"/>
      <c r="AK206" s="199"/>
      <c r="AL206" s="199"/>
      <c r="AM206" s="199"/>
      <c r="AN206" s="199"/>
      <c r="AO206" s="199"/>
      <c r="AP206" s="199"/>
      <c r="AQ206" s="199"/>
      <c r="AR206" s="199"/>
      <c r="AS206" s="199"/>
      <c r="AT206" s="199"/>
      <c r="AU206" s="199"/>
      <c r="AV206" s="199"/>
      <c r="AW206" s="199"/>
      <c r="AX206" s="199"/>
      <c r="AY206" s="199"/>
      <c r="AZ206" s="199"/>
      <c r="BA206" s="199"/>
      <c r="BB206" s="199"/>
      <c r="BC206" s="199"/>
      <c r="BD206" s="199"/>
      <c r="BE206" s="199"/>
      <c r="BF206" s="199"/>
      <c r="BG206" s="199"/>
      <c r="BH206" s="199"/>
      <c r="BI206" s="199"/>
      <c r="BJ206" s="199"/>
      <c r="BK206" s="199"/>
      <c r="BL206" s="199"/>
      <c r="BM206" s="199"/>
      <c r="BN206" s="199"/>
      <c r="BO206" s="199"/>
      <c r="BP206" s="199"/>
      <c r="BQ206" s="199"/>
      <c r="BR206" s="199"/>
      <c r="BS206" s="199"/>
      <c r="BT206" s="199"/>
      <c r="BU206" s="199"/>
      <c r="BV206" s="199"/>
      <c r="BW206" s="199"/>
      <c r="BX206" s="199"/>
      <c r="BY206" s="199"/>
      <c r="BZ206" s="199"/>
      <c r="CA206" s="199"/>
      <c r="CB206" s="199"/>
      <c r="CC206" s="199"/>
      <c r="CD206" s="199"/>
      <c r="CE206" s="199"/>
      <c r="CF206" s="199"/>
      <c r="CG206" s="199"/>
      <c r="CH206" s="199"/>
      <c r="CI206" s="199"/>
      <c r="CJ206" s="199"/>
      <c r="CK206" s="199"/>
      <c r="CL206" s="199"/>
      <c r="CM206" s="199"/>
      <c r="CN206" s="199"/>
      <c r="CO206" s="199"/>
      <c r="CP206" s="199"/>
      <c r="CQ206" s="199"/>
      <c r="CR206" s="199"/>
      <c r="CS206" s="199"/>
      <c r="CT206" s="199"/>
      <c r="CU206" s="199"/>
      <c r="CV206" s="199"/>
      <c r="CW206" s="199"/>
      <c r="CX206" s="199"/>
      <c r="CY206" s="199"/>
      <c r="CZ206" s="199"/>
      <c r="DA206" s="199"/>
      <c r="DB206" s="199"/>
      <c r="DC206" s="199"/>
      <c r="DD206" s="199"/>
      <c r="DE206" s="199"/>
      <c r="DF206" s="199"/>
      <c r="DG206" s="199"/>
      <c r="DH206" s="199"/>
      <c r="DI206" s="199"/>
      <c r="DJ206" s="199"/>
      <c r="DK206" s="199"/>
      <c r="DL206" s="199"/>
      <c r="DM206" s="199"/>
      <c r="DN206" s="199"/>
      <c r="DO206" s="199"/>
      <c r="DP206" s="199"/>
      <c r="DQ206" s="199"/>
      <c r="DR206" s="199"/>
      <c r="DS206" s="199"/>
    </row>
    <row r="207" spans="1:123" s="169" customFormat="1" ht="16.5" hidden="1" thickBot="1">
      <c r="A207" s="86"/>
      <c r="B207" s="87" t="s">
        <v>145</v>
      </c>
      <c r="C207" s="87"/>
      <c r="D207" s="48"/>
      <c r="E207" s="46">
        <v>0</v>
      </c>
      <c r="F207" s="79">
        <v>0</v>
      </c>
      <c r="G207" s="88">
        <f t="shared" si="13"/>
        <v>0</v>
      </c>
      <c r="H207" s="79">
        <v>0</v>
      </c>
      <c r="I207" s="71">
        <v>0</v>
      </c>
      <c r="J207" s="79">
        <v>0</v>
      </c>
      <c r="K207" s="88">
        <f t="array" ref="K207">SUM(ROUND(H207:J207,2))</f>
        <v>0</v>
      </c>
      <c r="L207" s="85"/>
      <c r="M207" s="92"/>
      <c r="N207" s="304">
        <v>0</v>
      </c>
      <c r="O207" s="329">
        <f t="shared" si="12"/>
        <v>0</v>
      </c>
      <c r="P207" s="304">
        <v>0</v>
      </c>
      <c r="Q207" s="329">
        <f t="shared" si="14"/>
        <v>0</v>
      </c>
      <c r="R207" s="304">
        <v>0</v>
      </c>
      <c r="S207" s="329">
        <f t="shared" si="15"/>
        <v>0</v>
      </c>
      <c r="X207" s="199"/>
      <c r="Y207" s="199"/>
      <c r="Z207" s="199"/>
      <c r="AA207" s="199"/>
      <c r="AB207" s="199"/>
      <c r="AC207" s="199"/>
      <c r="AD207" s="199"/>
      <c r="AE207" s="199"/>
      <c r="AF207" s="199"/>
      <c r="AG207" s="199"/>
      <c r="AH207" s="199"/>
      <c r="AI207" s="199"/>
      <c r="AJ207" s="199"/>
      <c r="AK207" s="199"/>
      <c r="AL207" s="199"/>
      <c r="AM207" s="199"/>
      <c r="AN207" s="199"/>
      <c r="AO207" s="199"/>
      <c r="AP207" s="199"/>
      <c r="AQ207" s="199"/>
      <c r="AR207" s="199"/>
      <c r="AS207" s="199"/>
      <c r="AT207" s="199"/>
      <c r="AU207" s="199"/>
      <c r="AV207" s="199"/>
      <c r="AW207" s="199"/>
      <c r="AX207" s="199"/>
      <c r="AY207" s="199"/>
      <c r="AZ207" s="199"/>
      <c r="BA207" s="199"/>
      <c r="BB207" s="199"/>
      <c r="BC207" s="199"/>
      <c r="BD207" s="199"/>
      <c r="BE207" s="199"/>
      <c r="BF207" s="199"/>
      <c r="BG207" s="199"/>
      <c r="BH207" s="199"/>
      <c r="BI207" s="199"/>
      <c r="BJ207" s="199"/>
      <c r="BK207" s="199"/>
      <c r="BL207" s="199"/>
      <c r="BM207" s="199"/>
      <c r="BN207" s="199"/>
      <c r="BO207" s="199"/>
      <c r="BP207" s="199"/>
      <c r="BQ207" s="199"/>
      <c r="BR207" s="199"/>
      <c r="BS207" s="199"/>
      <c r="BT207" s="199"/>
      <c r="BU207" s="199"/>
      <c r="BV207" s="199"/>
      <c r="BW207" s="199"/>
      <c r="BX207" s="199"/>
      <c r="BY207" s="199"/>
      <c r="BZ207" s="199"/>
      <c r="CA207" s="199"/>
      <c r="CB207" s="199"/>
      <c r="CC207" s="199"/>
      <c r="CD207" s="199"/>
      <c r="CE207" s="199"/>
      <c r="CF207" s="199"/>
      <c r="CG207" s="199"/>
      <c r="CH207" s="199"/>
      <c r="CI207" s="199"/>
      <c r="CJ207" s="199"/>
      <c r="CK207" s="199"/>
      <c r="CL207" s="199"/>
      <c r="CM207" s="199"/>
      <c r="CN207" s="199"/>
      <c r="CO207" s="199"/>
      <c r="CP207" s="199"/>
      <c r="CQ207" s="199"/>
      <c r="CR207" s="199"/>
      <c r="CS207" s="199"/>
      <c r="CT207" s="199"/>
      <c r="CU207" s="199"/>
      <c r="CV207" s="199"/>
      <c r="CW207" s="199"/>
      <c r="CX207" s="199"/>
      <c r="CY207" s="199"/>
      <c r="CZ207" s="199"/>
      <c r="DA207" s="199"/>
      <c r="DB207" s="199"/>
      <c r="DC207" s="199"/>
      <c r="DD207" s="199"/>
      <c r="DE207" s="199"/>
      <c r="DF207" s="199"/>
      <c r="DG207" s="199"/>
      <c r="DH207" s="199"/>
      <c r="DI207" s="199"/>
      <c r="DJ207" s="199"/>
      <c r="DK207" s="199"/>
      <c r="DL207" s="199"/>
      <c r="DM207" s="199"/>
      <c r="DN207" s="199"/>
      <c r="DO207" s="199"/>
      <c r="DP207" s="199"/>
      <c r="DQ207" s="199"/>
      <c r="DR207" s="199"/>
      <c r="DS207" s="199"/>
    </row>
    <row r="208" spans="1:123" ht="16.5" thickBot="1">
      <c r="A208" s="655"/>
      <c r="B208" s="656"/>
      <c r="C208" s="656"/>
      <c r="D208" s="656"/>
      <c r="E208" s="656"/>
      <c r="F208" s="657" t="s">
        <v>112</v>
      </c>
      <c r="G208" s="654">
        <f>SUM(G6:G207)</f>
        <v>0</v>
      </c>
      <c r="H208" s="80">
        <f t="array" ref="H208">SUM(ROUND(H6:H207,2))</f>
        <v>0</v>
      </c>
      <c r="I208" s="80">
        <f t="array" ref="I208">SUM(ROUND(I6:I207,2))</f>
        <v>0</v>
      </c>
      <c r="J208" s="80">
        <f t="array" ref="J208">SUM(ROUND(J6:J207,2))</f>
        <v>0</v>
      </c>
      <c r="K208" s="81">
        <f>SUM(K6:K207)</f>
        <v>0</v>
      </c>
      <c r="L208" s="699"/>
      <c r="M208" s="699"/>
      <c r="N208" s="256"/>
      <c r="O208" s="330">
        <f t="array" ref="O208">SUM(ROUND(O6:O207,2))</f>
        <v>0</v>
      </c>
      <c r="P208" s="256"/>
      <c r="Q208" s="330">
        <f t="array" ref="Q208">SUM(ROUND(Q6:Q207,2))</f>
        <v>0</v>
      </c>
      <c r="R208" s="256"/>
      <c r="S208" s="330">
        <f t="array" ref="S208">SUM(ROUND(S6:S207,2))</f>
        <v>0</v>
      </c>
    </row>
    <row r="209" spans="1:123">
      <c r="N209" s="177"/>
      <c r="O209" s="177"/>
      <c r="P209" s="177"/>
      <c r="Q209" s="177"/>
      <c r="R209" s="177"/>
      <c r="S209" s="177"/>
    </row>
    <row r="210" spans="1:123" s="174" customFormat="1" ht="30" customHeight="1">
      <c r="A210" s="499" t="s">
        <v>164</v>
      </c>
      <c r="B210" s="500"/>
      <c r="C210" s="500"/>
      <c r="D210" s="500"/>
      <c r="E210" s="500"/>
      <c r="F210" s="500"/>
      <c r="G210" s="500"/>
      <c r="H210" s="500"/>
      <c r="I210" s="500"/>
      <c r="J210" s="500"/>
      <c r="K210" s="500"/>
      <c r="L210" s="500"/>
      <c r="M210" s="501"/>
      <c r="N210" s="276"/>
      <c r="O210" s="276"/>
      <c r="P210" s="276"/>
      <c r="Q210" s="276"/>
      <c r="R210" s="276"/>
      <c r="S210" s="276"/>
      <c r="X210" s="199"/>
      <c r="Y210" s="199"/>
      <c r="Z210" s="199"/>
      <c r="AA210" s="199"/>
      <c r="AB210" s="199"/>
      <c r="AC210" s="199"/>
      <c r="AD210" s="199"/>
      <c r="AE210" s="199"/>
      <c r="AF210" s="199"/>
      <c r="AG210" s="199"/>
      <c r="AH210" s="199"/>
      <c r="AI210" s="199"/>
      <c r="AJ210" s="199"/>
      <c r="AK210" s="199"/>
      <c r="AL210" s="199"/>
      <c r="AM210" s="199"/>
      <c r="AN210" s="199"/>
      <c r="AO210" s="199"/>
      <c r="AP210" s="199"/>
      <c r="AQ210" s="199"/>
      <c r="AR210" s="199"/>
      <c r="AS210" s="199"/>
      <c r="AT210" s="199"/>
      <c r="AU210" s="199"/>
      <c r="AV210" s="199"/>
      <c r="AW210" s="199"/>
      <c r="AX210" s="199"/>
      <c r="AY210" s="199"/>
      <c r="AZ210" s="199"/>
      <c r="BA210" s="199"/>
      <c r="BB210" s="199"/>
      <c r="BC210" s="199"/>
      <c r="BD210" s="199"/>
      <c r="BE210" s="199"/>
      <c r="BF210" s="199"/>
      <c r="BG210" s="199"/>
      <c r="BH210" s="199"/>
      <c r="BI210" s="199"/>
      <c r="BJ210" s="199"/>
      <c r="BK210" s="199"/>
      <c r="BL210" s="199"/>
      <c r="BM210" s="199"/>
      <c r="BN210" s="199"/>
      <c r="BO210" s="199"/>
      <c r="BP210" s="199"/>
      <c r="BQ210" s="199"/>
      <c r="BR210" s="199"/>
      <c r="BS210" s="199"/>
      <c r="BT210" s="199"/>
      <c r="BU210" s="199"/>
      <c r="BV210" s="199"/>
      <c r="BW210" s="199"/>
      <c r="BX210" s="199"/>
      <c r="BY210" s="199"/>
      <c r="BZ210" s="199"/>
      <c r="CA210" s="199"/>
      <c r="CB210" s="199"/>
      <c r="CC210" s="199"/>
      <c r="CD210" s="199"/>
      <c r="CE210" s="199"/>
      <c r="CF210" s="199"/>
      <c r="CG210" s="199"/>
      <c r="CH210" s="199"/>
      <c r="CI210" s="199"/>
      <c r="CJ210" s="199"/>
      <c r="CK210" s="199"/>
      <c r="CL210" s="199"/>
      <c r="CM210" s="199"/>
      <c r="CN210" s="199"/>
      <c r="CO210" s="199"/>
      <c r="CP210" s="199"/>
      <c r="CQ210" s="199"/>
      <c r="CR210" s="199"/>
      <c r="CS210" s="199"/>
      <c r="CT210" s="199"/>
      <c r="CU210" s="199"/>
      <c r="CV210" s="199"/>
      <c r="CW210" s="199"/>
      <c r="CX210" s="199"/>
      <c r="CY210" s="199"/>
      <c r="CZ210" s="199"/>
      <c r="DA210" s="199"/>
      <c r="DB210" s="199"/>
      <c r="DC210" s="199"/>
      <c r="DD210" s="199"/>
      <c r="DE210" s="199"/>
      <c r="DF210" s="199"/>
      <c r="DG210" s="199"/>
      <c r="DH210" s="199"/>
      <c r="DI210" s="199"/>
      <c r="DJ210" s="199"/>
      <c r="DK210" s="199"/>
      <c r="DL210" s="199"/>
      <c r="DM210" s="199"/>
      <c r="DN210" s="199"/>
      <c r="DO210" s="199"/>
      <c r="DP210" s="199"/>
      <c r="DQ210" s="199"/>
      <c r="DR210" s="199"/>
      <c r="DS210" s="199"/>
    </row>
    <row r="211" spans="1:123" s="174" customFormat="1" ht="15.75">
      <c r="A211" s="681" t="s">
        <v>190</v>
      </c>
      <c r="B211" s="446"/>
      <c r="C211" s="446"/>
      <c r="D211" s="446"/>
      <c r="E211" s="446"/>
      <c r="F211" s="446"/>
      <c r="G211" s="446"/>
      <c r="H211" s="446"/>
      <c r="I211" s="446"/>
      <c r="J211" s="446"/>
      <c r="K211" s="446"/>
      <c r="L211" s="446"/>
      <c r="M211" s="451"/>
      <c r="N211" s="277"/>
      <c r="O211" s="277"/>
      <c r="P211" s="277"/>
      <c r="Q211" s="277"/>
      <c r="R211" s="277"/>
      <c r="S211" s="277"/>
      <c r="X211" s="199"/>
      <c r="Y211" s="199"/>
      <c r="Z211" s="199"/>
      <c r="AA211" s="199"/>
      <c r="AB211" s="199"/>
      <c r="AC211" s="199"/>
      <c r="AD211" s="199"/>
      <c r="AE211" s="199"/>
      <c r="AF211" s="199"/>
      <c r="AG211" s="199"/>
      <c r="AH211" s="199"/>
      <c r="AI211" s="199"/>
      <c r="AJ211" s="199"/>
      <c r="AK211" s="199"/>
      <c r="AL211" s="199"/>
      <c r="AM211" s="199"/>
      <c r="AN211" s="199"/>
      <c r="AO211" s="199"/>
      <c r="AP211" s="199"/>
      <c r="AQ211" s="199"/>
      <c r="AR211" s="199"/>
      <c r="AS211" s="199"/>
      <c r="AT211" s="199"/>
      <c r="AU211" s="199"/>
      <c r="AV211" s="199"/>
      <c r="AW211" s="199"/>
      <c r="AX211" s="199"/>
      <c r="AY211" s="199"/>
      <c r="AZ211" s="199"/>
      <c r="BA211" s="199"/>
      <c r="BB211" s="199"/>
      <c r="BC211" s="199"/>
      <c r="BD211" s="199"/>
      <c r="BE211" s="199"/>
      <c r="BF211" s="199"/>
      <c r="BG211" s="199"/>
      <c r="BH211" s="199"/>
      <c r="BI211" s="199"/>
      <c r="BJ211" s="199"/>
      <c r="BK211" s="199"/>
      <c r="BL211" s="199"/>
      <c r="BM211" s="199"/>
      <c r="BN211" s="199"/>
      <c r="BO211" s="199"/>
      <c r="BP211" s="199"/>
      <c r="BQ211" s="199"/>
      <c r="BR211" s="199"/>
      <c r="BS211" s="199"/>
      <c r="BT211" s="199"/>
      <c r="BU211" s="199"/>
      <c r="BV211" s="199"/>
      <c r="BW211" s="199"/>
      <c r="BX211" s="199"/>
      <c r="BY211" s="199"/>
      <c r="BZ211" s="199"/>
      <c r="CA211" s="199"/>
      <c r="CB211" s="199"/>
      <c r="CC211" s="199"/>
      <c r="CD211" s="199"/>
      <c r="CE211" s="199"/>
      <c r="CF211" s="199"/>
      <c r="CG211" s="199"/>
      <c r="CH211" s="199"/>
      <c r="CI211" s="199"/>
      <c r="CJ211" s="199"/>
      <c r="CK211" s="199"/>
      <c r="CL211" s="199"/>
      <c r="CM211" s="199"/>
      <c r="CN211" s="199"/>
      <c r="CO211" s="199"/>
      <c r="CP211" s="199"/>
      <c r="CQ211" s="199"/>
      <c r="CR211" s="199"/>
      <c r="CS211" s="199"/>
      <c r="CT211" s="199"/>
      <c r="CU211" s="199"/>
      <c r="CV211" s="199"/>
      <c r="CW211" s="199"/>
      <c r="CX211" s="199"/>
      <c r="CY211" s="199"/>
      <c r="CZ211" s="199"/>
      <c r="DA211" s="199"/>
      <c r="DB211" s="199"/>
      <c r="DC211" s="199"/>
      <c r="DD211" s="199"/>
      <c r="DE211" s="199"/>
      <c r="DF211" s="199"/>
      <c r="DG211" s="199"/>
      <c r="DH211" s="199"/>
      <c r="DI211" s="199"/>
      <c r="DJ211" s="199"/>
      <c r="DK211" s="199"/>
      <c r="DL211" s="199"/>
      <c r="DM211" s="199"/>
      <c r="DN211" s="199"/>
      <c r="DO211" s="199"/>
      <c r="DP211" s="199"/>
      <c r="DQ211" s="199"/>
      <c r="DR211" s="199"/>
      <c r="DS211" s="199"/>
    </row>
    <row r="212" spans="1:123" s="174" customFormat="1">
      <c r="A212" s="450" t="s">
        <v>191</v>
      </c>
      <c r="B212" s="498"/>
      <c r="C212" s="498"/>
      <c r="D212" s="498"/>
      <c r="E212" s="498"/>
      <c r="F212" s="498"/>
      <c r="G212" s="498"/>
      <c r="H212" s="498"/>
      <c r="I212" s="498"/>
      <c r="J212" s="498"/>
      <c r="K212" s="498"/>
      <c r="L212" s="498"/>
      <c r="M212" s="503"/>
      <c r="N212" s="277"/>
      <c r="O212" s="277"/>
      <c r="P212" s="277"/>
      <c r="Q212" s="277"/>
      <c r="R212" s="277"/>
      <c r="S212" s="277"/>
      <c r="X212" s="199"/>
      <c r="Y212" s="199"/>
      <c r="Z212" s="199"/>
      <c r="AA212" s="199"/>
      <c r="AB212" s="199"/>
      <c r="AC212" s="199"/>
      <c r="AD212" s="199"/>
      <c r="AE212" s="199"/>
      <c r="AF212" s="199"/>
      <c r="AG212" s="199"/>
      <c r="AH212" s="199"/>
      <c r="AI212" s="199"/>
      <c r="AJ212" s="199"/>
      <c r="AK212" s="199"/>
      <c r="AL212" s="199"/>
      <c r="AM212" s="199"/>
      <c r="AN212" s="199"/>
      <c r="AO212" s="199"/>
      <c r="AP212" s="199"/>
      <c r="AQ212" s="199"/>
      <c r="AR212" s="199"/>
      <c r="AS212" s="199"/>
      <c r="AT212" s="199"/>
      <c r="AU212" s="199"/>
      <c r="AV212" s="199"/>
      <c r="AW212" s="199"/>
      <c r="AX212" s="199"/>
      <c r="AY212" s="199"/>
      <c r="AZ212" s="199"/>
      <c r="BA212" s="199"/>
      <c r="BB212" s="199"/>
      <c r="BC212" s="199"/>
      <c r="BD212" s="199"/>
      <c r="BE212" s="199"/>
      <c r="BF212" s="199"/>
      <c r="BG212" s="199"/>
      <c r="BH212" s="199"/>
      <c r="BI212" s="199"/>
      <c r="BJ212" s="199"/>
      <c r="BK212" s="199"/>
      <c r="BL212" s="199"/>
      <c r="BM212" s="199"/>
      <c r="BN212" s="199"/>
      <c r="BO212" s="199"/>
      <c r="BP212" s="199"/>
      <c r="BQ212" s="199"/>
      <c r="BR212" s="199"/>
      <c r="BS212" s="199"/>
      <c r="BT212" s="199"/>
      <c r="BU212" s="199"/>
      <c r="BV212" s="199"/>
      <c r="BW212" s="199"/>
      <c r="BX212" s="199"/>
      <c r="BY212" s="199"/>
      <c r="BZ212" s="199"/>
      <c r="CA212" s="199"/>
      <c r="CB212" s="199"/>
      <c r="CC212" s="199"/>
      <c r="CD212" s="199"/>
      <c r="CE212" s="199"/>
      <c r="CF212" s="199"/>
      <c r="CG212" s="199"/>
      <c r="CH212" s="199"/>
      <c r="CI212" s="199"/>
      <c r="CJ212" s="199"/>
      <c r="CK212" s="199"/>
      <c r="CL212" s="199"/>
      <c r="CM212" s="199"/>
      <c r="CN212" s="199"/>
      <c r="CO212" s="199"/>
      <c r="CP212" s="199"/>
      <c r="CQ212" s="199"/>
      <c r="CR212" s="199"/>
      <c r="CS212" s="199"/>
      <c r="CT212" s="199"/>
      <c r="CU212" s="199"/>
      <c r="CV212" s="199"/>
      <c r="CW212" s="199"/>
      <c r="CX212" s="199"/>
      <c r="CY212" s="199"/>
      <c r="CZ212" s="199"/>
      <c r="DA212" s="199"/>
      <c r="DB212" s="199"/>
      <c r="DC212" s="199"/>
      <c r="DD212" s="199"/>
      <c r="DE212" s="199"/>
      <c r="DF212" s="199"/>
      <c r="DG212" s="199"/>
      <c r="DH212" s="199"/>
      <c r="DI212" s="199"/>
      <c r="DJ212" s="199"/>
      <c r="DK212" s="199"/>
      <c r="DL212" s="199"/>
      <c r="DM212" s="199"/>
      <c r="DN212" s="199"/>
      <c r="DO212" s="199"/>
      <c r="DP212" s="199"/>
      <c r="DQ212" s="199"/>
      <c r="DR212" s="199"/>
      <c r="DS212" s="199"/>
    </row>
    <row r="213" spans="1:123" s="174" customFormat="1">
      <c r="A213" s="504" t="s">
        <v>192</v>
      </c>
      <c r="B213" s="498"/>
      <c r="C213" s="498"/>
      <c r="D213" s="498"/>
      <c r="E213" s="498"/>
      <c r="F213" s="498"/>
      <c r="G213" s="498"/>
      <c r="H213" s="498"/>
      <c r="I213" s="498"/>
      <c r="J213" s="498"/>
      <c r="K213" s="498"/>
      <c r="L213" s="498"/>
      <c r="M213" s="503"/>
      <c r="N213" s="277"/>
      <c r="O213" s="277"/>
      <c r="P213" s="277"/>
      <c r="Q213" s="277"/>
      <c r="R213" s="277"/>
      <c r="S213" s="277"/>
      <c r="X213" s="199"/>
      <c r="Y213" s="199"/>
      <c r="Z213" s="199"/>
      <c r="AA213" s="199"/>
      <c r="AB213" s="199"/>
      <c r="AC213" s="199"/>
      <c r="AD213" s="199"/>
      <c r="AE213" s="199"/>
      <c r="AF213" s="199"/>
      <c r="AG213" s="199"/>
      <c r="AH213" s="199"/>
      <c r="AI213" s="199"/>
      <c r="AJ213" s="199"/>
      <c r="AK213" s="199"/>
      <c r="AL213" s="199"/>
      <c r="AM213" s="199"/>
      <c r="AN213" s="199"/>
      <c r="AO213" s="199"/>
      <c r="AP213" s="199"/>
      <c r="AQ213" s="199"/>
      <c r="AR213" s="199"/>
      <c r="AS213" s="199"/>
      <c r="AT213" s="199"/>
      <c r="AU213" s="199"/>
      <c r="AV213" s="199"/>
      <c r="AW213" s="199"/>
      <c r="AX213" s="199"/>
      <c r="AY213" s="199"/>
      <c r="AZ213" s="199"/>
      <c r="BA213" s="199"/>
      <c r="BB213" s="199"/>
      <c r="BC213" s="199"/>
      <c r="BD213" s="199"/>
      <c r="BE213" s="199"/>
      <c r="BF213" s="199"/>
      <c r="BG213" s="199"/>
      <c r="BH213" s="199"/>
      <c r="BI213" s="199"/>
      <c r="BJ213" s="199"/>
      <c r="BK213" s="199"/>
      <c r="BL213" s="199"/>
      <c r="BM213" s="199"/>
      <c r="BN213" s="199"/>
      <c r="BO213" s="199"/>
      <c r="BP213" s="199"/>
      <c r="BQ213" s="199"/>
      <c r="BR213" s="199"/>
      <c r="BS213" s="199"/>
      <c r="BT213" s="199"/>
      <c r="BU213" s="199"/>
      <c r="BV213" s="199"/>
      <c r="BW213" s="199"/>
      <c r="BX213" s="199"/>
      <c r="BY213" s="199"/>
      <c r="BZ213" s="199"/>
      <c r="CA213" s="199"/>
      <c r="CB213" s="199"/>
      <c r="CC213" s="199"/>
      <c r="CD213" s="199"/>
      <c r="CE213" s="199"/>
      <c r="CF213" s="199"/>
      <c r="CG213" s="199"/>
      <c r="CH213" s="199"/>
      <c r="CI213" s="199"/>
      <c r="CJ213" s="199"/>
      <c r="CK213" s="199"/>
      <c r="CL213" s="199"/>
      <c r="CM213" s="199"/>
      <c r="CN213" s="199"/>
      <c r="CO213" s="199"/>
      <c r="CP213" s="199"/>
      <c r="CQ213" s="199"/>
      <c r="CR213" s="199"/>
      <c r="CS213" s="199"/>
      <c r="CT213" s="199"/>
      <c r="CU213" s="199"/>
      <c r="CV213" s="199"/>
      <c r="CW213" s="199"/>
      <c r="CX213" s="199"/>
      <c r="CY213" s="199"/>
      <c r="CZ213" s="199"/>
      <c r="DA213" s="199"/>
      <c r="DB213" s="199"/>
      <c r="DC213" s="199"/>
      <c r="DD213" s="199"/>
      <c r="DE213" s="199"/>
      <c r="DF213" s="199"/>
      <c r="DG213" s="199"/>
      <c r="DH213" s="199"/>
      <c r="DI213" s="199"/>
      <c r="DJ213" s="199"/>
      <c r="DK213" s="199"/>
      <c r="DL213" s="199"/>
      <c r="DM213" s="199"/>
      <c r="DN213" s="199"/>
      <c r="DO213" s="199"/>
      <c r="DP213" s="199"/>
      <c r="DQ213" s="199"/>
      <c r="DR213" s="199"/>
      <c r="DS213" s="199"/>
    </row>
    <row r="214" spans="1:123" s="174" customFormat="1">
      <c r="A214" s="504" t="s">
        <v>193</v>
      </c>
      <c r="B214" s="498"/>
      <c r="C214" s="498"/>
      <c r="D214" s="498"/>
      <c r="E214" s="498"/>
      <c r="F214" s="498"/>
      <c r="G214" s="498"/>
      <c r="H214" s="498"/>
      <c r="I214" s="498"/>
      <c r="J214" s="498"/>
      <c r="K214" s="498"/>
      <c r="L214" s="498"/>
      <c r="M214" s="503"/>
      <c r="N214" s="277"/>
      <c r="O214" s="277"/>
      <c r="P214" s="277"/>
      <c r="Q214" s="277"/>
      <c r="R214" s="277"/>
      <c r="S214" s="277"/>
      <c r="X214" s="199"/>
      <c r="Y214" s="199"/>
      <c r="Z214" s="199"/>
      <c r="AA214" s="199"/>
      <c r="AB214" s="199"/>
      <c r="AC214" s="199"/>
      <c r="AD214" s="199"/>
      <c r="AE214" s="199"/>
      <c r="AF214" s="199"/>
      <c r="AG214" s="199"/>
      <c r="AH214" s="199"/>
      <c r="AI214" s="199"/>
      <c r="AJ214" s="199"/>
      <c r="AK214" s="199"/>
      <c r="AL214" s="199"/>
      <c r="AM214" s="199"/>
      <c r="AN214" s="199"/>
      <c r="AO214" s="199"/>
      <c r="AP214" s="199"/>
      <c r="AQ214" s="199"/>
      <c r="AR214" s="199"/>
      <c r="AS214" s="199"/>
      <c r="AT214" s="199"/>
      <c r="AU214" s="199"/>
      <c r="AV214" s="199"/>
      <c r="AW214" s="199"/>
      <c r="AX214" s="199"/>
      <c r="AY214" s="199"/>
      <c r="AZ214" s="199"/>
      <c r="BA214" s="199"/>
      <c r="BB214" s="199"/>
      <c r="BC214" s="199"/>
      <c r="BD214" s="199"/>
      <c r="BE214" s="199"/>
      <c r="BF214" s="199"/>
      <c r="BG214" s="199"/>
      <c r="BH214" s="199"/>
      <c r="BI214" s="199"/>
      <c r="BJ214" s="199"/>
      <c r="BK214" s="199"/>
      <c r="BL214" s="199"/>
      <c r="BM214" s="199"/>
      <c r="BN214" s="199"/>
      <c r="BO214" s="199"/>
      <c r="BP214" s="199"/>
      <c r="BQ214" s="199"/>
      <c r="BR214" s="199"/>
      <c r="BS214" s="199"/>
      <c r="BT214" s="199"/>
      <c r="BU214" s="199"/>
      <c r="BV214" s="199"/>
      <c r="BW214" s="199"/>
      <c r="BX214" s="199"/>
      <c r="BY214" s="199"/>
      <c r="BZ214" s="199"/>
      <c r="CA214" s="199"/>
      <c r="CB214" s="199"/>
      <c r="CC214" s="199"/>
      <c r="CD214" s="199"/>
      <c r="CE214" s="199"/>
      <c r="CF214" s="199"/>
      <c r="CG214" s="199"/>
      <c r="CH214" s="199"/>
      <c r="CI214" s="199"/>
      <c r="CJ214" s="199"/>
      <c r="CK214" s="199"/>
      <c r="CL214" s="199"/>
      <c r="CM214" s="199"/>
      <c r="CN214" s="199"/>
      <c r="CO214" s="199"/>
      <c r="CP214" s="199"/>
      <c r="CQ214" s="199"/>
      <c r="CR214" s="199"/>
      <c r="CS214" s="199"/>
      <c r="CT214" s="199"/>
      <c r="CU214" s="199"/>
      <c r="CV214" s="199"/>
      <c r="CW214" s="199"/>
      <c r="CX214" s="199"/>
      <c r="CY214" s="199"/>
      <c r="CZ214" s="199"/>
      <c r="DA214" s="199"/>
      <c r="DB214" s="199"/>
      <c r="DC214" s="199"/>
      <c r="DD214" s="199"/>
      <c r="DE214" s="199"/>
      <c r="DF214" s="199"/>
      <c r="DG214" s="199"/>
      <c r="DH214" s="199"/>
      <c r="DI214" s="199"/>
      <c r="DJ214" s="199"/>
      <c r="DK214" s="199"/>
      <c r="DL214" s="199"/>
      <c r="DM214" s="199"/>
      <c r="DN214" s="199"/>
      <c r="DO214" s="199"/>
      <c r="DP214" s="199"/>
      <c r="DQ214" s="199"/>
      <c r="DR214" s="199"/>
      <c r="DS214" s="199"/>
    </row>
    <row r="215" spans="1:123" s="174" customFormat="1" ht="15.75">
      <c r="A215" s="524" t="s">
        <v>194</v>
      </c>
      <c r="B215" s="522"/>
      <c r="C215" s="522"/>
      <c r="D215" s="522"/>
      <c r="E215" s="522"/>
      <c r="F215" s="522"/>
      <c r="G215" s="522"/>
      <c r="H215" s="522"/>
      <c r="I215" s="522"/>
      <c r="J215" s="522"/>
      <c r="K215" s="522"/>
      <c r="L215" s="522"/>
      <c r="M215" s="523"/>
      <c r="N215" s="277"/>
      <c r="O215" s="277"/>
      <c r="P215" s="277"/>
      <c r="Q215" s="277"/>
      <c r="R215" s="277"/>
      <c r="S215" s="277"/>
      <c r="X215" s="199"/>
      <c r="Y215" s="199"/>
      <c r="Z215" s="199"/>
      <c r="AA215" s="199"/>
      <c r="AB215" s="199"/>
      <c r="AC215" s="199"/>
      <c r="AD215" s="199"/>
      <c r="AE215" s="199"/>
      <c r="AF215" s="199"/>
      <c r="AG215" s="199"/>
      <c r="AH215" s="199"/>
      <c r="AI215" s="199"/>
      <c r="AJ215" s="199"/>
      <c r="AK215" s="199"/>
      <c r="AL215" s="199"/>
      <c r="AM215" s="199"/>
      <c r="AN215" s="199"/>
      <c r="AO215" s="199"/>
      <c r="AP215" s="199"/>
      <c r="AQ215" s="199"/>
      <c r="AR215" s="199"/>
      <c r="AS215" s="199"/>
      <c r="AT215" s="199"/>
      <c r="AU215" s="199"/>
      <c r="AV215" s="199"/>
      <c r="AW215" s="199"/>
      <c r="AX215" s="199"/>
      <c r="AY215" s="199"/>
      <c r="AZ215" s="199"/>
      <c r="BA215" s="199"/>
      <c r="BB215" s="199"/>
      <c r="BC215" s="199"/>
      <c r="BD215" s="199"/>
      <c r="BE215" s="199"/>
      <c r="BF215" s="199"/>
      <c r="BG215" s="199"/>
      <c r="BH215" s="199"/>
      <c r="BI215" s="199"/>
      <c r="BJ215" s="199"/>
      <c r="BK215" s="199"/>
      <c r="BL215" s="199"/>
      <c r="BM215" s="199"/>
      <c r="BN215" s="199"/>
      <c r="BO215" s="199"/>
      <c r="BP215" s="199"/>
      <c r="BQ215" s="199"/>
      <c r="BR215" s="199"/>
      <c r="BS215" s="199"/>
      <c r="BT215" s="199"/>
      <c r="BU215" s="199"/>
      <c r="BV215" s="199"/>
      <c r="BW215" s="199"/>
      <c r="BX215" s="199"/>
      <c r="BY215" s="199"/>
      <c r="BZ215" s="199"/>
      <c r="CA215" s="199"/>
      <c r="CB215" s="199"/>
      <c r="CC215" s="199"/>
      <c r="CD215" s="199"/>
      <c r="CE215" s="199"/>
      <c r="CF215" s="199"/>
      <c r="CG215" s="199"/>
      <c r="CH215" s="199"/>
      <c r="CI215" s="199"/>
      <c r="CJ215" s="199"/>
      <c r="CK215" s="199"/>
      <c r="CL215" s="199"/>
      <c r="CM215" s="199"/>
      <c r="CN215" s="199"/>
      <c r="CO215" s="199"/>
      <c r="CP215" s="199"/>
      <c r="CQ215" s="199"/>
      <c r="CR215" s="199"/>
      <c r="CS215" s="199"/>
      <c r="CT215" s="199"/>
      <c r="CU215" s="199"/>
      <c r="CV215" s="199"/>
      <c r="CW215" s="199"/>
      <c r="CX215" s="199"/>
      <c r="CY215" s="199"/>
      <c r="CZ215" s="199"/>
      <c r="DA215" s="199"/>
      <c r="DB215" s="199"/>
      <c r="DC215" s="199"/>
      <c r="DD215" s="199"/>
      <c r="DE215" s="199"/>
      <c r="DF215" s="199"/>
      <c r="DG215" s="199"/>
      <c r="DH215" s="199"/>
      <c r="DI215" s="199"/>
      <c r="DJ215" s="199"/>
      <c r="DK215" s="199"/>
      <c r="DL215" s="199"/>
      <c r="DM215" s="199"/>
      <c r="DN215" s="199"/>
      <c r="DO215" s="199"/>
      <c r="DP215" s="199"/>
      <c r="DQ215" s="199"/>
      <c r="DR215" s="199"/>
      <c r="DS215" s="199"/>
    </row>
    <row r="216" spans="1:123" s="18" customFormat="1" ht="15.75">
      <c r="A216" s="508" t="s">
        <v>195</v>
      </c>
      <c r="B216" s="509"/>
      <c r="C216" s="509"/>
      <c r="D216" s="509"/>
      <c r="E216" s="509"/>
      <c r="F216" s="509"/>
      <c r="G216" s="509"/>
      <c r="H216" s="509"/>
      <c r="I216" s="509"/>
      <c r="J216" s="509"/>
      <c r="K216" s="509"/>
      <c r="L216" s="509"/>
      <c r="M216" s="510"/>
      <c r="N216" s="298"/>
      <c r="O216" s="298"/>
      <c r="P216" s="298"/>
      <c r="Q216" s="298"/>
      <c r="R216" s="298"/>
      <c r="S216" s="298"/>
      <c r="X216" s="199"/>
      <c r="Y216" s="199"/>
      <c r="Z216" s="199"/>
      <c r="AA216" s="199"/>
      <c r="AB216" s="199"/>
      <c r="AC216" s="199"/>
      <c r="AD216" s="199"/>
      <c r="AE216" s="199"/>
      <c r="AF216" s="199"/>
      <c r="AG216" s="199"/>
      <c r="AH216" s="199"/>
      <c r="AI216" s="199"/>
      <c r="AJ216" s="199"/>
      <c r="AK216" s="199"/>
      <c r="AL216" s="199"/>
      <c r="AM216" s="199"/>
      <c r="AN216" s="199"/>
      <c r="AO216" s="199"/>
      <c r="AP216" s="199"/>
      <c r="AQ216" s="199"/>
      <c r="AR216" s="199"/>
      <c r="AS216" s="199"/>
      <c r="AT216" s="199"/>
      <c r="AU216" s="199"/>
      <c r="AV216" s="199"/>
      <c r="AW216" s="199"/>
      <c r="AX216" s="199"/>
      <c r="AY216" s="199"/>
      <c r="AZ216" s="199"/>
      <c r="BA216" s="199"/>
      <c r="BB216" s="199"/>
      <c r="BC216" s="199"/>
      <c r="BD216" s="199"/>
      <c r="BE216" s="199"/>
      <c r="BF216" s="199"/>
      <c r="BG216" s="199"/>
      <c r="BH216" s="199"/>
      <c r="BI216" s="199"/>
      <c r="BJ216" s="199"/>
      <c r="BK216" s="199"/>
      <c r="BL216" s="199"/>
      <c r="BM216" s="199"/>
      <c r="BN216" s="199"/>
      <c r="BO216" s="199"/>
      <c r="BP216" s="199"/>
      <c r="BQ216" s="199"/>
      <c r="BR216" s="199"/>
      <c r="BS216" s="199"/>
      <c r="BT216" s="199"/>
      <c r="BU216" s="199"/>
      <c r="BV216" s="199"/>
      <c r="BW216" s="199"/>
      <c r="BX216" s="199"/>
      <c r="BY216" s="199"/>
      <c r="BZ216" s="199"/>
      <c r="CA216" s="199"/>
      <c r="CB216" s="199"/>
      <c r="CC216" s="199"/>
      <c r="CD216" s="199"/>
      <c r="CE216" s="199"/>
      <c r="CF216" s="199"/>
      <c r="CG216" s="199"/>
      <c r="CH216" s="199"/>
      <c r="CI216" s="199"/>
      <c r="CJ216" s="199"/>
      <c r="CK216" s="199"/>
      <c r="CL216" s="199"/>
      <c r="CM216" s="199"/>
      <c r="CN216" s="199"/>
      <c r="CO216" s="199"/>
      <c r="CP216" s="199"/>
      <c r="CQ216" s="199"/>
      <c r="CR216" s="199"/>
      <c r="CS216" s="199"/>
      <c r="CT216" s="199"/>
      <c r="CU216" s="199"/>
      <c r="CV216" s="199"/>
      <c r="CW216" s="199"/>
      <c r="CX216" s="199"/>
      <c r="CY216" s="199"/>
      <c r="CZ216" s="199"/>
      <c r="DA216" s="199"/>
      <c r="DB216" s="199"/>
      <c r="DC216" s="199"/>
      <c r="DD216" s="199"/>
      <c r="DE216" s="199"/>
      <c r="DF216" s="199"/>
      <c r="DG216" s="199"/>
      <c r="DH216" s="199"/>
      <c r="DI216" s="199"/>
      <c r="DJ216" s="199"/>
      <c r="DK216" s="199"/>
      <c r="DL216" s="199"/>
      <c r="DM216" s="199"/>
      <c r="DN216" s="199"/>
      <c r="DO216" s="199"/>
      <c r="DP216" s="199"/>
      <c r="DQ216" s="199"/>
      <c r="DR216" s="199"/>
      <c r="DS216" s="199"/>
    </row>
    <row r="217" spans="1:123" s="18" customFormat="1">
      <c r="A217" s="512" t="s">
        <v>196</v>
      </c>
      <c r="B217" s="507"/>
      <c r="C217" s="507"/>
      <c r="D217" s="507"/>
      <c r="E217" s="507"/>
      <c r="F217" s="507"/>
      <c r="G217" s="507"/>
      <c r="H217" s="507"/>
      <c r="I217" s="507"/>
      <c r="J217" s="507"/>
      <c r="K217" s="507"/>
      <c r="L217" s="507"/>
      <c r="M217" s="513"/>
      <c r="N217" s="298"/>
      <c r="O217" s="298"/>
      <c r="P217" s="298"/>
      <c r="Q217" s="298"/>
      <c r="R217" s="298"/>
      <c r="S217" s="298"/>
      <c r="X217" s="199"/>
      <c r="Y217" s="199"/>
      <c r="Z217" s="199"/>
      <c r="AA217" s="199"/>
      <c r="AB217" s="199"/>
      <c r="AC217" s="199"/>
      <c r="AD217" s="199"/>
      <c r="AE217" s="199"/>
      <c r="AF217" s="199"/>
      <c r="AG217" s="199"/>
      <c r="AH217" s="199"/>
      <c r="AI217" s="199"/>
      <c r="AJ217" s="199"/>
      <c r="AK217" s="199"/>
      <c r="AL217" s="199"/>
      <c r="AM217" s="199"/>
      <c r="AN217" s="199"/>
      <c r="AO217" s="199"/>
      <c r="AP217" s="199"/>
      <c r="AQ217" s="199"/>
      <c r="AR217" s="199"/>
      <c r="AS217" s="199"/>
      <c r="AT217" s="199"/>
      <c r="AU217" s="199"/>
      <c r="AV217" s="199"/>
      <c r="AW217" s="199"/>
      <c r="AX217" s="199"/>
      <c r="AY217" s="199"/>
      <c r="AZ217" s="199"/>
      <c r="BA217" s="199"/>
      <c r="BB217" s="199"/>
      <c r="BC217" s="199"/>
      <c r="BD217" s="199"/>
      <c r="BE217" s="199"/>
      <c r="BF217" s="199"/>
      <c r="BG217" s="199"/>
      <c r="BH217" s="199"/>
      <c r="BI217" s="199"/>
      <c r="BJ217" s="199"/>
      <c r="BK217" s="199"/>
      <c r="BL217" s="199"/>
      <c r="BM217" s="199"/>
      <c r="BN217" s="199"/>
      <c r="BO217" s="199"/>
      <c r="BP217" s="199"/>
      <c r="BQ217" s="199"/>
      <c r="BR217" s="199"/>
      <c r="BS217" s="199"/>
      <c r="BT217" s="199"/>
      <c r="BU217" s="199"/>
      <c r="BV217" s="199"/>
      <c r="BW217" s="199"/>
      <c r="BX217" s="199"/>
      <c r="BY217" s="199"/>
      <c r="BZ217" s="199"/>
      <c r="CA217" s="199"/>
      <c r="CB217" s="199"/>
      <c r="CC217" s="199"/>
      <c r="CD217" s="199"/>
      <c r="CE217" s="199"/>
      <c r="CF217" s="199"/>
      <c r="CG217" s="199"/>
      <c r="CH217" s="199"/>
      <c r="CI217" s="199"/>
      <c r="CJ217" s="199"/>
      <c r="CK217" s="199"/>
      <c r="CL217" s="199"/>
      <c r="CM217" s="199"/>
      <c r="CN217" s="199"/>
      <c r="CO217" s="199"/>
      <c r="CP217" s="199"/>
      <c r="CQ217" s="199"/>
      <c r="CR217" s="199"/>
      <c r="CS217" s="199"/>
      <c r="CT217" s="199"/>
      <c r="CU217" s="199"/>
      <c r="CV217" s="199"/>
      <c r="CW217" s="199"/>
      <c r="CX217" s="199"/>
      <c r="CY217" s="199"/>
      <c r="CZ217" s="199"/>
      <c r="DA217" s="199"/>
      <c r="DB217" s="199"/>
      <c r="DC217" s="199"/>
      <c r="DD217" s="199"/>
      <c r="DE217" s="199"/>
      <c r="DF217" s="199"/>
      <c r="DG217" s="199"/>
      <c r="DH217" s="199"/>
      <c r="DI217" s="199"/>
      <c r="DJ217" s="199"/>
      <c r="DK217" s="199"/>
      <c r="DL217" s="199"/>
      <c r="DM217" s="199"/>
      <c r="DN217" s="199"/>
      <c r="DO217" s="199"/>
      <c r="DP217" s="199"/>
      <c r="DQ217" s="199"/>
      <c r="DR217" s="199"/>
      <c r="DS217" s="199"/>
    </row>
    <row r="218" spans="1:123" s="18" customFormat="1" ht="15.75">
      <c r="A218" s="514" t="s">
        <v>197</v>
      </c>
      <c r="B218" s="515"/>
      <c r="C218" s="515"/>
      <c r="D218" s="515"/>
      <c r="E218" s="515"/>
      <c r="F218" s="515"/>
      <c r="G218" s="515"/>
      <c r="H218" s="515"/>
      <c r="I218" s="515"/>
      <c r="J218" s="515"/>
      <c r="K218" s="515"/>
      <c r="L218" s="515"/>
      <c r="M218" s="516"/>
      <c r="N218" s="298"/>
      <c r="O218" s="298"/>
      <c r="P218" s="298"/>
      <c r="Q218" s="298"/>
      <c r="R218" s="298"/>
      <c r="S218" s="298"/>
      <c r="X218" s="199"/>
      <c r="Y218" s="199"/>
      <c r="Z218" s="199"/>
      <c r="AA218" s="199"/>
      <c r="AB218" s="199"/>
      <c r="AC218" s="199"/>
      <c r="AD218" s="199"/>
      <c r="AE218" s="199"/>
      <c r="AF218" s="199"/>
      <c r="AG218" s="199"/>
      <c r="AH218" s="199"/>
      <c r="AI218" s="199"/>
      <c r="AJ218" s="199"/>
      <c r="AK218" s="199"/>
      <c r="AL218" s="199"/>
      <c r="AM218" s="199"/>
      <c r="AN218" s="199"/>
      <c r="AO218" s="199"/>
      <c r="AP218" s="199"/>
      <c r="AQ218" s="199"/>
      <c r="AR218" s="199"/>
      <c r="AS218" s="199"/>
      <c r="AT218" s="199"/>
      <c r="AU218" s="199"/>
      <c r="AV218" s="199"/>
      <c r="AW218" s="199"/>
      <c r="AX218" s="199"/>
      <c r="AY218" s="199"/>
      <c r="AZ218" s="199"/>
      <c r="BA218" s="199"/>
      <c r="BB218" s="199"/>
      <c r="BC218" s="199"/>
      <c r="BD218" s="199"/>
      <c r="BE218" s="199"/>
      <c r="BF218" s="199"/>
      <c r="BG218" s="199"/>
      <c r="BH218" s="199"/>
      <c r="BI218" s="199"/>
      <c r="BJ218" s="199"/>
      <c r="BK218" s="199"/>
      <c r="BL218" s="199"/>
      <c r="BM218" s="199"/>
      <c r="BN218" s="199"/>
      <c r="BO218" s="199"/>
      <c r="BP218" s="199"/>
      <c r="BQ218" s="199"/>
      <c r="BR218" s="199"/>
      <c r="BS218" s="199"/>
      <c r="BT218" s="199"/>
      <c r="BU218" s="199"/>
      <c r="BV218" s="199"/>
      <c r="BW218" s="199"/>
      <c r="BX218" s="199"/>
      <c r="BY218" s="199"/>
      <c r="BZ218" s="199"/>
      <c r="CA218" s="199"/>
      <c r="CB218" s="199"/>
      <c r="CC218" s="199"/>
      <c r="CD218" s="199"/>
      <c r="CE218" s="199"/>
      <c r="CF218" s="199"/>
      <c r="CG218" s="199"/>
      <c r="CH218" s="199"/>
      <c r="CI218" s="199"/>
      <c r="CJ218" s="199"/>
      <c r="CK218" s="199"/>
      <c r="CL218" s="199"/>
      <c r="CM218" s="199"/>
      <c r="CN218" s="199"/>
      <c r="CO218" s="199"/>
      <c r="CP218" s="199"/>
      <c r="CQ218" s="199"/>
      <c r="CR218" s="199"/>
      <c r="CS218" s="199"/>
      <c r="CT218" s="199"/>
      <c r="CU218" s="199"/>
      <c r="CV218" s="199"/>
      <c r="CW218" s="199"/>
      <c r="CX218" s="199"/>
      <c r="CY218" s="199"/>
      <c r="CZ218" s="199"/>
      <c r="DA218" s="199"/>
      <c r="DB218" s="199"/>
      <c r="DC218" s="199"/>
      <c r="DD218" s="199"/>
      <c r="DE218" s="199"/>
      <c r="DF218" s="199"/>
      <c r="DG218" s="199"/>
      <c r="DH218" s="199"/>
      <c r="DI218" s="199"/>
      <c r="DJ218" s="199"/>
      <c r="DK218" s="199"/>
      <c r="DL218" s="199"/>
      <c r="DM218" s="199"/>
      <c r="DN218" s="199"/>
      <c r="DO218" s="199"/>
      <c r="DP218" s="199"/>
      <c r="DQ218" s="199"/>
      <c r="DR218" s="199"/>
      <c r="DS218" s="199"/>
    </row>
    <row r="219" spans="1:123" s="18" customFormat="1">
      <c r="A219" s="517" t="s">
        <v>198</v>
      </c>
      <c r="B219" s="511"/>
      <c r="C219" s="511"/>
      <c r="D219" s="511"/>
      <c r="E219" s="511"/>
      <c r="F219" s="511"/>
      <c r="G219" s="511"/>
      <c r="H219" s="511"/>
      <c r="I219" s="511"/>
      <c r="J219" s="511"/>
      <c r="K219" s="511"/>
      <c r="L219" s="511"/>
      <c r="M219" s="518"/>
      <c r="N219" s="298"/>
      <c r="O219" s="298"/>
      <c r="P219" s="298"/>
      <c r="Q219" s="298"/>
      <c r="R219" s="298"/>
      <c r="S219" s="298"/>
      <c r="X219" s="199"/>
      <c r="Y219" s="199"/>
      <c r="Z219" s="199"/>
      <c r="AA219" s="199"/>
      <c r="AB219" s="199"/>
      <c r="AC219" s="199"/>
      <c r="AD219" s="199"/>
      <c r="AE219" s="199"/>
      <c r="AF219" s="199"/>
      <c r="AG219" s="199"/>
      <c r="AH219" s="199"/>
      <c r="AI219" s="199"/>
      <c r="AJ219" s="199"/>
      <c r="AK219" s="199"/>
      <c r="AL219" s="199"/>
      <c r="AM219" s="199"/>
      <c r="AN219" s="199"/>
      <c r="AO219" s="199"/>
      <c r="AP219" s="199"/>
      <c r="AQ219" s="199"/>
      <c r="AR219" s="199"/>
      <c r="AS219" s="199"/>
      <c r="AT219" s="199"/>
      <c r="AU219" s="199"/>
      <c r="AV219" s="199"/>
      <c r="AW219" s="199"/>
      <c r="AX219" s="199"/>
      <c r="AY219" s="199"/>
      <c r="AZ219" s="199"/>
      <c r="BA219" s="199"/>
      <c r="BB219" s="199"/>
      <c r="BC219" s="199"/>
      <c r="BD219" s="199"/>
      <c r="BE219" s="199"/>
      <c r="BF219" s="199"/>
      <c r="BG219" s="199"/>
      <c r="BH219" s="199"/>
      <c r="BI219" s="199"/>
      <c r="BJ219" s="199"/>
      <c r="BK219" s="199"/>
      <c r="BL219" s="199"/>
      <c r="BM219" s="199"/>
      <c r="BN219" s="199"/>
      <c r="BO219" s="199"/>
      <c r="BP219" s="199"/>
      <c r="BQ219" s="199"/>
      <c r="BR219" s="199"/>
      <c r="BS219" s="199"/>
      <c r="BT219" s="199"/>
      <c r="BU219" s="199"/>
      <c r="BV219" s="199"/>
      <c r="BW219" s="199"/>
      <c r="BX219" s="199"/>
      <c r="BY219" s="199"/>
      <c r="BZ219" s="199"/>
      <c r="CA219" s="199"/>
      <c r="CB219" s="199"/>
      <c r="CC219" s="199"/>
      <c r="CD219" s="199"/>
      <c r="CE219" s="199"/>
      <c r="CF219" s="199"/>
      <c r="CG219" s="199"/>
      <c r="CH219" s="199"/>
      <c r="CI219" s="199"/>
      <c r="CJ219" s="199"/>
      <c r="CK219" s="199"/>
      <c r="CL219" s="199"/>
      <c r="CM219" s="199"/>
      <c r="CN219" s="199"/>
      <c r="CO219" s="199"/>
      <c r="CP219" s="199"/>
      <c r="CQ219" s="199"/>
      <c r="CR219" s="199"/>
      <c r="CS219" s="199"/>
      <c r="CT219" s="199"/>
      <c r="CU219" s="199"/>
      <c r="CV219" s="199"/>
      <c r="CW219" s="199"/>
      <c r="CX219" s="199"/>
      <c r="CY219" s="199"/>
      <c r="CZ219" s="199"/>
      <c r="DA219" s="199"/>
      <c r="DB219" s="199"/>
      <c r="DC219" s="199"/>
      <c r="DD219" s="199"/>
      <c r="DE219" s="199"/>
      <c r="DF219" s="199"/>
      <c r="DG219" s="199"/>
      <c r="DH219" s="199"/>
      <c r="DI219" s="199"/>
      <c r="DJ219" s="199"/>
      <c r="DK219" s="199"/>
      <c r="DL219" s="199"/>
      <c r="DM219" s="199"/>
      <c r="DN219" s="199"/>
      <c r="DO219" s="199"/>
      <c r="DP219" s="199"/>
      <c r="DQ219" s="199"/>
      <c r="DR219" s="199"/>
      <c r="DS219" s="199"/>
    </row>
    <row r="220" spans="1:123" s="18" customFormat="1">
      <c r="A220" s="519" t="s">
        <v>199</v>
      </c>
      <c r="B220" s="520"/>
      <c r="C220" s="520"/>
      <c r="D220" s="520"/>
      <c r="E220" s="520"/>
      <c r="F220" s="520"/>
      <c r="G220" s="520"/>
      <c r="H220" s="520"/>
      <c r="I220" s="520"/>
      <c r="J220" s="520"/>
      <c r="K220" s="520"/>
      <c r="L220" s="520"/>
      <c r="M220" s="521"/>
      <c r="N220" s="298"/>
      <c r="O220" s="298"/>
      <c r="P220" s="298"/>
      <c r="Q220" s="298"/>
      <c r="R220" s="298"/>
      <c r="S220" s="298"/>
      <c r="X220" s="199"/>
      <c r="Y220" s="199"/>
      <c r="Z220" s="199"/>
      <c r="AA220" s="199"/>
      <c r="AB220" s="199"/>
      <c r="AC220" s="199"/>
      <c r="AD220" s="199"/>
      <c r="AE220" s="199"/>
      <c r="AF220" s="199"/>
      <c r="AG220" s="199"/>
      <c r="AH220" s="199"/>
      <c r="AI220" s="199"/>
      <c r="AJ220" s="199"/>
      <c r="AK220" s="199"/>
      <c r="AL220" s="199"/>
      <c r="AM220" s="199"/>
      <c r="AN220" s="199"/>
      <c r="AO220" s="199"/>
      <c r="AP220" s="199"/>
      <c r="AQ220" s="199"/>
      <c r="AR220" s="199"/>
      <c r="AS220" s="199"/>
      <c r="AT220" s="199"/>
      <c r="AU220" s="199"/>
      <c r="AV220" s="199"/>
      <c r="AW220" s="199"/>
      <c r="AX220" s="199"/>
      <c r="AY220" s="199"/>
      <c r="AZ220" s="199"/>
      <c r="BA220" s="199"/>
      <c r="BB220" s="199"/>
      <c r="BC220" s="199"/>
      <c r="BD220" s="199"/>
      <c r="BE220" s="199"/>
      <c r="BF220" s="199"/>
      <c r="BG220" s="199"/>
      <c r="BH220" s="199"/>
      <c r="BI220" s="199"/>
      <c r="BJ220" s="199"/>
      <c r="BK220" s="199"/>
      <c r="BL220" s="199"/>
      <c r="BM220" s="199"/>
      <c r="BN220" s="199"/>
      <c r="BO220" s="199"/>
      <c r="BP220" s="199"/>
      <c r="BQ220" s="199"/>
      <c r="BR220" s="199"/>
      <c r="BS220" s="199"/>
      <c r="BT220" s="199"/>
      <c r="BU220" s="199"/>
      <c r="BV220" s="199"/>
      <c r="BW220" s="199"/>
      <c r="BX220" s="199"/>
      <c r="BY220" s="199"/>
      <c r="BZ220" s="199"/>
      <c r="CA220" s="199"/>
      <c r="CB220" s="199"/>
      <c r="CC220" s="199"/>
      <c r="CD220" s="199"/>
      <c r="CE220" s="199"/>
      <c r="CF220" s="199"/>
      <c r="CG220" s="199"/>
      <c r="CH220" s="199"/>
      <c r="CI220" s="199"/>
      <c r="CJ220" s="199"/>
      <c r="CK220" s="199"/>
      <c r="CL220" s="199"/>
      <c r="CM220" s="199"/>
      <c r="CN220" s="199"/>
      <c r="CO220" s="199"/>
      <c r="CP220" s="199"/>
      <c r="CQ220" s="199"/>
      <c r="CR220" s="199"/>
      <c r="CS220" s="199"/>
      <c r="CT220" s="199"/>
      <c r="CU220" s="199"/>
      <c r="CV220" s="199"/>
      <c r="CW220" s="199"/>
      <c r="CX220" s="199"/>
      <c r="CY220" s="199"/>
      <c r="CZ220" s="199"/>
      <c r="DA220" s="199"/>
      <c r="DB220" s="199"/>
      <c r="DC220" s="199"/>
      <c r="DD220" s="199"/>
      <c r="DE220" s="199"/>
      <c r="DF220" s="199"/>
      <c r="DG220" s="199"/>
      <c r="DH220" s="199"/>
      <c r="DI220" s="199"/>
      <c r="DJ220" s="199"/>
      <c r="DK220" s="199"/>
      <c r="DL220" s="199"/>
      <c r="DM220" s="199"/>
      <c r="DN220" s="199"/>
      <c r="DO220" s="199"/>
      <c r="DP220" s="199"/>
      <c r="DQ220" s="199"/>
      <c r="DR220" s="199"/>
      <c r="DS220" s="199"/>
    </row>
  </sheetData>
  <sheetProtection algorithmName="SHA-512" hashValue="wJ+kfBRJfiOgEU9hDeDIrEEnITj949RsyMOH996/ZyUA+hWdHT4Lp2vlsrZGxhfqEnVWOUcvIsWXFRLdx0q4VA==" saltValue="Sg7A6rmGsDhwPTrvwYebCA==" spinCount="100000" sheet="1" formatColumns="0" formatRows="0"/>
  <mergeCells count="1">
    <mergeCell ref="L208:M208"/>
  </mergeCells>
  <phoneticPr fontId="8" type="noConversion"/>
  <conditionalFormatting sqref="B6:G207">
    <cfRule type="containsText" dxfId="12" priority="2" operator="containsText" text="Redact">
      <formula>NOT(ISERROR(SEARCH("Redact",B6)))</formula>
    </cfRule>
  </conditionalFormatting>
  <conditionalFormatting sqref="G6:G207">
    <cfRule type="cellIs" dxfId="11" priority="1" operator="equal">
      <formula>"Varies"</formula>
    </cfRule>
    <cfRule type="cellIs" dxfId="10" priority="77" operator="greaterThanOrEqual">
      <formula>100000</formula>
    </cfRule>
    <cfRule type="cellIs" dxfId="9" priority="78" operator="greaterThanOrEqual">
      <formula>100000</formula>
    </cfRule>
  </conditionalFormatting>
  <conditionalFormatting sqref="K6:K207">
    <cfRule type="cellIs" dxfId="8" priority="75" operator="greaterThanOrEqual">
      <formula>100000</formula>
    </cfRule>
    <cfRule type="cellIs" dxfId="7" priority="76" operator="greaterThanOrEqual">
      <formula>100000</formula>
    </cfRule>
  </conditionalFormatting>
  <dataValidations count="13">
    <dataValidation allowBlank="1" showErrorMessage="1" prompt="Please enter the corresponding reference identification from the budget worksheet " sqref="A6:A207" xr:uid="{DD614CB0-9204-4DC2-8256-20C83E95D114}"/>
    <dataValidation allowBlank="1" showErrorMessage="1" prompt="Please enter the description of this equipment item" sqref="C6:C207" xr:uid="{5D960297-B191-4786-B21B-D572B706E865}"/>
    <dataValidation allowBlank="1" showErrorMessage="1" prompt="Please enter the vendor's name this equipment is being purchased from" sqref="B6:B207" xr:uid="{2B2619A0-1B11-4969-B726-37E7EF3316CF}"/>
    <dataValidation allowBlank="1" showErrorMessage="1" prompt="Please enter the number of units being purchased" sqref="E6:E207" xr:uid="{D5C81E38-8469-444D-8007-C1E1DEDED54D}"/>
    <dataValidation allowBlank="1" showErrorMessage="1" prompt="Please enter the cost per unit" sqref="F6:F207" xr:uid="{1C9D6F1E-91FE-46A4-B24D-2AEAEA49F7DA}"/>
    <dataValidation allowBlank="1" showErrorMessage="1" prompt="Please enter the amount of this equipment item to be reimbursed with C E C funds " sqref="H6:I207" xr:uid="{0990B41C-2044-40AE-B18A-5D873DF48510}"/>
    <dataValidation allowBlank="1" showErrorMessage="1" prompt="Please enter the amount of this equipment item to be reimbursed with match funds" sqref="J6:J207" xr:uid="{170E1165-6248-4DB3-89D3-AFAC99084EA9}"/>
    <dataValidation allowBlank="1" showErrorMessage="1" prompt="Please enter payment amounts and the C E C invoice number for prior payments" sqref="M6:M207" xr:uid="{AC056D93-10AA-4460-8186-2E023D214871}"/>
    <dataValidation allowBlank="1" showErrorMessage="1" prompt="This cell is intentionally left blank" sqref="L208:N208 R208 P208" xr:uid="{44454F08-0552-40E9-80E0-79462A778901}"/>
    <dataValidation allowBlank="1" showErrorMessage="1" prompt="Training invoice equipment sheet" sqref="A2:C2 E2:S2" xr:uid="{69B6E7C0-3354-42FE-B2CF-B6A53A5DF4BB}"/>
    <dataValidation allowBlank="1" showErrorMessage="1" prompt="Training invoice materials and miscellaneous sheet" sqref="D2" xr:uid="{909EFCAE-56CA-4E4F-8529-8AFE6FC89CB9}"/>
    <dataValidation allowBlank="1" showErrorMessage="1" prompt="Please enter the purpose of this material and miscellaneous item" sqref="D6:D207" xr:uid="{FD9E82D9-88EF-48DD-958D-69E5E812D4C9}"/>
    <dataValidation allowBlank="1" showErrorMessage="1" prompt="Please enter the employee's actual fringe benefit percentage rate" sqref="N6:N207 R6:R207 P6:P207" xr:uid="{4E5D0357-68C3-4E34-946B-55DADCF05F27}"/>
  </dataValidations>
  <printOptions horizontalCentered="1"/>
  <pageMargins left="0.25" right="0.25" top="0.75" bottom="0.75" header="0.25" footer="0.25"/>
  <pageSetup scale="62" fitToHeight="20" orientation="landscape" r:id="rId1"/>
  <headerFooter>
    <oddFooter>&amp;C&amp;10Page &amp;P of &amp;N</oddFooter>
  </headerFooter>
  <extLst>
    <ext xmlns:x14="http://schemas.microsoft.com/office/spreadsheetml/2009/9/main" uri="{CCE6A557-97BC-4b89-ADB6-D9C93CAAB3DF}">
      <x14:dataValidations xmlns:xm="http://schemas.microsoft.com/office/excel/2006/main" count="1">
        <x14:dataValidation type="list" allowBlank="1" showErrorMessage="1" prompt="Please check this box if expense is a partial payment" xr:uid="{31F55D9D-1F4D-4D18-8015-590FBDFFC7A0}">
          <x14:formula1>
            <xm:f>Lists!$A$32:$A$33</xm:f>
          </x14:formula1>
          <xm:sqref>L6:L207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pageSetUpPr fitToPage="1"/>
  </sheetPr>
  <dimension ref="A1:DS216"/>
  <sheetViews>
    <sheetView zoomScaleNormal="100" zoomScaleSheetLayoutView="100" workbookViewId="0">
      <pane xSplit="1" ySplit="5" topLeftCell="B6" activePane="bottomRight" state="frozen"/>
      <selection pane="topRight" activeCell="A2" sqref="A2"/>
      <selection pane="bottomLeft" activeCell="A2" sqref="A2"/>
      <selection pane="bottomRight" activeCell="E12" sqref="E12:F12"/>
    </sheetView>
  </sheetViews>
  <sheetFormatPr defaultColWidth="8.88671875" defaultRowHeight="15"/>
  <cols>
    <col min="1" max="1" width="12.21875" customWidth="1"/>
    <col min="2" max="2" width="22.44140625" customWidth="1"/>
    <col min="3" max="3" width="19.88671875" customWidth="1"/>
    <col min="4" max="4" width="19.77734375" customWidth="1"/>
    <col min="5" max="5" width="9.77734375" style="176" customWidth="1"/>
    <col min="6" max="6" width="12.77734375" customWidth="1"/>
    <col min="7" max="8" width="12.21875" customWidth="1"/>
    <col min="9" max="9" width="13.33203125" hidden="1" customWidth="1"/>
    <col min="10" max="11" width="12.21875" customWidth="1"/>
    <col min="12" max="12" width="11.21875" customWidth="1"/>
    <col min="13" max="13" width="25.109375" customWidth="1"/>
    <col min="14" max="15" width="13.6640625" customWidth="1"/>
    <col min="16" max="17" width="13.6640625" hidden="1" customWidth="1"/>
    <col min="18" max="19" width="13.6640625" customWidth="1"/>
    <col min="20" max="23" width="2.77734375" customWidth="1"/>
    <col min="24" max="29" width="11.88671875" style="199" customWidth="1"/>
    <col min="30" max="123" width="8.88671875" style="199"/>
  </cols>
  <sheetData>
    <row r="1" spans="1:123">
      <c r="A1" s="305" t="str">
        <f>'Invoice Payment Cover Sheet'!$A$1</f>
        <v>Template Version 9/23/25</v>
      </c>
      <c r="B1" s="305"/>
      <c r="D1" s="305"/>
      <c r="E1" s="305"/>
      <c r="F1" s="305"/>
      <c r="G1" s="305"/>
      <c r="H1" s="305"/>
      <c r="I1" s="305"/>
      <c r="J1" s="305"/>
      <c r="K1" s="305"/>
      <c r="L1" s="305"/>
      <c r="M1" s="253" t="str">
        <f>CONCATENATE('Invoice Payment Cover Sheet'!$D$12,":  ",'Invoice Payment Cover Sheet'!$A$13)</f>
        <v>EPC-19-000:  Organization Name</v>
      </c>
      <c r="N1" s="253"/>
      <c r="O1" s="253"/>
      <c r="P1" s="253"/>
      <c r="Q1" s="253"/>
      <c r="R1" s="253"/>
      <c r="S1" s="253"/>
      <c r="X1" s="202" t="s">
        <v>0</v>
      </c>
    </row>
    <row r="2" spans="1:123" ht="24.95" customHeight="1" thickBot="1">
      <c r="A2" s="408"/>
      <c r="B2" s="408"/>
      <c r="C2" s="408"/>
      <c r="D2" s="408"/>
      <c r="E2" s="408"/>
      <c r="F2" s="408"/>
      <c r="G2" s="245" t="s">
        <v>123</v>
      </c>
      <c r="H2" s="408"/>
      <c r="I2" s="408"/>
      <c r="J2" s="408"/>
      <c r="K2" s="408"/>
      <c r="L2" s="408"/>
      <c r="M2" s="408"/>
      <c r="N2" s="245"/>
      <c r="O2" s="245"/>
      <c r="P2" s="245"/>
      <c r="Q2" s="245"/>
      <c r="R2" s="245"/>
      <c r="S2" s="245"/>
      <c r="T2" s="171"/>
      <c r="U2" s="171"/>
      <c r="V2" s="171"/>
      <c r="X2" s="207"/>
    </row>
    <row r="3" spans="1:123" ht="21.95" customHeight="1" thickBot="1">
      <c r="A3" s="475"/>
      <c r="B3" s="541"/>
      <c r="C3" s="541"/>
      <c r="D3" s="541"/>
      <c r="E3" s="541"/>
      <c r="F3" s="541"/>
      <c r="G3" s="542" t="s">
        <v>200</v>
      </c>
      <c r="H3" s="541"/>
      <c r="I3" s="541"/>
      <c r="J3" s="541"/>
      <c r="K3" s="541"/>
      <c r="L3" s="541"/>
      <c r="M3" s="541"/>
      <c r="N3" s="427" t="s">
        <v>126</v>
      </c>
      <c r="O3" s="429"/>
      <c r="P3" s="497" t="str">
        <f>'Invoice Summary'!C24</f>
        <v>[Other Entity] Share</v>
      </c>
      <c r="Q3" s="437"/>
      <c r="R3" s="482" t="s">
        <v>127</v>
      </c>
      <c r="S3" s="483"/>
      <c r="T3" s="175"/>
      <c r="U3" s="175"/>
      <c r="X3" s="200"/>
    </row>
    <row r="4" spans="1:123" s="169" customFormat="1" ht="56.25" hidden="1" customHeight="1" thickBot="1">
      <c r="L4" s="543"/>
      <c r="M4" s="544"/>
      <c r="X4" s="199"/>
      <c r="Y4" s="199"/>
      <c r="Z4" s="199"/>
      <c r="AA4" s="199"/>
      <c r="AB4" s="199"/>
      <c r="AC4" s="199"/>
      <c r="AD4" s="199"/>
      <c r="AE4" s="199"/>
      <c r="AF4" s="199"/>
      <c r="AG4" s="199"/>
      <c r="AH4" s="199"/>
      <c r="AI4" s="199"/>
      <c r="AJ4" s="199"/>
      <c r="AK4" s="199"/>
      <c r="AL4" s="199"/>
      <c r="AM4" s="199"/>
      <c r="AN4" s="199"/>
      <c r="AO4" s="199"/>
      <c r="AP4" s="199"/>
      <c r="AQ4" s="199"/>
      <c r="AR4" s="199"/>
      <c r="AS4" s="199"/>
      <c r="AT4" s="199"/>
      <c r="AU4" s="199"/>
      <c r="AV4" s="199"/>
      <c r="AW4" s="199"/>
      <c r="AX4" s="199"/>
      <c r="AY4" s="199"/>
      <c r="AZ4" s="199"/>
      <c r="BA4" s="199"/>
      <c r="BB4" s="199"/>
      <c r="BC4" s="199"/>
      <c r="BD4" s="199"/>
      <c r="BE4" s="199"/>
      <c r="BF4" s="199"/>
      <c r="BG4" s="199"/>
      <c r="BH4" s="199"/>
      <c r="BI4" s="199"/>
      <c r="BJ4" s="199"/>
      <c r="BK4" s="199"/>
      <c r="BL4" s="199"/>
      <c r="BM4" s="199"/>
      <c r="BN4" s="199"/>
      <c r="BO4" s="199"/>
      <c r="BP4" s="199"/>
      <c r="BQ4" s="199"/>
      <c r="BR4" s="199"/>
      <c r="BS4" s="199"/>
      <c r="BT4" s="199"/>
      <c r="BU4" s="199"/>
      <c r="BV4" s="199"/>
      <c r="BW4" s="199"/>
      <c r="BX4" s="199"/>
      <c r="BY4" s="199"/>
      <c r="BZ4" s="199"/>
      <c r="CA4" s="199"/>
      <c r="CB4" s="199"/>
      <c r="CC4" s="199"/>
      <c r="CD4" s="199"/>
      <c r="CE4" s="199"/>
      <c r="CF4" s="199"/>
      <c r="CG4" s="199"/>
      <c r="CH4" s="199"/>
      <c r="CI4" s="199"/>
      <c r="CJ4" s="199"/>
      <c r="CK4" s="199"/>
      <c r="CL4" s="199"/>
      <c r="CM4" s="199"/>
      <c r="CN4" s="199"/>
      <c r="CO4" s="199"/>
      <c r="CP4" s="199"/>
      <c r="CQ4" s="199"/>
      <c r="CR4" s="199"/>
      <c r="CS4" s="199"/>
      <c r="CT4" s="199"/>
      <c r="CU4" s="199"/>
      <c r="CV4" s="199"/>
      <c r="CW4" s="199"/>
      <c r="CX4" s="199"/>
      <c r="CY4" s="199"/>
      <c r="CZ4" s="199"/>
      <c r="DA4" s="199"/>
      <c r="DB4" s="199"/>
      <c r="DC4" s="199"/>
      <c r="DD4" s="199"/>
      <c r="DE4" s="199"/>
      <c r="DF4" s="199"/>
      <c r="DG4" s="199"/>
      <c r="DH4" s="199"/>
      <c r="DI4" s="199"/>
      <c r="DJ4" s="199"/>
      <c r="DK4" s="199"/>
      <c r="DL4" s="199"/>
      <c r="DM4" s="199"/>
      <c r="DN4" s="199"/>
      <c r="DO4" s="199"/>
      <c r="DP4" s="199"/>
      <c r="DQ4" s="199"/>
      <c r="DR4" s="199"/>
      <c r="DS4" s="199"/>
    </row>
    <row r="5" spans="1:123" s="169" customFormat="1" ht="63.75" thickBot="1">
      <c r="A5" s="170" t="s">
        <v>171</v>
      </c>
      <c r="B5" s="42" t="s">
        <v>182</v>
      </c>
      <c r="C5" s="42" t="s">
        <v>183</v>
      </c>
      <c r="D5" s="42" t="s">
        <v>184</v>
      </c>
      <c r="E5" s="42" t="s">
        <v>185</v>
      </c>
      <c r="F5" s="42" t="s">
        <v>186</v>
      </c>
      <c r="G5" s="42" t="s">
        <v>187</v>
      </c>
      <c r="H5" s="42" t="s">
        <v>201</v>
      </c>
      <c r="I5" s="338" t="str">
        <f>"Billed "&amp;'Invoice Summary'!C24&amp;" Expenses"</f>
        <v>Billed [Other Entity] Share Expenses</v>
      </c>
      <c r="J5" s="42" t="s">
        <v>177</v>
      </c>
      <c r="K5" s="42" t="s">
        <v>103</v>
      </c>
      <c r="L5" s="42" t="s">
        <v>202</v>
      </c>
      <c r="M5" s="43" t="s">
        <v>189</v>
      </c>
      <c r="N5" s="352" t="s">
        <v>143</v>
      </c>
      <c r="O5" s="353" t="s">
        <v>144</v>
      </c>
      <c r="P5" s="352" t="s">
        <v>143</v>
      </c>
      <c r="Q5" s="353" t="s">
        <v>144</v>
      </c>
      <c r="R5" s="352" t="s">
        <v>143</v>
      </c>
      <c r="S5" s="353" t="s">
        <v>144</v>
      </c>
      <c r="X5" s="199"/>
      <c r="Y5" s="199"/>
      <c r="Z5" s="199"/>
      <c r="AA5" s="199"/>
      <c r="AB5" s="199"/>
      <c r="AC5" s="199"/>
      <c r="AD5" s="199"/>
      <c r="AE5" s="199"/>
      <c r="AF5" s="199"/>
      <c r="AG5" s="199"/>
      <c r="AH5" s="199"/>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c r="BI5" s="199"/>
      <c r="BJ5" s="199"/>
      <c r="BK5" s="199"/>
      <c r="BL5" s="199"/>
      <c r="BM5" s="199"/>
      <c r="BN5" s="199"/>
      <c r="BO5" s="199"/>
      <c r="BP5" s="199"/>
      <c r="BQ5" s="199"/>
      <c r="BR5" s="199"/>
      <c r="BS5" s="199"/>
      <c r="BT5" s="199"/>
      <c r="BU5" s="199"/>
      <c r="BV5" s="199"/>
      <c r="BW5" s="199"/>
      <c r="BX5" s="199"/>
      <c r="BY5" s="199"/>
      <c r="BZ5" s="199"/>
      <c r="CA5" s="199"/>
      <c r="CB5" s="199"/>
      <c r="CC5" s="199"/>
      <c r="CD5" s="199"/>
      <c r="CE5" s="199"/>
      <c r="CF5" s="199"/>
      <c r="CG5" s="199"/>
      <c r="CH5" s="199"/>
      <c r="CI5" s="199"/>
      <c r="CJ5" s="199"/>
      <c r="CK5" s="199"/>
      <c r="CL5" s="199"/>
      <c r="CM5" s="199"/>
      <c r="CN5" s="199"/>
      <c r="CO5" s="199"/>
      <c r="CP5" s="199"/>
      <c r="CQ5" s="199"/>
      <c r="CR5" s="199"/>
      <c r="CS5" s="199"/>
      <c r="CT5" s="199"/>
      <c r="CU5" s="199"/>
      <c r="CV5" s="199"/>
      <c r="CW5" s="199"/>
      <c r="CX5" s="199"/>
      <c r="CY5" s="199"/>
      <c r="CZ5" s="199"/>
      <c r="DA5" s="199"/>
      <c r="DB5" s="199"/>
      <c r="DC5" s="199"/>
      <c r="DD5" s="199"/>
      <c r="DE5" s="199"/>
      <c r="DF5" s="199"/>
      <c r="DG5" s="199"/>
      <c r="DH5" s="199"/>
      <c r="DI5" s="199"/>
      <c r="DJ5" s="199"/>
      <c r="DK5" s="199"/>
      <c r="DL5" s="199"/>
      <c r="DM5" s="199"/>
      <c r="DN5" s="199"/>
      <c r="DO5" s="199"/>
      <c r="DP5" s="199"/>
      <c r="DQ5" s="199"/>
      <c r="DR5" s="199"/>
      <c r="DS5" s="199"/>
    </row>
    <row r="6" spans="1:123" s="169" customFormat="1" ht="15.75">
      <c r="A6" s="74"/>
      <c r="B6" s="82"/>
      <c r="C6" s="77"/>
      <c r="D6" s="82"/>
      <c r="E6" s="83"/>
      <c r="F6" s="75"/>
      <c r="G6" s="84">
        <f>IF(OR(E6="Redacted",F6="Redacted"),"Redacted",IF(OR(T(E6)&lt;&gt;"",T(F6)&lt;&gt;""),"Varies",ROUND(E6*F6,2)))</f>
        <v>0</v>
      </c>
      <c r="H6" s="75"/>
      <c r="I6" s="75"/>
      <c r="J6" s="75"/>
      <c r="K6" s="290">
        <f t="array" ref="K6">SUM(ROUND(H6:J6,2))</f>
        <v>0</v>
      </c>
      <c r="L6" s="331"/>
      <c r="M6" s="90"/>
      <c r="N6" s="308"/>
      <c r="O6" s="294">
        <f>ROUND(H6*N6,2)</f>
        <v>0</v>
      </c>
      <c r="P6" s="267">
        <v>0</v>
      </c>
      <c r="Q6" s="294">
        <f>ROUND(I6*P6,2)</f>
        <v>0</v>
      </c>
      <c r="R6" s="267"/>
      <c r="S6" s="294">
        <f>ROUND(J6*R6,2)</f>
        <v>0</v>
      </c>
      <c r="X6" s="199"/>
      <c r="Y6" s="199"/>
      <c r="Z6" s="199"/>
      <c r="AA6" s="199"/>
      <c r="AB6" s="199"/>
      <c r="AC6" s="199"/>
      <c r="AD6" s="199"/>
      <c r="AE6" s="199"/>
      <c r="AF6" s="199"/>
      <c r="AG6" s="199"/>
      <c r="AH6" s="199"/>
      <c r="AI6" s="199"/>
      <c r="AJ6" s="199"/>
      <c r="AK6" s="199"/>
      <c r="AL6" s="199"/>
      <c r="AM6" s="199"/>
      <c r="AN6" s="199"/>
      <c r="AO6" s="199"/>
      <c r="AP6" s="199"/>
      <c r="AQ6" s="199"/>
      <c r="AR6" s="199"/>
      <c r="AS6" s="199"/>
      <c r="AT6" s="199"/>
      <c r="AU6" s="199"/>
      <c r="AV6" s="199"/>
      <c r="AW6" s="199"/>
      <c r="AX6" s="199"/>
      <c r="AY6" s="199"/>
      <c r="AZ6" s="199"/>
      <c r="BA6" s="199"/>
      <c r="BB6" s="199"/>
      <c r="BC6" s="199"/>
      <c r="BD6" s="199"/>
      <c r="BE6" s="199"/>
      <c r="BF6" s="199"/>
      <c r="BG6" s="199"/>
      <c r="BH6" s="199"/>
      <c r="BI6" s="199"/>
      <c r="BJ6" s="199"/>
      <c r="BK6" s="199"/>
      <c r="BL6" s="199"/>
      <c r="BM6" s="199"/>
      <c r="BN6" s="199"/>
      <c r="BO6" s="199"/>
      <c r="BP6" s="199"/>
      <c r="BQ6" s="199"/>
      <c r="BR6" s="199"/>
      <c r="BS6" s="199"/>
      <c r="BT6" s="199"/>
      <c r="BU6" s="199"/>
      <c r="BV6" s="199"/>
      <c r="BW6" s="199"/>
      <c r="BX6" s="199"/>
      <c r="BY6" s="199"/>
      <c r="BZ6" s="199"/>
      <c r="CA6" s="199"/>
      <c r="CB6" s="199"/>
      <c r="CC6" s="199"/>
      <c r="CD6" s="199"/>
      <c r="CE6" s="199"/>
      <c r="CF6" s="199"/>
      <c r="CG6" s="199"/>
      <c r="CH6" s="199"/>
      <c r="CI6" s="199"/>
      <c r="CJ6" s="199"/>
      <c r="CK6" s="199"/>
      <c r="CL6" s="199"/>
      <c r="CM6" s="199"/>
      <c r="CN6" s="199"/>
      <c r="CO6" s="199"/>
      <c r="CP6" s="199"/>
      <c r="CQ6" s="199"/>
      <c r="CR6" s="199"/>
      <c r="CS6" s="199"/>
      <c r="CT6" s="199"/>
      <c r="CU6" s="199"/>
      <c r="CV6" s="199"/>
      <c r="CW6" s="199"/>
      <c r="CX6" s="199"/>
      <c r="CY6" s="199"/>
      <c r="CZ6" s="199"/>
      <c r="DA6" s="199"/>
      <c r="DB6" s="199"/>
      <c r="DC6" s="199"/>
      <c r="DD6" s="199"/>
      <c r="DE6" s="199"/>
      <c r="DF6" s="199"/>
      <c r="DG6" s="199"/>
      <c r="DH6" s="199"/>
      <c r="DI6" s="199"/>
      <c r="DJ6" s="199"/>
      <c r="DK6" s="199"/>
      <c r="DL6" s="199"/>
      <c r="DM6" s="199"/>
      <c r="DN6" s="199"/>
      <c r="DO6" s="199"/>
      <c r="DP6" s="199"/>
      <c r="DQ6" s="199"/>
      <c r="DR6" s="199"/>
      <c r="DS6" s="199"/>
    </row>
    <row r="7" spans="1:123" s="169" customFormat="1" ht="15.75">
      <c r="A7" s="73"/>
      <c r="B7" s="47"/>
      <c r="C7" s="78"/>
      <c r="D7" s="47"/>
      <c r="E7" s="45"/>
      <c r="F7" s="71"/>
      <c r="G7" s="72">
        <f t="shared" ref="G7:G70" si="0">IF(OR(E7="Redacted",F7="Redacted"),"Redacted",IF(OR(T(E7)&lt;&gt;"",T(F7)&lt;&gt;""),"Varies",ROUND(E7*F7,2)))</f>
        <v>0</v>
      </c>
      <c r="H7" s="71"/>
      <c r="I7" s="71"/>
      <c r="J7" s="71"/>
      <c r="K7" s="291">
        <f t="array" ref="K7">SUM(ROUND(H7:J7,2))</f>
        <v>0</v>
      </c>
      <c r="L7" s="331"/>
      <c r="M7" s="91"/>
      <c r="N7" s="309"/>
      <c r="O7" s="282">
        <f>ROUND(H7*N7,2)</f>
        <v>0</v>
      </c>
      <c r="P7" s="268">
        <v>0</v>
      </c>
      <c r="Q7" s="282">
        <f>ROUND(I7*P7,2)</f>
        <v>0</v>
      </c>
      <c r="R7" s="268"/>
      <c r="S7" s="282">
        <f>ROUND(J7*R7,2)</f>
        <v>0</v>
      </c>
      <c r="X7" s="199"/>
      <c r="Y7" s="199"/>
      <c r="Z7" s="199"/>
      <c r="AA7" s="199"/>
      <c r="AB7" s="199"/>
      <c r="AC7" s="199"/>
      <c r="AD7" s="199"/>
      <c r="AE7" s="199"/>
      <c r="AF7" s="199"/>
      <c r="AG7" s="199"/>
      <c r="AH7" s="199"/>
      <c r="AI7" s="199"/>
      <c r="AJ7" s="199"/>
      <c r="AK7" s="199"/>
      <c r="AL7" s="199"/>
      <c r="AM7" s="199"/>
      <c r="AN7" s="199"/>
      <c r="AO7" s="199"/>
      <c r="AP7" s="199"/>
      <c r="AQ7" s="199"/>
      <c r="AR7" s="199"/>
      <c r="AS7" s="199"/>
      <c r="AT7" s="199"/>
      <c r="AU7" s="199"/>
      <c r="AV7" s="199"/>
      <c r="AW7" s="199"/>
      <c r="AX7" s="199"/>
      <c r="AY7" s="199"/>
      <c r="AZ7" s="199"/>
      <c r="BA7" s="199"/>
      <c r="BB7" s="199"/>
      <c r="BC7" s="199"/>
      <c r="BD7" s="199"/>
      <c r="BE7" s="199"/>
      <c r="BF7" s="199"/>
      <c r="BG7" s="199"/>
      <c r="BH7" s="199"/>
      <c r="BI7" s="199"/>
      <c r="BJ7" s="199"/>
      <c r="BK7" s="199"/>
      <c r="BL7" s="199"/>
      <c r="BM7" s="199"/>
      <c r="BN7" s="199"/>
      <c r="BO7" s="199"/>
      <c r="BP7" s="199"/>
      <c r="BQ7" s="199"/>
      <c r="BR7" s="199"/>
      <c r="BS7" s="199"/>
      <c r="BT7" s="199"/>
      <c r="BU7" s="199"/>
      <c r="BV7" s="199"/>
      <c r="BW7" s="199"/>
      <c r="BX7" s="199"/>
      <c r="BY7" s="199"/>
      <c r="BZ7" s="199"/>
      <c r="CA7" s="199"/>
      <c r="CB7" s="199"/>
      <c r="CC7" s="199"/>
      <c r="CD7" s="199"/>
      <c r="CE7" s="199"/>
      <c r="CF7" s="199"/>
      <c r="CG7" s="199"/>
      <c r="CH7" s="199"/>
      <c r="CI7" s="199"/>
      <c r="CJ7" s="199"/>
      <c r="CK7" s="199"/>
      <c r="CL7" s="199"/>
      <c r="CM7" s="199"/>
      <c r="CN7" s="199"/>
      <c r="CO7" s="199"/>
      <c r="CP7" s="199"/>
      <c r="CQ7" s="199"/>
      <c r="CR7" s="199"/>
      <c r="CS7" s="199"/>
      <c r="CT7" s="199"/>
      <c r="CU7" s="199"/>
      <c r="CV7" s="199"/>
      <c r="CW7" s="199"/>
      <c r="CX7" s="199"/>
      <c r="CY7" s="199"/>
      <c r="CZ7" s="199"/>
      <c r="DA7" s="199"/>
      <c r="DB7" s="199"/>
      <c r="DC7" s="199"/>
      <c r="DD7" s="199"/>
      <c r="DE7" s="199"/>
      <c r="DF7" s="199"/>
      <c r="DG7" s="199"/>
      <c r="DH7" s="199"/>
      <c r="DI7" s="199"/>
      <c r="DJ7" s="199"/>
      <c r="DK7" s="199"/>
      <c r="DL7" s="199"/>
      <c r="DM7" s="199"/>
      <c r="DN7" s="199"/>
      <c r="DO7" s="199"/>
      <c r="DP7" s="199"/>
      <c r="DQ7" s="199"/>
      <c r="DR7" s="199"/>
      <c r="DS7" s="199"/>
    </row>
    <row r="8" spans="1:123" s="169" customFormat="1" ht="15.75">
      <c r="A8" s="73"/>
      <c r="B8" s="47"/>
      <c r="C8" s="78"/>
      <c r="D8" s="47"/>
      <c r="E8" s="45"/>
      <c r="F8" s="71"/>
      <c r="G8" s="72">
        <f t="shared" si="0"/>
        <v>0</v>
      </c>
      <c r="H8" s="71"/>
      <c r="I8" s="71"/>
      <c r="J8" s="71"/>
      <c r="K8" s="291">
        <f t="array" ref="K8">SUM(ROUND(H8:J8,2))</f>
        <v>0</v>
      </c>
      <c r="L8" s="331"/>
      <c r="M8" s="91"/>
      <c r="N8" s="309"/>
      <c r="O8" s="282">
        <f t="shared" ref="O8:O71" si="1">ROUND(H8*N8,2)</f>
        <v>0</v>
      </c>
      <c r="P8" s="268">
        <v>0</v>
      </c>
      <c r="Q8" s="282">
        <f t="shared" ref="Q8:Q71" si="2">ROUND(I8*P8,2)</f>
        <v>0</v>
      </c>
      <c r="R8" s="268"/>
      <c r="S8" s="282">
        <f t="shared" ref="S8:S71" si="3">ROUND(J8*R8,2)</f>
        <v>0</v>
      </c>
      <c r="X8" s="199"/>
      <c r="Y8" s="199"/>
      <c r="Z8" s="199"/>
      <c r="AA8" s="199"/>
      <c r="AB8" s="199"/>
      <c r="AC8" s="199"/>
      <c r="AD8" s="199"/>
      <c r="AE8" s="199"/>
      <c r="AF8" s="199"/>
      <c r="AG8" s="199"/>
      <c r="AH8" s="199"/>
      <c r="AI8" s="199"/>
      <c r="AJ8" s="199"/>
      <c r="AK8" s="199"/>
      <c r="AL8" s="199"/>
      <c r="AM8" s="199"/>
      <c r="AN8" s="199"/>
      <c r="AO8" s="199"/>
      <c r="AP8" s="199"/>
      <c r="AQ8" s="199"/>
      <c r="AR8" s="199"/>
      <c r="AS8" s="199"/>
      <c r="AT8" s="199"/>
      <c r="AU8" s="199"/>
      <c r="AV8" s="199"/>
      <c r="AW8" s="199"/>
      <c r="AX8" s="199"/>
      <c r="AY8" s="199"/>
      <c r="AZ8" s="199"/>
      <c r="BA8" s="199"/>
      <c r="BB8" s="199"/>
      <c r="BC8" s="199"/>
      <c r="BD8" s="199"/>
      <c r="BE8" s="199"/>
      <c r="BF8" s="199"/>
      <c r="BG8" s="199"/>
      <c r="BH8" s="199"/>
      <c r="BI8" s="199"/>
      <c r="BJ8" s="199"/>
      <c r="BK8" s="199"/>
      <c r="BL8" s="199"/>
      <c r="BM8" s="199"/>
      <c r="BN8" s="199"/>
      <c r="BO8" s="199"/>
      <c r="BP8" s="199"/>
      <c r="BQ8" s="199"/>
      <c r="BR8" s="199"/>
      <c r="BS8" s="199"/>
      <c r="BT8" s="199"/>
      <c r="BU8" s="199"/>
      <c r="BV8" s="199"/>
      <c r="BW8" s="199"/>
      <c r="BX8" s="199"/>
      <c r="BY8" s="199"/>
      <c r="BZ8" s="199"/>
      <c r="CA8" s="199"/>
      <c r="CB8" s="199"/>
      <c r="CC8" s="199"/>
      <c r="CD8" s="199"/>
      <c r="CE8" s="199"/>
      <c r="CF8" s="199"/>
      <c r="CG8" s="199"/>
      <c r="CH8" s="199"/>
      <c r="CI8" s="199"/>
      <c r="CJ8" s="199"/>
      <c r="CK8" s="199"/>
      <c r="CL8" s="199"/>
      <c r="CM8" s="199"/>
      <c r="CN8" s="199"/>
      <c r="CO8" s="199"/>
      <c r="CP8" s="199"/>
      <c r="CQ8" s="199"/>
      <c r="CR8" s="199"/>
      <c r="CS8" s="199"/>
      <c r="CT8" s="199"/>
      <c r="CU8" s="199"/>
      <c r="CV8" s="199"/>
      <c r="CW8" s="199"/>
      <c r="CX8" s="199"/>
      <c r="CY8" s="199"/>
      <c r="CZ8" s="199"/>
      <c r="DA8" s="199"/>
      <c r="DB8" s="199"/>
      <c r="DC8" s="199"/>
      <c r="DD8" s="199"/>
      <c r="DE8" s="199"/>
      <c r="DF8" s="199"/>
      <c r="DG8" s="199"/>
      <c r="DH8" s="199"/>
      <c r="DI8" s="199"/>
      <c r="DJ8" s="199"/>
      <c r="DK8" s="199"/>
      <c r="DL8" s="199"/>
      <c r="DM8" s="199"/>
      <c r="DN8" s="199"/>
      <c r="DO8" s="199"/>
      <c r="DP8" s="199"/>
      <c r="DQ8" s="199"/>
      <c r="DR8" s="199"/>
      <c r="DS8" s="199"/>
    </row>
    <row r="9" spans="1:123" s="169" customFormat="1" ht="15.75">
      <c r="A9" s="73"/>
      <c r="B9" s="47"/>
      <c r="C9" s="78"/>
      <c r="D9" s="47"/>
      <c r="E9" s="45"/>
      <c r="F9" s="71"/>
      <c r="G9" s="72">
        <f t="shared" si="0"/>
        <v>0</v>
      </c>
      <c r="H9" s="71"/>
      <c r="I9" s="71"/>
      <c r="J9" s="71"/>
      <c r="K9" s="291">
        <f t="array" ref="K9">SUM(ROUND(H9:J9,2))</f>
        <v>0</v>
      </c>
      <c r="L9" s="331"/>
      <c r="M9" s="91"/>
      <c r="N9" s="309"/>
      <c r="O9" s="282">
        <f t="shared" si="1"/>
        <v>0</v>
      </c>
      <c r="P9" s="268">
        <v>0</v>
      </c>
      <c r="Q9" s="282">
        <f t="shared" si="2"/>
        <v>0</v>
      </c>
      <c r="R9" s="268"/>
      <c r="S9" s="282">
        <f t="shared" si="3"/>
        <v>0</v>
      </c>
      <c r="X9" s="199"/>
      <c r="Y9" s="199"/>
      <c r="Z9" s="199"/>
      <c r="AA9" s="199"/>
      <c r="AB9" s="199"/>
      <c r="AC9" s="199"/>
      <c r="AD9" s="199"/>
      <c r="AE9" s="199"/>
      <c r="AF9" s="199"/>
      <c r="AG9" s="199"/>
      <c r="AH9" s="199"/>
      <c r="AI9" s="199"/>
      <c r="AJ9" s="199"/>
      <c r="AK9" s="199"/>
      <c r="AL9" s="199"/>
      <c r="AM9" s="199"/>
      <c r="AN9" s="199"/>
      <c r="AO9" s="199"/>
      <c r="AP9" s="199"/>
      <c r="AQ9" s="199"/>
      <c r="AR9" s="199"/>
      <c r="AS9" s="199"/>
      <c r="AT9" s="199"/>
      <c r="AU9" s="199"/>
      <c r="AV9" s="199"/>
      <c r="AW9" s="199"/>
      <c r="AX9" s="199"/>
      <c r="AY9" s="199"/>
      <c r="AZ9" s="199"/>
      <c r="BA9" s="199"/>
      <c r="BB9" s="199"/>
      <c r="BC9" s="199"/>
      <c r="BD9" s="199"/>
      <c r="BE9" s="199"/>
      <c r="BF9" s="199"/>
      <c r="BG9" s="199"/>
      <c r="BH9" s="199"/>
      <c r="BI9" s="199"/>
      <c r="BJ9" s="199"/>
      <c r="BK9" s="199"/>
      <c r="BL9" s="199"/>
      <c r="BM9" s="199"/>
      <c r="BN9" s="199"/>
      <c r="BO9" s="199"/>
      <c r="BP9" s="199"/>
      <c r="BQ9" s="199"/>
      <c r="BR9" s="199"/>
      <c r="BS9" s="199"/>
      <c r="BT9" s="199"/>
      <c r="BU9" s="199"/>
      <c r="BV9" s="199"/>
      <c r="BW9" s="199"/>
      <c r="BX9" s="199"/>
      <c r="BY9" s="199"/>
      <c r="BZ9" s="199"/>
      <c r="CA9" s="199"/>
      <c r="CB9" s="199"/>
      <c r="CC9" s="199"/>
      <c r="CD9" s="199"/>
      <c r="CE9" s="199"/>
      <c r="CF9" s="199"/>
      <c r="CG9" s="199"/>
      <c r="CH9" s="199"/>
      <c r="CI9" s="199"/>
      <c r="CJ9" s="199"/>
      <c r="CK9" s="199"/>
      <c r="CL9" s="199"/>
      <c r="CM9" s="199"/>
      <c r="CN9" s="199"/>
      <c r="CO9" s="199"/>
      <c r="CP9" s="199"/>
      <c r="CQ9" s="199"/>
      <c r="CR9" s="199"/>
      <c r="CS9" s="199"/>
      <c r="CT9" s="199"/>
      <c r="CU9" s="199"/>
      <c r="CV9" s="199"/>
      <c r="CW9" s="199"/>
      <c r="CX9" s="199"/>
      <c r="CY9" s="199"/>
      <c r="CZ9" s="199"/>
      <c r="DA9" s="199"/>
      <c r="DB9" s="199"/>
      <c r="DC9" s="199"/>
      <c r="DD9" s="199"/>
      <c r="DE9" s="199"/>
      <c r="DF9" s="199"/>
      <c r="DG9" s="199"/>
      <c r="DH9" s="199"/>
      <c r="DI9" s="199"/>
      <c r="DJ9" s="199"/>
      <c r="DK9" s="199"/>
      <c r="DL9" s="199"/>
      <c r="DM9" s="199"/>
      <c r="DN9" s="199"/>
      <c r="DO9" s="199"/>
      <c r="DP9" s="199"/>
      <c r="DQ9" s="199"/>
      <c r="DR9" s="199"/>
      <c r="DS9" s="199"/>
    </row>
    <row r="10" spans="1:123" s="169" customFormat="1" ht="15.75">
      <c r="A10" s="73"/>
      <c r="B10" s="47"/>
      <c r="C10" s="78"/>
      <c r="D10" s="47"/>
      <c r="E10" s="45"/>
      <c r="F10" s="71"/>
      <c r="G10" s="72">
        <f t="shared" si="0"/>
        <v>0</v>
      </c>
      <c r="H10" s="71"/>
      <c r="I10" s="71"/>
      <c r="J10" s="71"/>
      <c r="K10" s="291">
        <f t="array" ref="K10">SUM(ROUND(H10:J10,2))</f>
        <v>0</v>
      </c>
      <c r="L10" s="331"/>
      <c r="M10" s="91"/>
      <c r="N10" s="309"/>
      <c r="O10" s="282">
        <f t="shared" si="1"/>
        <v>0</v>
      </c>
      <c r="P10" s="268">
        <v>0</v>
      </c>
      <c r="Q10" s="282">
        <f t="shared" si="2"/>
        <v>0</v>
      </c>
      <c r="R10" s="268"/>
      <c r="S10" s="282">
        <f t="shared" si="3"/>
        <v>0</v>
      </c>
      <c r="X10" s="201"/>
      <c r="Y10" s="201"/>
      <c r="Z10" s="201"/>
      <c r="AA10" s="201"/>
      <c r="AB10" s="201"/>
      <c r="AC10" s="201"/>
      <c r="AD10" s="201"/>
      <c r="AE10" s="201"/>
      <c r="AF10" s="201"/>
      <c r="AG10" s="201"/>
      <c r="AH10" s="201"/>
      <c r="AI10" s="201"/>
      <c r="AJ10" s="201"/>
      <c r="AK10" s="201"/>
      <c r="AL10" s="201"/>
      <c r="AM10" s="201"/>
      <c r="AN10" s="201"/>
      <c r="AO10" s="201"/>
      <c r="AP10" s="201"/>
      <c r="AQ10" s="201"/>
      <c r="AR10" s="201"/>
      <c r="AS10" s="201"/>
      <c r="AT10" s="201"/>
      <c r="AU10" s="201"/>
      <c r="AV10" s="201"/>
      <c r="AW10" s="201"/>
      <c r="AX10" s="201"/>
      <c r="AY10" s="201"/>
      <c r="AZ10" s="201"/>
      <c r="BA10" s="201"/>
      <c r="BB10" s="201"/>
      <c r="BC10" s="201"/>
      <c r="BD10" s="201"/>
      <c r="BE10" s="201"/>
      <c r="BF10" s="201"/>
      <c r="BG10" s="201"/>
      <c r="BH10" s="201"/>
      <c r="BI10" s="201"/>
      <c r="BJ10" s="201"/>
      <c r="BK10" s="201"/>
      <c r="BL10" s="201"/>
      <c r="BM10" s="201"/>
      <c r="BN10" s="201"/>
      <c r="BO10" s="201"/>
      <c r="BP10" s="201"/>
      <c r="BQ10" s="201"/>
      <c r="BR10" s="201"/>
      <c r="BS10" s="201"/>
      <c r="BT10" s="201"/>
      <c r="BU10" s="201"/>
      <c r="BV10" s="201"/>
      <c r="BW10" s="201"/>
      <c r="BX10" s="201"/>
      <c r="BY10" s="201"/>
      <c r="BZ10" s="201"/>
      <c r="CA10" s="201"/>
      <c r="CB10" s="201"/>
      <c r="CC10" s="201"/>
      <c r="CD10" s="201"/>
      <c r="CE10" s="201"/>
      <c r="CF10" s="201"/>
      <c r="CG10" s="201"/>
      <c r="CH10" s="201"/>
      <c r="CI10" s="201"/>
      <c r="CJ10" s="201"/>
      <c r="CK10" s="201"/>
      <c r="CL10" s="201"/>
      <c r="CM10" s="201"/>
      <c r="CN10" s="201"/>
      <c r="CO10" s="201"/>
      <c r="CP10" s="201"/>
      <c r="CQ10" s="201"/>
      <c r="CR10" s="201"/>
      <c r="CS10" s="201"/>
      <c r="CT10" s="201"/>
      <c r="CU10" s="201"/>
      <c r="CV10" s="201"/>
      <c r="CW10" s="201"/>
      <c r="CX10" s="201"/>
      <c r="CY10" s="201"/>
      <c r="CZ10" s="201"/>
      <c r="DA10" s="201"/>
      <c r="DB10" s="201"/>
      <c r="DC10" s="201"/>
      <c r="DD10" s="201"/>
      <c r="DE10" s="201"/>
      <c r="DF10" s="201"/>
      <c r="DG10" s="201"/>
      <c r="DH10" s="201"/>
      <c r="DI10" s="201"/>
      <c r="DJ10" s="201"/>
      <c r="DK10" s="201"/>
      <c r="DL10" s="201"/>
      <c r="DM10" s="201"/>
      <c r="DN10" s="201"/>
      <c r="DO10" s="201"/>
      <c r="DP10" s="201"/>
      <c r="DQ10" s="201"/>
      <c r="DR10" s="201"/>
      <c r="DS10" s="201"/>
    </row>
    <row r="11" spans="1:123" s="169" customFormat="1" ht="15.75">
      <c r="A11" s="73"/>
      <c r="B11" s="47"/>
      <c r="C11" s="78"/>
      <c r="D11" s="47"/>
      <c r="E11" s="45"/>
      <c r="F11" s="71"/>
      <c r="G11" s="72">
        <f t="shared" si="0"/>
        <v>0</v>
      </c>
      <c r="H11" s="71"/>
      <c r="I11" s="71"/>
      <c r="J11" s="71"/>
      <c r="K11" s="291">
        <f t="array" ref="K11">SUM(ROUND(H11:J11,2))</f>
        <v>0</v>
      </c>
      <c r="L11" s="331"/>
      <c r="M11" s="91"/>
      <c r="N11" s="309"/>
      <c r="O11" s="282">
        <f t="shared" si="1"/>
        <v>0</v>
      </c>
      <c r="P11" s="268">
        <v>0</v>
      </c>
      <c r="Q11" s="282">
        <f t="shared" si="2"/>
        <v>0</v>
      </c>
      <c r="R11" s="268"/>
      <c r="S11" s="282">
        <f t="shared" si="3"/>
        <v>0</v>
      </c>
      <c r="X11" s="201"/>
      <c r="Y11" s="201"/>
      <c r="Z11" s="201"/>
      <c r="AA11" s="201"/>
      <c r="AB11" s="201"/>
      <c r="AC11" s="201"/>
      <c r="AD11" s="201"/>
      <c r="AE11" s="201"/>
      <c r="AF11" s="201"/>
      <c r="AG11" s="201"/>
      <c r="AH11" s="201"/>
      <c r="AI11" s="201"/>
      <c r="AJ11" s="201"/>
      <c r="AK11" s="201"/>
      <c r="AL11" s="201"/>
      <c r="AM11" s="201"/>
      <c r="AN11" s="201"/>
      <c r="AO11" s="201"/>
      <c r="AP11" s="201"/>
      <c r="AQ11" s="201"/>
      <c r="AR11" s="201"/>
      <c r="AS11" s="201"/>
      <c r="AT11" s="201"/>
      <c r="AU11" s="201"/>
      <c r="AV11" s="201"/>
      <c r="AW11" s="201"/>
      <c r="AX11" s="201"/>
      <c r="AY11" s="201"/>
      <c r="AZ11" s="201"/>
      <c r="BA11" s="201"/>
      <c r="BB11" s="201"/>
      <c r="BC11" s="201"/>
      <c r="BD11" s="201"/>
      <c r="BE11" s="201"/>
      <c r="BF11" s="201"/>
      <c r="BG11" s="201"/>
      <c r="BH11" s="201"/>
      <c r="BI11" s="201"/>
      <c r="BJ11" s="201"/>
      <c r="BK11" s="201"/>
      <c r="BL11" s="201"/>
      <c r="BM11" s="201"/>
      <c r="BN11" s="201"/>
      <c r="BO11" s="201"/>
      <c r="BP11" s="201"/>
      <c r="BQ11" s="201"/>
      <c r="BR11" s="201"/>
      <c r="BS11" s="201"/>
      <c r="BT11" s="201"/>
      <c r="BU11" s="201"/>
      <c r="BV11" s="201"/>
      <c r="BW11" s="201"/>
      <c r="BX11" s="201"/>
      <c r="BY11" s="201"/>
      <c r="BZ11" s="201"/>
      <c r="CA11" s="201"/>
      <c r="CB11" s="201"/>
      <c r="CC11" s="201"/>
      <c r="CD11" s="201"/>
      <c r="CE11" s="201"/>
      <c r="CF11" s="201"/>
      <c r="CG11" s="201"/>
      <c r="CH11" s="201"/>
      <c r="CI11" s="201"/>
      <c r="CJ11" s="201"/>
      <c r="CK11" s="201"/>
      <c r="CL11" s="201"/>
      <c r="CM11" s="201"/>
      <c r="CN11" s="201"/>
      <c r="CO11" s="201"/>
      <c r="CP11" s="201"/>
      <c r="CQ11" s="201"/>
      <c r="CR11" s="201"/>
      <c r="CS11" s="201"/>
      <c r="CT11" s="201"/>
      <c r="CU11" s="201"/>
      <c r="CV11" s="201"/>
      <c r="CW11" s="201"/>
      <c r="CX11" s="201"/>
      <c r="CY11" s="201"/>
      <c r="CZ11" s="201"/>
      <c r="DA11" s="201"/>
      <c r="DB11" s="201"/>
      <c r="DC11" s="201"/>
      <c r="DD11" s="201"/>
      <c r="DE11" s="201"/>
      <c r="DF11" s="201"/>
      <c r="DG11" s="201"/>
      <c r="DH11" s="201"/>
      <c r="DI11" s="201"/>
      <c r="DJ11" s="201"/>
      <c r="DK11" s="201"/>
      <c r="DL11" s="201"/>
      <c r="DM11" s="201"/>
      <c r="DN11" s="201"/>
      <c r="DO11" s="201"/>
      <c r="DP11" s="201"/>
      <c r="DQ11" s="201"/>
      <c r="DR11" s="201"/>
      <c r="DS11" s="201"/>
    </row>
    <row r="12" spans="1:123" s="169" customFormat="1" ht="15.75">
      <c r="A12" s="73"/>
      <c r="B12" s="47"/>
      <c r="C12" s="78"/>
      <c r="D12" s="47"/>
      <c r="E12" s="45"/>
      <c r="F12" s="71"/>
      <c r="G12" s="72">
        <f t="shared" si="0"/>
        <v>0</v>
      </c>
      <c r="H12" s="71"/>
      <c r="I12" s="71"/>
      <c r="J12" s="71"/>
      <c r="K12" s="291">
        <f t="array" ref="K12">SUM(ROUND(H12:J12,2))</f>
        <v>0</v>
      </c>
      <c r="L12" s="331"/>
      <c r="M12" s="91"/>
      <c r="N12" s="309"/>
      <c r="O12" s="282">
        <f t="shared" si="1"/>
        <v>0</v>
      </c>
      <c r="P12" s="268">
        <v>0</v>
      </c>
      <c r="Q12" s="282">
        <f t="shared" si="2"/>
        <v>0</v>
      </c>
      <c r="R12" s="268"/>
      <c r="S12" s="282">
        <f t="shared" si="3"/>
        <v>0</v>
      </c>
      <c r="X12" s="199"/>
      <c r="Y12" s="199"/>
      <c r="Z12" s="199"/>
      <c r="AA12" s="199"/>
      <c r="AB12" s="199"/>
      <c r="AC12" s="199"/>
      <c r="AD12" s="199"/>
      <c r="AE12" s="199"/>
      <c r="AF12" s="199"/>
      <c r="AG12" s="199"/>
      <c r="AH12" s="199"/>
      <c r="AI12" s="199"/>
      <c r="AJ12" s="199"/>
      <c r="AK12" s="199"/>
      <c r="AL12" s="199"/>
      <c r="AM12" s="199"/>
      <c r="AN12" s="199"/>
      <c r="AO12" s="199"/>
      <c r="AP12" s="199"/>
      <c r="AQ12" s="199"/>
      <c r="AR12" s="199"/>
      <c r="AS12" s="199"/>
      <c r="AT12" s="199"/>
      <c r="AU12" s="199"/>
      <c r="AV12" s="199"/>
      <c r="AW12" s="199"/>
      <c r="AX12" s="199"/>
      <c r="AY12" s="199"/>
      <c r="AZ12" s="199"/>
      <c r="BA12" s="199"/>
      <c r="BB12" s="199"/>
      <c r="BC12" s="199"/>
      <c r="BD12" s="199"/>
      <c r="BE12" s="199"/>
      <c r="BF12" s="199"/>
      <c r="BG12" s="199"/>
      <c r="BH12" s="199"/>
      <c r="BI12" s="199"/>
      <c r="BJ12" s="199"/>
      <c r="BK12" s="199"/>
      <c r="BL12" s="199"/>
      <c r="BM12" s="199"/>
      <c r="BN12" s="199"/>
      <c r="BO12" s="199"/>
      <c r="BP12" s="199"/>
      <c r="BQ12" s="199"/>
      <c r="BR12" s="199"/>
      <c r="BS12" s="199"/>
      <c r="BT12" s="199"/>
      <c r="BU12" s="199"/>
      <c r="BV12" s="199"/>
      <c r="BW12" s="199"/>
      <c r="BX12" s="199"/>
      <c r="BY12" s="199"/>
      <c r="BZ12" s="199"/>
      <c r="CA12" s="199"/>
      <c r="CB12" s="199"/>
      <c r="CC12" s="199"/>
      <c r="CD12" s="199"/>
      <c r="CE12" s="199"/>
      <c r="CF12" s="199"/>
      <c r="CG12" s="199"/>
      <c r="CH12" s="199"/>
      <c r="CI12" s="199"/>
      <c r="CJ12" s="199"/>
      <c r="CK12" s="199"/>
      <c r="CL12" s="199"/>
      <c r="CM12" s="199"/>
      <c r="CN12" s="199"/>
      <c r="CO12" s="199"/>
      <c r="CP12" s="199"/>
      <c r="CQ12" s="199"/>
      <c r="CR12" s="199"/>
      <c r="CS12" s="199"/>
      <c r="CT12" s="199"/>
      <c r="CU12" s="199"/>
      <c r="CV12" s="199"/>
      <c r="CW12" s="199"/>
      <c r="CX12" s="199"/>
      <c r="CY12" s="199"/>
      <c r="CZ12" s="199"/>
      <c r="DA12" s="199"/>
      <c r="DB12" s="199"/>
      <c r="DC12" s="199"/>
      <c r="DD12" s="199"/>
      <c r="DE12" s="199"/>
      <c r="DF12" s="199"/>
      <c r="DG12" s="199"/>
      <c r="DH12" s="199"/>
      <c r="DI12" s="199"/>
      <c r="DJ12" s="199"/>
      <c r="DK12" s="199"/>
      <c r="DL12" s="199"/>
      <c r="DM12" s="199"/>
      <c r="DN12" s="199"/>
      <c r="DO12" s="199"/>
      <c r="DP12" s="199"/>
      <c r="DQ12" s="199"/>
      <c r="DR12" s="199"/>
      <c r="DS12" s="199"/>
    </row>
    <row r="13" spans="1:123" s="169" customFormat="1" ht="15.75">
      <c r="A13" s="73"/>
      <c r="B13" s="47"/>
      <c r="C13" s="78"/>
      <c r="D13" s="47"/>
      <c r="E13" s="45"/>
      <c r="F13" s="71"/>
      <c r="G13" s="72">
        <f t="shared" si="0"/>
        <v>0</v>
      </c>
      <c r="H13" s="71"/>
      <c r="I13" s="71"/>
      <c r="J13" s="71"/>
      <c r="K13" s="291">
        <f t="array" ref="K13">SUM(ROUND(H13:J13,2))</f>
        <v>0</v>
      </c>
      <c r="L13" s="331"/>
      <c r="M13" s="91"/>
      <c r="N13" s="309"/>
      <c r="O13" s="282">
        <f t="shared" si="1"/>
        <v>0</v>
      </c>
      <c r="P13" s="268">
        <v>0</v>
      </c>
      <c r="Q13" s="282">
        <f t="shared" si="2"/>
        <v>0</v>
      </c>
      <c r="R13" s="268"/>
      <c r="S13" s="282">
        <f t="shared" si="3"/>
        <v>0</v>
      </c>
      <c r="X13" s="199"/>
      <c r="Y13" s="199"/>
      <c r="Z13" s="199"/>
      <c r="AA13" s="199"/>
      <c r="AB13" s="199"/>
      <c r="AC13" s="199"/>
      <c r="AD13" s="199"/>
      <c r="AE13" s="199"/>
      <c r="AF13" s="199"/>
      <c r="AG13" s="199"/>
      <c r="AH13" s="199"/>
      <c r="AI13" s="199"/>
      <c r="AJ13" s="199"/>
      <c r="AK13" s="199"/>
      <c r="AL13" s="199"/>
      <c r="AM13" s="199"/>
      <c r="AN13" s="199"/>
      <c r="AO13" s="199"/>
      <c r="AP13" s="199"/>
      <c r="AQ13" s="199"/>
      <c r="AR13" s="199"/>
      <c r="AS13" s="199"/>
      <c r="AT13" s="199"/>
      <c r="AU13" s="199"/>
      <c r="AV13" s="199"/>
      <c r="AW13" s="199"/>
      <c r="AX13" s="199"/>
      <c r="AY13" s="199"/>
      <c r="AZ13" s="199"/>
      <c r="BA13" s="199"/>
      <c r="BB13" s="199"/>
      <c r="BC13" s="199"/>
      <c r="BD13" s="199"/>
      <c r="BE13" s="199"/>
      <c r="BF13" s="199"/>
      <c r="BG13" s="199"/>
      <c r="BH13" s="199"/>
      <c r="BI13" s="199"/>
      <c r="BJ13" s="199"/>
      <c r="BK13" s="199"/>
      <c r="BL13" s="199"/>
      <c r="BM13" s="199"/>
      <c r="BN13" s="199"/>
      <c r="BO13" s="199"/>
      <c r="BP13" s="199"/>
      <c r="BQ13" s="199"/>
      <c r="BR13" s="199"/>
      <c r="BS13" s="199"/>
      <c r="BT13" s="199"/>
      <c r="BU13" s="199"/>
      <c r="BV13" s="199"/>
      <c r="BW13" s="199"/>
      <c r="BX13" s="199"/>
      <c r="BY13" s="199"/>
      <c r="BZ13" s="199"/>
      <c r="CA13" s="199"/>
      <c r="CB13" s="199"/>
      <c r="CC13" s="199"/>
      <c r="CD13" s="199"/>
      <c r="CE13" s="199"/>
      <c r="CF13" s="199"/>
      <c r="CG13" s="199"/>
      <c r="CH13" s="199"/>
      <c r="CI13" s="199"/>
      <c r="CJ13" s="199"/>
      <c r="CK13" s="199"/>
      <c r="CL13" s="199"/>
      <c r="CM13" s="199"/>
      <c r="CN13" s="199"/>
      <c r="CO13" s="199"/>
      <c r="CP13" s="199"/>
      <c r="CQ13" s="199"/>
      <c r="CR13" s="199"/>
      <c r="CS13" s="199"/>
      <c r="CT13" s="199"/>
      <c r="CU13" s="199"/>
      <c r="CV13" s="199"/>
      <c r="CW13" s="199"/>
      <c r="CX13" s="199"/>
      <c r="CY13" s="199"/>
      <c r="CZ13" s="199"/>
      <c r="DA13" s="199"/>
      <c r="DB13" s="199"/>
      <c r="DC13" s="199"/>
      <c r="DD13" s="199"/>
      <c r="DE13" s="199"/>
      <c r="DF13" s="199"/>
      <c r="DG13" s="199"/>
      <c r="DH13" s="199"/>
      <c r="DI13" s="199"/>
      <c r="DJ13" s="199"/>
      <c r="DK13" s="199"/>
      <c r="DL13" s="199"/>
      <c r="DM13" s="199"/>
      <c r="DN13" s="199"/>
      <c r="DO13" s="199"/>
      <c r="DP13" s="199"/>
      <c r="DQ13" s="199"/>
      <c r="DR13" s="199"/>
      <c r="DS13" s="199"/>
    </row>
    <row r="14" spans="1:123" s="169" customFormat="1" ht="15.75">
      <c r="A14" s="73"/>
      <c r="B14" s="47"/>
      <c r="C14" s="78"/>
      <c r="D14" s="47"/>
      <c r="E14" s="45"/>
      <c r="F14" s="71"/>
      <c r="G14" s="72">
        <f t="shared" si="0"/>
        <v>0</v>
      </c>
      <c r="H14" s="71"/>
      <c r="I14" s="71"/>
      <c r="J14" s="71"/>
      <c r="K14" s="291">
        <f t="array" ref="K14">SUM(ROUND(H14:J14,2))</f>
        <v>0</v>
      </c>
      <c r="L14" s="331"/>
      <c r="M14" s="91"/>
      <c r="N14" s="309"/>
      <c r="O14" s="282">
        <f t="shared" si="1"/>
        <v>0</v>
      </c>
      <c r="P14" s="268">
        <v>0</v>
      </c>
      <c r="Q14" s="282">
        <f t="shared" si="2"/>
        <v>0</v>
      </c>
      <c r="R14" s="268"/>
      <c r="S14" s="282">
        <f t="shared" si="3"/>
        <v>0</v>
      </c>
      <c r="X14" s="199"/>
      <c r="Y14" s="199"/>
      <c r="Z14" s="199"/>
      <c r="AA14" s="199"/>
      <c r="AB14" s="199"/>
      <c r="AC14" s="199"/>
      <c r="AD14" s="199"/>
      <c r="AE14" s="199"/>
      <c r="AF14" s="199"/>
      <c r="AG14" s="199"/>
      <c r="AH14" s="199"/>
      <c r="AI14" s="199"/>
      <c r="AJ14" s="199"/>
      <c r="AK14" s="199"/>
      <c r="AL14" s="199"/>
      <c r="AM14" s="199"/>
      <c r="AN14" s="199"/>
      <c r="AO14" s="199"/>
      <c r="AP14" s="199"/>
      <c r="AQ14" s="199"/>
      <c r="AR14" s="199"/>
      <c r="AS14" s="199"/>
      <c r="AT14" s="199"/>
      <c r="AU14" s="199"/>
      <c r="AV14" s="199"/>
      <c r="AW14" s="199"/>
      <c r="AX14" s="199"/>
      <c r="AY14" s="199"/>
      <c r="AZ14" s="199"/>
      <c r="BA14" s="199"/>
      <c r="BB14" s="199"/>
      <c r="BC14" s="199"/>
      <c r="BD14" s="199"/>
      <c r="BE14" s="199"/>
      <c r="BF14" s="199"/>
      <c r="BG14" s="199"/>
      <c r="BH14" s="199"/>
      <c r="BI14" s="199"/>
      <c r="BJ14" s="199"/>
      <c r="BK14" s="199"/>
      <c r="BL14" s="199"/>
      <c r="BM14" s="199"/>
      <c r="BN14" s="199"/>
      <c r="BO14" s="199"/>
      <c r="BP14" s="199"/>
      <c r="BQ14" s="199"/>
      <c r="BR14" s="199"/>
      <c r="BS14" s="199"/>
      <c r="BT14" s="199"/>
      <c r="BU14" s="199"/>
      <c r="BV14" s="199"/>
      <c r="BW14" s="199"/>
      <c r="BX14" s="199"/>
      <c r="BY14" s="199"/>
      <c r="BZ14" s="199"/>
      <c r="CA14" s="199"/>
      <c r="CB14" s="199"/>
      <c r="CC14" s="199"/>
      <c r="CD14" s="199"/>
      <c r="CE14" s="199"/>
      <c r="CF14" s="199"/>
      <c r="CG14" s="199"/>
      <c r="CH14" s="199"/>
      <c r="CI14" s="199"/>
      <c r="CJ14" s="199"/>
      <c r="CK14" s="199"/>
      <c r="CL14" s="199"/>
      <c r="CM14" s="199"/>
      <c r="CN14" s="199"/>
      <c r="CO14" s="199"/>
      <c r="CP14" s="199"/>
      <c r="CQ14" s="199"/>
      <c r="CR14" s="199"/>
      <c r="CS14" s="199"/>
      <c r="CT14" s="199"/>
      <c r="CU14" s="199"/>
      <c r="CV14" s="199"/>
      <c r="CW14" s="199"/>
      <c r="CX14" s="199"/>
      <c r="CY14" s="199"/>
      <c r="CZ14" s="199"/>
      <c r="DA14" s="199"/>
      <c r="DB14" s="199"/>
      <c r="DC14" s="199"/>
      <c r="DD14" s="199"/>
      <c r="DE14" s="199"/>
      <c r="DF14" s="199"/>
      <c r="DG14" s="199"/>
      <c r="DH14" s="199"/>
      <c r="DI14" s="199"/>
      <c r="DJ14" s="199"/>
      <c r="DK14" s="199"/>
      <c r="DL14" s="199"/>
      <c r="DM14" s="199"/>
      <c r="DN14" s="199"/>
      <c r="DO14" s="199"/>
      <c r="DP14" s="199"/>
      <c r="DQ14" s="199"/>
      <c r="DR14" s="199"/>
      <c r="DS14" s="199"/>
    </row>
    <row r="15" spans="1:123" s="169" customFormat="1" ht="16.5" thickBot="1">
      <c r="A15" s="73"/>
      <c r="B15" s="47"/>
      <c r="C15" s="78"/>
      <c r="D15" s="47"/>
      <c r="E15" s="45"/>
      <c r="F15" s="71"/>
      <c r="G15" s="72">
        <f t="shared" si="0"/>
        <v>0</v>
      </c>
      <c r="H15" s="71"/>
      <c r="I15" s="71"/>
      <c r="J15" s="71"/>
      <c r="K15" s="291">
        <f t="array" ref="K15">SUM(ROUND(H15:J15,2))</f>
        <v>0</v>
      </c>
      <c r="L15" s="331"/>
      <c r="M15" s="91"/>
      <c r="N15" s="309"/>
      <c r="O15" s="282">
        <f t="shared" si="1"/>
        <v>0</v>
      </c>
      <c r="P15" s="268">
        <v>0</v>
      </c>
      <c r="Q15" s="282">
        <f t="shared" si="2"/>
        <v>0</v>
      </c>
      <c r="R15" s="268"/>
      <c r="S15" s="282">
        <f t="shared" si="3"/>
        <v>0</v>
      </c>
      <c r="X15" s="199"/>
      <c r="Y15" s="199"/>
      <c r="Z15" s="199"/>
      <c r="AA15" s="199"/>
      <c r="AB15" s="199"/>
      <c r="AC15" s="199"/>
      <c r="AD15" s="199"/>
      <c r="AE15" s="199"/>
      <c r="AF15" s="199"/>
      <c r="AG15" s="199"/>
      <c r="AH15" s="199"/>
      <c r="AI15" s="199"/>
      <c r="AJ15" s="199"/>
      <c r="AK15" s="199"/>
      <c r="AL15" s="199"/>
      <c r="AM15" s="199"/>
      <c r="AN15" s="199"/>
      <c r="AO15" s="199"/>
      <c r="AP15" s="199"/>
      <c r="AQ15" s="199"/>
      <c r="AR15" s="199"/>
      <c r="AS15" s="199"/>
      <c r="AT15" s="199"/>
      <c r="AU15" s="199"/>
      <c r="AV15" s="199"/>
      <c r="AW15" s="199"/>
      <c r="AX15" s="199"/>
      <c r="AY15" s="199"/>
      <c r="AZ15" s="199"/>
      <c r="BA15" s="199"/>
      <c r="BB15" s="199"/>
      <c r="BC15" s="199"/>
      <c r="BD15" s="199"/>
      <c r="BE15" s="199"/>
      <c r="BF15" s="199"/>
      <c r="BG15" s="199"/>
      <c r="BH15" s="199"/>
      <c r="BI15" s="199"/>
      <c r="BJ15" s="199"/>
      <c r="BK15" s="199"/>
      <c r="BL15" s="199"/>
      <c r="BM15" s="199"/>
      <c r="BN15" s="199"/>
      <c r="BO15" s="199"/>
      <c r="BP15" s="199"/>
      <c r="BQ15" s="199"/>
      <c r="BR15" s="199"/>
      <c r="BS15" s="199"/>
      <c r="BT15" s="199"/>
      <c r="BU15" s="199"/>
      <c r="BV15" s="199"/>
      <c r="BW15" s="199"/>
      <c r="BX15" s="199"/>
      <c r="BY15" s="199"/>
      <c r="BZ15" s="199"/>
      <c r="CA15" s="199"/>
      <c r="CB15" s="199"/>
      <c r="CC15" s="199"/>
      <c r="CD15" s="199"/>
      <c r="CE15" s="199"/>
      <c r="CF15" s="199"/>
      <c r="CG15" s="199"/>
      <c r="CH15" s="199"/>
      <c r="CI15" s="199"/>
      <c r="CJ15" s="199"/>
      <c r="CK15" s="199"/>
      <c r="CL15" s="199"/>
      <c r="CM15" s="199"/>
      <c r="CN15" s="199"/>
      <c r="CO15" s="199"/>
      <c r="CP15" s="199"/>
      <c r="CQ15" s="199"/>
      <c r="CR15" s="199"/>
      <c r="CS15" s="199"/>
      <c r="CT15" s="199"/>
      <c r="CU15" s="199"/>
      <c r="CV15" s="199"/>
      <c r="CW15" s="199"/>
      <c r="CX15" s="199"/>
      <c r="CY15" s="199"/>
      <c r="CZ15" s="199"/>
      <c r="DA15" s="199"/>
      <c r="DB15" s="199"/>
      <c r="DC15" s="199"/>
      <c r="DD15" s="199"/>
      <c r="DE15" s="199"/>
      <c r="DF15" s="199"/>
      <c r="DG15" s="199"/>
      <c r="DH15" s="199"/>
      <c r="DI15" s="199"/>
      <c r="DJ15" s="199"/>
      <c r="DK15" s="199"/>
      <c r="DL15" s="199"/>
      <c r="DM15" s="199"/>
      <c r="DN15" s="199"/>
      <c r="DO15" s="199"/>
      <c r="DP15" s="199"/>
      <c r="DQ15" s="199"/>
      <c r="DR15" s="199"/>
      <c r="DS15" s="199"/>
    </row>
    <row r="16" spans="1:123" s="169" customFormat="1" ht="15.75" hidden="1">
      <c r="A16" s="73"/>
      <c r="B16" s="47"/>
      <c r="C16" s="78"/>
      <c r="D16" s="47"/>
      <c r="E16" s="45">
        <v>0</v>
      </c>
      <c r="F16" s="71">
        <v>0</v>
      </c>
      <c r="G16" s="72">
        <f t="shared" si="0"/>
        <v>0</v>
      </c>
      <c r="H16" s="71">
        <v>0</v>
      </c>
      <c r="I16" s="71">
        <v>0</v>
      </c>
      <c r="J16" s="71">
        <v>0</v>
      </c>
      <c r="K16" s="291">
        <f t="array" ref="K16">SUM(ROUND(H16:J16,2))</f>
        <v>0</v>
      </c>
      <c r="L16" s="331"/>
      <c r="M16" s="91"/>
      <c r="N16" s="309">
        <v>0</v>
      </c>
      <c r="O16" s="282">
        <f t="shared" si="1"/>
        <v>0</v>
      </c>
      <c r="P16" s="268">
        <v>0</v>
      </c>
      <c r="Q16" s="282">
        <f t="shared" si="2"/>
        <v>0</v>
      </c>
      <c r="R16" s="268"/>
      <c r="S16" s="282">
        <f t="shared" si="3"/>
        <v>0</v>
      </c>
      <c r="X16" s="199"/>
      <c r="Y16" s="199"/>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row>
    <row r="17" spans="1:123" s="169" customFormat="1" ht="15.75" hidden="1">
      <c r="A17" s="73"/>
      <c r="B17" s="47"/>
      <c r="C17" s="78"/>
      <c r="D17" s="47"/>
      <c r="E17" s="45">
        <v>0</v>
      </c>
      <c r="F17" s="71">
        <v>0</v>
      </c>
      <c r="G17" s="72">
        <f t="shared" si="0"/>
        <v>0</v>
      </c>
      <c r="H17" s="71">
        <v>0</v>
      </c>
      <c r="I17" s="71">
        <v>0</v>
      </c>
      <c r="J17" s="71">
        <v>0</v>
      </c>
      <c r="K17" s="291">
        <f t="array" ref="K17">SUM(ROUND(H17:J17,2))</f>
        <v>0</v>
      </c>
      <c r="L17" s="331"/>
      <c r="M17" s="91"/>
      <c r="N17" s="309">
        <v>0</v>
      </c>
      <c r="O17" s="282">
        <f t="shared" si="1"/>
        <v>0</v>
      </c>
      <c r="P17" s="268">
        <v>0</v>
      </c>
      <c r="Q17" s="282">
        <f t="shared" si="2"/>
        <v>0</v>
      </c>
      <c r="R17" s="268"/>
      <c r="S17" s="282">
        <f t="shared" si="3"/>
        <v>0</v>
      </c>
      <c r="X17" s="199"/>
      <c r="Y17" s="199"/>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row>
    <row r="18" spans="1:123" s="169" customFormat="1" ht="15.75" hidden="1">
      <c r="A18" s="73"/>
      <c r="B18" s="47"/>
      <c r="C18" s="78"/>
      <c r="D18" s="47"/>
      <c r="E18" s="45">
        <v>0</v>
      </c>
      <c r="F18" s="71">
        <v>0</v>
      </c>
      <c r="G18" s="72">
        <f t="shared" si="0"/>
        <v>0</v>
      </c>
      <c r="H18" s="71">
        <v>0</v>
      </c>
      <c r="I18" s="71">
        <v>0</v>
      </c>
      <c r="J18" s="71">
        <v>0</v>
      </c>
      <c r="K18" s="291">
        <f t="array" ref="K18">SUM(ROUND(H18:J18,2))</f>
        <v>0</v>
      </c>
      <c r="L18" s="331"/>
      <c r="M18" s="91"/>
      <c r="N18" s="309">
        <v>0</v>
      </c>
      <c r="O18" s="282">
        <f t="shared" si="1"/>
        <v>0</v>
      </c>
      <c r="P18" s="268">
        <v>0</v>
      </c>
      <c r="Q18" s="282">
        <f t="shared" si="2"/>
        <v>0</v>
      </c>
      <c r="R18" s="268"/>
      <c r="S18" s="282">
        <f t="shared" si="3"/>
        <v>0</v>
      </c>
      <c r="X18" s="199"/>
      <c r="Y18" s="199"/>
      <c r="Z18" s="199"/>
      <c r="AA18" s="199"/>
      <c r="AB18" s="199"/>
      <c r="AC18" s="199"/>
      <c r="AD18" s="199"/>
      <c r="AE18" s="199"/>
      <c r="AF18" s="199"/>
      <c r="AG18" s="199"/>
      <c r="AH18" s="199"/>
      <c r="AI18" s="199"/>
      <c r="AJ18" s="199"/>
      <c r="AK18" s="199"/>
      <c r="AL18" s="199"/>
      <c r="AM18" s="199"/>
      <c r="AN18" s="199"/>
      <c r="AO18" s="199"/>
      <c r="AP18" s="199"/>
      <c r="AQ18" s="199"/>
      <c r="AR18" s="199"/>
      <c r="AS18" s="199"/>
      <c r="AT18" s="199"/>
      <c r="AU18" s="199"/>
      <c r="AV18" s="199"/>
      <c r="AW18" s="199"/>
      <c r="AX18" s="199"/>
      <c r="AY18" s="199"/>
      <c r="AZ18" s="199"/>
      <c r="BA18" s="199"/>
      <c r="BB18" s="199"/>
      <c r="BC18" s="199"/>
      <c r="BD18" s="199"/>
      <c r="BE18" s="199"/>
      <c r="BF18" s="199"/>
      <c r="BG18" s="199"/>
      <c r="BH18" s="199"/>
      <c r="BI18" s="199"/>
      <c r="BJ18" s="199"/>
      <c r="BK18" s="199"/>
      <c r="BL18" s="199"/>
      <c r="BM18" s="199"/>
      <c r="BN18" s="199"/>
      <c r="BO18" s="199"/>
      <c r="BP18" s="199"/>
      <c r="BQ18" s="199"/>
      <c r="BR18" s="199"/>
      <c r="BS18" s="199"/>
      <c r="BT18" s="199"/>
      <c r="BU18" s="199"/>
      <c r="BV18" s="199"/>
      <c r="BW18" s="199"/>
      <c r="BX18" s="199"/>
      <c r="BY18" s="199"/>
      <c r="BZ18" s="199"/>
      <c r="CA18" s="199"/>
      <c r="CB18" s="199"/>
      <c r="CC18" s="199"/>
      <c r="CD18" s="199"/>
      <c r="CE18" s="199"/>
      <c r="CF18" s="199"/>
      <c r="CG18" s="199"/>
      <c r="CH18" s="199"/>
      <c r="CI18" s="199"/>
      <c r="CJ18" s="199"/>
      <c r="CK18" s="199"/>
      <c r="CL18" s="199"/>
      <c r="CM18" s="199"/>
      <c r="CN18" s="199"/>
      <c r="CO18" s="199"/>
      <c r="CP18" s="199"/>
      <c r="CQ18" s="199"/>
      <c r="CR18" s="199"/>
      <c r="CS18" s="199"/>
      <c r="CT18" s="199"/>
      <c r="CU18" s="199"/>
      <c r="CV18" s="199"/>
      <c r="CW18" s="199"/>
      <c r="CX18" s="199"/>
      <c r="CY18" s="199"/>
      <c r="CZ18" s="199"/>
      <c r="DA18" s="199"/>
      <c r="DB18" s="199"/>
      <c r="DC18" s="199"/>
      <c r="DD18" s="199"/>
      <c r="DE18" s="199"/>
      <c r="DF18" s="199"/>
      <c r="DG18" s="199"/>
      <c r="DH18" s="199"/>
      <c r="DI18" s="199"/>
      <c r="DJ18" s="199"/>
      <c r="DK18" s="199"/>
      <c r="DL18" s="199"/>
      <c r="DM18" s="199"/>
      <c r="DN18" s="199"/>
      <c r="DO18" s="199"/>
      <c r="DP18" s="199"/>
      <c r="DQ18" s="199"/>
      <c r="DR18" s="199"/>
      <c r="DS18" s="199"/>
    </row>
    <row r="19" spans="1:123" s="169" customFormat="1" ht="15.75" hidden="1">
      <c r="A19" s="73"/>
      <c r="B19" s="47"/>
      <c r="C19" s="78"/>
      <c r="D19" s="47"/>
      <c r="E19" s="45">
        <v>0</v>
      </c>
      <c r="F19" s="71">
        <v>0</v>
      </c>
      <c r="G19" s="72">
        <f t="shared" si="0"/>
        <v>0</v>
      </c>
      <c r="H19" s="71">
        <v>0</v>
      </c>
      <c r="I19" s="71">
        <v>0</v>
      </c>
      <c r="J19" s="71">
        <v>0</v>
      </c>
      <c r="K19" s="291">
        <f t="array" ref="K19">SUM(ROUND(H19:J19,2))</f>
        <v>0</v>
      </c>
      <c r="L19" s="331"/>
      <c r="M19" s="91"/>
      <c r="N19" s="309">
        <v>0</v>
      </c>
      <c r="O19" s="282">
        <f t="shared" si="1"/>
        <v>0</v>
      </c>
      <c r="P19" s="268">
        <v>0</v>
      </c>
      <c r="Q19" s="282">
        <f t="shared" si="2"/>
        <v>0</v>
      </c>
      <c r="R19" s="268"/>
      <c r="S19" s="282">
        <f t="shared" si="3"/>
        <v>0</v>
      </c>
      <c r="X19" s="199"/>
      <c r="Y19" s="199"/>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row>
    <row r="20" spans="1:123" s="169" customFormat="1" ht="15.75" hidden="1">
      <c r="A20" s="73"/>
      <c r="B20" s="47"/>
      <c r="C20" s="78"/>
      <c r="D20" s="47"/>
      <c r="E20" s="45">
        <v>0</v>
      </c>
      <c r="F20" s="71">
        <v>0</v>
      </c>
      <c r="G20" s="72">
        <f t="shared" si="0"/>
        <v>0</v>
      </c>
      <c r="H20" s="71">
        <v>0</v>
      </c>
      <c r="I20" s="71">
        <v>0</v>
      </c>
      <c r="J20" s="71">
        <v>0</v>
      </c>
      <c r="K20" s="291">
        <f t="array" ref="K20">SUM(ROUND(H20:J20,2))</f>
        <v>0</v>
      </c>
      <c r="L20" s="331"/>
      <c r="M20" s="91"/>
      <c r="N20" s="309">
        <v>0</v>
      </c>
      <c r="O20" s="282">
        <f t="shared" si="1"/>
        <v>0</v>
      </c>
      <c r="P20" s="268">
        <v>0</v>
      </c>
      <c r="Q20" s="282">
        <f t="shared" si="2"/>
        <v>0</v>
      </c>
      <c r="R20" s="268"/>
      <c r="S20" s="282">
        <f t="shared" si="3"/>
        <v>0</v>
      </c>
      <c r="X20" s="199"/>
      <c r="Y20" s="199"/>
      <c r="Z20" s="199"/>
      <c r="AA20" s="199"/>
      <c r="AB20" s="199"/>
      <c r="AC20" s="199"/>
      <c r="AD20" s="199"/>
      <c r="AE20" s="199"/>
      <c r="AF20" s="199"/>
      <c r="AG20" s="199"/>
      <c r="AH20" s="199"/>
      <c r="AI20" s="199"/>
      <c r="AJ20" s="199"/>
      <c r="AK20" s="199"/>
      <c r="AL20" s="199"/>
      <c r="AM20" s="199"/>
      <c r="AN20" s="199"/>
      <c r="AO20" s="199"/>
      <c r="AP20" s="199"/>
      <c r="AQ20" s="199"/>
      <c r="AR20" s="199"/>
      <c r="AS20" s="199"/>
      <c r="AT20" s="199"/>
      <c r="AU20" s="199"/>
      <c r="AV20" s="199"/>
      <c r="AW20" s="199"/>
      <c r="AX20" s="199"/>
      <c r="AY20" s="199"/>
      <c r="AZ20" s="199"/>
      <c r="BA20" s="199"/>
      <c r="BB20" s="199"/>
      <c r="BC20" s="199"/>
      <c r="BD20" s="199"/>
      <c r="BE20" s="199"/>
      <c r="BF20" s="199"/>
      <c r="BG20" s="199"/>
      <c r="BH20" s="199"/>
      <c r="BI20" s="199"/>
      <c r="BJ20" s="199"/>
      <c r="BK20" s="199"/>
      <c r="BL20" s="199"/>
      <c r="BM20" s="199"/>
      <c r="BN20" s="199"/>
      <c r="BO20" s="199"/>
      <c r="BP20" s="199"/>
      <c r="BQ20" s="199"/>
      <c r="BR20" s="199"/>
      <c r="BS20" s="199"/>
      <c r="BT20" s="199"/>
      <c r="BU20" s="199"/>
      <c r="BV20" s="199"/>
      <c r="BW20" s="199"/>
      <c r="BX20" s="199"/>
      <c r="BY20" s="199"/>
      <c r="BZ20" s="199"/>
      <c r="CA20" s="199"/>
      <c r="CB20" s="199"/>
      <c r="CC20" s="199"/>
      <c r="CD20" s="199"/>
      <c r="CE20" s="199"/>
      <c r="CF20" s="199"/>
      <c r="CG20" s="199"/>
      <c r="CH20" s="199"/>
      <c r="CI20" s="199"/>
      <c r="CJ20" s="199"/>
      <c r="CK20" s="199"/>
      <c r="CL20" s="199"/>
      <c r="CM20" s="199"/>
      <c r="CN20" s="199"/>
      <c r="CO20" s="199"/>
      <c r="CP20" s="199"/>
      <c r="CQ20" s="199"/>
      <c r="CR20" s="199"/>
      <c r="CS20" s="199"/>
      <c r="CT20" s="199"/>
      <c r="CU20" s="199"/>
      <c r="CV20" s="199"/>
      <c r="CW20" s="199"/>
      <c r="CX20" s="199"/>
      <c r="CY20" s="199"/>
      <c r="CZ20" s="199"/>
      <c r="DA20" s="199"/>
      <c r="DB20" s="199"/>
      <c r="DC20" s="199"/>
      <c r="DD20" s="199"/>
      <c r="DE20" s="199"/>
      <c r="DF20" s="199"/>
      <c r="DG20" s="199"/>
      <c r="DH20" s="199"/>
      <c r="DI20" s="199"/>
      <c r="DJ20" s="199"/>
      <c r="DK20" s="199"/>
      <c r="DL20" s="199"/>
      <c r="DM20" s="199"/>
      <c r="DN20" s="199"/>
      <c r="DO20" s="199"/>
      <c r="DP20" s="199"/>
      <c r="DQ20" s="199"/>
      <c r="DR20" s="199"/>
      <c r="DS20" s="199"/>
    </row>
    <row r="21" spans="1:123" s="169" customFormat="1" ht="15.75" hidden="1">
      <c r="A21" s="73"/>
      <c r="B21" s="47"/>
      <c r="C21" s="78"/>
      <c r="D21" s="47"/>
      <c r="E21" s="45">
        <v>0</v>
      </c>
      <c r="F21" s="71">
        <v>0</v>
      </c>
      <c r="G21" s="72">
        <f t="shared" si="0"/>
        <v>0</v>
      </c>
      <c r="H21" s="71">
        <v>0</v>
      </c>
      <c r="I21" s="71">
        <v>0</v>
      </c>
      <c r="J21" s="71">
        <v>0</v>
      </c>
      <c r="K21" s="291">
        <f t="array" ref="K21">SUM(ROUND(H21:J21,2))</f>
        <v>0</v>
      </c>
      <c r="L21" s="331"/>
      <c r="M21" s="91"/>
      <c r="N21" s="309">
        <v>0</v>
      </c>
      <c r="O21" s="282">
        <f t="shared" si="1"/>
        <v>0</v>
      </c>
      <c r="P21" s="268">
        <v>0</v>
      </c>
      <c r="Q21" s="282">
        <f t="shared" si="2"/>
        <v>0</v>
      </c>
      <c r="R21" s="268"/>
      <c r="S21" s="282">
        <f t="shared" si="3"/>
        <v>0</v>
      </c>
      <c r="X21" s="199"/>
      <c r="Y21" s="199"/>
      <c r="Z21" s="199"/>
      <c r="AA21" s="199"/>
      <c r="AB21" s="199"/>
      <c r="AC21" s="199"/>
      <c r="AD21" s="199"/>
      <c r="AE21" s="199"/>
      <c r="AF21" s="199"/>
      <c r="AG21" s="199"/>
      <c r="AH21" s="199"/>
      <c r="AI21" s="199"/>
      <c r="AJ21" s="199"/>
      <c r="AK21" s="199"/>
      <c r="AL21" s="199"/>
      <c r="AM21" s="199"/>
      <c r="AN21" s="199"/>
      <c r="AO21" s="199"/>
      <c r="AP21" s="199"/>
      <c r="AQ21" s="199"/>
      <c r="AR21" s="199"/>
      <c r="AS21" s="199"/>
      <c r="AT21" s="199"/>
      <c r="AU21" s="199"/>
      <c r="AV21" s="199"/>
      <c r="AW21" s="199"/>
      <c r="AX21" s="199"/>
      <c r="AY21" s="199"/>
      <c r="AZ21" s="199"/>
      <c r="BA21" s="199"/>
      <c r="BB21" s="199"/>
      <c r="BC21" s="199"/>
      <c r="BD21" s="199"/>
      <c r="BE21" s="199"/>
      <c r="BF21" s="199"/>
      <c r="BG21" s="199"/>
      <c r="BH21" s="199"/>
      <c r="BI21" s="199"/>
      <c r="BJ21" s="199"/>
      <c r="BK21" s="199"/>
      <c r="BL21" s="199"/>
      <c r="BM21" s="199"/>
      <c r="BN21" s="199"/>
      <c r="BO21" s="199"/>
      <c r="BP21" s="199"/>
      <c r="BQ21" s="199"/>
      <c r="BR21" s="199"/>
      <c r="BS21" s="199"/>
      <c r="BT21" s="199"/>
      <c r="BU21" s="199"/>
      <c r="BV21" s="199"/>
      <c r="BW21" s="199"/>
      <c r="BX21" s="199"/>
      <c r="BY21" s="199"/>
      <c r="BZ21" s="199"/>
      <c r="CA21" s="199"/>
      <c r="CB21" s="199"/>
      <c r="CC21" s="199"/>
      <c r="CD21" s="199"/>
      <c r="CE21" s="199"/>
      <c r="CF21" s="199"/>
      <c r="CG21" s="199"/>
      <c r="CH21" s="199"/>
      <c r="CI21" s="199"/>
      <c r="CJ21" s="199"/>
      <c r="CK21" s="199"/>
      <c r="CL21" s="199"/>
      <c r="CM21" s="199"/>
      <c r="CN21" s="199"/>
      <c r="CO21" s="199"/>
      <c r="CP21" s="199"/>
      <c r="CQ21" s="199"/>
      <c r="CR21" s="199"/>
      <c r="CS21" s="199"/>
      <c r="CT21" s="199"/>
      <c r="CU21" s="199"/>
      <c r="CV21" s="199"/>
      <c r="CW21" s="199"/>
      <c r="CX21" s="199"/>
      <c r="CY21" s="199"/>
      <c r="CZ21" s="199"/>
      <c r="DA21" s="199"/>
      <c r="DB21" s="199"/>
      <c r="DC21" s="199"/>
      <c r="DD21" s="199"/>
      <c r="DE21" s="199"/>
      <c r="DF21" s="199"/>
      <c r="DG21" s="199"/>
      <c r="DH21" s="199"/>
      <c r="DI21" s="199"/>
      <c r="DJ21" s="199"/>
      <c r="DK21" s="199"/>
      <c r="DL21" s="199"/>
      <c r="DM21" s="199"/>
      <c r="DN21" s="199"/>
      <c r="DO21" s="199"/>
      <c r="DP21" s="199"/>
      <c r="DQ21" s="199"/>
      <c r="DR21" s="199"/>
      <c r="DS21" s="199"/>
    </row>
    <row r="22" spans="1:123" s="169" customFormat="1" ht="15.75" hidden="1">
      <c r="A22" s="73"/>
      <c r="B22" s="47"/>
      <c r="C22" s="78"/>
      <c r="D22" s="47"/>
      <c r="E22" s="45">
        <v>0</v>
      </c>
      <c r="F22" s="71">
        <v>0</v>
      </c>
      <c r="G22" s="72">
        <f t="shared" si="0"/>
        <v>0</v>
      </c>
      <c r="H22" s="71">
        <v>0</v>
      </c>
      <c r="I22" s="71">
        <v>0</v>
      </c>
      <c r="J22" s="71">
        <v>0</v>
      </c>
      <c r="K22" s="291">
        <f t="array" ref="K22">SUM(ROUND(H22:J22,2))</f>
        <v>0</v>
      </c>
      <c r="L22" s="331"/>
      <c r="M22" s="91"/>
      <c r="N22" s="309">
        <v>0</v>
      </c>
      <c r="O22" s="282">
        <f t="shared" si="1"/>
        <v>0</v>
      </c>
      <c r="P22" s="268">
        <v>0</v>
      </c>
      <c r="Q22" s="282">
        <f t="shared" si="2"/>
        <v>0</v>
      </c>
      <c r="R22" s="268"/>
      <c r="S22" s="282">
        <f t="shared" si="3"/>
        <v>0</v>
      </c>
      <c r="X22" s="199"/>
      <c r="Y22" s="199"/>
      <c r="Z22" s="199"/>
      <c r="AA22" s="199"/>
      <c r="AB22" s="199"/>
      <c r="AC22" s="199"/>
      <c r="AD22" s="199"/>
      <c r="AE22" s="199"/>
      <c r="AF22" s="199"/>
      <c r="AG22" s="199"/>
      <c r="AH22" s="199"/>
      <c r="AI22" s="199"/>
      <c r="AJ22" s="199"/>
      <c r="AK22" s="199"/>
      <c r="AL22" s="199"/>
      <c r="AM22" s="199"/>
      <c r="AN22" s="199"/>
      <c r="AO22" s="199"/>
      <c r="AP22" s="199"/>
      <c r="AQ22" s="199"/>
      <c r="AR22" s="199"/>
      <c r="AS22" s="199"/>
      <c r="AT22" s="199"/>
      <c r="AU22" s="199"/>
      <c r="AV22" s="199"/>
      <c r="AW22" s="199"/>
      <c r="AX22" s="199"/>
      <c r="AY22" s="199"/>
      <c r="AZ22" s="199"/>
      <c r="BA22" s="199"/>
      <c r="BB22" s="199"/>
      <c r="BC22" s="199"/>
      <c r="BD22" s="199"/>
      <c r="BE22" s="199"/>
      <c r="BF22" s="199"/>
      <c r="BG22" s="199"/>
      <c r="BH22" s="199"/>
      <c r="BI22" s="199"/>
      <c r="BJ22" s="199"/>
      <c r="BK22" s="199"/>
      <c r="BL22" s="199"/>
      <c r="BM22" s="199"/>
      <c r="BN22" s="199"/>
      <c r="BO22" s="199"/>
      <c r="BP22" s="199"/>
      <c r="BQ22" s="199"/>
      <c r="BR22" s="199"/>
      <c r="BS22" s="199"/>
      <c r="BT22" s="199"/>
      <c r="BU22" s="199"/>
      <c r="BV22" s="199"/>
      <c r="BW22" s="199"/>
      <c r="BX22" s="199"/>
      <c r="BY22" s="199"/>
      <c r="BZ22" s="199"/>
      <c r="CA22" s="199"/>
      <c r="CB22" s="199"/>
      <c r="CC22" s="199"/>
      <c r="CD22" s="199"/>
      <c r="CE22" s="199"/>
      <c r="CF22" s="199"/>
      <c r="CG22" s="199"/>
      <c r="CH22" s="199"/>
      <c r="CI22" s="199"/>
      <c r="CJ22" s="199"/>
      <c r="CK22" s="199"/>
      <c r="CL22" s="199"/>
      <c r="CM22" s="199"/>
      <c r="CN22" s="199"/>
      <c r="CO22" s="199"/>
      <c r="CP22" s="199"/>
      <c r="CQ22" s="199"/>
      <c r="CR22" s="199"/>
      <c r="CS22" s="199"/>
      <c r="CT22" s="199"/>
      <c r="CU22" s="199"/>
      <c r="CV22" s="199"/>
      <c r="CW22" s="199"/>
      <c r="CX22" s="199"/>
      <c r="CY22" s="199"/>
      <c r="CZ22" s="199"/>
      <c r="DA22" s="199"/>
      <c r="DB22" s="199"/>
      <c r="DC22" s="199"/>
      <c r="DD22" s="199"/>
      <c r="DE22" s="199"/>
      <c r="DF22" s="199"/>
      <c r="DG22" s="199"/>
      <c r="DH22" s="199"/>
      <c r="DI22" s="199"/>
      <c r="DJ22" s="199"/>
      <c r="DK22" s="199"/>
      <c r="DL22" s="199"/>
      <c r="DM22" s="199"/>
      <c r="DN22" s="199"/>
      <c r="DO22" s="199"/>
      <c r="DP22" s="199"/>
      <c r="DQ22" s="199"/>
      <c r="DR22" s="199"/>
      <c r="DS22" s="199"/>
    </row>
    <row r="23" spans="1:123" s="169" customFormat="1" ht="15.75" hidden="1">
      <c r="A23" s="73"/>
      <c r="B23" s="47"/>
      <c r="C23" s="78"/>
      <c r="D23" s="47"/>
      <c r="E23" s="45">
        <v>0</v>
      </c>
      <c r="F23" s="71">
        <v>0</v>
      </c>
      <c r="G23" s="72">
        <f t="shared" si="0"/>
        <v>0</v>
      </c>
      <c r="H23" s="71">
        <v>0</v>
      </c>
      <c r="I23" s="71">
        <v>0</v>
      </c>
      <c r="J23" s="71">
        <v>0</v>
      </c>
      <c r="K23" s="291">
        <f t="array" ref="K23">SUM(ROUND(H23:J23,2))</f>
        <v>0</v>
      </c>
      <c r="L23" s="331"/>
      <c r="M23" s="91"/>
      <c r="N23" s="309">
        <v>0</v>
      </c>
      <c r="O23" s="282">
        <f t="shared" si="1"/>
        <v>0</v>
      </c>
      <c r="P23" s="268">
        <v>0</v>
      </c>
      <c r="Q23" s="282">
        <f t="shared" si="2"/>
        <v>0</v>
      </c>
      <c r="R23" s="268"/>
      <c r="S23" s="282">
        <f t="shared" si="3"/>
        <v>0</v>
      </c>
      <c r="X23" s="199"/>
      <c r="Y23" s="199"/>
      <c r="Z23" s="199"/>
      <c r="AA23" s="199"/>
      <c r="AB23" s="199"/>
      <c r="AC23" s="199"/>
      <c r="AD23" s="199"/>
      <c r="AE23" s="199"/>
      <c r="AF23" s="199"/>
      <c r="AG23" s="199"/>
      <c r="AH23" s="199"/>
      <c r="AI23" s="199"/>
      <c r="AJ23" s="199"/>
      <c r="AK23" s="199"/>
      <c r="AL23" s="199"/>
      <c r="AM23" s="199"/>
      <c r="AN23" s="199"/>
      <c r="AO23" s="199"/>
      <c r="AP23" s="199"/>
      <c r="AQ23" s="199"/>
      <c r="AR23" s="199"/>
      <c r="AS23" s="199"/>
      <c r="AT23" s="199"/>
      <c r="AU23" s="199"/>
      <c r="AV23" s="199"/>
      <c r="AW23" s="199"/>
      <c r="AX23" s="199"/>
      <c r="AY23" s="199"/>
      <c r="AZ23" s="199"/>
      <c r="BA23" s="199"/>
      <c r="BB23" s="199"/>
      <c r="BC23" s="199"/>
      <c r="BD23" s="199"/>
      <c r="BE23" s="199"/>
      <c r="BF23" s="199"/>
      <c r="BG23" s="199"/>
      <c r="BH23" s="199"/>
      <c r="BI23" s="199"/>
      <c r="BJ23" s="199"/>
      <c r="BK23" s="199"/>
      <c r="BL23" s="199"/>
      <c r="BM23" s="199"/>
      <c r="BN23" s="199"/>
      <c r="BO23" s="199"/>
      <c r="BP23" s="199"/>
      <c r="BQ23" s="199"/>
      <c r="BR23" s="199"/>
      <c r="BS23" s="199"/>
      <c r="BT23" s="199"/>
      <c r="BU23" s="199"/>
      <c r="BV23" s="199"/>
      <c r="BW23" s="199"/>
      <c r="BX23" s="199"/>
      <c r="BY23" s="199"/>
      <c r="BZ23" s="199"/>
      <c r="CA23" s="199"/>
      <c r="CB23" s="199"/>
      <c r="CC23" s="199"/>
      <c r="CD23" s="199"/>
      <c r="CE23" s="199"/>
      <c r="CF23" s="199"/>
      <c r="CG23" s="199"/>
      <c r="CH23" s="199"/>
      <c r="CI23" s="199"/>
      <c r="CJ23" s="199"/>
      <c r="CK23" s="199"/>
      <c r="CL23" s="199"/>
      <c r="CM23" s="199"/>
      <c r="CN23" s="199"/>
      <c r="CO23" s="199"/>
      <c r="CP23" s="199"/>
      <c r="CQ23" s="199"/>
      <c r="CR23" s="199"/>
      <c r="CS23" s="199"/>
      <c r="CT23" s="199"/>
      <c r="CU23" s="199"/>
      <c r="CV23" s="199"/>
      <c r="CW23" s="199"/>
      <c r="CX23" s="199"/>
      <c r="CY23" s="199"/>
      <c r="CZ23" s="199"/>
      <c r="DA23" s="199"/>
      <c r="DB23" s="199"/>
      <c r="DC23" s="199"/>
      <c r="DD23" s="199"/>
      <c r="DE23" s="199"/>
      <c r="DF23" s="199"/>
      <c r="DG23" s="199"/>
      <c r="DH23" s="199"/>
      <c r="DI23" s="199"/>
      <c r="DJ23" s="199"/>
      <c r="DK23" s="199"/>
      <c r="DL23" s="199"/>
      <c r="DM23" s="199"/>
      <c r="DN23" s="199"/>
      <c r="DO23" s="199"/>
      <c r="DP23" s="199"/>
      <c r="DQ23" s="199"/>
      <c r="DR23" s="199"/>
      <c r="DS23" s="199"/>
    </row>
    <row r="24" spans="1:123" s="169" customFormat="1" ht="15.75" hidden="1">
      <c r="A24" s="73"/>
      <c r="B24" s="47"/>
      <c r="C24" s="78"/>
      <c r="D24" s="47"/>
      <c r="E24" s="45">
        <v>0</v>
      </c>
      <c r="F24" s="71">
        <v>0</v>
      </c>
      <c r="G24" s="72">
        <f t="shared" si="0"/>
        <v>0</v>
      </c>
      <c r="H24" s="71">
        <v>0</v>
      </c>
      <c r="I24" s="71">
        <v>0</v>
      </c>
      <c r="J24" s="71">
        <v>0</v>
      </c>
      <c r="K24" s="291">
        <f t="array" ref="K24">SUM(ROUND(H24:J24,2))</f>
        <v>0</v>
      </c>
      <c r="L24" s="331"/>
      <c r="M24" s="91"/>
      <c r="N24" s="309">
        <v>0</v>
      </c>
      <c r="O24" s="282">
        <f t="shared" si="1"/>
        <v>0</v>
      </c>
      <c r="P24" s="268">
        <v>0</v>
      </c>
      <c r="Q24" s="282">
        <f t="shared" si="2"/>
        <v>0</v>
      </c>
      <c r="R24" s="268"/>
      <c r="S24" s="282">
        <f t="shared" si="3"/>
        <v>0</v>
      </c>
      <c r="X24" s="199"/>
      <c r="Y24" s="199"/>
      <c r="Z24" s="199"/>
      <c r="AA24" s="199"/>
      <c r="AB24" s="199"/>
      <c r="AC24" s="199"/>
      <c r="AD24" s="199"/>
      <c r="AE24" s="199"/>
      <c r="AF24" s="199"/>
      <c r="AG24" s="199"/>
      <c r="AH24" s="199"/>
      <c r="AI24" s="199"/>
      <c r="AJ24" s="199"/>
      <c r="AK24" s="199"/>
      <c r="AL24" s="199"/>
      <c r="AM24" s="199"/>
      <c r="AN24" s="199"/>
      <c r="AO24" s="199"/>
      <c r="AP24" s="199"/>
      <c r="AQ24" s="199"/>
      <c r="AR24" s="199"/>
      <c r="AS24" s="199"/>
      <c r="AT24" s="199"/>
      <c r="AU24" s="199"/>
      <c r="AV24" s="199"/>
      <c r="AW24" s="199"/>
      <c r="AX24" s="199"/>
      <c r="AY24" s="199"/>
      <c r="AZ24" s="199"/>
      <c r="BA24" s="199"/>
      <c r="BB24" s="199"/>
      <c r="BC24" s="199"/>
      <c r="BD24" s="199"/>
      <c r="BE24" s="199"/>
      <c r="BF24" s="199"/>
      <c r="BG24" s="199"/>
      <c r="BH24" s="199"/>
      <c r="BI24" s="199"/>
      <c r="BJ24" s="199"/>
      <c r="BK24" s="199"/>
      <c r="BL24" s="199"/>
      <c r="BM24" s="199"/>
      <c r="BN24" s="199"/>
      <c r="BO24" s="199"/>
      <c r="BP24" s="199"/>
      <c r="BQ24" s="199"/>
      <c r="BR24" s="199"/>
      <c r="BS24" s="199"/>
      <c r="BT24" s="199"/>
      <c r="BU24" s="199"/>
      <c r="BV24" s="199"/>
      <c r="BW24" s="199"/>
      <c r="BX24" s="199"/>
      <c r="BY24" s="199"/>
      <c r="BZ24" s="199"/>
      <c r="CA24" s="199"/>
      <c r="CB24" s="199"/>
      <c r="CC24" s="199"/>
      <c r="CD24" s="199"/>
      <c r="CE24" s="199"/>
      <c r="CF24" s="199"/>
      <c r="CG24" s="199"/>
      <c r="CH24" s="199"/>
      <c r="CI24" s="199"/>
      <c r="CJ24" s="199"/>
      <c r="CK24" s="199"/>
      <c r="CL24" s="199"/>
      <c r="CM24" s="199"/>
      <c r="CN24" s="199"/>
      <c r="CO24" s="199"/>
      <c r="CP24" s="199"/>
      <c r="CQ24" s="199"/>
      <c r="CR24" s="199"/>
      <c r="CS24" s="199"/>
      <c r="CT24" s="199"/>
      <c r="CU24" s="199"/>
      <c r="CV24" s="199"/>
      <c r="CW24" s="199"/>
      <c r="CX24" s="199"/>
      <c r="CY24" s="199"/>
      <c r="CZ24" s="199"/>
      <c r="DA24" s="199"/>
      <c r="DB24" s="199"/>
      <c r="DC24" s="199"/>
      <c r="DD24" s="199"/>
      <c r="DE24" s="199"/>
      <c r="DF24" s="199"/>
      <c r="DG24" s="199"/>
      <c r="DH24" s="199"/>
      <c r="DI24" s="199"/>
      <c r="DJ24" s="199"/>
      <c r="DK24" s="199"/>
      <c r="DL24" s="199"/>
      <c r="DM24" s="199"/>
      <c r="DN24" s="199"/>
      <c r="DO24" s="199"/>
      <c r="DP24" s="199"/>
      <c r="DQ24" s="199"/>
      <c r="DR24" s="199"/>
      <c r="DS24" s="199"/>
    </row>
    <row r="25" spans="1:123" s="169" customFormat="1" ht="15.75" hidden="1">
      <c r="A25" s="73"/>
      <c r="B25" s="47"/>
      <c r="C25" s="78"/>
      <c r="D25" s="47"/>
      <c r="E25" s="45">
        <v>0</v>
      </c>
      <c r="F25" s="71">
        <v>0</v>
      </c>
      <c r="G25" s="72">
        <f t="shared" si="0"/>
        <v>0</v>
      </c>
      <c r="H25" s="71">
        <v>0</v>
      </c>
      <c r="I25" s="71">
        <v>0</v>
      </c>
      <c r="J25" s="71">
        <v>0</v>
      </c>
      <c r="K25" s="291">
        <f t="array" ref="K25">SUM(ROUND(H25:J25,2))</f>
        <v>0</v>
      </c>
      <c r="L25" s="331"/>
      <c r="M25" s="91"/>
      <c r="N25" s="309">
        <v>0</v>
      </c>
      <c r="O25" s="282">
        <f t="shared" si="1"/>
        <v>0</v>
      </c>
      <c r="P25" s="268">
        <v>0</v>
      </c>
      <c r="Q25" s="282">
        <f t="shared" si="2"/>
        <v>0</v>
      </c>
      <c r="R25" s="268"/>
      <c r="S25" s="282">
        <f t="shared" si="3"/>
        <v>0</v>
      </c>
      <c r="X25" s="199"/>
      <c r="Y25" s="199"/>
      <c r="Z25" s="199"/>
      <c r="AA25" s="199"/>
      <c r="AB25" s="199"/>
      <c r="AC25" s="199"/>
      <c r="AD25" s="199"/>
      <c r="AE25" s="199"/>
      <c r="AF25" s="199"/>
      <c r="AG25" s="199"/>
      <c r="AH25" s="199"/>
      <c r="AI25" s="199"/>
      <c r="AJ25" s="199"/>
      <c r="AK25" s="199"/>
      <c r="AL25" s="199"/>
      <c r="AM25" s="199"/>
      <c r="AN25" s="199"/>
      <c r="AO25" s="199"/>
      <c r="AP25" s="199"/>
      <c r="AQ25" s="199"/>
      <c r="AR25" s="199"/>
      <c r="AS25" s="199"/>
      <c r="AT25" s="199"/>
      <c r="AU25" s="199"/>
      <c r="AV25" s="199"/>
      <c r="AW25" s="199"/>
      <c r="AX25" s="199"/>
      <c r="AY25" s="199"/>
      <c r="AZ25" s="199"/>
      <c r="BA25" s="199"/>
      <c r="BB25" s="199"/>
      <c r="BC25" s="199"/>
      <c r="BD25" s="199"/>
      <c r="BE25" s="199"/>
      <c r="BF25" s="199"/>
      <c r="BG25" s="199"/>
      <c r="BH25" s="199"/>
      <c r="BI25" s="199"/>
      <c r="BJ25" s="199"/>
      <c r="BK25" s="199"/>
      <c r="BL25" s="199"/>
      <c r="BM25" s="199"/>
      <c r="BN25" s="199"/>
      <c r="BO25" s="199"/>
      <c r="BP25" s="199"/>
      <c r="BQ25" s="199"/>
      <c r="BR25" s="199"/>
      <c r="BS25" s="199"/>
      <c r="BT25" s="199"/>
      <c r="BU25" s="199"/>
      <c r="BV25" s="199"/>
      <c r="BW25" s="199"/>
      <c r="BX25" s="199"/>
      <c r="BY25" s="199"/>
      <c r="BZ25" s="199"/>
      <c r="CA25" s="199"/>
      <c r="CB25" s="199"/>
      <c r="CC25" s="199"/>
      <c r="CD25" s="199"/>
      <c r="CE25" s="199"/>
      <c r="CF25" s="199"/>
      <c r="CG25" s="199"/>
      <c r="CH25" s="199"/>
      <c r="CI25" s="199"/>
      <c r="CJ25" s="199"/>
      <c r="CK25" s="199"/>
      <c r="CL25" s="199"/>
      <c r="CM25" s="199"/>
      <c r="CN25" s="199"/>
      <c r="CO25" s="199"/>
      <c r="CP25" s="199"/>
      <c r="CQ25" s="199"/>
      <c r="CR25" s="199"/>
      <c r="CS25" s="199"/>
      <c r="CT25" s="199"/>
      <c r="CU25" s="199"/>
      <c r="CV25" s="199"/>
      <c r="CW25" s="199"/>
      <c r="CX25" s="199"/>
      <c r="CY25" s="199"/>
      <c r="CZ25" s="199"/>
      <c r="DA25" s="199"/>
      <c r="DB25" s="199"/>
      <c r="DC25" s="199"/>
      <c r="DD25" s="199"/>
      <c r="DE25" s="199"/>
      <c r="DF25" s="199"/>
      <c r="DG25" s="199"/>
      <c r="DH25" s="199"/>
      <c r="DI25" s="199"/>
      <c r="DJ25" s="199"/>
      <c r="DK25" s="199"/>
      <c r="DL25" s="199"/>
      <c r="DM25" s="199"/>
      <c r="DN25" s="199"/>
      <c r="DO25" s="199"/>
      <c r="DP25" s="199"/>
      <c r="DQ25" s="199"/>
      <c r="DR25" s="199"/>
      <c r="DS25" s="199"/>
    </row>
    <row r="26" spans="1:123" s="169" customFormat="1" ht="15.75" hidden="1">
      <c r="A26" s="73"/>
      <c r="B26" s="47"/>
      <c r="C26" s="78"/>
      <c r="D26" s="47"/>
      <c r="E26" s="45">
        <v>0</v>
      </c>
      <c r="F26" s="71">
        <v>0</v>
      </c>
      <c r="G26" s="72">
        <f t="shared" si="0"/>
        <v>0</v>
      </c>
      <c r="H26" s="71">
        <v>0</v>
      </c>
      <c r="I26" s="71">
        <v>0</v>
      </c>
      <c r="J26" s="71">
        <v>0</v>
      </c>
      <c r="K26" s="291">
        <f t="array" ref="K26">SUM(ROUND(H26:J26,2))</f>
        <v>0</v>
      </c>
      <c r="L26" s="331"/>
      <c r="M26" s="91"/>
      <c r="N26" s="309">
        <v>0</v>
      </c>
      <c r="O26" s="282">
        <f t="shared" si="1"/>
        <v>0</v>
      </c>
      <c r="P26" s="268">
        <v>0</v>
      </c>
      <c r="Q26" s="282">
        <f t="shared" si="2"/>
        <v>0</v>
      </c>
      <c r="R26" s="268"/>
      <c r="S26" s="282">
        <f t="shared" si="3"/>
        <v>0</v>
      </c>
      <c r="X26" s="199"/>
      <c r="Y26" s="199"/>
      <c r="Z26" s="199"/>
      <c r="AA26" s="199"/>
      <c r="AB26" s="199"/>
      <c r="AC26" s="199"/>
      <c r="AD26" s="199"/>
      <c r="AE26" s="199"/>
      <c r="AF26" s="199"/>
      <c r="AG26" s="199"/>
      <c r="AH26" s="199"/>
      <c r="AI26" s="199"/>
      <c r="AJ26" s="199"/>
      <c r="AK26" s="199"/>
      <c r="AL26" s="199"/>
      <c r="AM26" s="199"/>
      <c r="AN26" s="199"/>
      <c r="AO26" s="199"/>
      <c r="AP26" s="199"/>
      <c r="AQ26" s="199"/>
      <c r="AR26" s="199"/>
      <c r="AS26" s="199"/>
      <c r="AT26" s="199"/>
      <c r="AU26" s="199"/>
      <c r="AV26" s="199"/>
      <c r="AW26" s="199"/>
      <c r="AX26" s="199"/>
      <c r="AY26" s="199"/>
      <c r="AZ26" s="199"/>
      <c r="BA26" s="199"/>
      <c r="BB26" s="199"/>
      <c r="BC26" s="199"/>
      <c r="BD26" s="199"/>
      <c r="BE26" s="199"/>
      <c r="BF26" s="199"/>
      <c r="BG26" s="199"/>
      <c r="BH26" s="199"/>
      <c r="BI26" s="199"/>
      <c r="BJ26" s="199"/>
      <c r="BK26" s="199"/>
      <c r="BL26" s="199"/>
      <c r="BM26" s="199"/>
      <c r="BN26" s="199"/>
      <c r="BO26" s="199"/>
      <c r="BP26" s="199"/>
      <c r="BQ26" s="199"/>
      <c r="BR26" s="199"/>
      <c r="BS26" s="199"/>
      <c r="BT26" s="199"/>
      <c r="BU26" s="199"/>
      <c r="BV26" s="199"/>
      <c r="BW26" s="199"/>
      <c r="BX26" s="199"/>
      <c r="BY26" s="199"/>
      <c r="BZ26" s="199"/>
      <c r="CA26" s="199"/>
      <c r="CB26" s="199"/>
      <c r="CC26" s="199"/>
      <c r="CD26" s="199"/>
      <c r="CE26" s="199"/>
      <c r="CF26" s="199"/>
      <c r="CG26" s="199"/>
      <c r="CH26" s="199"/>
      <c r="CI26" s="199"/>
      <c r="CJ26" s="199"/>
      <c r="CK26" s="199"/>
      <c r="CL26" s="199"/>
      <c r="CM26" s="199"/>
      <c r="CN26" s="199"/>
      <c r="CO26" s="199"/>
      <c r="CP26" s="199"/>
      <c r="CQ26" s="199"/>
      <c r="CR26" s="199"/>
      <c r="CS26" s="199"/>
      <c r="CT26" s="199"/>
      <c r="CU26" s="199"/>
      <c r="CV26" s="199"/>
      <c r="CW26" s="199"/>
      <c r="CX26" s="199"/>
      <c r="CY26" s="199"/>
      <c r="CZ26" s="199"/>
      <c r="DA26" s="199"/>
      <c r="DB26" s="199"/>
      <c r="DC26" s="199"/>
      <c r="DD26" s="199"/>
      <c r="DE26" s="199"/>
      <c r="DF26" s="199"/>
      <c r="DG26" s="199"/>
      <c r="DH26" s="199"/>
      <c r="DI26" s="199"/>
      <c r="DJ26" s="199"/>
      <c r="DK26" s="199"/>
      <c r="DL26" s="199"/>
      <c r="DM26" s="199"/>
      <c r="DN26" s="199"/>
      <c r="DO26" s="199"/>
      <c r="DP26" s="199"/>
      <c r="DQ26" s="199"/>
      <c r="DR26" s="199"/>
      <c r="DS26" s="199"/>
    </row>
    <row r="27" spans="1:123" s="169" customFormat="1" ht="15.75" hidden="1">
      <c r="A27" s="73"/>
      <c r="B27" s="47"/>
      <c r="C27" s="78"/>
      <c r="D27" s="47"/>
      <c r="E27" s="45">
        <v>0</v>
      </c>
      <c r="F27" s="71">
        <v>0</v>
      </c>
      <c r="G27" s="72">
        <f t="shared" si="0"/>
        <v>0</v>
      </c>
      <c r="H27" s="71">
        <v>0</v>
      </c>
      <c r="I27" s="71">
        <v>0</v>
      </c>
      <c r="J27" s="71">
        <v>0</v>
      </c>
      <c r="K27" s="291">
        <f t="array" ref="K27">SUM(ROUND(H27:J27,2))</f>
        <v>0</v>
      </c>
      <c r="L27" s="331"/>
      <c r="M27" s="91"/>
      <c r="N27" s="309">
        <v>0</v>
      </c>
      <c r="O27" s="282">
        <f t="shared" si="1"/>
        <v>0</v>
      </c>
      <c r="P27" s="268">
        <v>0</v>
      </c>
      <c r="Q27" s="282">
        <f t="shared" si="2"/>
        <v>0</v>
      </c>
      <c r="R27" s="268"/>
      <c r="S27" s="282">
        <f t="shared" si="3"/>
        <v>0</v>
      </c>
      <c r="X27" s="199"/>
      <c r="Y27" s="199"/>
      <c r="Z27" s="199"/>
      <c r="AA27" s="199"/>
      <c r="AB27" s="199"/>
      <c r="AC27" s="199"/>
      <c r="AD27" s="199"/>
      <c r="AE27" s="199"/>
      <c r="AF27" s="199"/>
      <c r="AG27" s="199"/>
      <c r="AH27" s="199"/>
      <c r="AI27" s="199"/>
      <c r="AJ27" s="199"/>
      <c r="AK27" s="199"/>
      <c r="AL27" s="199"/>
      <c r="AM27" s="199"/>
      <c r="AN27" s="199"/>
      <c r="AO27" s="199"/>
      <c r="AP27" s="199"/>
      <c r="AQ27" s="199"/>
      <c r="AR27" s="199"/>
      <c r="AS27" s="199"/>
      <c r="AT27" s="199"/>
      <c r="AU27" s="199"/>
      <c r="AV27" s="199"/>
      <c r="AW27" s="199"/>
      <c r="AX27" s="199"/>
      <c r="AY27" s="199"/>
      <c r="AZ27" s="199"/>
      <c r="BA27" s="199"/>
      <c r="BB27" s="199"/>
      <c r="BC27" s="199"/>
      <c r="BD27" s="199"/>
      <c r="BE27" s="199"/>
      <c r="BF27" s="199"/>
      <c r="BG27" s="199"/>
      <c r="BH27" s="199"/>
      <c r="BI27" s="199"/>
      <c r="BJ27" s="199"/>
      <c r="BK27" s="199"/>
      <c r="BL27" s="199"/>
      <c r="BM27" s="199"/>
      <c r="BN27" s="199"/>
      <c r="BO27" s="199"/>
      <c r="BP27" s="199"/>
      <c r="BQ27" s="199"/>
      <c r="BR27" s="199"/>
      <c r="BS27" s="199"/>
      <c r="BT27" s="199"/>
      <c r="BU27" s="199"/>
      <c r="BV27" s="199"/>
      <c r="BW27" s="199"/>
      <c r="BX27" s="199"/>
      <c r="BY27" s="199"/>
      <c r="BZ27" s="199"/>
      <c r="CA27" s="199"/>
      <c r="CB27" s="199"/>
      <c r="CC27" s="199"/>
      <c r="CD27" s="199"/>
      <c r="CE27" s="199"/>
      <c r="CF27" s="199"/>
      <c r="CG27" s="199"/>
      <c r="CH27" s="199"/>
      <c r="CI27" s="199"/>
      <c r="CJ27" s="199"/>
      <c r="CK27" s="199"/>
      <c r="CL27" s="199"/>
      <c r="CM27" s="199"/>
      <c r="CN27" s="199"/>
      <c r="CO27" s="199"/>
      <c r="CP27" s="199"/>
      <c r="CQ27" s="199"/>
      <c r="CR27" s="199"/>
      <c r="CS27" s="199"/>
      <c r="CT27" s="199"/>
      <c r="CU27" s="199"/>
      <c r="CV27" s="199"/>
      <c r="CW27" s="199"/>
      <c r="CX27" s="199"/>
      <c r="CY27" s="199"/>
      <c r="CZ27" s="199"/>
      <c r="DA27" s="199"/>
      <c r="DB27" s="199"/>
      <c r="DC27" s="199"/>
      <c r="DD27" s="199"/>
      <c r="DE27" s="199"/>
      <c r="DF27" s="199"/>
      <c r="DG27" s="199"/>
      <c r="DH27" s="199"/>
      <c r="DI27" s="199"/>
      <c r="DJ27" s="199"/>
      <c r="DK27" s="199"/>
      <c r="DL27" s="199"/>
      <c r="DM27" s="199"/>
      <c r="DN27" s="199"/>
      <c r="DO27" s="199"/>
      <c r="DP27" s="199"/>
      <c r="DQ27" s="199"/>
      <c r="DR27" s="199"/>
      <c r="DS27" s="199"/>
    </row>
    <row r="28" spans="1:123" s="169" customFormat="1" ht="15.75" hidden="1">
      <c r="A28" s="73"/>
      <c r="B28" s="47"/>
      <c r="C28" s="78"/>
      <c r="D28" s="47"/>
      <c r="E28" s="45">
        <v>0</v>
      </c>
      <c r="F28" s="71">
        <v>0</v>
      </c>
      <c r="G28" s="72">
        <f t="shared" si="0"/>
        <v>0</v>
      </c>
      <c r="H28" s="71">
        <v>0</v>
      </c>
      <c r="I28" s="71">
        <v>0</v>
      </c>
      <c r="J28" s="71">
        <v>0</v>
      </c>
      <c r="K28" s="291">
        <f t="array" ref="K28">SUM(ROUND(H28:J28,2))</f>
        <v>0</v>
      </c>
      <c r="L28" s="331"/>
      <c r="M28" s="91"/>
      <c r="N28" s="309">
        <v>0</v>
      </c>
      <c r="O28" s="282">
        <f t="shared" si="1"/>
        <v>0</v>
      </c>
      <c r="P28" s="268">
        <v>0</v>
      </c>
      <c r="Q28" s="282">
        <f t="shared" si="2"/>
        <v>0</v>
      </c>
      <c r="R28" s="268"/>
      <c r="S28" s="282">
        <f t="shared" si="3"/>
        <v>0</v>
      </c>
      <c r="X28" s="199"/>
      <c r="Y28" s="199"/>
      <c r="Z28" s="199"/>
      <c r="AA28" s="199"/>
      <c r="AB28" s="199"/>
      <c r="AC28" s="199"/>
      <c r="AD28" s="199"/>
      <c r="AE28" s="199"/>
      <c r="AF28" s="199"/>
      <c r="AG28" s="199"/>
      <c r="AH28" s="199"/>
      <c r="AI28" s="199"/>
      <c r="AJ28" s="199"/>
      <c r="AK28" s="199"/>
      <c r="AL28" s="199"/>
      <c r="AM28" s="199"/>
      <c r="AN28" s="199"/>
      <c r="AO28" s="199"/>
      <c r="AP28" s="199"/>
      <c r="AQ28" s="199"/>
      <c r="AR28" s="199"/>
      <c r="AS28" s="199"/>
      <c r="AT28" s="199"/>
      <c r="AU28" s="199"/>
      <c r="AV28" s="199"/>
      <c r="AW28" s="199"/>
      <c r="AX28" s="199"/>
      <c r="AY28" s="199"/>
      <c r="AZ28" s="199"/>
      <c r="BA28" s="199"/>
      <c r="BB28" s="199"/>
      <c r="BC28" s="199"/>
      <c r="BD28" s="199"/>
      <c r="BE28" s="199"/>
      <c r="BF28" s="199"/>
      <c r="BG28" s="199"/>
      <c r="BH28" s="199"/>
      <c r="BI28" s="199"/>
      <c r="BJ28" s="199"/>
      <c r="BK28" s="199"/>
      <c r="BL28" s="199"/>
      <c r="BM28" s="199"/>
      <c r="BN28" s="199"/>
      <c r="BO28" s="199"/>
      <c r="BP28" s="199"/>
      <c r="BQ28" s="199"/>
      <c r="BR28" s="199"/>
      <c r="BS28" s="199"/>
      <c r="BT28" s="199"/>
      <c r="BU28" s="199"/>
      <c r="BV28" s="199"/>
      <c r="BW28" s="199"/>
      <c r="BX28" s="199"/>
      <c r="BY28" s="199"/>
      <c r="BZ28" s="199"/>
      <c r="CA28" s="199"/>
      <c r="CB28" s="199"/>
      <c r="CC28" s="199"/>
      <c r="CD28" s="199"/>
      <c r="CE28" s="199"/>
      <c r="CF28" s="199"/>
      <c r="CG28" s="199"/>
      <c r="CH28" s="199"/>
      <c r="CI28" s="199"/>
      <c r="CJ28" s="199"/>
      <c r="CK28" s="199"/>
      <c r="CL28" s="199"/>
      <c r="CM28" s="199"/>
      <c r="CN28" s="199"/>
      <c r="CO28" s="199"/>
      <c r="CP28" s="199"/>
      <c r="CQ28" s="199"/>
      <c r="CR28" s="199"/>
      <c r="CS28" s="199"/>
      <c r="CT28" s="199"/>
      <c r="CU28" s="199"/>
      <c r="CV28" s="199"/>
      <c r="CW28" s="199"/>
      <c r="CX28" s="199"/>
      <c r="CY28" s="199"/>
      <c r="CZ28" s="199"/>
      <c r="DA28" s="199"/>
      <c r="DB28" s="199"/>
      <c r="DC28" s="199"/>
      <c r="DD28" s="199"/>
      <c r="DE28" s="199"/>
      <c r="DF28" s="199"/>
      <c r="DG28" s="199"/>
      <c r="DH28" s="199"/>
      <c r="DI28" s="199"/>
      <c r="DJ28" s="199"/>
      <c r="DK28" s="199"/>
      <c r="DL28" s="199"/>
      <c r="DM28" s="199"/>
      <c r="DN28" s="199"/>
      <c r="DO28" s="199"/>
      <c r="DP28" s="199"/>
      <c r="DQ28" s="199"/>
      <c r="DR28" s="199"/>
      <c r="DS28" s="199"/>
    </row>
    <row r="29" spans="1:123" s="169" customFormat="1" ht="15.75" hidden="1">
      <c r="A29" s="73"/>
      <c r="B29" s="47"/>
      <c r="C29" s="78"/>
      <c r="D29" s="47"/>
      <c r="E29" s="45">
        <v>0</v>
      </c>
      <c r="F29" s="71">
        <v>0</v>
      </c>
      <c r="G29" s="72">
        <f t="shared" si="0"/>
        <v>0</v>
      </c>
      <c r="H29" s="71">
        <v>0</v>
      </c>
      <c r="I29" s="71">
        <v>0</v>
      </c>
      <c r="J29" s="71">
        <v>0</v>
      </c>
      <c r="K29" s="291">
        <f t="array" ref="K29">SUM(ROUND(H29:J29,2))</f>
        <v>0</v>
      </c>
      <c r="L29" s="331"/>
      <c r="M29" s="91"/>
      <c r="N29" s="309">
        <v>0</v>
      </c>
      <c r="O29" s="282">
        <f t="shared" si="1"/>
        <v>0</v>
      </c>
      <c r="P29" s="268">
        <v>0</v>
      </c>
      <c r="Q29" s="282">
        <f t="shared" si="2"/>
        <v>0</v>
      </c>
      <c r="R29" s="268"/>
      <c r="S29" s="282">
        <f t="shared" si="3"/>
        <v>0</v>
      </c>
      <c r="X29" s="199"/>
      <c r="Y29" s="199"/>
      <c r="Z29" s="199"/>
      <c r="AA29" s="199"/>
      <c r="AB29" s="199"/>
      <c r="AC29" s="199"/>
      <c r="AD29" s="199"/>
      <c r="AE29" s="199"/>
      <c r="AF29" s="199"/>
      <c r="AG29" s="199"/>
      <c r="AH29" s="199"/>
      <c r="AI29" s="199"/>
      <c r="AJ29" s="199"/>
      <c r="AK29" s="199"/>
      <c r="AL29" s="199"/>
      <c r="AM29" s="199"/>
      <c r="AN29" s="199"/>
      <c r="AO29" s="199"/>
      <c r="AP29" s="199"/>
      <c r="AQ29" s="199"/>
      <c r="AR29" s="199"/>
      <c r="AS29" s="199"/>
      <c r="AT29" s="199"/>
      <c r="AU29" s="199"/>
      <c r="AV29" s="199"/>
      <c r="AW29" s="199"/>
      <c r="AX29" s="199"/>
      <c r="AY29" s="199"/>
      <c r="AZ29" s="199"/>
      <c r="BA29" s="199"/>
      <c r="BB29" s="199"/>
      <c r="BC29" s="199"/>
      <c r="BD29" s="199"/>
      <c r="BE29" s="199"/>
      <c r="BF29" s="199"/>
      <c r="BG29" s="199"/>
      <c r="BH29" s="199"/>
      <c r="BI29" s="199"/>
      <c r="BJ29" s="199"/>
      <c r="BK29" s="199"/>
      <c r="BL29" s="199"/>
      <c r="BM29" s="199"/>
      <c r="BN29" s="199"/>
      <c r="BO29" s="199"/>
      <c r="BP29" s="199"/>
      <c r="BQ29" s="199"/>
      <c r="BR29" s="199"/>
      <c r="BS29" s="199"/>
      <c r="BT29" s="199"/>
      <c r="BU29" s="199"/>
      <c r="BV29" s="199"/>
      <c r="BW29" s="199"/>
      <c r="BX29" s="199"/>
      <c r="BY29" s="199"/>
      <c r="BZ29" s="199"/>
      <c r="CA29" s="199"/>
      <c r="CB29" s="199"/>
      <c r="CC29" s="199"/>
      <c r="CD29" s="199"/>
      <c r="CE29" s="199"/>
      <c r="CF29" s="199"/>
      <c r="CG29" s="199"/>
      <c r="CH29" s="199"/>
      <c r="CI29" s="199"/>
      <c r="CJ29" s="199"/>
      <c r="CK29" s="199"/>
      <c r="CL29" s="199"/>
      <c r="CM29" s="199"/>
      <c r="CN29" s="199"/>
      <c r="CO29" s="199"/>
      <c r="CP29" s="199"/>
      <c r="CQ29" s="199"/>
      <c r="CR29" s="199"/>
      <c r="CS29" s="199"/>
      <c r="CT29" s="199"/>
      <c r="CU29" s="199"/>
      <c r="CV29" s="199"/>
      <c r="CW29" s="199"/>
      <c r="CX29" s="199"/>
      <c r="CY29" s="199"/>
      <c r="CZ29" s="199"/>
      <c r="DA29" s="199"/>
      <c r="DB29" s="199"/>
      <c r="DC29" s="199"/>
      <c r="DD29" s="199"/>
      <c r="DE29" s="199"/>
      <c r="DF29" s="199"/>
      <c r="DG29" s="199"/>
      <c r="DH29" s="199"/>
      <c r="DI29" s="199"/>
      <c r="DJ29" s="199"/>
      <c r="DK29" s="199"/>
      <c r="DL29" s="199"/>
      <c r="DM29" s="199"/>
      <c r="DN29" s="199"/>
      <c r="DO29" s="199"/>
      <c r="DP29" s="199"/>
      <c r="DQ29" s="199"/>
      <c r="DR29" s="199"/>
      <c r="DS29" s="199"/>
    </row>
    <row r="30" spans="1:123" s="169" customFormat="1" ht="15.75" hidden="1">
      <c r="A30" s="73"/>
      <c r="B30" s="47"/>
      <c r="C30" s="78"/>
      <c r="D30" s="47"/>
      <c r="E30" s="45">
        <v>0</v>
      </c>
      <c r="F30" s="71">
        <v>0</v>
      </c>
      <c r="G30" s="72">
        <f t="shared" si="0"/>
        <v>0</v>
      </c>
      <c r="H30" s="71">
        <v>0</v>
      </c>
      <c r="I30" s="71">
        <v>0</v>
      </c>
      <c r="J30" s="71">
        <v>0</v>
      </c>
      <c r="K30" s="291">
        <f t="array" ref="K30">SUM(ROUND(H30:J30,2))</f>
        <v>0</v>
      </c>
      <c r="L30" s="331"/>
      <c r="M30" s="91"/>
      <c r="N30" s="309">
        <v>0</v>
      </c>
      <c r="O30" s="282">
        <f t="shared" si="1"/>
        <v>0</v>
      </c>
      <c r="P30" s="268">
        <v>0</v>
      </c>
      <c r="Q30" s="282">
        <f t="shared" si="2"/>
        <v>0</v>
      </c>
      <c r="R30" s="268"/>
      <c r="S30" s="282">
        <f t="shared" si="3"/>
        <v>0</v>
      </c>
      <c r="X30" s="199"/>
      <c r="Y30" s="199"/>
      <c r="Z30" s="199"/>
      <c r="AA30" s="199"/>
      <c r="AB30" s="199"/>
      <c r="AC30" s="199"/>
      <c r="AD30" s="199"/>
      <c r="AE30" s="199"/>
      <c r="AF30" s="199"/>
      <c r="AG30" s="199"/>
      <c r="AH30" s="199"/>
      <c r="AI30" s="199"/>
      <c r="AJ30" s="199"/>
      <c r="AK30" s="199"/>
      <c r="AL30" s="199"/>
      <c r="AM30" s="199"/>
      <c r="AN30" s="199"/>
      <c r="AO30" s="199"/>
      <c r="AP30" s="199"/>
      <c r="AQ30" s="199"/>
      <c r="AR30" s="199"/>
      <c r="AS30" s="199"/>
      <c r="AT30" s="199"/>
      <c r="AU30" s="199"/>
      <c r="AV30" s="199"/>
      <c r="AW30" s="199"/>
      <c r="AX30" s="199"/>
      <c r="AY30" s="199"/>
      <c r="AZ30" s="199"/>
      <c r="BA30" s="199"/>
      <c r="BB30" s="199"/>
      <c r="BC30" s="199"/>
      <c r="BD30" s="199"/>
      <c r="BE30" s="199"/>
      <c r="BF30" s="199"/>
      <c r="BG30" s="199"/>
      <c r="BH30" s="199"/>
      <c r="BI30" s="199"/>
      <c r="BJ30" s="199"/>
      <c r="BK30" s="199"/>
      <c r="BL30" s="199"/>
      <c r="BM30" s="199"/>
      <c r="BN30" s="199"/>
      <c r="BO30" s="199"/>
      <c r="BP30" s="199"/>
      <c r="BQ30" s="199"/>
      <c r="BR30" s="199"/>
      <c r="BS30" s="199"/>
      <c r="BT30" s="199"/>
      <c r="BU30" s="199"/>
      <c r="BV30" s="199"/>
      <c r="BW30" s="199"/>
      <c r="BX30" s="199"/>
      <c r="BY30" s="199"/>
      <c r="BZ30" s="199"/>
      <c r="CA30" s="199"/>
      <c r="CB30" s="199"/>
      <c r="CC30" s="199"/>
      <c r="CD30" s="199"/>
      <c r="CE30" s="199"/>
      <c r="CF30" s="199"/>
      <c r="CG30" s="199"/>
      <c r="CH30" s="199"/>
      <c r="CI30" s="199"/>
      <c r="CJ30" s="199"/>
      <c r="CK30" s="199"/>
      <c r="CL30" s="199"/>
      <c r="CM30" s="199"/>
      <c r="CN30" s="199"/>
      <c r="CO30" s="199"/>
      <c r="CP30" s="199"/>
      <c r="CQ30" s="199"/>
      <c r="CR30" s="199"/>
      <c r="CS30" s="199"/>
      <c r="CT30" s="199"/>
      <c r="CU30" s="199"/>
      <c r="CV30" s="199"/>
      <c r="CW30" s="199"/>
      <c r="CX30" s="199"/>
      <c r="CY30" s="199"/>
      <c r="CZ30" s="199"/>
      <c r="DA30" s="199"/>
      <c r="DB30" s="199"/>
      <c r="DC30" s="199"/>
      <c r="DD30" s="199"/>
      <c r="DE30" s="199"/>
      <c r="DF30" s="199"/>
      <c r="DG30" s="199"/>
      <c r="DH30" s="199"/>
      <c r="DI30" s="199"/>
      <c r="DJ30" s="199"/>
      <c r="DK30" s="199"/>
      <c r="DL30" s="199"/>
      <c r="DM30" s="199"/>
      <c r="DN30" s="199"/>
      <c r="DO30" s="199"/>
      <c r="DP30" s="199"/>
      <c r="DQ30" s="199"/>
      <c r="DR30" s="199"/>
      <c r="DS30" s="199"/>
    </row>
    <row r="31" spans="1:123" s="169" customFormat="1" ht="15.75" hidden="1">
      <c r="A31" s="73"/>
      <c r="B31" s="47"/>
      <c r="C31" s="78"/>
      <c r="D31" s="47"/>
      <c r="E31" s="45">
        <v>0</v>
      </c>
      <c r="F31" s="71">
        <v>0</v>
      </c>
      <c r="G31" s="72">
        <f t="shared" si="0"/>
        <v>0</v>
      </c>
      <c r="H31" s="71">
        <v>0</v>
      </c>
      <c r="I31" s="71">
        <v>0</v>
      </c>
      <c r="J31" s="71">
        <v>0</v>
      </c>
      <c r="K31" s="291">
        <f t="array" ref="K31">SUM(ROUND(H31:J31,2))</f>
        <v>0</v>
      </c>
      <c r="L31" s="331"/>
      <c r="M31" s="91"/>
      <c r="N31" s="309">
        <v>0</v>
      </c>
      <c r="O31" s="282">
        <f t="shared" si="1"/>
        <v>0</v>
      </c>
      <c r="P31" s="268">
        <v>0</v>
      </c>
      <c r="Q31" s="282">
        <f t="shared" si="2"/>
        <v>0</v>
      </c>
      <c r="R31" s="268"/>
      <c r="S31" s="282">
        <f t="shared" si="3"/>
        <v>0</v>
      </c>
      <c r="X31" s="199"/>
      <c r="Y31" s="199"/>
      <c r="Z31" s="199"/>
      <c r="AA31" s="199"/>
      <c r="AB31" s="199"/>
      <c r="AC31" s="199"/>
      <c r="AD31" s="199"/>
      <c r="AE31" s="199"/>
      <c r="AF31" s="199"/>
      <c r="AG31" s="199"/>
      <c r="AH31" s="199"/>
      <c r="AI31" s="199"/>
      <c r="AJ31" s="199"/>
      <c r="AK31" s="199"/>
      <c r="AL31" s="199"/>
      <c r="AM31" s="199"/>
      <c r="AN31" s="199"/>
      <c r="AO31" s="199"/>
      <c r="AP31" s="199"/>
      <c r="AQ31" s="199"/>
      <c r="AR31" s="199"/>
      <c r="AS31" s="199"/>
      <c r="AT31" s="199"/>
      <c r="AU31" s="199"/>
      <c r="AV31" s="199"/>
      <c r="AW31" s="199"/>
      <c r="AX31" s="199"/>
      <c r="AY31" s="199"/>
      <c r="AZ31" s="199"/>
      <c r="BA31" s="199"/>
      <c r="BB31" s="199"/>
      <c r="BC31" s="199"/>
      <c r="BD31" s="199"/>
      <c r="BE31" s="199"/>
      <c r="BF31" s="199"/>
      <c r="BG31" s="199"/>
      <c r="BH31" s="199"/>
      <c r="BI31" s="199"/>
      <c r="BJ31" s="199"/>
      <c r="BK31" s="199"/>
      <c r="BL31" s="199"/>
      <c r="BM31" s="199"/>
      <c r="BN31" s="199"/>
      <c r="BO31" s="199"/>
      <c r="BP31" s="199"/>
      <c r="BQ31" s="199"/>
      <c r="BR31" s="199"/>
      <c r="BS31" s="199"/>
      <c r="BT31" s="199"/>
      <c r="BU31" s="199"/>
      <c r="BV31" s="199"/>
      <c r="BW31" s="199"/>
      <c r="BX31" s="199"/>
      <c r="BY31" s="199"/>
      <c r="BZ31" s="199"/>
      <c r="CA31" s="199"/>
      <c r="CB31" s="199"/>
      <c r="CC31" s="199"/>
      <c r="CD31" s="199"/>
      <c r="CE31" s="199"/>
      <c r="CF31" s="199"/>
      <c r="CG31" s="199"/>
      <c r="CH31" s="199"/>
      <c r="CI31" s="199"/>
      <c r="CJ31" s="199"/>
      <c r="CK31" s="199"/>
      <c r="CL31" s="199"/>
      <c r="CM31" s="199"/>
      <c r="CN31" s="199"/>
      <c r="CO31" s="199"/>
      <c r="CP31" s="199"/>
      <c r="CQ31" s="199"/>
      <c r="CR31" s="199"/>
      <c r="CS31" s="199"/>
      <c r="CT31" s="199"/>
      <c r="CU31" s="199"/>
      <c r="CV31" s="199"/>
      <c r="CW31" s="199"/>
      <c r="CX31" s="199"/>
      <c r="CY31" s="199"/>
      <c r="CZ31" s="199"/>
      <c r="DA31" s="199"/>
      <c r="DB31" s="199"/>
      <c r="DC31" s="199"/>
      <c r="DD31" s="199"/>
      <c r="DE31" s="199"/>
      <c r="DF31" s="199"/>
      <c r="DG31" s="199"/>
      <c r="DH31" s="199"/>
      <c r="DI31" s="199"/>
      <c r="DJ31" s="199"/>
      <c r="DK31" s="199"/>
      <c r="DL31" s="199"/>
      <c r="DM31" s="199"/>
      <c r="DN31" s="199"/>
      <c r="DO31" s="199"/>
      <c r="DP31" s="199"/>
      <c r="DQ31" s="199"/>
      <c r="DR31" s="199"/>
      <c r="DS31" s="199"/>
    </row>
    <row r="32" spans="1:123" s="169" customFormat="1" ht="15.75" hidden="1">
      <c r="A32" s="73"/>
      <c r="B32" s="47"/>
      <c r="C32" s="78"/>
      <c r="D32" s="47"/>
      <c r="E32" s="45">
        <v>0</v>
      </c>
      <c r="F32" s="71">
        <v>0</v>
      </c>
      <c r="G32" s="72">
        <f t="shared" si="0"/>
        <v>0</v>
      </c>
      <c r="H32" s="71">
        <v>0</v>
      </c>
      <c r="I32" s="71">
        <v>0</v>
      </c>
      <c r="J32" s="71">
        <v>0</v>
      </c>
      <c r="K32" s="291">
        <f t="array" ref="K32">SUM(ROUND(H32:J32,2))</f>
        <v>0</v>
      </c>
      <c r="L32" s="331"/>
      <c r="M32" s="91"/>
      <c r="N32" s="309">
        <v>0</v>
      </c>
      <c r="O32" s="282">
        <f t="shared" si="1"/>
        <v>0</v>
      </c>
      <c r="P32" s="268">
        <v>0</v>
      </c>
      <c r="Q32" s="282">
        <f t="shared" si="2"/>
        <v>0</v>
      </c>
      <c r="R32" s="268"/>
      <c r="S32" s="282">
        <f t="shared" si="3"/>
        <v>0</v>
      </c>
      <c r="X32" s="199"/>
      <c r="Y32" s="199"/>
      <c r="Z32" s="199"/>
      <c r="AA32" s="199"/>
      <c r="AB32" s="199"/>
      <c r="AC32" s="199"/>
      <c r="AD32" s="199"/>
      <c r="AE32" s="199"/>
      <c r="AF32" s="199"/>
      <c r="AG32" s="199"/>
      <c r="AH32" s="199"/>
      <c r="AI32" s="199"/>
      <c r="AJ32" s="199"/>
      <c r="AK32" s="199"/>
      <c r="AL32" s="199"/>
      <c r="AM32" s="199"/>
      <c r="AN32" s="199"/>
      <c r="AO32" s="199"/>
      <c r="AP32" s="199"/>
      <c r="AQ32" s="199"/>
      <c r="AR32" s="199"/>
      <c r="AS32" s="199"/>
      <c r="AT32" s="199"/>
      <c r="AU32" s="199"/>
      <c r="AV32" s="199"/>
      <c r="AW32" s="199"/>
      <c r="AX32" s="199"/>
      <c r="AY32" s="199"/>
      <c r="AZ32" s="199"/>
      <c r="BA32" s="199"/>
      <c r="BB32" s="199"/>
      <c r="BC32" s="199"/>
      <c r="BD32" s="199"/>
      <c r="BE32" s="199"/>
      <c r="BF32" s="199"/>
      <c r="BG32" s="199"/>
      <c r="BH32" s="199"/>
      <c r="BI32" s="199"/>
      <c r="BJ32" s="199"/>
      <c r="BK32" s="199"/>
      <c r="BL32" s="199"/>
      <c r="BM32" s="199"/>
      <c r="BN32" s="199"/>
      <c r="BO32" s="199"/>
      <c r="BP32" s="199"/>
      <c r="BQ32" s="199"/>
      <c r="BR32" s="199"/>
      <c r="BS32" s="199"/>
      <c r="BT32" s="199"/>
      <c r="BU32" s="199"/>
      <c r="BV32" s="199"/>
      <c r="BW32" s="199"/>
      <c r="BX32" s="199"/>
      <c r="BY32" s="199"/>
      <c r="BZ32" s="199"/>
      <c r="CA32" s="199"/>
      <c r="CB32" s="199"/>
      <c r="CC32" s="199"/>
      <c r="CD32" s="199"/>
      <c r="CE32" s="199"/>
      <c r="CF32" s="199"/>
      <c r="CG32" s="199"/>
      <c r="CH32" s="199"/>
      <c r="CI32" s="199"/>
      <c r="CJ32" s="199"/>
      <c r="CK32" s="199"/>
      <c r="CL32" s="199"/>
      <c r="CM32" s="199"/>
      <c r="CN32" s="199"/>
      <c r="CO32" s="199"/>
      <c r="CP32" s="199"/>
      <c r="CQ32" s="199"/>
      <c r="CR32" s="199"/>
      <c r="CS32" s="199"/>
      <c r="CT32" s="199"/>
      <c r="CU32" s="199"/>
      <c r="CV32" s="199"/>
      <c r="CW32" s="199"/>
      <c r="CX32" s="199"/>
      <c r="CY32" s="199"/>
      <c r="CZ32" s="199"/>
      <c r="DA32" s="199"/>
      <c r="DB32" s="199"/>
      <c r="DC32" s="199"/>
      <c r="DD32" s="199"/>
      <c r="DE32" s="199"/>
      <c r="DF32" s="199"/>
      <c r="DG32" s="199"/>
      <c r="DH32" s="199"/>
      <c r="DI32" s="199"/>
      <c r="DJ32" s="199"/>
      <c r="DK32" s="199"/>
      <c r="DL32" s="199"/>
      <c r="DM32" s="199"/>
      <c r="DN32" s="199"/>
      <c r="DO32" s="199"/>
      <c r="DP32" s="199"/>
      <c r="DQ32" s="199"/>
      <c r="DR32" s="199"/>
      <c r="DS32" s="199"/>
    </row>
    <row r="33" spans="1:123" s="169" customFormat="1" ht="15.75" hidden="1">
      <c r="A33" s="73"/>
      <c r="B33" s="47"/>
      <c r="C33" s="78"/>
      <c r="D33" s="47"/>
      <c r="E33" s="45">
        <v>0</v>
      </c>
      <c r="F33" s="71">
        <v>0</v>
      </c>
      <c r="G33" s="72">
        <f t="shared" si="0"/>
        <v>0</v>
      </c>
      <c r="H33" s="71">
        <v>0</v>
      </c>
      <c r="I33" s="71">
        <v>0</v>
      </c>
      <c r="J33" s="71">
        <v>0</v>
      </c>
      <c r="K33" s="291">
        <f t="array" ref="K33">SUM(ROUND(H33:J33,2))</f>
        <v>0</v>
      </c>
      <c r="L33" s="331"/>
      <c r="M33" s="91"/>
      <c r="N33" s="309">
        <v>0</v>
      </c>
      <c r="O33" s="282">
        <f t="shared" si="1"/>
        <v>0</v>
      </c>
      <c r="P33" s="268">
        <v>0</v>
      </c>
      <c r="Q33" s="282">
        <f t="shared" si="2"/>
        <v>0</v>
      </c>
      <c r="R33" s="268"/>
      <c r="S33" s="282">
        <f t="shared" si="3"/>
        <v>0</v>
      </c>
      <c r="X33" s="199"/>
      <c r="Y33" s="199"/>
      <c r="Z33" s="199"/>
      <c r="AA33" s="199"/>
      <c r="AB33" s="199"/>
      <c r="AC33" s="199"/>
      <c r="AD33" s="199"/>
      <c r="AE33" s="199"/>
      <c r="AF33" s="199"/>
      <c r="AG33" s="199"/>
      <c r="AH33" s="199"/>
      <c r="AI33" s="199"/>
      <c r="AJ33" s="199"/>
      <c r="AK33" s="199"/>
      <c r="AL33" s="199"/>
      <c r="AM33" s="199"/>
      <c r="AN33" s="199"/>
      <c r="AO33" s="199"/>
      <c r="AP33" s="199"/>
      <c r="AQ33" s="199"/>
      <c r="AR33" s="199"/>
      <c r="AS33" s="199"/>
      <c r="AT33" s="199"/>
      <c r="AU33" s="199"/>
      <c r="AV33" s="199"/>
      <c r="AW33" s="199"/>
      <c r="AX33" s="199"/>
      <c r="AY33" s="199"/>
      <c r="AZ33" s="199"/>
      <c r="BA33" s="199"/>
      <c r="BB33" s="199"/>
      <c r="BC33" s="199"/>
      <c r="BD33" s="199"/>
      <c r="BE33" s="199"/>
      <c r="BF33" s="199"/>
      <c r="BG33" s="199"/>
      <c r="BH33" s="199"/>
      <c r="BI33" s="199"/>
      <c r="BJ33" s="199"/>
      <c r="BK33" s="199"/>
      <c r="BL33" s="199"/>
      <c r="BM33" s="199"/>
      <c r="BN33" s="199"/>
      <c r="BO33" s="199"/>
      <c r="BP33" s="199"/>
      <c r="BQ33" s="199"/>
      <c r="BR33" s="199"/>
      <c r="BS33" s="199"/>
      <c r="BT33" s="199"/>
      <c r="BU33" s="199"/>
      <c r="BV33" s="199"/>
      <c r="BW33" s="199"/>
      <c r="BX33" s="199"/>
      <c r="BY33" s="199"/>
      <c r="BZ33" s="199"/>
      <c r="CA33" s="199"/>
      <c r="CB33" s="199"/>
      <c r="CC33" s="199"/>
      <c r="CD33" s="199"/>
      <c r="CE33" s="199"/>
      <c r="CF33" s="199"/>
      <c r="CG33" s="199"/>
      <c r="CH33" s="199"/>
      <c r="CI33" s="199"/>
      <c r="CJ33" s="199"/>
      <c r="CK33" s="199"/>
      <c r="CL33" s="199"/>
      <c r="CM33" s="199"/>
      <c r="CN33" s="199"/>
      <c r="CO33" s="199"/>
      <c r="CP33" s="199"/>
      <c r="CQ33" s="199"/>
      <c r="CR33" s="199"/>
      <c r="CS33" s="199"/>
      <c r="CT33" s="199"/>
      <c r="CU33" s="199"/>
      <c r="CV33" s="199"/>
      <c r="CW33" s="199"/>
      <c r="CX33" s="199"/>
      <c r="CY33" s="199"/>
      <c r="CZ33" s="199"/>
      <c r="DA33" s="199"/>
      <c r="DB33" s="199"/>
      <c r="DC33" s="199"/>
      <c r="DD33" s="199"/>
      <c r="DE33" s="199"/>
      <c r="DF33" s="199"/>
      <c r="DG33" s="199"/>
      <c r="DH33" s="199"/>
      <c r="DI33" s="199"/>
      <c r="DJ33" s="199"/>
      <c r="DK33" s="199"/>
      <c r="DL33" s="199"/>
      <c r="DM33" s="199"/>
      <c r="DN33" s="199"/>
      <c r="DO33" s="199"/>
      <c r="DP33" s="199"/>
      <c r="DQ33" s="199"/>
      <c r="DR33" s="199"/>
      <c r="DS33" s="199"/>
    </row>
    <row r="34" spans="1:123" s="169" customFormat="1" ht="15.75" hidden="1">
      <c r="A34" s="73"/>
      <c r="B34" s="47"/>
      <c r="C34" s="78"/>
      <c r="D34" s="47"/>
      <c r="E34" s="45">
        <v>0</v>
      </c>
      <c r="F34" s="71">
        <v>0</v>
      </c>
      <c r="G34" s="72">
        <f t="shared" si="0"/>
        <v>0</v>
      </c>
      <c r="H34" s="71">
        <v>0</v>
      </c>
      <c r="I34" s="71">
        <v>0</v>
      </c>
      <c r="J34" s="71">
        <v>0</v>
      </c>
      <c r="K34" s="291">
        <f t="array" ref="K34">SUM(ROUND(H34:J34,2))</f>
        <v>0</v>
      </c>
      <c r="L34" s="331"/>
      <c r="M34" s="91"/>
      <c r="N34" s="309">
        <v>0</v>
      </c>
      <c r="O34" s="282">
        <f t="shared" si="1"/>
        <v>0</v>
      </c>
      <c r="P34" s="268">
        <v>0</v>
      </c>
      <c r="Q34" s="282">
        <f t="shared" si="2"/>
        <v>0</v>
      </c>
      <c r="R34" s="268"/>
      <c r="S34" s="282">
        <f t="shared" si="3"/>
        <v>0</v>
      </c>
      <c r="X34" s="199"/>
      <c r="Y34" s="199"/>
      <c r="Z34" s="199"/>
      <c r="AA34" s="199"/>
      <c r="AB34" s="199"/>
      <c r="AC34" s="199"/>
      <c r="AD34" s="199"/>
      <c r="AE34" s="199"/>
      <c r="AF34" s="199"/>
      <c r="AG34" s="199"/>
      <c r="AH34" s="199"/>
      <c r="AI34" s="199"/>
      <c r="AJ34" s="199"/>
      <c r="AK34" s="199"/>
      <c r="AL34" s="199"/>
      <c r="AM34" s="199"/>
      <c r="AN34" s="199"/>
      <c r="AO34" s="199"/>
      <c r="AP34" s="199"/>
      <c r="AQ34" s="199"/>
      <c r="AR34" s="199"/>
      <c r="AS34" s="199"/>
      <c r="AT34" s="199"/>
      <c r="AU34" s="199"/>
      <c r="AV34" s="199"/>
      <c r="AW34" s="199"/>
      <c r="AX34" s="199"/>
      <c r="AY34" s="199"/>
      <c r="AZ34" s="199"/>
      <c r="BA34" s="199"/>
      <c r="BB34" s="199"/>
      <c r="BC34" s="199"/>
      <c r="BD34" s="199"/>
      <c r="BE34" s="199"/>
      <c r="BF34" s="199"/>
      <c r="BG34" s="199"/>
      <c r="BH34" s="199"/>
      <c r="BI34" s="199"/>
      <c r="BJ34" s="199"/>
      <c r="BK34" s="199"/>
      <c r="BL34" s="199"/>
      <c r="BM34" s="199"/>
      <c r="BN34" s="199"/>
      <c r="BO34" s="199"/>
      <c r="BP34" s="199"/>
      <c r="BQ34" s="199"/>
      <c r="BR34" s="199"/>
      <c r="BS34" s="199"/>
      <c r="BT34" s="199"/>
      <c r="BU34" s="199"/>
      <c r="BV34" s="199"/>
      <c r="BW34" s="199"/>
      <c r="BX34" s="199"/>
      <c r="BY34" s="199"/>
      <c r="BZ34" s="199"/>
      <c r="CA34" s="199"/>
      <c r="CB34" s="199"/>
      <c r="CC34" s="199"/>
      <c r="CD34" s="199"/>
      <c r="CE34" s="199"/>
      <c r="CF34" s="199"/>
      <c r="CG34" s="199"/>
      <c r="CH34" s="199"/>
      <c r="CI34" s="199"/>
      <c r="CJ34" s="199"/>
      <c r="CK34" s="199"/>
      <c r="CL34" s="199"/>
      <c r="CM34" s="199"/>
      <c r="CN34" s="199"/>
      <c r="CO34" s="199"/>
      <c r="CP34" s="199"/>
      <c r="CQ34" s="199"/>
      <c r="CR34" s="199"/>
      <c r="CS34" s="199"/>
      <c r="CT34" s="199"/>
      <c r="CU34" s="199"/>
      <c r="CV34" s="199"/>
      <c r="CW34" s="199"/>
      <c r="CX34" s="199"/>
      <c r="CY34" s="199"/>
      <c r="CZ34" s="199"/>
      <c r="DA34" s="199"/>
      <c r="DB34" s="199"/>
      <c r="DC34" s="199"/>
      <c r="DD34" s="199"/>
      <c r="DE34" s="199"/>
      <c r="DF34" s="199"/>
      <c r="DG34" s="199"/>
      <c r="DH34" s="199"/>
      <c r="DI34" s="199"/>
      <c r="DJ34" s="199"/>
      <c r="DK34" s="199"/>
      <c r="DL34" s="199"/>
      <c r="DM34" s="199"/>
      <c r="DN34" s="199"/>
      <c r="DO34" s="199"/>
      <c r="DP34" s="199"/>
      <c r="DQ34" s="199"/>
      <c r="DR34" s="199"/>
      <c r="DS34" s="199"/>
    </row>
    <row r="35" spans="1:123" s="169" customFormat="1" ht="15.75" hidden="1">
      <c r="A35" s="73"/>
      <c r="B35" s="47"/>
      <c r="C35" s="78"/>
      <c r="D35" s="47"/>
      <c r="E35" s="45">
        <v>0</v>
      </c>
      <c r="F35" s="71">
        <v>0</v>
      </c>
      <c r="G35" s="72">
        <f t="shared" si="0"/>
        <v>0</v>
      </c>
      <c r="H35" s="71">
        <v>0</v>
      </c>
      <c r="I35" s="71">
        <v>0</v>
      </c>
      <c r="J35" s="71">
        <v>0</v>
      </c>
      <c r="K35" s="291">
        <f t="array" ref="K35">SUM(ROUND(H35:J35,2))</f>
        <v>0</v>
      </c>
      <c r="L35" s="331"/>
      <c r="M35" s="91"/>
      <c r="N35" s="309">
        <v>0</v>
      </c>
      <c r="O35" s="282">
        <f t="shared" si="1"/>
        <v>0</v>
      </c>
      <c r="P35" s="268">
        <v>0</v>
      </c>
      <c r="Q35" s="282">
        <f t="shared" si="2"/>
        <v>0</v>
      </c>
      <c r="R35" s="268"/>
      <c r="S35" s="282">
        <f t="shared" si="3"/>
        <v>0</v>
      </c>
      <c r="X35" s="199"/>
      <c r="Y35" s="199"/>
      <c r="Z35" s="199"/>
      <c r="AA35" s="199"/>
      <c r="AB35" s="199"/>
      <c r="AC35" s="199"/>
      <c r="AD35" s="199"/>
      <c r="AE35" s="199"/>
      <c r="AF35" s="199"/>
      <c r="AG35" s="199"/>
      <c r="AH35" s="199"/>
      <c r="AI35" s="199"/>
      <c r="AJ35" s="199"/>
      <c r="AK35" s="199"/>
      <c r="AL35" s="199"/>
      <c r="AM35" s="199"/>
      <c r="AN35" s="199"/>
      <c r="AO35" s="199"/>
      <c r="AP35" s="199"/>
      <c r="AQ35" s="199"/>
      <c r="AR35" s="199"/>
      <c r="AS35" s="199"/>
      <c r="AT35" s="199"/>
      <c r="AU35" s="199"/>
      <c r="AV35" s="199"/>
      <c r="AW35" s="199"/>
      <c r="AX35" s="199"/>
      <c r="AY35" s="199"/>
      <c r="AZ35" s="199"/>
      <c r="BA35" s="199"/>
      <c r="BB35" s="199"/>
      <c r="BC35" s="199"/>
      <c r="BD35" s="199"/>
      <c r="BE35" s="199"/>
      <c r="BF35" s="199"/>
      <c r="BG35" s="199"/>
      <c r="BH35" s="199"/>
      <c r="BI35" s="199"/>
      <c r="BJ35" s="199"/>
      <c r="BK35" s="199"/>
      <c r="BL35" s="199"/>
      <c r="BM35" s="199"/>
      <c r="BN35" s="199"/>
      <c r="BO35" s="199"/>
      <c r="BP35" s="199"/>
      <c r="BQ35" s="199"/>
      <c r="BR35" s="199"/>
      <c r="BS35" s="199"/>
      <c r="BT35" s="199"/>
      <c r="BU35" s="199"/>
      <c r="BV35" s="199"/>
      <c r="BW35" s="199"/>
      <c r="BX35" s="199"/>
      <c r="BY35" s="199"/>
      <c r="BZ35" s="199"/>
      <c r="CA35" s="199"/>
      <c r="CB35" s="199"/>
      <c r="CC35" s="199"/>
      <c r="CD35" s="199"/>
      <c r="CE35" s="199"/>
      <c r="CF35" s="199"/>
      <c r="CG35" s="199"/>
      <c r="CH35" s="199"/>
      <c r="CI35" s="199"/>
      <c r="CJ35" s="199"/>
      <c r="CK35" s="199"/>
      <c r="CL35" s="199"/>
      <c r="CM35" s="199"/>
      <c r="CN35" s="199"/>
      <c r="CO35" s="199"/>
      <c r="CP35" s="199"/>
      <c r="CQ35" s="199"/>
      <c r="CR35" s="199"/>
      <c r="CS35" s="199"/>
      <c r="CT35" s="199"/>
      <c r="CU35" s="199"/>
      <c r="CV35" s="199"/>
      <c r="CW35" s="199"/>
      <c r="CX35" s="199"/>
      <c r="CY35" s="199"/>
      <c r="CZ35" s="199"/>
      <c r="DA35" s="199"/>
      <c r="DB35" s="199"/>
      <c r="DC35" s="199"/>
      <c r="DD35" s="199"/>
      <c r="DE35" s="199"/>
      <c r="DF35" s="199"/>
      <c r="DG35" s="199"/>
      <c r="DH35" s="199"/>
      <c r="DI35" s="199"/>
      <c r="DJ35" s="199"/>
      <c r="DK35" s="199"/>
      <c r="DL35" s="199"/>
      <c r="DM35" s="199"/>
      <c r="DN35" s="199"/>
      <c r="DO35" s="199"/>
      <c r="DP35" s="199"/>
      <c r="DQ35" s="199"/>
      <c r="DR35" s="199"/>
      <c r="DS35" s="199"/>
    </row>
    <row r="36" spans="1:123" s="169" customFormat="1" ht="15.75" hidden="1">
      <c r="A36" s="73"/>
      <c r="B36" s="47"/>
      <c r="C36" s="78"/>
      <c r="D36" s="47"/>
      <c r="E36" s="45">
        <v>0</v>
      </c>
      <c r="F36" s="71">
        <v>0</v>
      </c>
      <c r="G36" s="72">
        <f t="shared" si="0"/>
        <v>0</v>
      </c>
      <c r="H36" s="71">
        <v>0</v>
      </c>
      <c r="I36" s="71">
        <v>0</v>
      </c>
      <c r="J36" s="71">
        <v>0</v>
      </c>
      <c r="K36" s="291">
        <f t="array" ref="K36">SUM(ROUND(H36:J36,2))</f>
        <v>0</v>
      </c>
      <c r="L36" s="331"/>
      <c r="M36" s="91"/>
      <c r="N36" s="309">
        <v>0</v>
      </c>
      <c r="O36" s="282">
        <f t="shared" si="1"/>
        <v>0</v>
      </c>
      <c r="P36" s="268">
        <v>0</v>
      </c>
      <c r="Q36" s="282">
        <f t="shared" si="2"/>
        <v>0</v>
      </c>
      <c r="R36" s="268"/>
      <c r="S36" s="282">
        <f t="shared" si="3"/>
        <v>0</v>
      </c>
      <c r="X36" s="199"/>
      <c r="Y36" s="199"/>
      <c r="Z36" s="199"/>
      <c r="AA36" s="199"/>
      <c r="AB36" s="199"/>
      <c r="AC36" s="199"/>
      <c r="AD36" s="199"/>
      <c r="AE36" s="199"/>
      <c r="AF36" s="199"/>
      <c r="AG36" s="199"/>
      <c r="AH36" s="199"/>
      <c r="AI36" s="199"/>
      <c r="AJ36" s="199"/>
      <c r="AK36" s="199"/>
      <c r="AL36" s="199"/>
      <c r="AM36" s="199"/>
      <c r="AN36" s="199"/>
      <c r="AO36" s="199"/>
      <c r="AP36" s="199"/>
      <c r="AQ36" s="199"/>
      <c r="AR36" s="199"/>
      <c r="AS36" s="199"/>
      <c r="AT36" s="199"/>
      <c r="AU36" s="199"/>
      <c r="AV36" s="199"/>
      <c r="AW36" s="199"/>
      <c r="AX36" s="199"/>
      <c r="AY36" s="199"/>
      <c r="AZ36" s="199"/>
      <c r="BA36" s="199"/>
      <c r="BB36" s="199"/>
      <c r="BC36" s="199"/>
      <c r="BD36" s="199"/>
      <c r="BE36" s="199"/>
      <c r="BF36" s="199"/>
      <c r="BG36" s="199"/>
      <c r="BH36" s="199"/>
      <c r="BI36" s="199"/>
      <c r="BJ36" s="199"/>
      <c r="BK36" s="199"/>
      <c r="BL36" s="199"/>
      <c r="BM36" s="199"/>
      <c r="BN36" s="199"/>
      <c r="BO36" s="199"/>
      <c r="BP36" s="199"/>
      <c r="BQ36" s="199"/>
      <c r="BR36" s="199"/>
      <c r="BS36" s="199"/>
      <c r="BT36" s="199"/>
      <c r="BU36" s="199"/>
      <c r="BV36" s="199"/>
      <c r="BW36" s="199"/>
      <c r="BX36" s="199"/>
      <c r="BY36" s="199"/>
      <c r="BZ36" s="199"/>
      <c r="CA36" s="199"/>
      <c r="CB36" s="199"/>
      <c r="CC36" s="199"/>
      <c r="CD36" s="199"/>
      <c r="CE36" s="199"/>
      <c r="CF36" s="199"/>
      <c r="CG36" s="199"/>
      <c r="CH36" s="199"/>
      <c r="CI36" s="199"/>
      <c r="CJ36" s="199"/>
      <c r="CK36" s="199"/>
      <c r="CL36" s="199"/>
      <c r="CM36" s="199"/>
      <c r="CN36" s="199"/>
      <c r="CO36" s="199"/>
      <c r="CP36" s="199"/>
      <c r="CQ36" s="199"/>
      <c r="CR36" s="199"/>
      <c r="CS36" s="199"/>
      <c r="CT36" s="199"/>
      <c r="CU36" s="199"/>
      <c r="CV36" s="199"/>
      <c r="CW36" s="199"/>
      <c r="CX36" s="199"/>
      <c r="CY36" s="199"/>
      <c r="CZ36" s="199"/>
      <c r="DA36" s="199"/>
      <c r="DB36" s="199"/>
      <c r="DC36" s="199"/>
      <c r="DD36" s="199"/>
      <c r="DE36" s="199"/>
      <c r="DF36" s="199"/>
      <c r="DG36" s="199"/>
      <c r="DH36" s="199"/>
      <c r="DI36" s="199"/>
      <c r="DJ36" s="199"/>
      <c r="DK36" s="199"/>
      <c r="DL36" s="199"/>
      <c r="DM36" s="199"/>
      <c r="DN36" s="199"/>
      <c r="DO36" s="199"/>
      <c r="DP36" s="199"/>
      <c r="DQ36" s="199"/>
      <c r="DR36" s="199"/>
      <c r="DS36" s="199"/>
    </row>
    <row r="37" spans="1:123" s="169" customFormat="1" ht="15.75" hidden="1">
      <c r="A37" s="73"/>
      <c r="B37" s="47"/>
      <c r="C37" s="78"/>
      <c r="D37" s="47"/>
      <c r="E37" s="45">
        <v>0</v>
      </c>
      <c r="F37" s="71">
        <v>0</v>
      </c>
      <c r="G37" s="72">
        <f t="shared" si="0"/>
        <v>0</v>
      </c>
      <c r="H37" s="71">
        <v>0</v>
      </c>
      <c r="I37" s="71">
        <v>0</v>
      </c>
      <c r="J37" s="71">
        <v>0</v>
      </c>
      <c r="K37" s="291">
        <f t="array" ref="K37">SUM(ROUND(H37:J37,2))</f>
        <v>0</v>
      </c>
      <c r="L37" s="331"/>
      <c r="M37" s="91"/>
      <c r="N37" s="309">
        <v>0</v>
      </c>
      <c r="O37" s="282">
        <f t="shared" si="1"/>
        <v>0</v>
      </c>
      <c r="P37" s="268">
        <v>0</v>
      </c>
      <c r="Q37" s="282">
        <f t="shared" si="2"/>
        <v>0</v>
      </c>
      <c r="R37" s="268"/>
      <c r="S37" s="282">
        <f t="shared" si="3"/>
        <v>0</v>
      </c>
      <c r="X37" s="199"/>
      <c r="Y37" s="199"/>
      <c r="Z37" s="199"/>
      <c r="AA37" s="199"/>
      <c r="AB37" s="199"/>
      <c r="AC37" s="199"/>
      <c r="AD37" s="199"/>
      <c r="AE37" s="199"/>
      <c r="AF37" s="199"/>
      <c r="AG37" s="199"/>
      <c r="AH37" s="199"/>
      <c r="AI37" s="199"/>
      <c r="AJ37" s="199"/>
      <c r="AK37" s="199"/>
      <c r="AL37" s="199"/>
      <c r="AM37" s="199"/>
      <c r="AN37" s="199"/>
      <c r="AO37" s="199"/>
      <c r="AP37" s="199"/>
      <c r="AQ37" s="199"/>
      <c r="AR37" s="199"/>
      <c r="AS37" s="199"/>
      <c r="AT37" s="199"/>
      <c r="AU37" s="199"/>
      <c r="AV37" s="199"/>
      <c r="AW37" s="199"/>
      <c r="AX37" s="199"/>
      <c r="AY37" s="199"/>
      <c r="AZ37" s="199"/>
      <c r="BA37" s="199"/>
      <c r="BB37" s="199"/>
      <c r="BC37" s="199"/>
      <c r="BD37" s="199"/>
      <c r="BE37" s="199"/>
      <c r="BF37" s="199"/>
      <c r="BG37" s="199"/>
      <c r="BH37" s="199"/>
      <c r="BI37" s="199"/>
      <c r="BJ37" s="199"/>
      <c r="BK37" s="199"/>
      <c r="BL37" s="199"/>
      <c r="BM37" s="199"/>
      <c r="BN37" s="199"/>
      <c r="BO37" s="199"/>
      <c r="BP37" s="199"/>
      <c r="BQ37" s="199"/>
      <c r="BR37" s="199"/>
      <c r="BS37" s="199"/>
      <c r="BT37" s="199"/>
      <c r="BU37" s="199"/>
      <c r="BV37" s="199"/>
      <c r="BW37" s="199"/>
      <c r="BX37" s="199"/>
      <c r="BY37" s="199"/>
      <c r="BZ37" s="199"/>
      <c r="CA37" s="199"/>
      <c r="CB37" s="199"/>
      <c r="CC37" s="199"/>
      <c r="CD37" s="199"/>
      <c r="CE37" s="199"/>
      <c r="CF37" s="199"/>
      <c r="CG37" s="199"/>
      <c r="CH37" s="199"/>
      <c r="CI37" s="199"/>
      <c r="CJ37" s="199"/>
      <c r="CK37" s="199"/>
      <c r="CL37" s="199"/>
      <c r="CM37" s="199"/>
      <c r="CN37" s="199"/>
      <c r="CO37" s="199"/>
      <c r="CP37" s="199"/>
      <c r="CQ37" s="199"/>
      <c r="CR37" s="199"/>
      <c r="CS37" s="199"/>
      <c r="CT37" s="199"/>
      <c r="CU37" s="199"/>
      <c r="CV37" s="199"/>
      <c r="CW37" s="199"/>
      <c r="CX37" s="199"/>
      <c r="CY37" s="199"/>
      <c r="CZ37" s="199"/>
      <c r="DA37" s="199"/>
      <c r="DB37" s="199"/>
      <c r="DC37" s="199"/>
      <c r="DD37" s="199"/>
      <c r="DE37" s="199"/>
      <c r="DF37" s="199"/>
      <c r="DG37" s="199"/>
      <c r="DH37" s="199"/>
      <c r="DI37" s="199"/>
      <c r="DJ37" s="199"/>
      <c r="DK37" s="199"/>
      <c r="DL37" s="199"/>
      <c r="DM37" s="199"/>
      <c r="DN37" s="199"/>
      <c r="DO37" s="199"/>
      <c r="DP37" s="199"/>
      <c r="DQ37" s="199"/>
      <c r="DR37" s="199"/>
      <c r="DS37" s="199"/>
    </row>
    <row r="38" spans="1:123" s="169" customFormat="1" ht="15.75" hidden="1">
      <c r="A38" s="73"/>
      <c r="B38" s="47"/>
      <c r="C38" s="78"/>
      <c r="D38" s="47"/>
      <c r="E38" s="45">
        <v>0</v>
      </c>
      <c r="F38" s="71">
        <v>0</v>
      </c>
      <c r="G38" s="72">
        <f t="shared" si="0"/>
        <v>0</v>
      </c>
      <c r="H38" s="71">
        <v>0</v>
      </c>
      <c r="I38" s="71">
        <v>0</v>
      </c>
      <c r="J38" s="71">
        <v>0</v>
      </c>
      <c r="K38" s="291">
        <f t="array" ref="K38">SUM(ROUND(H38:J38,2))</f>
        <v>0</v>
      </c>
      <c r="L38" s="331"/>
      <c r="M38" s="91"/>
      <c r="N38" s="309">
        <v>0</v>
      </c>
      <c r="O38" s="282">
        <f t="shared" si="1"/>
        <v>0</v>
      </c>
      <c r="P38" s="268">
        <v>0</v>
      </c>
      <c r="Q38" s="282">
        <f t="shared" si="2"/>
        <v>0</v>
      </c>
      <c r="R38" s="268"/>
      <c r="S38" s="282">
        <f t="shared" si="3"/>
        <v>0</v>
      </c>
      <c r="X38" s="199"/>
      <c r="Y38" s="199"/>
      <c r="Z38" s="199"/>
      <c r="AA38" s="199"/>
      <c r="AB38" s="199"/>
      <c r="AC38" s="199"/>
      <c r="AD38" s="199"/>
      <c r="AE38" s="199"/>
      <c r="AF38" s="199"/>
      <c r="AG38" s="199"/>
      <c r="AH38" s="199"/>
      <c r="AI38" s="199"/>
      <c r="AJ38" s="199"/>
      <c r="AK38" s="199"/>
      <c r="AL38" s="199"/>
      <c r="AM38" s="199"/>
      <c r="AN38" s="199"/>
      <c r="AO38" s="199"/>
      <c r="AP38" s="199"/>
      <c r="AQ38" s="199"/>
      <c r="AR38" s="199"/>
      <c r="AS38" s="199"/>
      <c r="AT38" s="199"/>
      <c r="AU38" s="199"/>
      <c r="AV38" s="199"/>
      <c r="AW38" s="199"/>
      <c r="AX38" s="199"/>
      <c r="AY38" s="199"/>
      <c r="AZ38" s="199"/>
      <c r="BA38" s="199"/>
      <c r="BB38" s="199"/>
      <c r="BC38" s="199"/>
      <c r="BD38" s="199"/>
      <c r="BE38" s="199"/>
      <c r="BF38" s="199"/>
      <c r="BG38" s="199"/>
      <c r="BH38" s="199"/>
      <c r="BI38" s="199"/>
      <c r="BJ38" s="199"/>
      <c r="BK38" s="199"/>
      <c r="BL38" s="199"/>
      <c r="BM38" s="199"/>
      <c r="BN38" s="199"/>
      <c r="BO38" s="199"/>
      <c r="BP38" s="199"/>
      <c r="BQ38" s="199"/>
      <c r="BR38" s="199"/>
      <c r="BS38" s="199"/>
      <c r="BT38" s="199"/>
      <c r="BU38" s="199"/>
      <c r="BV38" s="199"/>
      <c r="BW38" s="199"/>
      <c r="BX38" s="199"/>
      <c r="BY38" s="199"/>
      <c r="BZ38" s="199"/>
      <c r="CA38" s="199"/>
      <c r="CB38" s="199"/>
      <c r="CC38" s="199"/>
      <c r="CD38" s="199"/>
      <c r="CE38" s="199"/>
      <c r="CF38" s="199"/>
      <c r="CG38" s="199"/>
      <c r="CH38" s="199"/>
      <c r="CI38" s="199"/>
      <c r="CJ38" s="199"/>
      <c r="CK38" s="199"/>
      <c r="CL38" s="199"/>
      <c r="CM38" s="199"/>
      <c r="CN38" s="199"/>
      <c r="CO38" s="199"/>
      <c r="CP38" s="199"/>
      <c r="CQ38" s="199"/>
      <c r="CR38" s="199"/>
      <c r="CS38" s="199"/>
      <c r="CT38" s="199"/>
      <c r="CU38" s="199"/>
      <c r="CV38" s="199"/>
      <c r="CW38" s="199"/>
      <c r="CX38" s="199"/>
      <c r="CY38" s="199"/>
      <c r="CZ38" s="199"/>
      <c r="DA38" s="199"/>
      <c r="DB38" s="199"/>
      <c r="DC38" s="199"/>
      <c r="DD38" s="199"/>
      <c r="DE38" s="199"/>
      <c r="DF38" s="199"/>
      <c r="DG38" s="199"/>
      <c r="DH38" s="199"/>
      <c r="DI38" s="199"/>
      <c r="DJ38" s="199"/>
      <c r="DK38" s="199"/>
      <c r="DL38" s="199"/>
      <c r="DM38" s="199"/>
      <c r="DN38" s="199"/>
      <c r="DO38" s="199"/>
      <c r="DP38" s="199"/>
      <c r="DQ38" s="199"/>
      <c r="DR38" s="199"/>
      <c r="DS38" s="199"/>
    </row>
    <row r="39" spans="1:123" s="169" customFormat="1" ht="15.75" hidden="1">
      <c r="A39" s="73"/>
      <c r="B39" s="47"/>
      <c r="C39" s="78"/>
      <c r="D39" s="47"/>
      <c r="E39" s="45">
        <v>0</v>
      </c>
      <c r="F39" s="71">
        <v>0</v>
      </c>
      <c r="G39" s="72">
        <f t="shared" si="0"/>
        <v>0</v>
      </c>
      <c r="H39" s="71">
        <v>0</v>
      </c>
      <c r="I39" s="71">
        <v>0</v>
      </c>
      <c r="J39" s="71">
        <v>0</v>
      </c>
      <c r="K39" s="291">
        <f t="array" ref="K39">SUM(ROUND(H39:J39,2))</f>
        <v>0</v>
      </c>
      <c r="L39" s="331"/>
      <c r="M39" s="91"/>
      <c r="N39" s="309">
        <v>0</v>
      </c>
      <c r="O39" s="282">
        <f t="shared" si="1"/>
        <v>0</v>
      </c>
      <c r="P39" s="268">
        <v>0</v>
      </c>
      <c r="Q39" s="282">
        <f t="shared" si="2"/>
        <v>0</v>
      </c>
      <c r="R39" s="268"/>
      <c r="S39" s="282">
        <f t="shared" si="3"/>
        <v>0</v>
      </c>
      <c r="X39" s="199"/>
      <c r="Y39" s="199"/>
      <c r="Z39" s="199"/>
      <c r="AA39" s="199"/>
      <c r="AB39" s="199"/>
      <c r="AC39" s="199"/>
      <c r="AD39" s="199"/>
      <c r="AE39" s="199"/>
      <c r="AF39" s="199"/>
      <c r="AG39" s="199"/>
      <c r="AH39" s="199"/>
      <c r="AI39" s="199"/>
      <c r="AJ39" s="199"/>
      <c r="AK39" s="199"/>
      <c r="AL39" s="199"/>
      <c r="AM39" s="199"/>
      <c r="AN39" s="199"/>
      <c r="AO39" s="199"/>
      <c r="AP39" s="199"/>
      <c r="AQ39" s="199"/>
      <c r="AR39" s="199"/>
      <c r="AS39" s="199"/>
      <c r="AT39" s="199"/>
      <c r="AU39" s="199"/>
      <c r="AV39" s="199"/>
      <c r="AW39" s="199"/>
      <c r="AX39" s="199"/>
      <c r="AY39" s="199"/>
      <c r="AZ39" s="199"/>
      <c r="BA39" s="199"/>
      <c r="BB39" s="199"/>
      <c r="BC39" s="199"/>
      <c r="BD39" s="199"/>
      <c r="BE39" s="199"/>
      <c r="BF39" s="199"/>
      <c r="BG39" s="199"/>
      <c r="BH39" s="199"/>
      <c r="BI39" s="199"/>
      <c r="BJ39" s="199"/>
      <c r="BK39" s="199"/>
      <c r="BL39" s="199"/>
      <c r="BM39" s="199"/>
      <c r="BN39" s="199"/>
      <c r="BO39" s="199"/>
      <c r="BP39" s="199"/>
      <c r="BQ39" s="199"/>
      <c r="BR39" s="199"/>
      <c r="BS39" s="199"/>
      <c r="BT39" s="199"/>
      <c r="BU39" s="199"/>
      <c r="BV39" s="199"/>
      <c r="BW39" s="199"/>
      <c r="BX39" s="199"/>
      <c r="BY39" s="199"/>
      <c r="BZ39" s="199"/>
      <c r="CA39" s="199"/>
      <c r="CB39" s="199"/>
      <c r="CC39" s="199"/>
      <c r="CD39" s="199"/>
      <c r="CE39" s="199"/>
      <c r="CF39" s="199"/>
      <c r="CG39" s="199"/>
      <c r="CH39" s="199"/>
      <c r="CI39" s="199"/>
      <c r="CJ39" s="199"/>
      <c r="CK39" s="199"/>
      <c r="CL39" s="199"/>
      <c r="CM39" s="199"/>
      <c r="CN39" s="199"/>
      <c r="CO39" s="199"/>
      <c r="CP39" s="199"/>
      <c r="CQ39" s="199"/>
      <c r="CR39" s="199"/>
      <c r="CS39" s="199"/>
      <c r="CT39" s="199"/>
      <c r="CU39" s="199"/>
      <c r="CV39" s="199"/>
      <c r="CW39" s="199"/>
      <c r="CX39" s="199"/>
      <c r="CY39" s="199"/>
      <c r="CZ39" s="199"/>
      <c r="DA39" s="199"/>
      <c r="DB39" s="199"/>
      <c r="DC39" s="199"/>
      <c r="DD39" s="199"/>
      <c r="DE39" s="199"/>
      <c r="DF39" s="199"/>
      <c r="DG39" s="199"/>
      <c r="DH39" s="199"/>
      <c r="DI39" s="199"/>
      <c r="DJ39" s="199"/>
      <c r="DK39" s="199"/>
      <c r="DL39" s="199"/>
      <c r="DM39" s="199"/>
      <c r="DN39" s="199"/>
      <c r="DO39" s="199"/>
      <c r="DP39" s="199"/>
      <c r="DQ39" s="199"/>
      <c r="DR39" s="199"/>
      <c r="DS39" s="199"/>
    </row>
    <row r="40" spans="1:123" s="169" customFormat="1" ht="15.75" hidden="1">
      <c r="A40" s="73"/>
      <c r="B40" s="47"/>
      <c r="C40" s="78"/>
      <c r="D40" s="47"/>
      <c r="E40" s="45">
        <v>0</v>
      </c>
      <c r="F40" s="71">
        <v>0</v>
      </c>
      <c r="G40" s="72">
        <f t="shared" si="0"/>
        <v>0</v>
      </c>
      <c r="H40" s="71">
        <v>0</v>
      </c>
      <c r="I40" s="71">
        <v>0</v>
      </c>
      <c r="J40" s="71">
        <v>0</v>
      </c>
      <c r="K40" s="291">
        <f t="array" ref="K40">SUM(ROUND(H40:J40,2))</f>
        <v>0</v>
      </c>
      <c r="L40" s="331"/>
      <c r="M40" s="91"/>
      <c r="N40" s="309">
        <v>0</v>
      </c>
      <c r="O40" s="282">
        <f t="shared" si="1"/>
        <v>0</v>
      </c>
      <c r="P40" s="268">
        <v>0</v>
      </c>
      <c r="Q40" s="282">
        <f t="shared" si="2"/>
        <v>0</v>
      </c>
      <c r="R40" s="268"/>
      <c r="S40" s="282">
        <f t="shared" si="3"/>
        <v>0</v>
      </c>
      <c r="X40" s="199"/>
      <c r="Y40" s="199"/>
      <c r="Z40" s="199"/>
      <c r="AA40" s="199"/>
      <c r="AB40" s="199"/>
      <c r="AC40" s="199"/>
      <c r="AD40" s="199"/>
      <c r="AE40" s="199"/>
      <c r="AF40" s="199"/>
      <c r="AG40" s="199"/>
      <c r="AH40" s="199"/>
      <c r="AI40" s="199"/>
      <c r="AJ40" s="199"/>
      <c r="AK40" s="199"/>
      <c r="AL40" s="199"/>
      <c r="AM40" s="199"/>
      <c r="AN40" s="199"/>
      <c r="AO40" s="199"/>
      <c r="AP40" s="199"/>
      <c r="AQ40" s="199"/>
      <c r="AR40" s="199"/>
      <c r="AS40" s="199"/>
      <c r="AT40" s="199"/>
      <c r="AU40" s="199"/>
      <c r="AV40" s="199"/>
      <c r="AW40" s="199"/>
      <c r="AX40" s="199"/>
      <c r="AY40" s="199"/>
      <c r="AZ40" s="199"/>
      <c r="BA40" s="199"/>
      <c r="BB40" s="199"/>
      <c r="BC40" s="199"/>
      <c r="BD40" s="199"/>
      <c r="BE40" s="199"/>
      <c r="BF40" s="199"/>
      <c r="BG40" s="199"/>
      <c r="BH40" s="199"/>
      <c r="BI40" s="199"/>
      <c r="BJ40" s="199"/>
      <c r="BK40" s="199"/>
      <c r="BL40" s="199"/>
      <c r="BM40" s="199"/>
      <c r="BN40" s="199"/>
      <c r="BO40" s="199"/>
      <c r="BP40" s="199"/>
      <c r="BQ40" s="199"/>
      <c r="BR40" s="199"/>
      <c r="BS40" s="199"/>
      <c r="BT40" s="199"/>
      <c r="BU40" s="199"/>
      <c r="BV40" s="199"/>
      <c r="BW40" s="199"/>
      <c r="BX40" s="199"/>
      <c r="BY40" s="199"/>
      <c r="BZ40" s="199"/>
      <c r="CA40" s="199"/>
      <c r="CB40" s="199"/>
      <c r="CC40" s="199"/>
      <c r="CD40" s="199"/>
      <c r="CE40" s="199"/>
      <c r="CF40" s="199"/>
      <c r="CG40" s="199"/>
      <c r="CH40" s="199"/>
      <c r="CI40" s="199"/>
      <c r="CJ40" s="199"/>
      <c r="CK40" s="199"/>
      <c r="CL40" s="199"/>
      <c r="CM40" s="199"/>
      <c r="CN40" s="199"/>
      <c r="CO40" s="199"/>
      <c r="CP40" s="199"/>
      <c r="CQ40" s="199"/>
      <c r="CR40" s="199"/>
      <c r="CS40" s="199"/>
      <c r="CT40" s="199"/>
      <c r="CU40" s="199"/>
      <c r="CV40" s="199"/>
      <c r="CW40" s="199"/>
      <c r="CX40" s="199"/>
      <c r="CY40" s="199"/>
      <c r="CZ40" s="199"/>
      <c r="DA40" s="199"/>
      <c r="DB40" s="199"/>
      <c r="DC40" s="199"/>
      <c r="DD40" s="199"/>
      <c r="DE40" s="199"/>
      <c r="DF40" s="199"/>
      <c r="DG40" s="199"/>
      <c r="DH40" s="199"/>
      <c r="DI40" s="199"/>
      <c r="DJ40" s="199"/>
      <c r="DK40" s="199"/>
      <c r="DL40" s="199"/>
      <c r="DM40" s="199"/>
      <c r="DN40" s="199"/>
      <c r="DO40" s="199"/>
      <c r="DP40" s="199"/>
      <c r="DQ40" s="199"/>
      <c r="DR40" s="199"/>
      <c r="DS40" s="199"/>
    </row>
    <row r="41" spans="1:123" s="169" customFormat="1" ht="15.75" hidden="1">
      <c r="A41" s="73"/>
      <c r="B41" s="47"/>
      <c r="C41" s="78"/>
      <c r="D41" s="47"/>
      <c r="E41" s="45">
        <v>0</v>
      </c>
      <c r="F41" s="71">
        <v>0</v>
      </c>
      <c r="G41" s="72">
        <f t="shared" si="0"/>
        <v>0</v>
      </c>
      <c r="H41" s="71">
        <v>0</v>
      </c>
      <c r="I41" s="71">
        <v>0</v>
      </c>
      <c r="J41" s="71">
        <v>0</v>
      </c>
      <c r="K41" s="291">
        <f t="array" ref="K41">SUM(ROUND(H41:J41,2))</f>
        <v>0</v>
      </c>
      <c r="L41" s="331"/>
      <c r="M41" s="91"/>
      <c r="N41" s="309">
        <v>0</v>
      </c>
      <c r="O41" s="282">
        <f t="shared" si="1"/>
        <v>0</v>
      </c>
      <c r="P41" s="268">
        <v>0</v>
      </c>
      <c r="Q41" s="282">
        <f t="shared" si="2"/>
        <v>0</v>
      </c>
      <c r="R41" s="268"/>
      <c r="S41" s="282">
        <f t="shared" si="3"/>
        <v>0</v>
      </c>
      <c r="X41" s="199"/>
      <c r="Y41" s="199"/>
      <c r="Z41" s="199"/>
      <c r="AA41" s="199"/>
      <c r="AB41" s="199"/>
      <c r="AC41" s="199"/>
      <c r="AD41" s="199"/>
      <c r="AE41" s="199"/>
      <c r="AF41" s="199"/>
      <c r="AG41" s="199"/>
      <c r="AH41" s="199"/>
      <c r="AI41" s="199"/>
      <c r="AJ41" s="199"/>
      <c r="AK41" s="199"/>
      <c r="AL41" s="199"/>
      <c r="AM41" s="199"/>
      <c r="AN41" s="199"/>
      <c r="AO41" s="199"/>
      <c r="AP41" s="199"/>
      <c r="AQ41" s="199"/>
      <c r="AR41" s="199"/>
      <c r="AS41" s="199"/>
      <c r="AT41" s="199"/>
      <c r="AU41" s="199"/>
      <c r="AV41" s="199"/>
      <c r="AW41" s="199"/>
      <c r="AX41" s="199"/>
      <c r="AY41" s="199"/>
      <c r="AZ41" s="199"/>
      <c r="BA41" s="199"/>
      <c r="BB41" s="199"/>
      <c r="BC41" s="199"/>
      <c r="BD41" s="199"/>
      <c r="BE41" s="199"/>
      <c r="BF41" s="199"/>
      <c r="BG41" s="199"/>
      <c r="BH41" s="199"/>
      <c r="BI41" s="199"/>
      <c r="BJ41" s="199"/>
      <c r="BK41" s="199"/>
      <c r="BL41" s="199"/>
      <c r="BM41" s="199"/>
      <c r="BN41" s="199"/>
      <c r="BO41" s="199"/>
      <c r="BP41" s="199"/>
      <c r="BQ41" s="199"/>
      <c r="BR41" s="199"/>
      <c r="BS41" s="199"/>
      <c r="BT41" s="199"/>
      <c r="BU41" s="199"/>
      <c r="BV41" s="199"/>
      <c r="BW41" s="199"/>
      <c r="BX41" s="199"/>
      <c r="BY41" s="199"/>
      <c r="BZ41" s="199"/>
      <c r="CA41" s="199"/>
      <c r="CB41" s="199"/>
      <c r="CC41" s="199"/>
      <c r="CD41" s="199"/>
      <c r="CE41" s="199"/>
      <c r="CF41" s="199"/>
      <c r="CG41" s="199"/>
      <c r="CH41" s="199"/>
      <c r="CI41" s="199"/>
      <c r="CJ41" s="199"/>
      <c r="CK41" s="199"/>
      <c r="CL41" s="199"/>
      <c r="CM41" s="199"/>
      <c r="CN41" s="199"/>
      <c r="CO41" s="199"/>
      <c r="CP41" s="199"/>
      <c r="CQ41" s="199"/>
      <c r="CR41" s="199"/>
      <c r="CS41" s="199"/>
      <c r="CT41" s="199"/>
      <c r="CU41" s="199"/>
      <c r="CV41" s="199"/>
      <c r="CW41" s="199"/>
      <c r="CX41" s="199"/>
      <c r="CY41" s="199"/>
      <c r="CZ41" s="199"/>
      <c r="DA41" s="199"/>
      <c r="DB41" s="199"/>
      <c r="DC41" s="199"/>
      <c r="DD41" s="199"/>
      <c r="DE41" s="199"/>
      <c r="DF41" s="199"/>
      <c r="DG41" s="199"/>
      <c r="DH41" s="199"/>
      <c r="DI41" s="199"/>
      <c r="DJ41" s="199"/>
      <c r="DK41" s="199"/>
      <c r="DL41" s="199"/>
      <c r="DM41" s="199"/>
      <c r="DN41" s="199"/>
      <c r="DO41" s="199"/>
      <c r="DP41" s="199"/>
      <c r="DQ41" s="199"/>
      <c r="DR41" s="199"/>
      <c r="DS41" s="199"/>
    </row>
    <row r="42" spans="1:123" s="169" customFormat="1" ht="15.75" hidden="1">
      <c r="A42" s="73"/>
      <c r="B42" s="47"/>
      <c r="C42" s="78"/>
      <c r="D42" s="47"/>
      <c r="E42" s="45">
        <v>0</v>
      </c>
      <c r="F42" s="71">
        <v>0</v>
      </c>
      <c r="G42" s="72">
        <f t="shared" si="0"/>
        <v>0</v>
      </c>
      <c r="H42" s="71">
        <v>0</v>
      </c>
      <c r="I42" s="71">
        <v>0</v>
      </c>
      <c r="J42" s="71">
        <v>0</v>
      </c>
      <c r="K42" s="291">
        <f t="array" ref="K42">SUM(ROUND(H42:J42,2))</f>
        <v>0</v>
      </c>
      <c r="L42" s="331"/>
      <c r="M42" s="91"/>
      <c r="N42" s="309">
        <v>0</v>
      </c>
      <c r="O42" s="282">
        <f t="shared" si="1"/>
        <v>0</v>
      </c>
      <c r="P42" s="268">
        <v>0</v>
      </c>
      <c r="Q42" s="282">
        <f t="shared" si="2"/>
        <v>0</v>
      </c>
      <c r="R42" s="268"/>
      <c r="S42" s="282">
        <f t="shared" si="3"/>
        <v>0</v>
      </c>
      <c r="X42" s="199"/>
      <c r="Y42" s="199"/>
      <c r="Z42" s="199"/>
      <c r="AA42" s="199"/>
      <c r="AB42" s="199"/>
      <c r="AC42" s="199"/>
      <c r="AD42" s="199"/>
      <c r="AE42" s="199"/>
      <c r="AF42" s="199"/>
      <c r="AG42" s="199"/>
      <c r="AH42" s="199"/>
      <c r="AI42" s="199"/>
      <c r="AJ42" s="199"/>
      <c r="AK42" s="199"/>
      <c r="AL42" s="199"/>
      <c r="AM42" s="199"/>
      <c r="AN42" s="199"/>
      <c r="AO42" s="199"/>
      <c r="AP42" s="199"/>
      <c r="AQ42" s="199"/>
      <c r="AR42" s="199"/>
      <c r="AS42" s="199"/>
      <c r="AT42" s="199"/>
      <c r="AU42" s="199"/>
      <c r="AV42" s="199"/>
      <c r="AW42" s="199"/>
      <c r="AX42" s="199"/>
      <c r="AY42" s="199"/>
      <c r="AZ42" s="199"/>
      <c r="BA42" s="199"/>
      <c r="BB42" s="199"/>
      <c r="BC42" s="199"/>
      <c r="BD42" s="199"/>
      <c r="BE42" s="199"/>
      <c r="BF42" s="199"/>
      <c r="BG42" s="199"/>
      <c r="BH42" s="199"/>
      <c r="BI42" s="199"/>
      <c r="BJ42" s="199"/>
      <c r="BK42" s="199"/>
      <c r="BL42" s="199"/>
      <c r="BM42" s="199"/>
      <c r="BN42" s="199"/>
      <c r="BO42" s="199"/>
      <c r="BP42" s="199"/>
      <c r="BQ42" s="199"/>
      <c r="BR42" s="199"/>
      <c r="BS42" s="199"/>
      <c r="BT42" s="199"/>
      <c r="BU42" s="199"/>
      <c r="BV42" s="199"/>
      <c r="BW42" s="199"/>
      <c r="BX42" s="199"/>
      <c r="BY42" s="199"/>
      <c r="BZ42" s="199"/>
      <c r="CA42" s="199"/>
      <c r="CB42" s="199"/>
      <c r="CC42" s="199"/>
      <c r="CD42" s="199"/>
      <c r="CE42" s="199"/>
      <c r="CF42" s="199"/>
      <c r="CG42" s="199"/>
      <c r="CH42" s="199"/>
      <c r="CI42" s="199"/>
      <c r="CJ42" s="199"/>
      <c r="CK42" s="199"/>
      <c r="CL42" s="199"/>
      <c r="CM42" s="199"/>
      <c r="CN42" s="199"/>
      <c r="CO42" s="199"/>
      <c r="CP42" s="199"/>
      <c r="CQ42" s="199"/>
      <c r="CR42" s="199"/>
      <c r="CS42" s="199"/>
      <c r="CT42" s="199"/>
      <c r="CU42" s="199"/>
      <c r="CV42" s="199"/>
      <c r="CW42" s="199"/>
      <c r="CX42" s="199"/>
      <c r="CY42" s="199"/>
      <c r="CZ42" s="199"/>
      <c r="DA42" s="199"/>
      <c r="DB42" s="199"/>
      <c r="DC42" s="199"/>
      <c r="DD42" s="199"/>
      <c r="DE42" s="199"/>
      <c r="DF42" s="199"/>
      <c r="DG42" s="199"/>
      <c r="DH42" s="199"/>
      <c r="DI42" s="199"/>
      <c r="DJ42" s="199"/>
      <c r="DK42" s="199"/>
      <c r="DL42" s="199"/>
      <c r="DM42" s="199"/>
      <c r="DN42" s="199"/>
      <c r="DO42" s="199"/>
      <c r="DP42" s="199"/>
      <c r="DQ42" s="199"/>
      <c r="DR42" s="199"/>
      <c r="DS42" s="199"/>
    </row>
    <row r="43" spans="1:123" s="169" customFormat="1" ht="15.75" hidden="1">
      <c r="A43" s="73"/>
      <c r="B43" s="47"/>
      <c r="C43" s="78"/>
      <c r="D43" s="47"/>
      <c r="E43" s="45">
        <v>0</v>
      </c>
      <c r="F43" s="71">
        <v>0</v>
      </c>
      <c r="G43" s="72">
        <f t="shared" si="0"/>
        <v>0</v>
      </c>
      <c r="H43" s="71">
        <v>0</v>
      </c>
      <c r="I43" s="71">
        <v>0</v>
      </c>
      <c r="J43" s="71">
        <v>0</v>
      </c>
      <c r="K43" s="291">
        <f t="array" ref="K43">SUM(ROUND(H43:J43,2))</f>
        <v>0</v>
      </c>
      <c r="L43" s="331"/>
      <c r="M43" s="91"/>
      <c r="N43" s="309">
        <v>0</v>
      </c>
      <c r="O43" s="282">
        <f t="shared" si="1"/>
        <v>0</v>
      </c>
      <c r="P43" s="268">
        <v>0</v>
      </c>
      <c r="Q43" s="282">
        <f t="shared" si="2"/>
        <v>0</v>
      </c>
      <c r="R43" s="268"/>
      <c r="S43" s="282">
        <f t="shared" si="3"/>
        <v>0</v>
      </c>
      <c r="X43" s="199"/>
      <c r="Y43" s="199"/>
      <c r="Z43" s="199"/>
      <c r="AA43" s="199"/>
      <c r="AB43" s="199"/>
      <c r="AC43" s="199"/>
      <c r="AD43" s="199"/>
      <c r="AE43" s="199"/>
      <c r="AF43" s="199"/>
      <c r="AG43" s="199"/>
      <c r="AH43" s="199"/>
      <c r="AI43" s="199"/>
      <c r="AJ43" s="199"/>
      <c r="AK43" s="199"/>
      <c r="AL43" s="199"/>
      <c r="AM43" s="199"/>
      <c r="AN43" s="199"/>
      <c r="AO43" s="199"/>
      <c r="AP43" s="199"/>
      <c r="AQ43" s="199"/>
      <c r="AR43" s="199"/>
      <c r="AS43" s="199"/>
      <c r="AT43" s="199"/>
      <c r="AU43" s="199"/>
      <c r="AV43" s="199"/>
      <c r="AW43" s="199"/>
      <c r="AX43" s="199"/>
      <c r="AY43" s="199"/>
      <c r="AZ43" s="199"/>
      <c r="BA43" s="199"/>
      <c r="BB43" s="199"/>
      <c r="BC43" s="199"/>
      <c r="BD43" s="199"/>
      <c r="BE43" s="199"/>
      <c r="BF43" s="199"/>
      <c r="BG43" s="199"/>
      <c r="BH43" s="199"/>
      <c r="BI43" s="199"/>
      <c r="BJ43" s="199"/>
      <c r="BK43" s="199"/>
      <c r="BL43" s="199"/>
      <c r="BM43" s="199"/>
      <c r="BN43" s="199"/>
      <c r="BO43" s="199"/>
      <c r="BP43" s="199"/>
      <c r="BQ43" s="199"/>
      <c r="BR43" s="199"/>
      <c r="BS43" s="199"/>
      <c r="BT43" s="199"/>
      <c r="BU43" s="199"/>
      <c r="BV43" s="199"/>
      <c r="BW43" s="199"/>
      <c r="BX43" s="199"/>
      <c r="BY43" s="199"/>
      <c r="BZ43" s="199"/>
      <c r="CA43" s="199"/>
      <c r="CB43" s="199"/>
      <c r="CC43" s="199"/>
      <c r="CD43" s="199"/>
      <c r="CE43" s="199"/>
      <c r="CF43" s="199"/>
      <c r="CG43" s="199"/>
      <c r="CH43" s="199"/>
      <c r="CI43" s="199"/>
      <c r="CJ43" s="199"/>
      <c r="CK43" s="199"/>
      <c r="CL43" s="199"/>
      <c r="CM43" s="199"/>
      <c r="CN43" s="199"/>
      <c r="CO43" s="199"/>
      <c r="CP43" s="199"/>
      <c r="CQ43" s="199"/>
      <c r="CR43" s="199"/>
      <c r="CS43" s="199"/>
      <c r="CT43" s="199"/>
      <c r="CU43" s="199"/>
      <c r="CV43" s="199"/>
      <c r="CW43" s="199"/>
      <c r="CX43" s="199"/>
      <c r="CY43" s="199"/>
      <c r="CZ43" s="199"/>
      <c r="DA43" s="199"/>
      <c r="DB43" s="199"/>
      <c r="DC43" s="199"/>
      <c r="DD43" s="199"/>
      <c r="DE43" s="199"/>
      <c r="DF43" s="199"/>
      <c r="DG43" s="199"/>
      <c r="DH43" s="199"/>
      <c r="DI43" s="199"/>
      <c r="DJ43" s="199"/>
      <c r="DK43" s="199"/>
      <c r="DL43" s="199"/>
      <c r="DM43" s="199"/>
      <c r="DN43" s="199"/>
      <c r="DO43" s="199"/>
      <c r="DP43" s="199"/>
      <c r="DQ43" s="199"/>
      <c r="DR43" s="199"/>
      <c r="DS43" s="199"/>
    </row>
    <row r="44" spans="1:123" s="169" customFormat="1" ht="15.75" hidden="1">
      <c r="A44" s="73"/>
      <c r="B44" s="47"/>
      <c r="C44" s="78"/>
      <c r="D44" s="47"/>
      <c r="E44" s="45">
        <v>0</v>
      </c>
      <c r="F44" s="71">
        <v>0</v>
      </c>
      <c r="G44" s="72">
        <f t="shared" si="0"/>
        <v>0</v>
      </c>
      <c r="H44" s="71">
        <v>0</v>
      </c>
      <c r="I44" s="71">
        <v>0</v>
      </c>
      <c r="J44" s="71">
        <v>0</v>
      </c>
      <c r="K44" s="291">
        <f t="array" ref="K44">SUM(ROUND(H44:J44,2))</f>
        <v>0</v>
      </c>
      <c r="L44" s="331"/>
      <c r="M44" s="91"/>
      <c r="N44" s="309">
        <v>0</v>
      </c>
      <c r="O44" s="282">
        <f t="shared" si="1"/>
        <v>0</v>
      </c>
      <c r="P44" s="268">
        <v>0</v>
      </c>
      <c r="Q44" s="282">
        <f t="shared" si="2"/>
        <v>0</v>
      </c>
      <c r="R44" s="268"/>
      <c r="S44" s="282">
        <f t="shared" si="3"/>
        <v>0</v>
      </c>
      <c r="X44" s="199"/>
      <c r="Y44" s="199"/>
      <c r="Z44" s="199"/>
      <c r="AA44" s="199"/>
      <c r="AB44" s="199"/>
      <c r="AC44" s="199"/>
      <c r="AD44" s="199"/>
      <c r="AE44" s="199"/>
      <c r="AF44" s="199"/>
      <c r="AG44" s="199"/>
      <c r="AH44" s="199"/>
      <c r="AI44" s="199"/>
      <c r="AJ44" s="199"/>
      <c r="AK44" s="199"/>
      <c r="AL44" s="199"/>
      <c r="AM44" s="199"/>
      <c r="AN44" s="199"/>
      <c r="AO44" s="199"/>
      <c r="AP44" s="199"/>
      <c r="AQ44" s="199"/>
      <c r="AR44" s="199"/>
      <c r="AS44" s="199"/>
      <c r="AT44" s="199"/>
      <c r="AU44" s="199"/>
      <c r="AV44" s="199"/>
      <c r="AW44" s="199"/>
      <c r="AX44" s="199"/>
      <c r="AY44" s="199"/>
      <c r="AZ44" s="199"/>
      <c r="BA44" s="199"/>
      <c r="BB44" s="199"/>
      <c r="BC44" s="199"/>
      <c r="BD44" s="199"/>
      <c r="BE44" s="199"/>
      <c r="BF44" s="199"/>
      <c r="BG44" s="199"/>
      <c r="BH44" s="199"/>
      <c r="BI44" s="199"/>
      <c r="BJ44" s="199"/>
      <c r="BK44" s="199"/>
      <c r="BL44" s="199"/>
      <c r="BM44" s="199"/>
      <c r="BN44" s="199"/>
      <c r="BO44" s="199"/>
      <c r="BP44" s="199"/>
      <c r="BQ44" s="199"/>
      <c r="BR44" s="199"/>
      <c r="BS44" s="199"/>
      <c r="BT44" s="199"/>
      <c r="BU44" s="199"/>
      <c r="BV44" s="199"/>
      <c r="BW44" s="199"/>
      <c r="BX44" s="199"/>
      <c r="BY44" s="199"/>
      <c r="BZ44" s="199"/>
      <c r="CA44" s="199"/>
      <c r="CB44" s="199"/>
      <c r="CC44" s="199"/>
      <c r="CD44" s="199"/>
      <c r="CE44" s="199"/>
      <c r="CF44" s="199"/>
      <c r="CG44" s="199"/>
      <c r="CH44" s="199"/>
      <c r="CI44" s="199"/>
      <c r="CJ44" s="199"/>
      <c r="CK44" s="199"/>
      <c r="CL44" s="199"/>
      <c r="CM44" s="199"/>
      <c r="CN44" s="199"/>
      <c r="CO44" s="199"/>
      <c r="CP44" s="199"/>
      <c r="CQ44" s="199"/>
      <c r="CR44" s="199"/>
      <c r="CS44" s="199"/>
      <c r="CT44" s="199"/>
      <c r="CU44" s="199"/>
      <c r="CV44" s="199"/>
      <c r="CW44" s="199"/>
      <c r="CX44" s="199"/>
      <c r="CY44" s="199"/>
      <c r="CZ44" s="199"/>
      <c r="DA44" s="199"/>
      <c r="DB44" s="199"/>
      <c r="DC44" s="199"/>
      <c r="DD44" s="199"/>
      <c r="DE44" s="199"/>
      <c r="DF44" s="199"/>
      <c r="DG44" s="199"/>
      <c r="DH44" s="199"/>
      <c r="DI44" s="199"/>
      <c r="DJ44" s="199"/>
      <c r="DK44" s="199"/>
      <c r="DL44" s="199"/>
      <c r="DM44" s="199"/>
      <c r="DN44" s="199"/>
      <c r="DO44" s="199"/>
      <c r="DP44" s="199"/>
      <c r="DQ44" s="199"/>
      <c r="DR44" s="199"/>
      <c r="DS44" s="199"/>
    </row>
    <row r="45" spans="1:123" s="169" customFormat="1" ht="15.75" hidden="1">
      <c r="A45" s="73"/>
      <c r="B45" s="47"/>
      <c r="C45" s="78"/>
      <c r="D45" s="47"/>
      <c r="E45" s="45">
        <v>0</v>
      </c>
      <c r="F45" s="71">
        <v>0</v>
      </c>
      <c r="G45" s="72">
        <f t="shared" si="0"/>
        <v>0</v>
      </c>
      <c r="H45" s="71">
        <v>0</v>
      </c>
      <c r="I45" s="71">
        <v>0</v>
      </c>
      <c r="J45" s="71">
        <v>0</v>
      </c>
      <c r="K45" s="291">
        <f t="array" ref="K45">SUM(ROUND(H45:J45,2))</f>
        <v>0</v>
      </c>
      <c r="L45" s="331"/>
      <c r="M45" s="91"/>
      <c r="N45" s="309">
        <v>0</v>
      </c>
      <c r="O45" s="282">
        <f t="shared" si="1"/>
        <v>0</v>
      </c>
      <c r="P45" s="268">
        <v>0</v>
      </c>
      <c r="Q45" s="282">
        <f t="shared" si="2"/>
        <v>0</v>
      </c>
      <c r="R45" s="268"/>
      <c r="S45" s="282">
        <f t="shared" si="3"/>
        <v>0</v>
      </c>
      <c r="X45" s="199"/>
      <c r="Y45" s="199"/>
      <c r="Z45" s="199"/>
      <c r="AA45" s="199"/>
      <c r="AB45" s="199"/>
      <c r="AC45" s="199"/>
      <c r="AD45" s="199"/>
      <c r="AE45" s="199"/>
      <c r="AF45" s="199"/>
      <c r="AG45" s="199"/>
      <c r="AH45" s="199"/>
      <c r="AI45" s="199"/>
      <c r="AJ45" s="199"/>
      <c r="AK45" s="199"/>
      <c r="AL45" s="199"/>
      <c r="AM45" s="199"/>
      <c r="AN45" s="199"/>
      <c r="AO45" s="199"/>
      <c r="AP45" s="199"/>
      <c r="AQ45" s="199"/>
      <c r="AR45" s="199"/>
      <c r="AS45" s="199"/>
      <c r="AT45" s="199"/>
      <c r="AU45" s="199"/>
      <c r="AV45" s="199"/>
      <c r="AW45" s="199"/>
      <c r="AX45" s="199"/>
      <c r="AY45" s="199"/>
      <c r="AZ45" s="199"/>
      <c r="BA45" s="199"/>
      <c r="BB45" s="199"/>
      <c r="BC45" s="199"/>
      <c r="BD45" s="199"/>
      <c r="BE45" s="199"/>
      <c r="BF45" s="199"/>
      <c r="BG45" s="199"/>
      <c r="BH45" s="199"/>
      <c r="BI45" s="199"/>
      <c r="BJ45" s="199"/>
      <c r="BK45" s="199"/>
      <c r="BL45" s="199"/>
      <c r="BM45" s="199"/>
      <c r="BN45" s="199"/>
      <c r="BO45" s="199"/>
      <c r="BP45" s="199"/>
      <c r="BQ45" s="199"/>
      <c r="BR45" s="199"/>
      <c r="BS45" s="199"/>
      <c r="BT45" s="199"/>
      <c r="BU45" s="199"/>
      <c r="BV45" s="199"/>
      <c r="BW45" s="199"/>
      <c r="BX45" s="199"/>
      <c r="BY45" s="199"/>
      <c r="BZ45" s="199"/>
      <c r="CA45" s="199"/>
      <c r="CB45" s="199"/>
      <c r="CC45" s="199"/>
      <c r="CD45" s="199"/>
      <c r="CE45" s="199"/>
      <c r="CF45" s="199"/>
      <c r="CG45" s="199"/>
      <c r="CH45" s="199"/>
      <c r="CI45" s="199"/>
      <c r="CJ45" s="199"/>
      <c r="CK45" s="199"/>
      <c r="CL45" s="199"/>
      <c r="CM45" s="199"/>
      <c r="CN45" s="199"/>
      <c r="CO45" s="199"/>
      <c r="CP45" s="199"/>
      <c r="CQ45" s="199"/>
      <c r="CR45" s="199"/>
      <c r="CS45" s="199"/>
      <c r="CT45" s="199"/>
      <c r="CU45" s="199"/>
      <c r="CV45" s="199"/>
      <c r="CW45" s="199"/>
      <c r="CX45" s="199"/>
      <c r="CY45" s="199"/>
      <c r="CZ45" s="199"/>
      <c r="DA45" s="199"/>
      <c r="DB45" s="199"/>
      <c r="DC45" s="199"/>
      <c r="DD45" s="199"/>
      <c r="DE45" s="199"/>
      <c r="DF45" s="199"/>
      <c r="DG45" s="199"/>
      <c r="DH45" s="199"/>
      <c r="DI45" s="199"/>
      <c r="DJ45" s="199"/>
      <c r="DK45" s="199"/>
      <c r="DL45" s="199"/>
      <c r="DM45" s="199"/>
      <c r="DN45" s="199"/>
      <c r="DO45" s="199"/>
      <c r="DP45" s="199"/>
      <c r="DQ45" s="199"/>
      <c r="DR45" s="199"/>
      <c r="DS45" s="199"/>
    </row>
    <row r="46" spans="1:123" s="169" customFormat="1" ht="15.75" hidden="1">
      <c r="A46" s="73"/>
      <c r="B46" s="47"/>
      <c r="C46" s="78"/>
      <c r="D46" s="47"/>
      <c r="E46" s="45">
        <v>0</v>
      </c>
      <c r="F46" s="71">
        <v>0</v>
      </c>
      <c r="G46" s="72">
        <f t="shared" si="0"/>
        <v>0</v>
      </c>
      <c r="H46" s="71">
        <v>0</v>
      </c>
      <c r="I46" s="71">
        <v>0</v>
      </c>
      <c r="J46" s="71">
        <v>0</v>
      </c>
      <c r="K46" s="291">
        <f t="array" ref="K46">SUM(ROUND(H46:J46,2))</f>
        <v>0</v>
      </c>
      <c r="L46" s="331"/>
      <c r="M46" s="91"/>
      <c r="N46" s="309">
        <v>0</v>
      </c>
      <c r="O46" s="282">
        <f t="shared" si="1"/>
        <v>0</v>
      </c>
      <c r="P46" s="268">
        <v>0</v>
      </c>
      <c r="Q46" s="282">
        <f t="shared" si="2"/>
        <v>0</v>
      </c>
      <c r="R46" s="268"/>
      <c r="S46" s="282">
        <f t="shared" si="3"/>
        <v>0</v>
      </c>
      <c r="X46" s="199"/>
      <c r="Y46" s="199"/>
      <c r="Z46" s="199"/>
      <c r="AA46" s="199"/>
      <c r="AB46" s="199"/>
      <c r="AC46" s="199"/>
      <c r="AD46" s="199"/>
      <c r="AE46" s="199"/>
      <c r="AF46" s="199"/>
      <c r="AG46" s="199"/>
      <c r="AH46" s="199"/>
      <c r="AI46" s="199"/>
      <c r="AJ46" s="199"/>
      <c r="AK46" s="199"/>
      <c r="AL46" s="199"/>
      <c r="AM46" s="199"/>
      <c r="AN46" s="199"/>
      <c r="AO46" s="199"/>
      <c r="AP46" s="199"/>
      <c r="AQ46" s="199"/>
      <c r="AR46" s="199"/>
      <c r="AS46" s="199"/>
      <c r="AT46" s="199"/>
      <c r="AU46" s="199"/>
      <c r="AV46" s="199"/>
      <c r="AW46" s="199"/>
      <c r="AX46" s="199"/>
      <c r="AY46" s="199"/>
      <c r="AZ46" s="199"/>
      <c r="BA46" s="199"/>
      <c r="BB46" s="199"/>
      <c r="BC46" s="199"/>
      <c r="BD46" s="199"/>
      <c r="BE46" s="199"/>
      <c r="BF46" s="199"/>
      <c r="BG46" s="199"/>
      <c r="BH46" s="199"/>
      <c r="BI46" s="199"/>
      <c r="BJ46" s="199"/>
      <c r="BK46" s="199"/>
      <c r="BL46" s="199"/>
      <c r="BM46" s="199"/>
      <c r="BN46" s="199"/>
      <c r="BO46" s="199"/>
      <c r="BP46" s="199"/>
      <c r="BQ46" s="199"/>
      <c r="BR46" s="199"/>
      <c r="BS46" s="199"/>
      <c r="BT46" s="199"/>
      <c r="BU46" s="199"/>
      <c r="BV46" s="199"/>
      <c r="BW46" s="199"/>
      <c r="BX46" s="199"/>
      <c r="BY46" s="199"/>
      <c r="BZ46" s="199"/>
      <c r="CA46" s="199"/>
      <c r="CB46" s="199"/>
      <c r="CC46" s="199"/>
      <c r="CD46" s="199"/>
      <c r="CE46" s="199"/>
      <c r="CF46" s="199"/>
      <c r="CG46" s="199"/>
      <c r="CH46" s="199"/>
      <c r="CI46" s="199"/>
      <c r="CJ46" s="199"/>
      <c r="CK46" s="199"/>
      <c r="CL46" s="199"/>
      <c r="CM46" s="199"/>
      <c r="CN46" s="199"/>
      <c r="CO46" s="199"/>
      <c r="CP46" s="199"/>
      <c r="CQ46" s="199"/>
      <c r="CR46" s="199"/>
      <c r="CS46" s="199"/>
      <c r="CT46" s="199"/>
      <c r="CU46" s="199"/>
      <c r="CV46" s="199"/>
      <c r="CW46" s="199"/>
      <c r="CX46" s="199"/>
      <c r="CY46" s="199"/>
      <c r="CZ46" s="199"/>
      <c r="DA46" s="199"/>
      <c r="DB46" s="199"/>
      <c r="DC46" s="199"/>
      <c r="DD46" s="199"/>
      <c r="DE46" s="199"/>
      <c r="DF46" s="199"/>
      <c r="DG46" s="199"/>
      <c r="DH46" s="199"/>
      <c r="DI46" s="199"/>
      <c r="DJ46" s="199"/>
      <c r="DK46" s="199"/>
      <c r="DL46" s="199"/>
      <c r="DM46" s="199"/>
      <c r="DN46" s="199"/>
      <c r="DO46" s="199"/>
      <c r="DP46" s="199"/>
      <c r="DQ46" s="199"/>
      <c r="DR46" s="199"/>
      <c r="DS46" s="199"/>
    </row>
    <row r="47" spans="1:123" s="169" customFormat="1" ht="15.75" hidden="1">
      <c r="A47" s="73"/>
      <c r="B47" s="47"/>
      <c r="C47" s="78"/>
      <c r="D47" s="47"/>
      <c r="E47" s="45">
        <v>0</v>
      </c>
      <c r="F47" s="71">
        <v>0</v>
      </c>
      <c r="G47" s="72">
        <f t="shared" si="0"/>
        <v>0</v>
      </c>
      <c r="H47" s="71">
        <v>0</v>
      </c>
      <c r="I47" s="71">
        <v>0</v>
      </c>
      <c r="J47" s="71">
        <v>0</v>
      </c>
      <c r="K47" s="291">
        <f t="array" ref="K47">SUM(ROUND(H47:J47,2))</f>
        <v>0</v>
      </c>
      <c r="L47" s="331"/>
      <c r="M47" s="91"/>
      <c r="N47" s="309">
        <v>0</v>
      </c>
      <c r="O47" s="282">
        <f t="shared" si="1"/>
        <v>0</v>
      </c>
      <c r="P47" s="268">
        <v>0</v>
      </c>
      <c r="Q47" s="282">
        <f t="shared" si="2"/>
        <v>0</v>
      </c>
      <c r="R47" s="268"/>
      <c r="S47" s="282">
        <f t="shared" si="3"/>
        <v>0</v>
      </c>
      <c r="X47" s="199"/>
      <c r="Y47" s="199"/>
      <c r="Z47" s="199"/>
      <c r="AA47" s="199"/>
      <c r="AB47" s="199"/>
      <c r="AC47" s="199"/>
      <c r="AD47" s="199"/>
      <c r="AE47" s="199"/>
      <c r="AF47" s="199"/>
      <c r="AG47" s="199"/>
      <c r="AH47" s="199"/>
      <c r="AI47" s="199"/>
      <c r="AJ47" s="199"/>
      <c r="AK47" s="199"/>
      <c r="AL47" s="199"/>
      <c r="AM47" s="199"/>
      <c r="AN47" s="199"/>
      <c r="AO47" s="199"/>
      <c r="AP47" s="199"/>
      <c r="AQ47" s="199"/>
      <c r="AR47" s="199"/>
      <c r="AS47" s="199"/>
      <c r="AT47" s="199"/>
      <c r="AU47" s="199"/>
      <c r="AV47" s="199"/>
      <c r="AW47" s="199"/>
      <c r="AX47" s="199"/>
      <c r="AY47" s="199"/>
      <c r="AZ47" s="199"/>
      <c r="BA47" s="199"/>
      <c r="BB47" s="199"/>
      <c r="BC47" s="199"/>
      <c r="BD47" s="199"/>
      <c r="BE47" s="199"/>
      <c r="BF47" s="199"/>
      <c r="BG47" s="199"/>
      <c r="BH47" s="199"/>
      <c r="BI47" s="199"/>
      <c r="BJ47" s="199"/>
      <c r="BK47" s="199"/>
      <c r="BL47" s="199"/>
      <c r="BM47" s="199"/>
      <c r="BN47" s="199"/>
      <c r="BO47" s="199"/>
      <c r="BP47" s="199"/>
      <c r="BQ47" s="199"/>
      <c r="BR47" s="199"/>
      <c r="BS47" s="199"/>
      <c r="BT47" s="199"/>
      <c r="BU47" s="199"/>
      <c r="BV47" s="199"/>
      <c r="BW47" s="199"/>
      <c r="BX47" s="199"/>
      <c r="BY47" s="199"/>
      <c r="BZ47" s="199"/>
      <c r="CA47" s="199"/>
      <c r="CB47" s="199"/>
      <c r="CC47" s="199"/>
      <c r="CD47" s="199"/>
      <c r="CE47" s="199"/>
      <c r="CF47" s="199"/>
      <c r="CG47" s="199"/>
      <c r="CH47" s="199"/>
      <c r="CI47" s="199"/>
      <c r="CJ47" s="199"/>
      <c r="CK47" s="199"/>
      <c r="CL47" s="199"/>
      <c r="CM47" s="199"/>
      <c r="CN47" s="199"/>
      <c r="CO47" s="199"/>
      <c r="CP47" s="199"/>
      <c r="CQ47" s="199"/>
      <c r="CR47" s="199"/>
      <c r="CS47" s="199"/>
      <c r="CT47" s="199"/>
      <c r="CU47" s="199"/>
      <c r="CV47" s="199"/>
      <c r="CW47" s="199"/>
      <c r="CX47" s="199"/>
      <c r="CY47" s="199"/>
      <c r="CZ47" s="199"/>
      <c r="DA47" s="199"/>
      <c r="DB47" s="199"/>
      <c r="DC47" s="199"/>
      <c r="DD47" s="199"/>
      <c r="DE47" s="199"/>
      <c r="DF47" s="199"/>
      <c r="DG47" s="199"/>
      <c r="DH47" s="199"/>
      <c r="DI47" s="199"/>
      <c r="DJ47" s="199"/>
      <c r="DK47" s="199"/>
      <c r="DL47" s="199"/>
      <c r="DM47" s="199"/>
      <c r="DN47" s="199"/>
      <c r="DO47" s="199"/>
      <c r="DP47" s="199"/>
      <c r="DQ47" s="199"/>
      <c r="DR47" s="199"/>
      <c r="DS47" s="199"/>
    </row>
    <row r="48" spans="1:123" s="169" customFormat="1" ht="15.75" hidden="1">
      <c r="A48" s="73"/>
      <c r="B48" s="47"/>
      <c r="C48" s="78"/>
      <c r="D48" s="47"/>
      <c r="E48" s="45">
        <v>0</v>
      </c>
      <c r="F48" s="71">
        <v>0</v>
      </c>
      <c r="G48" s="72">
        <f t="shared" si="0"/>
        <v>0</v>
      </c>
      <c r="H48" s="71">
        <v>0</v>
      </c>
      <c r="I48" s="71">
        <v>0</v>
      </c>
      <c r="J48" s="71">
        <v>0</v>
      </c>
      <c r="K48" s="291">
        <f t="array" ref="K48">SUM(ROUND(H48:J48,2))</f>
        <v>0</v>
      </c>
      <c r="L48" s="331"/>
      <c r="M48" s="91"/>
      <c r="N48" s="309">
        <v>0</v>
      </c>
      <c r="O48" s="282">
        <f t="shared" si="1"/>
        <v>0</v>
      </c>
      <c r="P48" s="268">
        <v>0</v>
      </c>
      <c r="Q48" s="282">
        <f t="shared" si="2"/>
        <v>0</v>
      </c>
      <c r="R48" s="268"/>
      <c r="S48" s="282">
        <f t="shared" si="3"/>
        <v>0</v>
      </c>
      <c r="X48" s="199"/>
      <c r="Y48" s="199"/>
      <c r="Z48" s="199"/>
      <c r="AA48" s="199"/>
      <c r="AB48" s="199"/>
      <c r="AC48" s="199"/>
      <c r="AD48" s="199"/>
      <c r="AE48" s="199"/>
      <c r="AF48" s="199"/>
      <c r="AG48" s="199"/>
      <c r="AH48" s="199"/>
      <c r="AI48" s="199"/>
      <c r="AJ48" s="199"/>
      <c r="AK48" s="199"/>
      <c r="AL48" s="199"/>
      <c r="AM48" s="199"/>
      <c r="AN48" s="199"/>
      <c r="AO48" s="199"/>
      <c r="AP48" s="199"/>
      <c r="AQ48" s="199"/>
      <c r="AR48" s="199"/>
      <c r="AS48" s="199"/>
      <c r="AT48" s="199"/>
      <c r="AU48" s="199"/>
      <c r="AV48" s="199"/>
      <c r="AW48" s="199"/>
      <c r="AX48" s="199"/>
      <c r="AY48" s="199"/>
      <c r="AZ48" s="199"/>
      <c r="BA48" s="199"/>
      <c r="BB48" s="199"/>
      <c r="BC48" s="199"/>
      <c r="BD48" s="199"/>
      <c r="BE48" s="199"/>
      <c r="BF48" s="199"/>
      <c r="BG48" s="199"/>
      <c r="BH48" s="199"/>
      <c r="BI48" s="199"/>
      <c r="BJ48" s="199"/>
      <c r="BK48" s="199"/>
      <c r="BL48" s="199"/>
      <c r="BM48" s="199"/>
      <c r="BN48" s="199"/>
      <c r="BO48" s="199"/>
      <c r="BP48" s="199"/>
      <c r="BQ48" s="199"/>
      <c r="BR48" s="199"/>
      <c r="BS48" s="199"/>
      <c r="BT48" s="199"/>
      <c r="BU48" s="199"/>
      <c r="BV48" s="199"/>
      <c r="BW48" s="199"/>
      <c r="BX48" s="199"/>
      <c r="BY48" s="199"/>
      <c r="BZ48" s="199"/>
      <c r="CA48" s="199"/>
      <c r="CB48" s="199"/>
      <c r="CC48" s="199"/>
      <c r="CD48" s="199"/>
      <c r="CE48" s="199"/>
      <c r="CF48" s="199"/>
      <c r="CG48" s="199"/>
      <c r="CH48" s="199"/>
      <c r="CI48" s="199"/>
      <c r="CJ48" s="199"/>
      <c r="CK48" s="199"/>
      <c r="CL48" s="199"/>
      <c r="CM48" s="199"/>
      <c r="CN48" s="199"/>
      <c r="CO48" s="199"/>
      <c r="CP48" s="199"/>
      <c r="CQ48" s="199"/>
      <c r="CR48" s="199"/>
      <c r="CS48" s="199"/>
      <c r="CT48" s="199"/>
      <c r="CU48" s="199"/>
      <c r="CV48" s="199"/>
      <c r="CW48" s="199"/>
      <c r="CX48" s="199"/>
      <c r="CY48" s="199"/>
      <c r="CZ48" s="199"/>
      <c r="DA48" s="199"/>
      <c r="DB48" s="199"/>
      <c r="DC48" s="199"/>
      <c r="DD48" s="199"/>
      <c r="DE48" s="199"/>
      <c r="DF48" s="199"/>
      <c r="DG48" s="199"/>
      <c r="DH48" s="199"/>
      <c r="DI48" s="199"/>
      <c r="DJ48" s="199"/>
      <c r="DK48" s="199"/>
      <c r="DL48" s="199"/>
      <c r="DM48" s="199"/>
      <c r="DN48" s="199"/>
      <c r="DO48" s="199"/>
      <c r="DP48" s="199"/>
      <c r="DQ48" s="199"/>
      <c r="DR48" s="199"/>
      <c r="DS48" s="199"/>
    </row>
    <row r="49" spans="1:123" s="169" customFormat="1" ht="15.75" hidden="1">
      <c r="A49" s="73"/>
      <c r="B49" s="47"/>
      <c r="C49" s="78"/>
      <c r="D49" s="47"/>
      <c r="E49" s="45">
        <v>0</v>
      </c>
      <c r="F49" s="71">
        <v>0</v>
      </c>
      <c r="G49" s="72">
        <f t="shared" si="0"/>
        <v>0</v>
      </c>
      <c r="H49" s="71">
        <v>0</v>
      </c>
      <c r="I49" s="71">
        <v>0</v>
      </c>
      <c r="J49" s="71">
        <v>0</v>
      </c>
      <c r="K49" s="291">
        <f t="array" ref="K49">SUM(ROUND(H49:J49,2))</f>
        <v>0</v>
      </c>
      <c r="L49" s="331"/>
      <c r="M49" s="91"/>
      <c r="N49" s="309">
        <v>0</v>
      </c>
      <c r="O49" s="282">
        <f t="shared" si="1"/>
        <v>0</v>
      </c>
      <c r="P49" s="268">
        <v>0</v>
      </c>
      <c r="Q49" s="282">
        <f t="shared" si="2"/>
        <v>0</v>
      </c>
      <c r="R49" s="268"/>
      <c r="S49" s="282">
        <f t="shared" si="3"/>
        <v>0</v>
      </c>
      <c r="X49" s="199"/>
      <c r="Y49" s="199"/>
      <c r="Z49" s="199"/>
      <c r="AA49" s="199"/>
      <c r="AB49" s="199"/>
      <c r="AC49" s="199"/>
      <c r="AD49" s="199"/>
      <c r="AE49" s="199"/>
      <c r="AF49" s="199"/>
      <c r="AG49" s="199"/>
      <c r="AH49" s="199"/>
      <c r="AI49" s="199"/>
      <c r="AJ49" s="199"/>
      <c r="AK49" s="199"/>
      <c r="AL49" s="199"/>
      <c r="AM49" s="199"/>
      <c r="AN49" s="199"/>
      <c r="AO49" s="199"/>
      <c r="AP49" s="199"/>
      <c r="AQ49" s="199"/>
      <c r="AR49" s="199"/>
      <c r="AS49" s="199"/>
      <c r="AT49" s="199"/>
      <c r="AU49" s="199"/>
      <c r="AV49" s="199"/>
      <c r="AW49" s="199"/>
      <c r="AX49" s="199"/>
      <c r="AY49" s="199"/>
      <c r="AZ49" s="199"/>
      <c r="BA49" s="199"/>
      <c r="BB49" s="199"/>
      <c r="BC49" s="199"/>
      <c r="BD49" s="199"/>
      <c r="BE49" s="199"/>
      <c r="BF49" s="199"/>
      <c r="BG49" s="199"/>
      <c r="BH49" s="199"/>
      <c r="BI49" s="199"/>
      <c r="BJ49" s="199"/>
      <c r="BK49" s="199"/>
      <c r="BL49" s="199"/>
      <c r="BM49" s="199"/>
      <c r="BN49" s="199"/>
      <c r="BO49" s="199"/>
      <c r="BP49" s="199"/>
      <c r="BQ49" s="199"/>
      <c r="BR49" s="199"/>
      <c r="BS49" s="199"/>
      <c r="BT49" s="199"/>
      <c r="BU49" s="199"/>
      <c r="BV49" s="199"/>
      <c r="BW49" s="199"/>
      <c r="BX49" s="199"/>
      <c r="BY49" s="199"/>
      <c r="BZ49" s="199"/>
      <c r="CA49" s="199"/>
      <c r="CB49" s="199"/>
      <c r="CC49" s="199"/>
      <c r="CD49" s="199"/>
      <c r="CE49" s="199"/>
      <c r="CF49" s="199"/>
      <c r="CG49" s="199"/>
      <c r="CH49" s="199"/>
      <c r="CI49" s="199"/>
      <c r="CJ49" s="199"/>
      <c r="CK49" s="199"/>
      <c r="CL49" s="199"/>
      <c r="CM49" s="199"/>
      <c r="CN49" s="199"/>
      <c r="CO49" s="199"/>
      <c r="CP49" s="199"/>
      <c r="CQ49" s="199"/>
      <c r="CR49" s="199"/>
      <c r="CS49" s="199"/>
      <c r="CT49" s="199"/>
      <c r="CU49" s="199"/>
      <c r="CV49" s="199"/>
      <c r="CW49" s="199"/>
      <c r="CX49" s="199"/>
      <c r="CY49" s="199"/>
      <c r="CZ49" s="199"/>
      <c r="DA49" s="199"/>
      <c r="DB49" s="199"/>
      <c r="DC49" s="199"/>
      <c r="DD49" s="199"/>
      <c r="DE49" s="199"/>
      <c r="DF49" s="199"/>
      <c r="DG49" s="199"/>
      <c r="DH49" s="199"/>
      <c r="DI49" s="199"/>
      <c r="DJ49" s="199"/>
      <c r="DK49" s="199"/>
      <c r="DL49" s="199"/>
      <c r="DM49" s="199"/>
      <c r="DN49" s="199"/>
      <c r="DO49" s="199"/>
      <c r="DP49" s="199"/>
      <c r="DQ49" s="199"/>
      <c r="DR49" s="199"/>
      <c r="DS49" s="199"/>
    </row>
    <row r="50" spans="1:123" s="169" customFormat="1" ht="15.75" hidden="1">
      <c r="A50" s="73"/>
      <c r="B50" s="47"/>
      <c r="C50" s="78"/>
      <c r="D50" s="47"/>
      <c r="E50" s="45">
        <v>0</v>
      </c>
      <c r="F50" s="71">
        <v>0</v>
      </c>
      <c r="G50" s="72">
        <f t="shared" si="0"/>
        <v>0</v>
      </c>
      <c r="H50" s="71">
        <v>0</v>
      </c>
      <c r="I50" s="71">
        <v>0</v>
      </c>
      <c r="J50" s="71">
        <v>0</v>
      </c>
      <c r="K50" s="291">
        <f t="array" ref="K50">SUM(ROUND(H50:J50,2))</f>
        <v>0</v>
      </c>
      <c r="L50" s="331"/>
      <c r="M50" s="91"/>
      <c r="N50" s="309">
        <v>0</v>
      </c>
      <c r="O50" s="282">
        <f t="shared" si="1"/>
        <v>0</v>
      </c>
      <c r="P50" s="268">
        <v>0</v>
      </c>
      <c r="Q50" s="282">
        <f t="shared" si="2"/>
        <v>0</v>
      </c>
      <c r="R50" s="268"/>
      <c r="S50" s="282">
        <f t="shared" si="3"/>
        <v>0</v>
      </c>
      <c r="X50" s="199"/>
      <c r="Y50" s="199"/>
      <c r="Z50" s="199"/>
      <c r="AA50" s="199"/>
      <c r="AB50" s="199"/>
      <c r="AC50" s="199"/>
      <c r="AD50" s="199"/>
      <c r="AE50" s="199"/>
      <c r="AF50" s="199"/>
      <c r="AG50" s="199"/>
      <c r="AH50" s="199"/>
      <c r="AI50" s="199"/>
      <c r="AJ50" s="199"/>
      <c r="AK50" s="199"/>
      <c r="AL50" s="199"/>
      <c r="AM50" s="199"/>
      <c r="AN50" s="199"/>
      <c r="AO50" s="199"/>
      <c r="AP50" s="199"/>
      <c r="AQ50" s="199"/>
      <c r="AR50" s="199"/>
      <c r="AS50" s="199"/>
      <c r="AT50" s="199"/>
      <c r="AU50" s="199"/>
      <c r="AV50" s="199"/>
      <c r="AW50" s="199"/>
      <c r="AX50" s="199"/>
      <c r="AY50" s="199"/>
      <c r="AZ50" s="199"/>
      <c r="BA50" s="199"/>
      <c r="BB50" s="199"/>
      <c r="BC50" s="199"/>
      <c r="BD50" s="199"/>
      <c r="BE50" s="199"/>
      <c r="BF50" s="199"/>
      <c r="BG50" s="199"/>
      <c r="BH50" s="199"/>
      <c r="BI50" s="199"/>
      <c r="BJ50" s="199"/>
      <c r="BK50" s="199"/>
      <c r="BL50" s="199"/>
      <c r="BM50" s="199"/>
      <c r="BN50" s="199"/>
      <c r="BO50" s="199"/>
      <c r="BP50" s="199"/>
      <c r="BQ50" s="199"/>
      <c r="BR50" s="199"/>
      <c r="BS50" s="199"/>
      <c r="BT50" s="199"/>
      <c r="BU50" s="199"/>
      <c r="BV50" s="199"/>
      <c r="BW50" s="199"/>
      <c r="BX50" s="199"/>
      <c r="BY50" s="199"/>
      <c r="BZ50" s="199"/>
      <c r="CA50" s="199"/>
      <c r="CB50" s="199"/>
      <c r="CC50" s="199"/>
      <c r="CD50" s="199"/>
      <c r="CE50" s="199"/>
      <c r="CF50" s="199"/>
      <c r="CG50" s="199"/>
      <c r="CH50" s="199"/>
      <c r="CI50" s="199"/>
      <c r="CJ50" s="199"/>
      <c r="CK50" s="199"/>
      <c r="CL50" s="199"/>
      <c r="CM50" s="199"/>
      <c r="CN50" s="199"/>
      <c r="CO50" s="199"/>
      <c r="CP50" s="199"/>
      <c r="CQ50" s="199"/>
      <c r="CR50" s="199"/>
      <c r="CS50" s="199"/>
      <c r="CT50" s="199"/>
      <c r="CU50" s="199"/>
      <c r="CV50" s="199"/>
      <c r="CW50" s="199"/>
      <c r="CX50" s="199"/>
      <c r="CY50" s="199"/>
      <c r="CZ50" s="199"/>
      <c r="DA50" s="199"/>
      <c r="DB50" s="199"/>
      <c r="DC50" s="199"/>
      <c r="DD50" s="199"/>
      <c r="DE50" s="199"/>
      <c r="DF50" s="199"/>
      <c r="DG50" s="199"/>
      <c r="DH50" s="199"/>
      <c r="DI50" s="199"/>
      <c r="DJ50" s="199"/>
      <c r="DK50" s="199"/>
      <c r="DL50" s="199"/>
      <c r="DM50" s="199"/>
      <c r="DN50" s="199"/>
      <c r="DO50" s="199"/>
      <c r="DP50" s="199"/>
      <c r="DQ50" s="199"/>
      <c r="DR50" s="199"/>
      <c r="DS50" s="199"/>
    </row>
    <row r="51" spans="1:123" s="169" customFormat="1" ht="15.75" hidden="1">
      <c r="A51" s="73"/>
      <c r="B51" s="47"/>
      <c r="C51" s="78"/>
      <c r="D51" s="47"/>
      <c r="E51" s="45">
        <v>0</v>
      </c>
      <c r="F51" s="71">
        <v>0</v>
      </c>
      <c r="G51" s="72">
        <f t="shared" si="0"/>
        <v>0</v>
      </c>
      <c r="H51" s="71">
        <v>0</v>
      </c>
      <c r="I51" s="71">
        <v>0</v>
      </c>
      <c r="J51" s="71">
        <v>0</v>
      </c>
      <c r="K51" s="291">
        <f t="array" ref="K51">SUM(ROUND(H51:J51,2))</f>
        <v>0</v>
      </c>
      <c r="L51" s="331"/>
      <c r="M51" s="91"/>
      <c r="N51" s="309">
        <v>0</v>
      </c>
      <c r="O51" s="282">
        <f t="shared" si="1"/>
        <v>0</v>
      </c>
      <c r="P51" s="268">
        <v>0</v>
      </c>
      <c r="Q51" s="282">
        <f t="shared" si="2"/>
        <v>0</v>
      </c>
      <c r="R51" s="268"/>
      <c r="S51" s="282">
        <f t="shared" si="3"/>
        <v>0</v>
      </c>
      <c r="X51" s="199"/>
      <c r="Y51" s="199"/>
      <c r="Z51" s="199"/>
      <c r="AA51" s="199"/>
      <c r="AB51" s="199"/>
      <c r="AC51" s="199"/>
      <c r="AD51" s="199"/>
      <c r="AE51" s="199"/>
      <c r="AF51" s="199"/>
      <c r="AG51" s="199"/>
      <c r="AH51" s="199"/>
      <c r="AI51" s="199"/>
      <c r="AJ51" s="199"/>
      <c r="AK51" s="199"/>
      <c r="AL51" s="199"/>
      <c r="AM51" s="199"/>
      <c r="AN51" s="199"/>
      <c r="AO51" s="199"/>
      <c r="AP51" s="199"/>
      <c r="AQ51" s="199"/>
      <c r="AR51" s="199"/>
      <c r="AS51" s="199"/>
      <c r="AT51" s="199"/>
      <c r="AU51" s="199"/>
      <c r="AV51" s="199"/>
      <c r="AW51" s="199"/>
      <c r="AX51" s="199"/>
      <c r="AY51" s="199"/>
      <c r="AZ51" s="199"/>
      <c r="BA51" s="199"/>
      <c r="BB51" s="199"/>
      <c r="BC51" s="199"/>
      <c r="BD51" s="199"/>
      <c r="BE51" s="199"/>
      <c r="BF51" s="199"/>
      <c r="BG51" s="199"/>
      <c r="BH51" s="199"/>
      <c r="BI51" s="199"/>
      <c r="BJ51" s="199"/>
      <c r="BK51" s="199"/>
      <c r="BL51" s="199"/>
      <c r="BM51" s="199"/>
      <c r="BN51" s="199"/>
      <c r="BO51" s="199"/>
      <c r="BP51" s="199"/>
      <c r="BQ51" s="199"/>
      <c r="BR51" s="199"/>
      <c r="BS51" s="199"/>
      <c r="BT51" s="199"/>
      <c r="BU51" s="199"/>
      <c r="BV51" s="199"/>
      <c r="BW51" s="199"/>
      <c r="BX51" s="199"/>
      <c r="BY51" s="199"/>
      <c r="BZ51" s="199"/>
      <c r="CA51" s="199"/>
      <c r="CB51" s="199"/>
      <c r="CC51" s="199"/>
      <c r="CD51" s="199"/>
      <c r="CE51" s="199"/>
      <c r="CF51" s="199"/>
      <c r="CG51" s="199"/>
      <c r="CH51" s="199"/>
      <c r="CI51" s="199"/>
      <c r="CJ51" s="199"/>
      <c r="CK51" s="199"/>
      <c r="CL51" s="199"/>
      <c r="CM51" s="199"/>
      <c r="CN51" s="199"/>
      <c r="CO51" s="199"/>
      <c r="CP51" s="199"/>
      <c r="CQ51" s="199"/>
      <c r="CR51" s="199"/>
      <c r="CS51" s="199"/>
      <c r="CT51" s="199"/>
      <c r="CU51" s="199"/>
      <c r="CV51" s="199"/>
      <c r="CW51" s="199"/>
      <c r="CX51" s="199"/>
      <c r="CY51" s="199"/>
      <c r="CZ51" s="199"/>
      <c r="DA51" s="199"/>
      <c r="DB51" s="199"/>
      <c r="DC51" s="199"/>
      <c r="DD51" s="199"/>
      <c r="DE51" s="199"/>
      <c r="DF51" s="199"/>
      <c r="DG51" s="199"/>
      <c r="DH51" s="199"/>
      <c r="DI51" s="199"/>
      <c r="DJ51" s="199"/>
      <c r="DK51" s="199"/>
      <c r="DL51" s="199"/>
      <c r="DM51" s="199"/>
      <c r="DN51" s="199"/>
      <c r="DO51" s="199"/>
      <c r="DP51" s="199"/>
      <c r="DQ51" s="199"/>
      <c r="DR51" s="199"/>
      <c r="DS51" s="199"/>
    </row>
    <row r="52" spans="1:123" s="169" customFormat="1" ht="15.75" hidden="1">
      <c r="A52" s="73"/>
      <c r="B52" s="47"/>
      <c r="C52" s="78"/>
      <c r="D52" s="47"/>
      <c r="E52" s="45">
        <v>0</v>
      </c>
      <c r="F52" s="71">
        <v>0</v>
      </c>
      <c r="G52" s="72">
        <f t="shared" si="0"/>
        <v>0</v>
      </c>
      <c r="H52" s="71">
        <v>0</v>
      </c>
      <c r="I52" s="71">
        <v>0</v>
      </c>
      <c r="J52" s="71">
        <v>0</v>
      </c>
      <c r="K52" s="291">
        <f t="array" ref="K52">SUM(ROUND(H52:J52,2))</f>
        <v>0</v>
      </c>
      <c r="L52" s="331"/>
      <c r="M52" s="91"/>
      <c r="N52" s="309">
        <v>0</v>
      </c>
      <c r="O52" s="282">
        <f t="shared" si="1"/>
        <v>0</v>
      </c>
      <c r="P52" s="268">
        <v>0</v>
      </c>
      <c r="Q52" s="282">
        <f t="shared" si="2"/>
        <v>0</v>
      </c>
      <c r="R52" s="268"/>
      <c r="S52" s="282">
        <f t="shared" si="3"/>
        <v>0</v>
      </c>
      <c r="X52" s="199"/>
      <c r="Y52" s="199"/>
      <c r="Z52" s="199"/>
      <c r="AA52" s="199"/>
      <c r="AB52" s="199"/>
      <c r="AC52" s="199"/>
      <c r="AD52" s="199"/>
      <c r="AE52" s="199"/>
      <c r="AF52" s="199"/>
      <c r="AG52" s="199"/>
      <c r="AH52" s="199"/>
      <c r="AI52" s="199"/>
      <c r="AJ52" s="199"/>
      <c r="AK52" s="199"/>
      <c r="AL52" s="199"/>
      <c r="AM52" s="199"/>
      <c r="AN52" s="199"/>
      <c r="AO52" s="199"/>
      <c r="AP52" s="199"/>
      <c r="AQ52" s="199"/>
      <c r="AR52" s="199"/>
      <c r="AS52" s="199"/>
      <c r="AT52" s="199"/>
      <c r="AU52" s="199"/>
      <c r="AV52" s="199"/>
      <c r="AW52" s="199"/>
      <c r="AX52" s="199"/>
      <c r="AY52" s="199"/>
      <c r="AZ52" s="199"/>
      <c r="BA52" s="199"/>
      <c r="BB52" s="199"/>
      <c r="BC52" s="199"/>
      <c r="BD52" s="199"/>
      <c r="BE52" s="199"/>
      <c r="BF52" s="199"/>
      <c r="BG52" s="199"/>
      <c r="BH52" s="199"/>
      <c r="BI52" s="199"/>
      <c r="BJ52" s="199"/>
      <c r="BK52" s="199"/>
      <c r="BL52" s="199"/>
      <c r="BM52" s="199"/>
      <c r="BN52" s="199"/>
      <c r="BO52" s="199"/>
      <c r="BP52" s="199"/>
      <c r="BQ52" s="199"/>
      <c r="BR52" s="199"/>
      <c r="BS52" s="199"/>
      <c r="BT52" s="199"/>
      <c r="BU52" s="199"/>
      <c r="BV52" s="199"/>
      <c r="BW52" s="199"/>
      <c r="BX52" s="199"/>
      <c r="BY52" s="199"/>
      <c r="BZ52" s="199"/>
      <c r="CA52" s="199"/>
      <c r="CB52" s="199"/>
      <c r="CC52" s="199"/>
      <c r="CD52" s="199"/>
      <c r="CE52" s="199"/>
      <c r="CF52" s="199"/>
      <c r="CG52" s="199"/>
      <c r="CH52" s="199"/>
      <c r="CI52" s="199"/>
      <c r="CJ52" s="199"/>
      <c r="CK52" s="199"/>
      <c r="CL52" s="199"/>
      <c r="CM52" s="199"/>
      <c r="CN52" s="199"/>
      <c r="CO52" s="199"/>
      <c r="CP52" s="199"/>
      <c r="CQ52" s="199"/>
      <c r="CR52" s="199"/>
      <c r="CS52" s="199"/>
      <c r="CT52" s="199"/>
      <c r="CU52" s="199"/>
      <c r="CV52" s="199"/>
      <c r="CW52" s="199"/>
      <c r="CX52" s="199"/>
      <c r="CY52" s="199"/>
      <c r="CZ52" s="199"/>
      <c r="DA52" s="199"/>
      <c r="DB52" s="199"/>
      <c r="DC52" s="199"/>
      <c r="DD52" s="199"/>
      <c r="DE52" s="199"/>
      <c r="DF52" s="199"/>
      <c r="DG52" s="199"/>
      <c r="DH52" s="199"/>
      <c r="DI52" s="199"/>
      <c r="DJ52" s="199"/>
      <c r="DK52" s="199"/>
      <c r="DL52" s="199"/>
      <c r="DM52" s="199"/>
      <c r="DN52" s="199"/>
      <c r="DO52" s="199"/>
      <c r="DP52" s="199"/>
      <c r="DQ52" s="199"/>
      <c r="DR52" s="199"/>
      <c r="DS52" s="199"/>
    </row>
    <row r="53" spans="1:123" s="169" customFormat="1" ht="15.75" hidden="1">
      <c r="A53" s="73"/>
      <c r="B53" s="47"/>
      <c r="C53" s="78"/>
      <c r="D53" s="47"/>
      <c r="E53" s="45">
        <v>0</v>
      </c>
      <c r="F53" s="71">
        <v>0</v>
      </c>
      <c r="G53" s="72">
        <f t="shared" si="0"/>
        <v>0</v>
      </c>
      <c r="H53" s="71">
        <v>0</v>
      </c>
      <c r="I53" s="71">
        <v>0</v>
      </c>
      <c r="J53" s="71">
        <v>0</v>
      </c>
      <c r="K53" s="291">
        <f t="array" ref="K53">SUM(ROUND(H53:J53,2))</f>
        <v>0</v>
      </c>
      <c r="L53" s="331"/>
      <c r="M53" s="91"/>
      <c r="N53" s="309">
        <v>0</v>
      </c>
      <c r="O53" s="282">
        <f t="shared" si="1"/>
        <v>0</v>
      </c>
      <c r="P53" s="268">
        <v>0</v>
      </c>
      <c r="Q53" s="282">
        <f t="shared" si="2"/>
        <v>0</v>
      </c>
      <c r="R53" s="268"/>
      <c r="S53" s="282">
        <f t="shared" si="3"/>
        <v>0</v>
      </c>
      <c r="X53" s="199"/>
      <c r="Y53" s="199"/>
      <c r="Z53" s="199"/>
      <c r="AA53" s="199"/>
      <c r="AB53" s="199"/>
      <c r="AC53" s="199"/>
      <c r="AD53" s="199"/>
      <c r="AE53" s="199"/>
      <c r="AF53" s="199"/>
      <c r="AG53" s="199"/>
      <c r="AH53" s="199"/>
      <c r="AI53" s="199"/>
      <c r="AJ53" s="199"/>
      <c r="AK53" s="199"/>
      <c r="AL53" s="199"/>
      <c r="AM53" s="199"/>
      <c r="AN53" s="199"/>
      <c r="AO53" s="199"/>
      <c r="AP53" s="199"/>
      <c r="AQ53" s="199"/>
      <c r="AR53" s="199"/>
      <c r="AS53" s="199"/>
      <c r="AT53" s="199"/>
      <c r="AU53" s="199"/>
      <c r="AV53" s="199"/>
      <c r="AW53" s="199"/>
      <c r="AX53" s="199"/>
      <c r="AY53" s="199"/>
      <c r="AZ53" s="199"/>
      <c r="BA53" s="199"/>
      <c r="BB53" s="199"/>
      <c r="BC53" s="199"/>
      <c r="BD53" s="199"/>
      <c r="BE53" s="199"/>
      <c r="BF53" s="199"/>
      <c r="BG53" s="199"/>
      <c r="BH53" s="199"/>
      <c r="BI53" s="199"/>
      <c r="BJ53" s="199"/>
      <c r="BK53" s="199"/>
      <c r="BL53" s="199"/>
      <c r="BM53" s="199"/>
      <c r="BN53" s="199"/>
      <c r="BO53" s="199"/>
      <c r="BP53" s="199"/>
      <c r="BQ53" s="199"/>
      <c r="BR53" s="199"/>
      <c r="BS53" s="199"/>
      <c r="BT53" s="199"/>
      <c r="BU53" s="199"/>
      <c r="BV53" s="199"/>
      <c r="BW53" s="199"/>
      <c r="BX53" s="199"/>
      <c r="BY53" s="199"/>
      <c r="BZ53" s="199"/>
      <c r="CA53" s="199"/>
      <c r="CB53" s="199"/>
      <c r="CC53" s="199"/>
      <c r="CD53" s="199"/>
      <c r="CE53" s="199"/>
      <c r="CF53" s="199"/>
      <c r="CG53" s="199"/>
      <c r="CH53" s="199"/>
      <c r="CI53" s="199"/>
      <c r="CJ53" s="199"/>
      <c r="CK53" s="199"/>
      <c r="CL53" s="199"/>
      <c r="CM53" s="199"/>
      <c r="CN53" s="199"/>
      <c r="CO53" s="199"/>
      <c r="CP53" s="199"/>
      <c r="CQ53" s="199"/>
      <c r="CR53" s="199"/>
      <c r="CS53" s="199"/>
      <c r="CT53" s="199"/>
      <c r="CU53" s="199"/>
      <c r="CV53" s="199"/>
      <c r="CW53" s="199"/>
      <c r="CX53" s="199"/>
      <c r="CY53" s="199"/>
      <c r="CZ53" s="199"/>
      <c r="DA53" s="199"/>
      <c r="DB53" s="199"/>
      <c r="DC53" s="199"/>
      <c r="DD53" s="199"/>
      <c r="DE53" s="199"/>
      <c r="DF53" s="199"/>
      <c r="DG53" s="199"/>
      <c r="DH53" s="199"/>
      <c r="DI53" s="199"/>
      <c r="DJ53" s="199"/>
      <c r="DK53" s="199"/>
      <c r="DL53" s="199"/>
      <c r="DM53" s="199"/>
      <c r="DN53" s="199"/>
      <c r="DO53" s="199"/>
      <c r="DP53" s="199"/>
      <c r="DQ53" s="199"/>
      <c r="DR53" s="199"/>
      <c r="DS53" s="199"/>
    </row>
    <row r="54" spans="1:123" s="169" customFormat="1" ht="15.75" hidden="1">
      <c r="A54" s="73"/>
      <c r="B54" s="47"/>
      <c r="C54" s="78"/>
      <c r="D54" s="47"/>
      <c r="E54" s="45">
        <v>0</v>
      </c>
      <c r="F54" s="71">
        <v>0</v>
      </c>
      <c r="G54" s="72">
        <f t="shared" si="0"/>
        <v>0</v>
      </c>
      <c r="H54" s="71">
        <v>0</v>
      </c>
      <c r="I54" s="71">
        <v>0</v>
      </c>
      <c r="J54" s="71">
        <v>0</v>
      </c>
      <c r="K54" s="291">
        <f t="array" ref="K54">SUM(ROUND(H54:J54,2))</f>
        <v>0</v>
      </c>
      <c r="L54" s="331"/>
      <c r="M54" s="91"/>
      <c r="N54" s="309">
        <v>0</v>
      </c>
      <c r="O54" s="282">
        <f t="shared" si="1"/>
        <v>0</v>
      </c>
      <c r="P54" s="268">
        <v>0</v>
      </c>
      <c r="Q54" s="282">
        <f t="shared" si="2"/>
        <v>0</v>
      </c>
      <c r="R54" s="268"/>
      <c r="S54" s="282">
        <f t="shared" si="3"/>
        <v>0</v>
      </c>
      <c r="X54" s="199"/>
      <c r="Y54" s="199"/>
      <c r="Z54" s="199"/>
      <c r="AA54" s="199"/>
      <c r="AB54" s="199"/>
      <c r="AC54" s="199"/>
      <c r="AD54" s="199"/>
      <c r="AE54" s="199"/>
      <c r="AF54" s="199"/>
      <c r="AG54" s="199"/>
      <c r="AH54" s="199"/>
      <c r="AI54" s="199"/>
      <c r="AJ54" s="199"/>
      <c r="AK54" s="199"/>
      <c r="AL54" s="199"/>
      <c r="AM54" s="199"/>
      <c r="AN54" s="199"/>
      <c r="AO54" s="199"/>
      <c r="AP54" s="199"/>
      <c r="AQ54" s="199"/>
      <c r="AR54" s="199"/>
      <c r="AS54" s="199"/>
      <c r="AT54" s="199"/>
      <c r="AU54" s="199"/>
      <c r="AV54" s="199"/>
      <c r="AW54" s="199"/>
      <c r="AX54" s="199"/>
      <c r="AY54" s="199"/>
      <c r="AZ54" s="199"/>
      <c r="BA54" s="199"/>
      <c r="BB54" s="199"/>
      <c r="BC54" s="199"/>
      <c r="BD54" s="199"/>
      <c r="BE54" s="199"/>
      <c r="BF54" s="199"/>
      <c r="BG54" s="199"/>
      <c r="BH54" s="199"/>
      <c r="BI54" s="199"/>
      <c r="BJ54" s="199"/>
      <c r="BK54" s="199"/>
      <c r="BL54" s="199"/>
      <c r="BM54" s="199"/>
      <c r="BN54" s="199"/>
      <c r="BO54" s="199"/>
      <c r="BP54" s="199"/>
      <c r="BQ54" s="199"/>
      <c r="BR54" s="199"/>
      <c r="BS54" s="199"/>
      <c r="BT54" s="199"/>
      <c r="BU54" s="199"/>
      <c r="BV54" s="199"/>
      <c r="BW54" s="199"/>
      <c r="BX54" s="199"/>
      <c r="BY54" s="199"/>
      <c r="BZ54" s="199"/>
      <c r="CA54" s="199"/>
      <c r="CB54" s="199"/>
      <c r="CC54" s="199"/>
      <c r="CD54" s="199"/>
      <c r="CE54" s="199"/>
      <c r="CF54" s="199"/>
      <c r="CG54" s="199"/>
      <c r="CH54" s="199"/>
      <c r="CI54" s="199"/>
      <c r="CJ54" s="199"/>
      <c r="CK54" s="199"/>
      <c r="CL54" s="199"/>
      <c r="CM54" s="199"/>
      <c r="CN54" s="199"/>
      <c r="CO54" s="199"/>
      <c r="CP54" s="199"/>
      <c r="CQ54" s="199"/>
      <c r="CR54" s="199"/>
      <c r="CS54" s="199"/>
      <c r="CT54" s="199"/>
      <c r="CU54" s="199"/>
      <c r="CV54" s="199"/>
      <c r="CW54" s="199"/>
      <c r="CX54" s="199"/>
      <c r="CY54" s="199"/>
      <c r="CZ54" s="199"/>
      <c r="DA54" s="199"/>
      <c r="DB54" s="199"/>
      <c r="DC54" s="199"/>
      <c r="DD54" s="199"/>
      <c r="DE54" s="199"/>
      <c r="DF54" s="199"/>
      <c r="DG54" s="199"/>
      <c r="DH54" s="199"/>
      <c r="DI54" s="199"/>
      <c r="DJ54" s="199"/>
      <c r="DK54" s="199"/>
      <c r="DL54" s="199"/>
      <c r="DM54" s="199"/>
      <c r="DN54" s="199"/>
      <c r="DO54" s="199"/>
      <c r="DP54" s="199"/>
      <c r="DQ54" s="199"/>
      <c r="DR54" s="199"/>
      <c r="DS54" s="199"/>
    </row>
    <row r="55" spans="1:123" s="169" customFormat="1" ht="15.75" hidden="1">
      <c r="A55" s="73"/>
      <c r="B55" s="47"/>
      <c r="C55" s="78"/>
      <c r="D55" s="47"/>
      <c r="E55" s="45">
        <v>0</v>
      </c>
      <c r="F55" s="71">
        <v>0</v>
      </c>
      <c r="G55" s="72">
        <f t="shared" si="0"/>
        <v>0</v>
      </c>
      <c r="H55" s="71">
        <v>0</v>
      </c>
      <c r="I55" s="71">
        <v>0</v>
      </c>
      <c r="J55" s="71">
        <v>0</v>
      </c>
      <c r="K55" s="291">
        <f t="array" ref="K55">SUM(ROUND(H55:J55,2))</f>
        <v>0</v>
      </c>
      <c r="L55" s="331"/>
      <c r="M55" s="91"/>
      <c r="N55" s="309">
        <v>0</v>
      </c>
      <c r="O55" s="282">
        <f t="shared" si="1"/>
        <v>0</v>
      </c>
      <c r="P55" s="268">
        <v>0</v>
      </c>
      <c r="Q55" s="282">
        <f t="shared" si="2"/>
        <v>0</v>
      </c>
      <c r="R55" s="268"/>
      <c r="S55" s="282">
        <f t="shared" si="3"/>
        <v>0</v>
      </c>
      <c r="X55" s="199"/>
      <c r="Y55" s="199"/>
      <c r="Z55" s="199"/>
      <c r="AA55" s="199"/>
      <c r="AB55" s="199"/>
      <c r="AC55" s="199"/>
      <c r="AD55" s="199"/>
      <c r="AE55" s="199"/>
      <c r="AF55" s="199"/>
      <c r="AG55" s="199"/>
      <c r="AH55" s="199"/>
      <c r="AI55" s="199"/>
      <c r="AJ55" s="199"/>
      <c r="AK55" s="199"/>
      <c r="AL55" s="199"/>
      <c r="AM55" s="199"/>
      <c r="AN55" s="199"/>
      <c r="AO55" s="199"/>
      <c r="AP55" s="199"/>
      <c r="AQ55" s="199"/>
      <c r="AR55" s="199"/>
      <c r="AS55" s="199"/>
      <c r="AT55" s="199"/>
      <c r="AU55" s="199"/>
      <c r="AV55" s="199"/>
      <c r="AW55" s="199"/>
      <c r="AX55" s="199"/>
      <c r="AY55" s="199"/>
      <c r="AZ55" s="199"/>
      <c r="BA55" s="199"/>
      <c r="BB55" s="199"/>
      <c r="BC55" s="199"/>
      <c r="BD55" s="199"/>
      <c r="BE55" s="199"/>
      <c r="BF55" s="199"/>
      <c r="BG55" s="199"/>
      <c r="BH55" s="199"/>
      <c r="BI55" s="199"/>
      <c r="BJ55" s="199"/>
      <c r="BK55" s="199"/>
      <c r="BL55" s="199"/>
      <c r="BM55" s="199"/>
      <c r="BN55" s="199"/>
      <c r="BO55" s="199"/>
      <c r="BP55" s="199"/>
      <c r="BQ55" s="199"/>
      <c r="BR55" s="199"/>
      <c r="BS55" s="199"/>
      <c r="BT55" s="199"/>
      <c r="BU55" s="199"/>
      <c r="BV55" s="199"/>
      <c r="BW55" s="199"/>
      <c r="BX55" s="199"/>
      <c r="BY55" s="199"/>
      <c r="BZ55" s="199"/>
      <c r="CA55" s="199"/>
      <c r="CB55" s="199"/>
      <c r="CC55" s="199"/>
      <c r="CD55" s="199"/>
      <c r="CE55" s="199"/>
      <c r="CF55" s="199"/>
      <c r="CG55" s="199"/>
      <c r="CH55" s="199"/>
      <c r="CI55" s="199"/>
      <c r="CJ55" s="199"/>
      <c r="CK55" s="199"/>
      <c r="CL55" s="199"/>
      <c r="CM55" s="199"/>
      <c r="CN55" s="199"/>
      <c r="CO55" s="199"/>
      <c r="CP55" s="199"/>
      <c r="CQ55" s="199"/>
      <c r="CR55" s="199"/>
      <c r="CS55" s="199"/>
      <c r="CT55" s="199"/>
      <c r="CU55" s="199"/>
      <c r="CV55" s="199"/>
      <c r="CW55" s="199"/>
      <c r="CX55" s="199"/>
      <c r="CY55" s="199"/>
      <c r="CZ55" s="199"/>
      <c r="DA55" s="199"/>
      <c r="DB55" s="199"/>
      <c r="DC55" s="199"/>
      <c r="DD55" s="199"/>
      <c r="DE55" s="199"/>
      <c r="DF55" s="199"/>
      <c r="DG55" s="199"/>
      <c r="DH55" s="199"/>
      <c r="DI55" s="199"/>
      <c r="DJ55" s="199"/>
      <c r="DK55" s="199"/>
      <c r="DL55" s="199"/>
      <c r="DM55" s="199"/>
      <c r="DN55" s="199"/>
      <c r="DO55" s="199"/>
      <c r="DP55" s="199"/>
      <c r="DQ55" s="199"/>
      <c r="DR55" s="199"/>
      <c r="DS55" s="199"/>
    </row>
    <row r="56" spans="1:123" s="169" customFormat="1" ht="15.75" hidden="1">
      <c r="A56" s="73"/>
      <c r="B56" s="47"/>
      <c r="C56" s="78"/>
      <c r="D56" s="47"/>
      <c r="E56" s="45">
        <v>0</v>
      </c>
      <c r="F56" s="71">
        <v>0</v>
      </c>
      <c r="G56" s="72">
        <f t="shared" si="0"/>
        <v>0</v>
      </c>
      <c r="H56" s="71">
        <v>0</v>
      </c>
      <c r="I56" s="71">
        <v>0</v>
      </c>
      <c r="J56" s="71">
        <v>0</v>
      </c>
      <c r="K56" s="291">
        <f t="array" ref="K56">SUM(ROUND(H56:J56,2))</f>
        <v>0</v>
      </c>
      <c r="L56" s="331"/>
      <c r="M56" s="91"/>
      <c r="N56" s="309">
        <v>0</v>
      </c>
      <c r="O56" s="282">
        <f t="shared" si="1"/>
        <v>0</v>
      </c>
      <c r="P56" s="268">
        <v>0</v>
      </c>
      <c r="Q56" s="282">
        <f t="shared" si="2"/>
        <v>0</v>
      </c>
      <c r="R56" s="268"/>
      <c r="S56" s="282">
        <f t="shared" si="3"/>
        <v>0</v>
      </c>
      <c r="X56" s="199"/>
      <c r="Y56" s="199"/>
      <c r="Z56" s="199"/>
      <c r="AA56" s="199"/>
      <c r="AB56" s="199"/>
      <c r="AC56" s="199"/>
      <c r="AD56" s="199"/>
      <c r="AE56" s="199"/>
      <c r="AF56" s="199"/>
      <c r="AG56" s="199"/>
      <c r="AH56" s="199"/>
      <c r="AI56" s="199"/>
      <c r="AJ56" s="199"/>
      <c r="AK56" s="199"/>
      <c r="AL56" s="199"/>
      <c r="AM56" s="199"/>
      <c r="AN56" s="199"/>
      <c r="AO56" s="199"/>
      <c r="AP56" s="199"/>
      <c r="AQ56" s="199"/>
      <c r="AR56" s="199"/>
      <c r="AS56" s="199"/>
      <c r="AT56" s="199"/>
      <c r="AU56" s="199"/>
      <c r="AV56" s="199"/>
      <c r="AW56" s="199"/>
      <c r="AX56" s="199"/>
      <c r="AY56" s="199"/>
      <c r="AZ56" s="199"/>
      <c r="BA56" s="199"/>
      <c r="BB56" s="199"/>
      <c r="BC56" s="199"/>
      <c r="BD56" s="199"/>
      <c r="BE56" s="199"/>
      <c r="BF56" s="199"/>
      <c r="BG56" s="199"/>
      <c r="BH56" s="199"/>
      <c r="BI56" s="199"/>
      <c r="BJ56" s="199"/>
      <c r="BK56" s="199"/>
      <c r="BL56" s="199"/>
      <c r="BM56" s="199"/>
      <c r="BN56" s="199"/>
      <c r="BO56" s="199"/>
      <c r="BP56" s="199"/>
      <c r="BQ56" s="199"/>
      <c r="BR56" s="199"/>
      <c r="BS56" s="199"/>
      <c r="BT56" s="199"/>
      <c r="BU56" s="199"/>
      <c r="BV56" s="199"/>
      <c r="BW56" s="199"/>
      <c r="BX56" s="199"/>
      <c r="BY56" s="199"/>
      <c r="BZ56" s="199"/>
      <c r="CA56" s="199"/>
      <c r="CB56" s="199"/>
      <c r="CC56" s="199"/>
      <c r="CD56" s="199"/>
      <c r="CE56" s="199"/>
      <c r="CF56" s="199"/>
      <c r="CG56" s="199"/>
      <c r="CH56" s="199"/>
      <c r="CI56" s="199"/>
      <c r="CJ56" s="199"/>
      <c r="CK56" s="199"/>
      <c r="CL56" s="199"/>
      <c r="CM56" s="199"/>
      <c r="CN56" s="199"/>
      <c r="CO56" s="199"/>
      <c r="CP56" s="199"/>
      <c r="CQ56" s="199"/>
      <c r="CR56" s="199"/>
      <c r="CS56" s="199"/>
      <c r="CT56" s="199"/>
      <c r="CU56" s="199"/>
      <c r="CV56" s="199"/>
      <c r="CW56" s="199"/>
      <c r="CX56" s="199"/>
      <c r="CY56" s="199"/>
      <c r="CZ56" s="199"/>
      <c r="DA56" s="199"/>
      <c r="DB56" s="199"/>
      <c r="DC56" s="199"/>
      <c r="DD56" s="199"/>
      <c r="DE56" s="199"/>
      <c r="DF56" s="199"/>
      <c r="DG56" s="199"/>
      <c r="DH56" s="199"/>
      <c r="DI56" s="199"/>
      <c r="DJ56" s="199"/>
      <c r="DK56" s="199"/>
      <c r="DL56" s="199"/>
      <c r="DM56" s="199"/>
      <c r="DN56" s="199"/>
      <c r="DO56" s="199"/>
      <c r="DP56" s="199"/>
      <c r="DQ56" s="199"/>
      <c r="DR56" s="199"/>
      <c r="DS56" s="199"/>
    </row>
    <row r="57" spans="1:123" s="169" customFormat="1" ht="15.75" hidden="1">
      <c r="A57" s="73"/>
      <c r="B57" s="47"/>
      <c r="C57" s="78"/>
      <c r="D57" s="47"/>
      <c r="E57" s="45">
        <v>0</v>
      </c>
      <c r="F57" s="71">
        <v>0</v>
      </c>
      <c r="G57" s="72">
        <f t="shared" si="0"/>
        <v>0</v>
      </c>
      <c r="H57" s="71">
        <v>0</v>
      </c>
      <c r="I57" s="71">
        <v>0</v>
      </c>
      <c r="J57" s="71">
        <v>0</v>
      </c>
      <c r="K57" s="291">
        <f t="array" ref="K57">SUM(ROUND(H57:J57,2))</f>
        <v>0</v>
      </c>
      <c r="L57" s="331"/>
      <c r="M57" s="91"/>
      <c r="N57" s="309">
        <v>0</v>
      </c>
      <c r="O57" s="282">
        <f t="shared" si="1"/>
        <v>0</v>
      </c>
      <c r="P57" s="268">
        <v>0</v>
      </c>
      <c r="Q57" s="282">
        <f t="shared" si="2"/>
        <v>0</v>
      </c>
      <c r="R57" s="268"/>
      <c r="S57" s="282">
        <f t="shared" si="3"/>
        <v>0</v>
      </c>
      <c r="X57" s="199"/>
      <c r="Y57" s="199"/>
      <c r="Z57" s="199"/>
      <c r="AA57" s="199"/>
      <c r="AB57" s="199"/>
      <c r="AC57" s="199"/>
      <c r="AD57" s="199"/>
      <c r="AE57" s="199"/>
      <c r="AF57" s="199"/>
      <c r="AG57" s="199"/>
      <c r="AH57" s="199"/>
      <c r="AI57" s="199"/>
      <c r="AJ57" s="199"/>
      <c r="AK57" s="199"/>
      <c r="AL57" s="199"/>
      <c r="AM57" s="199"/>
      <c r="AN57" s="199"/>
      <c r="AO57" s="199"/>
      <c r="AP57" s="199"/>
      <c r="AQ57" s="199"/>
      <c r="AR57" s="199"/>
      <c r="AS57" s="199"/>
      <c r="AT57" s="199"/>
      <c r="AU57" s="199"/>
      <c r="AV57" s="199"/>
      <c r="AW57" s="199"/>
      <c r="AX57" s="199"/>
      <c r="AY57" s="199"/>
      <c r="AZ57" s="199"/>
      <c r="BA57" s="199"/>
      <c r="BB57" s="199"/>
      <c r="BC57" s="199"/>
      <c r="BD57" s="199"/>
      <c r="BE57" s="199"/>
      <c r="BF57" s="199"/>
      <c r="BG57" s="199"/>
      <c r="BH57" s="199"/>
      <c r="BI57" s="199"/>
      <c r="BJ57" s="199"/>
      <c r="BK57" s="199"/>
      <c r="BL57" s="199"/>
      <c r="BM57" s="199"/>
      <c r="BN57" s="199"/>
      <c r="BO57" s="199"/>
      <c r="BP57" s="199"/>
      <c r="BQ57" s="199"/>
      <c r="BR57" s="199"/>
      <c r="BS57" s="199"/>
      <c r="BT57" s="199"/>
      <c r="BU57" s="199"/>
      <c r="BV57" s="199"/>
      <c r="BW57" s="199"/>
      <c r="BX57" s="199"/>
      <c r="BY57" s="199"/>
      <c r="BZ57" s="199"/>
      <c r="CA57" s="199"/>
      <c r="CB57" s="199"/>
      <c r="CC57" s="199"/>
      <c r="CD57" s="199"/>
      <c r="CE57" s="199"/>
      <c r="CF57" s="199"/>
      <c r="CG57" s="199"/>
      <c r="CH57" s="199"/>
      <c r="CI57" s="199"/>
      <c r="CJ57" s="199"/>
      <c r="CK57" s="199"/>
      <c r="CL57" s="199"/>
      <c r="CM57" s="199"/>
      <c r="CN57" s="199"/>
      <c r="CO57" s="199"/>
      <c r="CP57" s="199"/>
      <c r="CQ57" s="199"/>
      <c r="CR57" s="199"/>
      <c r="CS57" s="199"/>
      <c r="CT57" s="199"/>
      <c r="CU57" s="199"/>
      <c r="CV57" s="199"/>
      <c r="CW57" s="199"/>
      <c r="CX57" s="199"/>
      <c r="CY57" s="199"/>
      <c r="CZ57" s="199"/>
      <c r="DA57" s="199"/>
      <c r="DB57" s="199"/>
      <c r="DC57" s="199"/>
      <c r="DD57" s="199"/>
      <c r="DE57" s="199"/>
      <c r="DF57" s="199"/>
      <c r="DG57" s="199"/>
      <c r="DH57" s="199"/>
      <c r="DI57" s="199"/>
      <c r="DJ57" s="199"/>
      <c r="DK57" s="199"/>
      <c r="DL57" s="199"/>
      <c r="DM57" s="199"/>
      <c r="DN57" s="199"/>
      <c r="DO57" s="199"/>
      <c r="DP57" s="199"/>
      <c r="DQ57" s="199"/>
      <c r="DR57" s="199"/>
      <c r="DS57" s="199"/>
    </row>
    <row r="58" spans="1:123" s="169" customFormat="1" ht="15.75" hidden="1">
      <c r="A58" s="73"/>
      <c r="B58" s="47"/>
      <c r="C58" s="78"/>
      <c r="D58" s="47"/>
      <c r="E58" s="45">
        <v>0</v>
      </c>
      <c r="F58" s="71">
        <v>0</v>
      </c>
      <c r="G58" s="72">
        <f t="shared" si="0"/>
        <v>0</v>
      </c>
      <c r="H58" s="71">
        <v>0</v>
      </c>
      <c r="I58" s="71">
        <v>0</v>
      </c>
      <c r="J58" s="71">
        <v>0</v>
      </c>
      <c r="K58" s="291">
        <f t="array" ref="K58">SUM(ROUND(H58:J58,2))</f>
        <v>0</v>
      </c>
      <c r="L58" s="331"/>
      <c r="M58" s="91"/>
      <c r="N58" s="309">
        <v>0</v>
      </c>
      <c r="O58" s="282">
        <f t="shared" si="1"/>
        <v>0</v>
      </c>
      <c r="P58" s="268">
        <v>0</v>
      </c>
      <c r="Q58" s="282">
        <f t="shared" si="2"/>
        <v>0</v>
      </c>
      <c r="R58" s="268"/>
      <c r="S58" s="282">
        <f t="shared" si="3"/>
        <v>0</v>
      </c>
      <c r="X58" s="199"/>
      <c r="Y58" s="199"/>
      <c r="Z58" s="199"/>
      <c r="AA58" s="199"/>
      <c r="AB58" s="199"/>
      <c r="AC58" s="199"/>
      <c r="AD58" s="199"/>
      <c r="AE58" s="199"/>
      <c r="AF58" s="199"/>
      <c r="AG58" s="199"/>
      <c r="AH58" s="199"/>
      <c r="AI58" s="199"/>
      <c r="AJ58" s="199"/>
      <c r="AK58" s="199"/>
      <c r="AL58" s="199"/>
      <c r="AM58" s="199"/>
      <c r="AN58" s="199"/>
      <c r="AO58" s="199"/>
      <c r="AP58" s="199"/>
      <c r="AQ58" s="199"/>
      <c r="AR58" s="199"/>
      <c r="AS58" s="199"/>
      <c r="AT58" s="199"/>
      <c r="AU58" s="199"/>
      <c r="AV58" s="199"/>
      <c r="AW58" s="199"/>
      <c r="AX58" s="199"/>
      <c r="AY58" s="199"/>
      <c r="AZ58" s="199"/>
      <c r="BA58" s="199"/>
      <c r="BB58" s="199"/>
      <c r="BC58" s="199"/>
      <c r="BD58" s="199"/>
      <c r="BE58" s="199"/>
      <c r="BF58" s="199"/>
      <c r="BG58" s="199"/>
      <c r="BH58" s="199"/>
      <c r="BI58" s="199"/>
      <c r="BJ58" s="199"/>
      <c r="BK58" s="199"/>
      <c r="BL58" s="199"/>
      <c r="BM58" s="199"/>
      <c r="BN58" s="199"/>
      <c r="BO58" s="199"/>
      <c r="BP58" s="199"/>
      <c r="BQ58" s="199"/>
      <c r="BR58" s="199"/>
      <c r="BS58" s="199"/>
      <c r="BT58" s="199"/>
      <c r="BU58" s="199"/>
      <c r="BV58" s="199"/>
      <c r="BW58" s="199"/>
      <c r="BX58" s="199"/>
      <c r="BY58" s="199"/>
      <c r="BZ58" s="199"/>
      <c r="CA58" s="199"/>
      <c r="CB58" s="199"/>
      <c r="CC58" s="199"/>
      <c r="CD58" s="199"/>
      <c r="CE58" s="199"/>
      <c r="CF58" s="199"/>
      <c r="CG58" s="199"/>
      <c r="CH58" s="199"/>
      <c r="CI58" s="199"/>
      <c r="CJ58" s="199"/>
      <c r="CK58" s="199"/>
      <c r="CL58" s="199"/>
      <c r="CM58" s="199"/>
      <c r="CN58" s="199"/>
      <c r="CO58" s="199"/>
      <c r="CP58" s="199"/>
      <c r="CQ58" s="199"/>
      <c r="CR58" s="199"/>
      <c r="CS58" s="199"/>
      <c r="CT58" s="199"/>
      <c r="CU58" s="199"/>
      <c r="CV58" s="199"/>
      <c r="CW58" s="199"/>
      <c r="CX58" s="199"/>
      <c r="CY58" s="199"/>
      <c r="CZ58" s="199"/>
      <c r="DA58" s="199"/>
      <c r="DB58" s="199"/>
      <c r="DC58" s="199"/>
      <c r="DD58" s="199"/>
      <c r="DE58" s="199"/>
      <c r="DF58" s="199"/>
      <c r="DG58" s="199"/>
      <c r="DH58" s="199"/>
      <c r="DI58" s="199"/>
      <c r="DJ58" s="199"/>
      <c r="DK58" s="199"/>
      <c r="DL58" s="199"/>
      <c r="DM58" s="199"/>
      <c r="DN58" s="199"/>
      <c r="DO58" s="199"/>
      <c r="DP58" s="199"/>
      <c r="DQ58" s="199"/>
      <c r="DR58" s="199"/>
      <c r="DS58" s="199"/>
    </row>
    <row r="59" spans="1:123" s="169" customFormat="1" ht="15.75" hidden="1">
      <c r="A59" s="73"/>
      <c r="B59" s="47"/>
      <c r="C59" s="78"/>
      <c r="D59" s="47"/>
      <c r="E59" s="45">
        <v>0</v>
      </c>
      <c r="F59" s="71">
        <v>0</v>
      </c>
      <c r="G59" s="72">
        <f t="shared" si="0"/>
        <v>0</v>
      </c>
      <c r="H59" s="71">
        <v>0</v>
      </c>
      <c r="I59" s="71">
        <v>0</v>
      </c>
      <c r="J59" s="71">
        <v>0</v>
      </c>
      <c r="K59" s="291">
        <f t="array" ref="K59">SUM(ROUND(H59:J59,2))</f>
        <v>0</v>
      </c>
      <c r="L59" s="331"/>
      <c r="M59" s="91"/>
      <c r="N59" s="309">
        <v>0</v>
      </c>
      <c r="O59" s="282">
        <f t="shared" si="1"/>
        <v>0</v>
      </c>
      <c r="P59" s="268">
        <v>0</v>
      </c>
      <c r="Q59" s="282">
        <f t="shared" si="2"/>
        <v>0</v>
      </c>
      <c r="R59" s="268"/>
      <c r="S59" s="282">
        <f t="shared" si="3"/>
        <v>0</v>
      </c>
      <c r="X59" s="199"/>
      <c r="Y59" s="199"/>
      <c r="Z59" s="199"/>
      <c r="AA59" s="199"/>
      <c r="AB59" s="199"/>
      <c r="AC59" s="199"/>
      <c r="AD59" s="199"/>
      <c r="AE59" s="199"/>
      <c r="AF59" s="199"/>
      <c r="AG59" s="199"/>
      <c r="AH59" s="199"/>
      <c r="AI59" s="199"/>
      <c r="AJ59" s="199"/>
      <c r="AK59" s="199"/>
      <c r="AL59" s="199"/>
      <c r="AM59" s="199"/>
      <c r="AN59" s="199"/>
      <c r="AO59" s="199"/>
      <c r="AP59" s="199"/>
      <c r="AQ59" s="199"/>
      <c r="AR59" s="199"/>
      <c r="AS59" s="199"/>
      <c r="AT59" s="199"/>
      <c r="AU59" s="199"/>
      <c r="AV59" s="199"/>
      <c r="AW59" s="199"/>
      <c r="AX59" s="199"/>
      <c r="AY59" s="199"/>
      <c r="AZ59" s="199"/>
      <c r="BA59" s="199"/>
      <c r="BB59" s="199"/>
      <c r="BC59" s="199"/>
      <c r="BD59" s="199"/>
      <c r="BE59" s="199"/>
      <c r="BF59" s="199"/>
      <c r="BG59" s="199"/>
      <c r="BH59" s="199"/>
      <c r="BI59" s="199"/>
      <c r="BJ59" s="199"/>
      <c r="BK59" s="199"/>
      <c r="BL59" s="199"/>
      <c r="BM59" s="199"/>
      <c r="BN59" s="199"/>
      <c r="BO59" s="199"/>
      <c r="BP59" s="199"/>
      <c r="BQ59" s="199"/>
      <c r="BR59" s="199"/>
      <c r="BS59" s="199"/>
      <c r="BT59" s="199"/>
      <c r="BU59" s="199"/>
      <c r="BV59" s="199"/>
      <c r="BW59" s="199"/>
      <c r="BX59" s="199"/>
      <c r="BY59" s="199"/>
      <c r="BZ59" s="199"/>
      <c r="CA59" s="199"/>
      <c r="CB59" s="199"/>
      <c r="CC59" s="199"/>
      <c r="CD59" s="199"/>
      <c r="CE59" s="199"/>
      <c r="CF59" s="199"/>
      <c r="CG59" s="199"/>
      <c r="CH59" s="199"/>
      <c r="CI59" s="199"/>
      <c r="CJ59" s="199"/>
      <c r="CK59" s="199"/>
      <c r="CL59" s="199"/>
      <c r="CM59" s="199"/>
      <c r="CN59" s="199"/>
      <c r="CO59" s="199"/>
      <c r="CP59" s="199"/>
      <c r="CQ59" s="199"/>
      <c r="CR59" s="199"/>
      <c r="CS59" s="199"/>
      <c r="CT59" s="199"/>
      <c r="CU59" s="199"/>
      <c r="CV59" s="199"/>
      <c r="CW59" s="199"/>
      <c r="CX59" s="199"/>
      <c r="CY59" s="199"/>
      <c r="CZ59" s="199"/>
      <c r="DA59" s="199"/>
      <c r="DB59" s="199"/>
      <c r="DC59" s="199"/>
      <c r="DD59" s="199"/>
      <c r="DE59" s="199"/>
      <c r="DF59" s="199"/>
      <c r="DG59" s="199"/>
      <c r="DH59" s="199"/>
      <c r="DI59" s="199"/>
      <c r="DJ59" s="199"/>
      <c r="DK59" s="199"/>
      <c r="DL59" s="199"/>
      <c r="DM59" s="199"/>
      <c r="DN59" s="199"/>
      <c r="DO59" s="199"/>
      <c r="DP59" s="199"/>
      <c r="DQ59" s="199"/>
      <c r="DR59" s="199"/>
      <c r="DS59" s="199"/>
    </row>
    <row r="60" spans="1:123" s="169" customFormat="1" ht="15.75" hidden="1">
      <c r="A60" s="73"/>
      <c r="B60" s="47"/>
      <c r="C60" s="78"/>
      <c r="D60" s="47"/>
      <c r="E60" s="45">
        <v>0</v>
      </c>
      <c r="F60" s="71">
        <v>0</v>
      </c>
      <c r="G60" s="72">
        <f t="shared" si="0"/>
        <v>0</v>
      </c>
      <c r="H60" s="71">
        <v>0</v>
      </c>
      <c r="I60" s="71">
        <v>0</v>
      </c>
      <c r="J60" s="71">
        <v>0</v>
      </c>
      <c r="K60" s="291">
        <f t="array" ref="K60">SUM(ROUND(H60:J60,2))</f>
        <v>0</v>
      </c>
      <c r="L60" s="331"/>
      <c r="M60" s="91"/>
      <c r="N60" s="309">
        <v>0</v>
      </c>
      <c r="O60" s="282">
        <f t="shared" si="1"/>
        <v>0</v>
      </c>
      <c r="P60" s="268">
        <v>0</v>
      </c>
      <c r="Q60" s="282">
        <f t="shared" si="2"/>
        <v>0</v>
      </c>
      <c r="R60" s="268"/>
      <c r="S60" s="282">
        <f t="shared" si="3"/>
        <v>0</v>
      </c>
      <c r="X60" s="199"/>
      <c r="Y60" s="199"/>
      <c r="Z60" s="199"/>
      <c r="AA60" s="199"/>
      <c r="AB60" s="199"/>
      <c r="AC60" s="199"/>
      <c r="AD60" s="199"/>
      <c r="AE60" s="199"/>
      <c r="AF60" s="199"/>
      <c r="AG60" s="199"/>
      <c r="AH60" s="199"/>
      <c r="AI60" s="199"/>
      <c r="AJ60" s="199"/>
      <c r="AK60" s="199"/>
      <c r="AL60" s="199"/>
      <c r="AM60" s="199"/>
      <c r="AN60" s="199"/>
      <c r="AO60" s="199"/>
      <c r="AP60" s="199"/>
      <c r="AQ60" s="199"/>
      <c r="AR60" s="199"/>
      <c r="AS60" s="199"/>
      <c r="AT60" s="199"/>
      <c r="AU60" s="199"/>
      <c r="AV60" s="199"/>
      <c r="AW60" s="199"/>
      <c r="AX60" s="199"/>
      <c r="AY60" s="199"/>
      <c r="AZ60" s="199"/>
      <c r="BA60" s="199"/>
      <c r="BB60" s="199"/>
      <c r="BC60" s="199"/>
      <c r="BD60" s="199"/>
      <c r="BE60" s="199"/>
      <c r="BF60" s="199"/>
      <c r="BG60" s="199"/>
      <c r="BH60" s="199"/>
      <c r="BI60" s="199"/>
      <c r="BJ60" s="199"/>
      <c r="BK60" s="199"/>
      <c r="BL60" s="199"/>
      <c r="BM60" s="199"/>
      <c r="BN60" s="199"/>
      <c r="BO60" s="199"/>
      <c r="BP60" s="199"/>
      <c r="BQ60" s="199"/>
      <c r="BR60" s="199"/>
      <c r="BS60" s="199"/>
      <c r="BT60" s="199"/>
      <c r="BU60" s="199"/>
      <c r="BV60" s="199"/>
      <c r="BW60" s="199"/>
      <c r="BX60" s="199"/>
      <c r="BY60" s="199"/>
      <c r="BZ60" s="199"/>
      <c r="CA60" s="199"/>
      <c r="CB60" s="199"/>
      <c r="CC60" s="199"/>
      <c r="CD60" s="199"/>
      <c r="CE60" s="199"/>
      <c r="CF60" s="199"/>
      <c r="CG60" s="199"/>
      <c r="CH60" s="199"/>
      <c r="CI60" s="199"/>
      <c r="CJ60" s="199"/>
      <c r="CK60" s="199"/>
      <c r="CL60" s="199"/>
      <c r="CM60" s="199"/>
      <c r="CN60" s="199"/>
      <c r="CO60" s="199"/>
      <c r="CP60" s="199"/>
      <c r="CQ60" s="199"/>
      <c r="CR60" s="199"/>
      <c r="CS60" s="199"/>
      <c r="CT60" s="199"/>
      <c r="CU60" s="199"/>
      <c r="CV60" s="199"/>
      <c r="CW60" s="199"/>
      <c r="CX60" s="199"/>
      <c r="CY60" s="199"/>
      <c r="CZ60" s="199"/>
      <c r="DA60" s="199"/>
      <c r="DB60" s="199"/>
      <c r="DC60" s="199"/>
      <c r="DD60" s="199"/>
      <c r="DE60" s="199"/>
      <c r="DF60" s="199"/>
      <c r="DG60" s="199"/>
      <c r="DH60" s="199"/>
      <c r="DI60" s="199"/>
      <c r="DJ60" s="199"/>
      <c r="DK60" s="199"/>
      <c r="DL60" s="199"/>
      <c r="DM60" s="199"/>
      <c r="DN60" s="199"/>
      <c r="DO60" s="199"/>
      <c r="DP60" s="199"/>
      <c r="DQ60" s="199"/>
      <c r="DR60" s="199"/>
      <c r="DS60" s="199"/>
    </row>
    <row r="61" spans="1:123" s="169" customFormat="1" ht="15.75" hidden="1">
      <c r="A61" s="73"/>
      <c r="B61" s="47"/>
      <c r="C61" s="78"/>
      <c r="D61" s="47"/>
      <c r="E61" s="45">
        <v>0</v>
      </c>
      <c r="F61" s="71">
        <v>0</v>
      </c>
      <c r="G61" s="72">
        <f t="shared" si="0"/>
        <v>0</v>
      </c>
      <c r="H61" s="71">
        <v>0</v>
      </c>
      <c r="I61" s="71">
        <v>0</v>
      </c>
      <c r="J61" s="71">
        <v>0</v>
      </c>
      <c r="K61" s="291">
        <f t="array" ref="K61">SUM(ROUND(H61:J61,2))</f>
        <v>0</v>
      </c>
      <c r="L61" s="331"/>
      <c r="M61" s="91"/>
      <c r="N61" s="309">
        <v>0</v>
      </c>
      <c r="O61" s="282">
        <f t="shared" si="1"/>
        <v>0</v>
      </c>
      <c r="P61" s="268">
        <v>0</v>
      </c>
      <c r="Q61" s="282">
        <f t="shared" si="2"/>
        <v>0</v>
      </c>
      <c r="R61" s="268"/>
      <c r="S61" s="282">
        <f t="shared" si="3"/>
        <v>0</v>
      </c>
      <c r="X61" s="199"/>
      <c r="Y61" s="199"/>
      <c r="Z61" s="199"/>
      <c r="AA61" s="199"/>
      <c r="AB61" s="199"/>
      <c r="AC61" s="199"/>
      <c r="AD61" s="199"/>
      <c r="AE61" s="199"/>
      <c r="AF61" s="199"/>
      <c r="AG61" s="199"/>
      <c r="AH61" s="199"/>
      <c r="AI61" s="199"/>
      <c r="AJ61" s="199"/>
      <c r="AK61" s="199"/>
      <c r="AL61" s="199"/>
      <c r="AM61" s="199"/>
      <c r="AN61" s="199"/>
      <c r="AO61" s="199"/>
      <c r="AP61" s="199"/>
      <c r="AQ61" s="199"/>
      <c r="AR61" s="199"/>
      <c r="AS61" s="199"/>
      <c r="AT61" s="199"/>
      <c r="AU61" s="199"/>
      <c r="AV61" s="199"/>
      <c r="AW61" s="199"/>
      <c r="AX61" s="199"/>
      <c r="AY61" s="199"/>
      <c r="AZ61" s="199"/>
      <c r="BA61" s="199"/>
      <c r="BB61" s="199"/>
      <c r="BC61" s="199"/>
      <c r="BD61" s="199"/>
      <c r="BE61" s="199"/>
      <c r="BF61" s="199"/>
      <c r="BG61" s="199"/>
      <c r="BH61" s="199"/>
      <c r="BI61" s="199"/>
      <c r="BJ61" s="199"/>
      <c r="BK61" s="199"/>
      <c r="BL61" s="199"/>
      <c r="BM61" s="199"/>
      <c r="BN61" s="199"/>
      <c r="BO61" s="199"/>
      <c r="BP61" s="199"/>
      <c r="BQ61" s="199"/>
      <c r="BR61" s="199"/>
      <c r="BS61" s="199"/>
      <c r="BT61" s="199"/>
      <c r="BU61" s="199"/>
      <c r="BV61" s="199"/>
      <c r="BW61" s="199"/>
      <c r="BX61" s="199"/>
      <c r="BY61" s="199"/>
      <c r="BZ61" s="199"/>
      <c r="CA61" s="199"/>
      <c r="CB61" s="199"/>
      <c r="CC61" s="199"/>
      <c r="CD61" s="199"/>
      <c r="CE61" s="199"/>
      <c r="CF61" s="199"/>
      <c r="CG61" s="199"/>
      <c r="CH61" s="199"/>
      <c r="CI61" s="199"/>
      <c r="CJ61" s="199"/>
      <c r="CK61" s="199"/>
      <c r="CL61" s="199"/>
      <c r="CM61" s="199"/>
      <c r="CN61" s="199"/>
      <c r="CO61" s="199"/>
      <c r="CP61" s="199"/>
      <c r="CQ61" s="199"/>
      <c r="CR61" s="199"/>
      <c r="CS61" s="199"/>
      <c r="CT61" s="199"/>
      <c r="CU61" s="199"/>
      <c r="CV61" s="199"/>
      <c r="CW61" s="199"/>
      <c r="CX61" s="199"/>
      <c r="CY61" s="199"/>
      <c r="CZ61" s="199"/>
      <c r="DA61" s="199"/>
      <c r="DB61" s="199"/>
      <c r="DC61" s="199"/>
      <c r="DD61" s="199"/>
      <c r="DE61" s="199"/>
      <c r="DF61" s="199"/>
      <c r="DG61" s="199"/>
      <c r="DH61" s="199"/>
      <c r="DI61" s="199"/>
      <c r="DJ61" s="199"/>
      <c r="DK61" s="199"/>
      <c r="DL61" s="199"/>
      <c r="DM61" s="199"/>
      <c r="DN61" s="199"/>
      <c r="DO61" s="199"/>
      <c r="DP61" s="199"/>
      <c r="DQ61" s="199"/>
      <c r="DR61" s="199"/>
      <c r="DS61" s="199"/>
    </row>
    <row r="62" spans="1:123" s="169" customFormat="1" ht="15.75" hidden="1">
      <c r="A62" s="73"/>
      <c r="B62" s="47"/>
      <c r="C62" s="78"/>
      <c r="D62" s="47"/>
      <c r="E62" s="45">
        <v>0</v>
      </c>
      <c r="F62" s="71">
        <v>0</v>
      </c>
      <c r="G62" s="72">
        <f t="shared" si="0"/>
        <v>0</v>
      </c>
      <c r="H62" s="71">
        <v>0</v>
      </c>
      <c r="I62" s="71">
        <v>0</v>
      </c>
      <c r="J62" s="71">
        <v>0</v>
      </c>
      <c r="K62" s="291">
        <f t="array" ref="K62">SUM(ROUND(H62:J62,2))</f>
        <v>0</v>
      </c>
      <c r="L62" s="331"/>
      <c r="M62" s="91"/>
      <c r="N62" s="309">
        <v>0</v>
      </c>
      <c r="O62" s="282">
        <f t="shared" si="1"/>
        <v>0</v>
      </c>
      <c r="P62" s="268">
        <v>0</v>
      </c>
      <c r="Q62" s="282">
        <f t="shared" si="2"/>
        <v>0</v>
      </c>
      <c r="R62" s="268"/>
      <c r="S62" s="282">
        <f t="shared" si="3"/>
        <v>0</v>
      </c>
      <c r="X62" s="199"/>
      <c r="Y62" s="199"/>
      <c r="Z62" s="199"/>
      <c r="AA62" s="199"/>
      <c r="AB62" s="199"/>
      <c r="AC62" s="199"/>
      <c r="AD62" s="199"/>
      <c r="AE62" s="199"/>
      <c r="AF62" s="199"/>
      <c r="AG62" s="199"/>
      <c r="AH62" s="199"/>
      <c r="AI62" s="199"/>
      <c r="AJ62" s="199"/>
      <c r="AK62" s="199"/>
      <c r="AL62" s="199"/>
      <c r="AM62" s="199"/>
      <c r="AN62" s="199"/>
      <c r="AO62" s="199"/>
      <c r="AP62" s="199"/>
      <c r="AQ62" s="199"/>
      <c r="AR62" s="199"/>
      <c r="AS62" s="199"/>
      <c r="AT62" s="199"/>
      <c r="AU62" s="199"/>
      <c r="AV62" s="199"/>
      <c r="AW62" s="199"/>
      <c r="AX62" s="199"/>
      <c r="AY62" s="199"/>
      <c r="AZ62" s="199"/>
      <c r="BA62" s="199"/>
      <c r="BB62" s="199"/>
      <c r="BC62" s="199"/>
      <c r="BD62" s="199"/>
      <c r="BE62" s="199"/>
      <c r="BF62" s="199"/>
      <c r="BG62" s="199"/>
      <c r="BH62" s="199"/>
      <c r="BI62" s="199"/>
      <c r="BJ62" s="199"/>
      <c r="BK62" s="199"/>
      <c r="BL62" s="199"/>
      <c r="BM62" s="199"/>
      <c r="BN62" s="199"/>
      <c r="BO62" s="199"/>
      <c r="BP62" s="199"/>
      <c r="BQ62" s="199"/>
      <c r="BR62" s="199"/>
      <c r="BS62" s="199"/>
      <c r="BT62" s="199"/>
      <c r="BU62" s="199"/>
      <c r="BV62" s="199"/>
      <c r="BW62" s="199"/>
      <c r="BX62" s="199"/>
      <c r="BY62" s="199"/>
      <c r="BZ62" s="199"/>
      <c r="CA62" s="199"/>
      <c r="CB62" s="199"/>
      <c r="CC62" s="199"/>
      <c r="CD62" s="199"/>
      <c r="CE62" s="199"/>
      <c r="CF62" s="199"/>
      <c r="CG62" s="199"/>
      <c r="CH62" s="199"/>
      <c r="CI62" s="199"/>
      <c r="CJ62" s="199"/>
      <c r="CK62" s="199"/>
      <c r="CL62" s="199"/>
      <c r="CM62" s="199"/>
      <c r="CN62" s="199"/>
      <c r="CO62" s="199"/>
      <c r="CP62" s="199"/>
      <c r="CQ62" s="199"/>
      <c r="CR62" s="199"/>
      <c r="CS62" s="199"/>
      <c r="CT62" s="199"/>
      <c r="CU62" s="199"/>
      <c r="CV62" s="199"/>
      <c r="CW62" s="199"/>
      <c r="CX62" s="199"/>
      <c r="CY62" s="199"/>
      <c r="CZ62" s="199"/>
      <c r="DA62" s="199"/>
      <c r="DB62" s="199"/>
      <c r="DC62" s="199"/>
      <c r="DD62" s="199"/>
      <c r="DE62" s="199"/>
      <c r="DF62" s="199"/>
      <c r="DG62" s="199"/>
      <c r="DH62" s="199"/>
      <c r="DI62" s="199"/>
      <c r="DJ62" s="199"/>
      <c r="DK62" s="199"/>
      <c r="DL62" s="199"/>
      <c r="DM62" s="199"/>
      <c r="DN62" s="199"/>
      <c r="DO62" s="199"/>
      <c r="DP62" s="199"/>
      <c r="DQ62" s="199"/>
      <c r="DR62" s="199"/>
      <c r="DS62" s="199"/>
    </row>
    <row r="63" spans="1:123" s="169" customFormat="1" ht="15.75" hidden="1">
      <c r="A63" s="73"/>
      <c r="B63" s="47"/>
      <c r="C63" s="78"/>
      <c r="D63" s="47"/>
      <c r="E63" s="45">
        <v>0</v>
      </c>
      <c r="F63" s="71">
        <v>0</v>
      </c>
      <c r="G63" s="72">
        <f t="shared" si="0"/>
        <v>0</v>
      </c>
      <c r="H63" s="71">
        <v>0</v>
      </c>
      <c r="I63" s="71">
        <v>0</v>
      </c>
      <c r="J63" s="71">
        <v>0</v>
      </c>
      <c r="K63" s="291">
        <f t="array" ref="K63">SUM(ROUND(H63:J63,2))</f>
        <v>0</v>
      </c>
      <c r="L63" s="331"/>
      <c r="M63" s="91"/>
      <c r="N63" s="309">
        <v>0</v>
      </c>
      <c r="O63" s="282">
        <f t="shared" si="1"/>
        <v>0</v>
      </c>
      <c r="P63" s="268">
        <v>0</v>
      </c>
      <c r="Q63" s="282">
        <f t="shared" si="2"/>
        <v>0</v>
      </c>
      <c r="R63" s="268"/>
      <c r="S63" s="282">
        <f t="shared" si="3"/>
        <v>0</v>
      </c>
      <c r="X63" s="199"/>
      <c r="Y63" s="199"/>
      <c r="Z63" s="199"/>
      <c r="AA63" s="199"/>
      <c r="AB63" s="199"/>
      <c r="AC63" s="199"/>
      <c r="AD63" s="199"/>
      <c r="AE63" s="199"/>
      <c r="AF63" s="199"/>
      <c r="AG63" s="199"/>
      <c r="AH63" s="199"/>
      <c r="AI63" s="199"/>
      <c r="AJ63" s="199"/>
      <c r="AK63" s="199"/>
      <c r="AL63" s="199"/>
      <c r="AM63" s="199"/>
      <c r="AN63" s="199"/>
      <c r="AO63" s="199"/>
      <c r="AP63" s="199"/>
      <c r="AQ63" s="199"/>
      <c r="AR63" s="199"/>
      <c r="AS63" s="199"/>
      <c r="AT63" s="199"/>
      <c r="AU63" s="199"/>
      <c r="AV63" s="199"/>
      <c r="AW63" s="199"/>
      <c r="AX63" s="199"/>
      <c r="AY63" s="199"/>
      <c r="AZ63" s="199"/>
      <c r="BA63" s="199"/>
      <c r="BB63" s="199"/>
      <c r="BC63" s="199"/>
      <c r="BD63" s="199"/>
      <c r="BE63" s="199"/>
      <c r="BF63" s="199"/>
      <c r="BG63" s="199"/>
      <c r="BH63" s="199"/>
      <c r="BI63" s="199"/>
      <c r="BJ63" s="199"/>
      <c r="BK63" s="199"/>
      <c r="BL63" s="199"/>
      <c r="BM63" s="199"/>
      <c r="BN63" s="199"/>
      <c r="BO63" s="199"/>
      <c r="BP63" s="199"/>
      <c r="BQ63" s="199"/>
      <c r="BR63" s="199"/>
      <c r="BS63" s="199"/>
      <c r="BT63" s="199"/>
      <c r="BU63" s="199"/>
      <c r="BV63" s="199"/>
      <c r="BW63" s="199"/>
      <c r="BX63" s="199"/>
      <c r="BY63" s="199"/>
      <c r="BZ63" s="199"/>
      <c r="CA63" s="199"/>
      <c r="CB63" s="199"/>
      <c r="CC63" s="199"/>
      <c r="CD63" s="199"/>
      <c r="CE63" s="199"/>
      <c r="CF63" s="199"/>
      <c r="CG63" s="199"/>
      <c r="CH63" s="199"/>
      <c r="CI63" s="199"/>
      <c r="CJ63" s="199"/>
      <c r="CK63" s="199"/>
      <c r="CL63" s="199"/>
      <c r="CM63" s="199"/>
      <c r="CN63" s="199"/>
      <c r="CO63" s="199"/>
      <c r="CP63" s="199"/>
      <c r="CQ63" s="199"/>
      <c r="CR63" s="199"/>
      <c r="CS63" s="199"/>
      <c r="CT63" s="199"/>
      <c r="CU63" s="199"/>
      <c r="CV63" s="199"/>
      <c r="CW63" s="199"/>
      <c r="CX63" s="199"/>
      <c r="CY63" s="199"/>
      <c r="CZ63" s="199"/>
      <c r="DA63" s="199"/>
      <c r="DB63" s="199"/>
      <c r="DC63" s="199"/>
      <c r="DD63" s="199"/>
      <c r="DE63" s="199"/>
      <c r="DF63" s="199"/>
      <c r="DG63" s="199"/>
      <c r="DH63" s="199"/>
      <c r="DI63" s="199"/>
      <c r="DJ63" s="199"/>
      <c r="DK63" s="199"/>
      <c r="DL63" s="199"/>
      <c r="DM63" s="199"/>
      <c r="DN63" s="199"/>
      <c r="DO63" s="199"/>
      <c r="DP63" s="199"/>
      <c r="DQ63" s="199"/>
      <c r="DR63" s="199"/>
      <c r="DS63" s="199"/>
    </row>
    <row r="64" spans="1:123" s="169" customFormat="1" ht="15.75" hidden="1">
      <c r="A64" s="73"/>
      <c r="B64" s="47"/>
      <c r="C64" s="78"/>
      <c r="D64" s="47"/>
      <c r="E64" s="45">
        <v>0</v>
      </c>
      <c r="F64" s="71">
        <v>0</v>
      </c>
      <c r="G64" s="72">
        <f t="shared" si="0"/>
        <v>0</v>
      </c>
      <c r="H64" s="71">
        <v>0</v>
      </c>
      <c r="I64" s="71">
        <v>0</v>
      </c>
      <c r="J64" s="71">
        <v>0</v>
      </c>
      <c r="K64" s="291">
        <f t="array" ref="K64">SUM(ROUND(H64:J64,2))</f>
        <v>0</v>
      </c>
      <c r="L64" s="331"/>
      <c r="M64" s="91"/>
      <c r="N64" s="309">
        <v>0</v>
      </c>
      <c r="O64" s="282">
        <f t="shared" si="1"/>
        <v>0</v>
      </c>
      <c r="P64" s="268">
        <v>0</v>
      </c>
      <c r="Q64" s="282">
        <f t="shared" si="2"/>
        <v>0</v>
      </c>
      <c r="R64" s="268"/>
      <c r="S64" s="282">
        <f t="shared" si="3"/>
        <v>0</v>
      </c>
      <c r="X64" s="199"/>
      <c r="Y64" s="199"/>
      <c r="Z64" s="199"/>
      <c r="AA64" s="199"/>
      <c r="AB64" s="199"/>
      <c r="AC64" s="199"/>
      <c r="AD64" s="199"/>
      <c r="AE64" s="199"/>
      <c r="AF64" s="199"/>
      <c r="AG64" s="199"/>
      <c r="AH64" s="199"/>
      <c r="AI64" s="199"/>
      <c r="AJ64" s="199"/>
      <c r="AK64" s="199"/>
      <c r="AL64" s="199"/>
      <c r="AM64" s="199"/>
      <c r="AN64" s="199"/>
      <c r="AO64" s="199"/>
      <c r="AP64" s="199"/>
      <c r="AQ64" s="199"/>
      <c r="AR64" s="199"/>
      <c r="AS64" s="199"/>
      <c r="AT64" s="199"/>
      <c r="AU64" s="199"/>
      <c r="AV64" s="199"/>
      <c r="AW64" s="199"/>
      <c r="AX64" s="199"/>
      <c r="AY64" s="199"/>
      <c r="AZ64" s="199"/>
      <c r="BA64" s="199"/>
      <c r="BB64" s="199"/>
      <c r="BC64" s="199"/>
      <c r="BD64" s="199"/>
      <c r="BE64" s="199"/>
      <c r="BF64" s="199"/>
      <c r="BG64" s="199"/>
      <c r="BH64" s="199"/>
      <c r="BI64" s="199"/>
      <c r="BJ64" s="199"/>
      <c r="BK64" s="199"/>
      <c r="BL64" s="199"/>
      <c r="BM64" s="199"/>
      <c r="BN64" s="199"/>
      <c r="BO64" s="199"/>
      <c r="BP64" s="199"/>
      <c r="BQ64" s="199"/>
      <c r="BR64" s="199"/>
      <c r="BS64" s="199"/>
      <c r="BT64" s="199"/>
      <c r="BU64" s="199"/>
      <c r="BV64" s="199"/>
      <c r="BW64" s="199"/>
      <c r="BX64" s="199"/>
      <c r="BY64" s="199"/>
      <c r="BZ64" s="199"/>
      <c r="CA64" s="199"/>
      <c r="CB64" s="199"/>
      <c r="CC64" s="199"/>
      <c r="CD64" s="199"/>
      <c r="CE64" s="199"/>
      <c r="CF64" s="199"/>
      <c r="CG64" s="199"/>
      <c r="CH64" s="199"/>
      <c r="CI64" s="199"/>
      <c r="CJ64" s="199"/>
      <c r="CK64" s="199"/>
      <c r="CL64" s="199"/>
      <c r="CM64" s="199"/>
      <c r="CN64" s="199"/>
      <c r="CO64" s="199"/>
      <c r="CP64" s="199"/>
      <c r="CQ64" s="199"/>
      <c r="CR64" s="199"/>
      <c r="CS64" s="199"/>
      <c r="CT64" s="199"/>
      <c r="CU64" s="199"/>
      <c r="CV64" s="199"/>
      <c r="CW64" s="199"/>
      <c r="CX64" s="199"/>
      <c r="CY64" s="199"/>
      <c r="CZ64" s="199"/>
      <c r="DA64" s="199"/>
      <c r="DB64" s="199"/>
      <c r="DC64" s="199"/>
      <c r="DD64" s="199"/>
      <c r="DE64" s="199"/>
      <c r="DF64" s="199"/>
      <c r="DG64" s="199"/>
      <c r="DH64" s="199"/>
      <c r="DI64" s="199"/>
      <c r="DJ64" s="199"/>
      <c r="DK64" s="199"/>
      <c r="DL64" s="199"/>
      <c r="DM64" s="199"/>
      <c r="DN64" s="199"/>
      <c r="DO64" s="199"/>
      <c r="DP64" s="199"/>
      <c r="DQ64" s="199"/>
      <c r="DR64" s="199"/>
      <c r="DS64" s="199"/>
    </row>
    <row r="65" spans="1:123" s="169" customFormat="1" ht="15.75" hidden="1">
      <c r="A65" s="73"/>
      <c r="B65" s="47"/>
      <c r="C65" s="78"/>
      <c r="D65" s="47"/>
      <c r="E65" s="45">
        <v>0</v>
      </c>
      <c r="F65" s="71">
        <v>0</v>
      </c>
      <c r="G65" s="72">
        <f t="shared" si="0"/>
        <v>0</v>
      </c>
      <c r="H65" s="71">
        <v>0</v>
      </c>
      <c r="I65" s="71">
        <v>0</v>
      </c>
      <c r="J65" s="71">
        <v>0</v>
      </c>
      <c r="K65" s="291">
        <f t="array" ref="K65">SUM(ROUND(H65:J65,2))</f>
        <v>0</v>
      </c>
      <c r="L65" s="331"/>
      <c r="M65" s="91"/>
      <c r="N65" s="309">
        <v>0</v>
      </c>
      <c r="O65" s="282">
        <f t="shared" si="1"/>
        <v>0</v>
      </c>
      <c r="P65" s="268">
        <v>0</v>
      </c>
      <c r="Q65" s="282">
        <f t="shared" si="2"/>
        <v>0</v>
      </c>
      <c r="R65" s="268"/>
      <c r="S65" s="282">
        <f t="shared" si="3"/>
        <v>0</v>
      </c>
      <c r="X65" s="199"/>
      <c r="Y65" s="199"/>
      <c r="Z65" s="199"/>
      <c r="AA65" s="199"/>
      <c r="AB65" s="199"/>
      <c r="AC65" s="199"/>
      <c r="AD65" s="199"/>
      <c r="AE65" s="199"/>
      <c r="AF65" s="199"/>
      <c r="AG65" s="199"/>
      <c r="AH65" s="199"/>
      <c r="AI65" s="199"/>
      <c r="AJ65" s="199"/>
      <c r="AK65" s="199"/>
      <c r="AL65" s="199"/>
      <c r="AM65" s="199"/>
      <c r="AN65" s="199"/>
      <c r="AO65" s="199"/>
      <c r="AP65" s="199"/>
      <c r="AQ65" s="199"/>
      <c r="AR65" s="199"/>
      <c r="AS65" s="199"/>
      <c r="AT65" s="199"/>
      <c r="AU65" s="199"/>
      <c r="AV65" s="199"/>
      <c r="AW65" s="199"/>
      <c r="AX65" s="199"/>
      <c r="AY65" s="199"/>
      <c r="AZ65" s="199"/>
      <c r="BA65" s="199"/>
      <c r="BB65" s="199"/>
      <c r="BC65" s="199"/>
      <c r="BD65" s="199"/>
      <c r="BE65" s="199"/>
      <c r="BF65" s="199"/>
      <c r="BG65" s="199"/>
      <c r="BH65" s="199"/>
      <c r="BI65" s="199"/>
      <c r="BJ65" s="199"/>
      <c r="BK65" s="199"/>
      <c r="BL65" s="199"/>
      <c r="BM65" s="199"/>
      <c r="BN65" s="199"/>
      <c r="BO65" s="199"/>
      <c r="BP65" s="199"/>
      <c r="BQ65" s="199"/>
      <c r="BR65" s="199"/>
      <c r="BS65" s="199"/>
      <c r="BT65" s="199"/>
      <c r="BU65" s="199"/>
      <c r="BV65" s="199"/>
      <c r="BW65" s="199"/>
      <c r="BX65" s="199"/>
      <c r="BY65" s="199"/>
      <c r="BZ65" s="199"/>
      <c r="CA65" s="199"/>
      <c r="CB65" s="199"/>
      <c r="CC65" s="199"/>
      <c r="CD65" s="199"/>
      <c r="CE65" s="199"/>
      <c r="CF65" s="199"/>
      <c r="CG65" s="199"/>
      <c r="CH65" s="199"/>
      <c r="CI65" s="199"/>
      <c r="CJ65" s="199"/>
      <c r="CK65" s="199"/>
      <c r="CL65" s="199"/>
      <c r="CM65" s="199"/>
      <c r="CN65" s="199"/>
      <c r="CO65" s="199"/>
      <c r="CP65" s="199"/>
      <c r="CQ65" s="199"/>
      <c r="CR65" s="199"/>
      <c r="CS65" s="199"/>
      <c r="CT65" s="199"/>
      <c r="CU65" s="199"/>
      <c r="CV65" s="199"/>
      <c r="CW65" s="199"/>
      <c r="CX65" s="199"/>
      <c r="CY65" s="199"/>
      <c r="CZ65" s="199"/>
      <c r="DA65" s="199"/>
      <c r="DB65" s="199"/>
      <c r="DC65" s="199"/>
      <c r="DD65" s="199"/>
      <c r="DE65" s="199"/>
      <c r="DF65" s="199"/>
      <c r="DG65" s="199"/>
      <c r="DH65" s="199"/>
      <c r="DI65" s="199"/>
      <c r="DJ65" s="199"/>
      <c r="DK65" s="199"/>
      <c r="DL65" s="199"/>
      <c r="DM65" s="199"/>
      <c r="DN65" s="199"/>
      <c r="DO65" s="199"/>
      <c r="DP65" s="199"/>
      <c r="DQ65" s="199"/>
      <c r="DR65" s="199"/>
      <c r="DS65" s="199"/>
    </row>
    <row r="66" spans="1:123" s="169" customFormat="1" ht="15.75" hidden="1">
      <c r="A66" s="73"/>
      <c r="B66" s="47"/>
      <c r="C66" s="78"/>
      <c r="D66" s="47"/>
      <c r="E66" s="45">
        <v>0</v>
      </c>
      <c r="F66" s="71">
        <v>0</v>
      </c>
      <c r="G66" s="72">
        <f t="shared" si="0"/>
        <v>0</v>
      </c>
      <c r="H66" s="71">
        <v>0</v>
      </c>
      <c r="I66" s="71">
        <v>0</v>
      </c>
      <c r="J66" s="71">
        <v>0</v>
      </c>
      <c r="K66" s="291">
        <f t="array" ref="K66">SUM(ROUND(H66:J66,2))</f>
        <v>0</v>
      </c>
      <c r="L66" s="331"/>
      <c r="M66" s="91"/>
      <c r="N66" s="309">
        <v>0</v>
      </c>
      <c r="O66" s="282">
        <f t="shared" si="1"/>
        <v>0</v>
      </c>
      <c r="P66" s="268">
        <v>0</v>
      </c>
      <c r="Q66" s="282">
        <f t="shared" si="2"/>
        <v>0</v>
      </c>
      <c r="R66" s="268"/>
      <c r="S66" s="282">
        <f t="shared" si="3"/>
        <v>0</v>
      </c>
      <c r="X66" s="199"/>
      <c r="Y66" s="199"/>
      <c r="Z66" s="199"/>
      <c r="AA66" s="199"/>
      <c r="AB66" s="199"/>
      <c r="AC66" s="199"/>
      <c r="AD66" s="199"/>
      <c r="AE66" s="199"/>
      <c r="AF66" s="199"/>
      <c r="AG66" s="199"/>
      <c r="AH66" s="199"/>
      <c r="AI66" s="199"/>
      <c r="AJ66" s="199"/>
      <c r="AK66" s="199"/>
      <c r="AL66" s="199"/>
      <c r="AM66" s="199"/>
      <c r="AN66" s="199"/>
      <c r="AO66" s="199"/>
      <c r="AP66" s="199"/>
      <c r="AQ66" s="199"/>
      <c r="AR66" s="199"/>
      <c r="AS66" s="199"/>
      <c r="AT66" s="199"/>
      <c r="AU66" s="199"/>
      <c r="AV66" s="199"/>
      <c r="AW66" s="199"/>
      <c r="AX66" s="199"/>
      <c r="AY66" s="199"/>
      <c r="AZ66" s="199"/>
      <c r="BA66" s="199"/>
      <c r="BB66" s="199"/>
      <c r="BC66" s="199"/>
      <c r="BD66" s="199"/>
      <c r="BE66" s="199"/>
      <c r="BF66" s="199"/>
      <c r="BG66" s="199"/>
      <c r="BH66" s="199"/>
      <c r="BI66" s="199"/>
      <c r="BJ66" s="199"/>
      <c r="BK66" s="199"/>
      <c r="BL66" s="199"/>
      <c r="BM66" s="199"/>
      <c r="BN66" s="199"/>
      <c r="BO66" s="199"/>
      <c r="BP66" s="199"/>
      <c r="BQ66" s="199"/>
      <c r="BR66" s="199"/>
      <c r="BS66" s="199"/>
      <c r="BT66" s="199"/>
      <c r="BU66" s="199"/>
      <c r="BV66" s="199"/>
      <c r="BW66" s="199"/>
      <c r="BX66" s="199"/>
      <c r="BY66" s="199"/>
      <c r="BZ66" s="199"/>
      <c r="CA66" s="199"/>
      <c r="CB66" s="199"/>
      <c r="CC66" s="199"/>
      <c r="CD66" s="199"/>
      <c r="CE66" s="199"/>
      <c r="CF66" s="199"/>
      <c r="CG66" s="199"/>
      <c r="CH66" s="199"/>
      <c r="CI66" s="199"/>
      <c r="CJ66" s="199"/>
      <c r="CK66" s="199"/>
      <c r="CL66" s="199"/>
      <c r="CM66" s="199"/>
      <c r="CN66" s="199"/>
      <c r="CO66" s="199"/>
      <c r="CP66" s="199"/>
      <c r="CQ66" s="199"/>
      <c r="CR66" s="199"/>
      <c r="CS66" s="199"/>
      <c r="CT66" s="199"/>
      <c r="CU66" s="199"/>
      <c r="CV66" s="199"/>
      <c r="CW66" s="199"/>
      <c r="CX66" s="199"/>
      <c r="CY66" s="199"/>
      <c r="CZ66" s="199"/>
      <c r="DA66" s="199"/>
      <c r="DB66" s="199"/>
      <c r="DC66" s="199"/>
      <c r="DD66" s="199"/>
      <c r="DE66" s="199"/>
      <c r="DF66" s="199"/>
      <c r="DG66" s="199"/>
      <c r="DH66" s="199"/>
      <c r="DI66" s="199"/>
      <c r="DJ66" s="199"/>
      <c r="DK66" s="199"/>
      <c r="DL66" s="199"/>
      <c r="DM66" s="199"/>
      <c r="DN66" s="199"/>
      <c r="DO66" s="199"/>
      <c r="DP66" s="199"/>
      <c r="DQ66" s="199"/>
      <c r="DR66" s="199"/>
      <c r="DS66" s="199"/>
    </row>
    <row r="67" spans="1:123" s="169" customFormat="1" ht="15.75" hidden="1">
      <c r="A67" s="73"/>
      <c r="B67" s="47"/>
      <c r="C67" s="78"/>
      <c r="D67" s="47"/>
      <c r="E67" s="45">
        <v>0</v>
      </c>
      <c r="F67" s="71">
        <v>0</v>
      </c>
      <c r="G67" s="72">
        <f t="shared" si="0"/>
        <v>0</v>
      </c>
      <c r="H67" s="71">
        <v>0</v>
      </c>
      <c r="I67" s="71">
        <v>0</v>
      </c>
      <c r="J67" s="71">
        <v>0</v>
      </c>
      <c r="K67" s="291">
        <f t="array" ref="K67">SUM(ROUND(H67:J67,2))</f>
        <v>0</v>
      </c>
      <c r="L67" s="331"/>
      <c r="M67" s="91"/>
      <c r="N67" s="309">
        <v>0</v>
      </c>
      <c r="O67" s="282">
        <f t="shared" si="1"/>
        <v>0</v>
      </c>
      <c r="P67" s="268">
        <v>0</v>
      </c>
      <c r="Q67" s="282">
        <f t="shared" si="2"/>
        <v>0</v>
      </c>
      <c r="R67" s="268"/>
      <c r="S67" s="282">
        <f t="shared" si="3"/>
        <v>0</v>
      </c>
      <c r="X67" s="199"/>
      <c r="Y67" s="199"/>
      <c r="Z67" s="199"/>
      <c r="AA67" s="199"/>
      <c r="AB67" s="199"/>
      <c r="AC67" s="199"/>
      <c r="AD67" s="199"/>
      <c r="AE67" s="199"/>
      <c r="AF67" s="199"/>
      <c r="AG67" s="199"/>
      <c r="AH67" s="199"/>
      <c r="AI67" s="199"/>
      <c r="AJ67" s="199"/>
      <c r="AK67" s="199"/>
      <c r="AL67" s="199"/>
      <c r="AM67" s="199"/>
      <c r="AN67" s="199"/>
      <c r="AO67" s="199"/>
      <c r="AP67" s="199"/>
      <c r="AQ67" s="199"/>
      <c r="AR67" s="199"/>
      <c r="AS67" s="199"/>
      <c r="AT67" s="199"/>
      <c r="AU67" s="199"/>
      <c r="AV67" s="199"/>
      <c r="AW67" s="199"/>
      <c r="AX67" s="199"/>
      <c r="AY67" s="199"/>
      <c r="AZ67" s="199"/>
      <c r="BA67" s="199"/>
      <c r="BB67" s="199"/>
      <c r="BC67" s="199"/>
      <c r="BD67" s="199"/>
      <c r="BE67" s="199"/>
      <c r="BF67" s="199"/>
      <c r="BG67" s="199"/>
      <c r="BH67" s="199"/>
      <c r="BI67" s="199"/>
      <c r="BJ67" s="199"/>
      <c r="BK67" s="199"/>
      <c r="BL67" s="199"/>
      <c r="BM67" s="199"/>
      <c r="BN67" s="199"/>
      <c r="BO67" s="199"/>
      <c r="BP67" s="199"/>
      <c r="BQ67" s="199"/>
      <c r="BR67" s="199"/>
      <c r="BS67" s="199"/>
      <c r="BT67" s="199"/>
      <c r="BU67" s="199"/>
      <c r="BV67" s="199"/>
      <c r="BW67" s="199"/>
      <c r="BX67" s="199"/>
      <c r="BY67" s="199"/>
      <c r="BZ67" s="199"/>
      <c r="CA67" s="199"/>
      <c r="CB67" s="199"/>
      <c r="CC67" s="199"/>
      <c r="CD67" s="199"/>
      <c r="CE67" s="199"/>
      <c r="CF67" s="199"/>
      <c r="CG67" s="199"/>
      <c r="CH67" s="199"/>
      <c r="CI67" s="199"/>
      <c r="CJ67" s="199"/>
      <c r="CK67" s="199"/>
      <c r="CL67" s="199"/>
      <c r="CM67" s="199"/>
      <c r="CN67" s="199"/>
      <c r="CO67" s="199"/>
      <c r="CP67" s="199"/>
      <c r="CQ67" s="199"/>
      <c r="CR67" s="199"/>
      <c r="CS67" s="199"/>
      <c r="CT67" s="199"/>
      <c r="CU67" s="199"/>
      <c r="CV67" s="199"/>
      <c r="CW67" s="199"/>
      <c r="CX67" s="199"/>
      <c r="CY67" s="199"/>
      <c r="CZ67" s="199"/>
      <c r="DA67" s="199"/>
      <c r="DB67" s="199"/>
      <c r="DC67" s="199"/>
      <c r="DD67" s="199"/>
      <c r="DE67" s="199"/>
      <c r="DF67" s="199"/>
      <c r="DG67" s="199"/>
      <c r="DH67" s="199"/>
      <c r="DI67" s="199"/>
      <c r="DJ67" s="199"/>
      <c r="DK67" s="199"/>
      <c r="DL67" s="199"/>
      <c r="DM67" s="199"/>
      <c r="DN67" s="199"/>
      <c r="DO67" s="199"/>
      <c r="DP67" s="199"/>
      <c r="DQ67" s="199"/>
      <c r="DR67" s="199"/>
      <c r="DS67" s="199"/>
    </row>
    <row r="68" spans="1:123" s="169" customFormat="1" ht="15.75" hidden="1">
      <c r="A68" s="73"/>
      <c r="B68" s="47"/>
      <c r="C68" s="78"/>
      <c r="D68" s="47"/>
      <c r="E68" s="45">
        <v>0</v>
      </c>
      <c r="F68" s="71">
        <v>0</v>
      </c>
      <c r="G68" s="72">
        <f t="shared" si="0"/>
        <v>0</v>
      </c>
      <c r="H68" s="71">
        <v>0</v>
      </c>
      <c r="I68" s="71">
        <v>0</v>
      </c>
      <c r="J68" s="71">
        <v>0</v>
      </c>
      <c r="K68" s="291">
        <f t="array" ref="K68">SUM(ROUND(H68:J68,2))</f>
        <v>0</v>
      </c>
      <c r="L68" s="331"/>
      <c r="M68" s="91"/>
      <c r="N68" s="309">
        <v>0</v>
      </c>
      <c r="O68" s="282">
        <f t="shared" si="1"/>
        <v>0</v>
      </c>
      <c r="P68" s="268">
        <v>0</v>
      </c>
      <c r="Q68" s="282">
        <f t="shared" si="2"/>
        <v>0</v>
      </c>
      <c r="R68" s="268"/>
      <c r="S68" s="282">
        <f t="shared" si="3"/>
        <v>0</v>
      </c>
      <c r="X68" s="199"/>
      <c r="Y68" s="199"/>
      <c r="Z68" s="199"/>
      <c r="AA68" s="199"/>
      <c r="AB68" s="199"/>
      <c r="AC68" s="199"/>
      <c r="AD68" s="199"/>
      <c r="AE68" s="199"/>
      <c r="AF68" s="199"/>
      <c r="AG68" s="199"/>
      <c r="AH68" s="199"/>
      <c r="AI68" s="199"/>
      <c r="AJ68" s="199"/>
      <c r="AK68" s="199"/>
      <c r="AL68" s="199"/>
      <c r="AM68" s="199"/>
      <c r="AN68" s="199"/>
      <c r="AO68" s="199"/>
      <c r="AP68" s="199"/>
      <c r="AQ68" s="199"/>
      <c r="AR68" s="199"/>
      <c r="AS68" s="199"/>
      <c r="AT68" s="199"/>
      <c r="AU68" s="199"/>
      <c r="AV68" s="199"/>
      <c r="AW68" s="199"/>
      <c r="AX68" s="199"/>
      <c r="AY68" s="199"/>
      <c r="AZ68" s="199"/>
      <c r="BA68" s="199"/>
      <c r="BB68" s="199"/>
      <c r="BC68" s="199"/>
      <c r="BD68" s="199"/>
      <c r="BE68" s="199"/>
      <c r="BF68" s="199"/>
      <c r="BG68" s="199"/>
      <c r="BH68" s="199"/>
      <c r="BI68" s="199"/>
      <c r="BJ68" s="199"/>
      <c r="BK68" s="199"/>
      <c r="BL68" s="199"/>
      <c r="BM68" s="199"/>
      <c r="BN68" s="199"/>
      <c r="BO68" s="199"/>
      <c r="BP68" s="199"/>
      <c r="BQ68" s="199"/>
      <c r="BR68" s="199"/>
      <c r="BS68" s="199"/>
      <c r="BT68" s="199"/>
      <c r="BU68" s="199"/>
      <c r="BV68" s="199"/>
      <c r="BW68" s="199"/>
      <c r="BX68" s="199"/>
      <c r="BY68" s="199"/>
      <c r="BZ68" s="199"/>
      <c r="CA68" s="199"/>
      <c r="CB68" s="199"/>
      <c r="CC68" s="199"/>
      <c r="CD68" s="199"/>
      <c r="CE68" s="199"/>
      <c r="CF68" s="199"/>
      <c r="CG68" s="199"/>
      <c r="CH68" s="199"/>
      <c r="CI68" s="199"/>
      <c r="CJ68" s="199"/>
      <c r="CK68" s="199"/>
      <c r="CL68" s="199"/>
      <c r="CM68" s="199"/>
      <c r="CN68" s="199"/>
      <c r="CO68" s="199"/>
      <c r="CP68" s="199"/>
      <c r="CQ68" s="199"/>
      <c r="CR68" s="199"/>
      <c r="CS68" s="199"/>
      <c r="CT68" s="199"/>
      <c r="CU68" s="199"/>
      <c r="CV68" s="199"/>
      <c r="CW68" s="199"/>
      <c r="CX68" s="199"/>
      <c r="CY68" s="199"/>
      <c r="CZ68" s="199"/>
      <c r="DA68" s="199"/>
      <c r="DB68" s="199"/>
      <c r="DC68" s="199"/>
      <c r="DD68" s="199"/>
      <c r="DE68" s="199"/>
      <c r="DF68" s="199"/>
      <c r="DG68" s="199"/>
      <c r="DH68" s="199"/>
      <c r="DI68" s="199"/>
      <c r="DJ68" s="199"/>
      <c r="DK68" s="199"/>
      <c r="DL68" s="199"/>
      <c r="DM68" s="199"/>
      <c r="DN68" s="199"/>
      <c r="DO68" s="199"/>
      <c r="DP68" s="199"/>
      <c r="DQ68" s="199"/>
      <c r="DR68" s="199"/>
      <c r="DS68" s="199"/>
    </row>
    <row r="69" spans="1:123" s="169" customFormat="1" ht="15.75" hidden="1">
      <c r="A69" s="73"/>
      <c r="B69" s="47"/>
      <c r="C69" s="78"/>
      <c r="D69" s="47"/>
      <c r="E69" s="45">
        <v>0</v>
      </c>
      <c r="F69" s="71">
        <v>0</v>
      </c>
      <c r="G69" s="72">
        <f t="shared" si="0"/>
        <v>0</v>
      </c>
      <c r="H69" s="71">
        <v>0</v>
      </c>
      <c r="I69" s="71">
        <v>0</v>
      </c>
      <c r="J69" s="71">
        <v>0</v>
      </c>
      <c r="K69" s="291">
        <f t="array" ref="K69">SUM(ROUND(H69:J69,2))</f>
        <v>0</v>
      </c>
      <c r="L69" s="331"/>
      <c r="M69" s="91"/>
      <c r="N69" s="309">
        <v>0</v>
      </c>
      <c r="O69" s="282">
        <f t="shared" si="1"/>
        <v>0</v>
      </c>
      <c r="P69" s="268">
        <v>0</v>
      </c>
      <c r="Q69" s="282">
        <f t="shared" si="2"/>
        <v>0</v>
      </c>
      <c r="R69" s="268"/>
      <c r="S69" s="282">
        <f t="shared" si="3"/>
        <v>0</v>
      </c>
      <c r="X69" s="199"/>
      <c r="Y69" s="199"/>
      <c r="Z69" s="199"/>
      <c r="AA69" s="199"/>
      <c r="AB69" s="199"/>
      <c r="AC69" s="199"/>
      <c r="AD69" s="199"/>
      <c r="AE69" s="199"/>
      <c r="AF69" s="199"/>
      <c r="AG69" s="199"/>
      <c r="AH69" s="199"/>
      <c r="AI69" s="199"/>
      <c r="AJ69" s="199"/>
      <c r="AK69" s="199"/>
      <c r="AL69" s="199"/>
      <c r="AM69" s="199"/>
      <c r="AN69" s="199"/>
      <c r="AO69" s="199"/>
      <c r="AP69" s="199"/>
      <c r="AQ69" s="199"/>
      <c r="AR69" s="199"/>
      <c r="AS69" s="199"/>
      <c r="AT69" s="199"/>
      <c r="AU69" s="199"/>
      <c r="AV69" s="199"/>
      <c r="AW69" s="199"/>
      <c r="AX69" s="199"/>
      <c r="AY69" s="199"/>
      <c r="AZ69" s="199"/>
      <c r="BA69" s="199"/>
      <c r="BB69" s="199"/>
      <c r="BC69" s="199"/>
      <c r="BD69" s="199"/>
      <c r="BE69" s="199"/>
      <c r="BF69" s="199"/>
      <c r="BG69" s="199"/>
      <c r="BH69" s="199"/>
      <c r="BI69" s="199"/>
      <c r="BJ69" s="199"/>
      <c r="BK69" s="199"/>
      <c r="BL69" s="199"/>
      <c r="BM69" s="199"/>
      <c r="BN69" s="199"/>
      <c r="BO69" s="199"/>
      <c r="BP69" s="199"/>
      <c r="BQ69" s="199"/>
      <c r="BR69" s="199"/>
      <c r="BS69" s="199"/>
      <c r="BT69" s="199"/>
      <c r="BU69" s="199"/>
      <c r="BV69" s="199"/>
      <c r="BW69" s="199"/>
      <c r="BX69" s="199"/>
      <c r="BY69" s="199"/>
      <c r="BZ69" s="199"/>
      <c r="CA69" s="199"/>
      <c r="CB69" s="199"/>
      <c r="CC69" s="199"/>
      <c r="CD69" s="199"/>
      <c r="CE69" s="199"/>
      <c r="CF69" s="199"/>
      <c r="CG69" s="199"/>
      <c r="CH69" s="199"/>
      <c r="CI69" s="199"/>
      <c r="CJ69" s="199"/>
      <c r="CK69" s="199"/>
      <c r="CL69" s="199"/>
      <c r="CM69" s="199"/>
      <c r="CN69" s="199"/>
      <c r="CO69" s="199"/>
      <c r="CP69" s="199"/>
      <c r="CQ69" s="199"/>
      <c r="CR69" s="199"/>
      <c r="CS69" s="199"/>
      <c r="CT69" s="199"/>
      <c r="CU69" s="199"/>
      <c r="CV69" s="199"/>
      <c r="CW69" s="199"/>
      <c r="CX69" s="199"/>
      <c r="CY69" s="199"/>
      <c r="CZ69" s="199"/>
      <c r="DA69" s="199"/>
      <c r="DB69" s="199"/>
      <c r="DC69" s="199"/>
      <c r="DD69" s="199"/>
      <c r="DE69" s="199"/>
      <c r="DF69" s="199"/>
      <c r="DG69" s="199"/>
      <c r="DH69" s="199"/>
      <c r="DI69" s="199"/>
      <c r="DJ69" s="199"/>
      <c r="DK69" s="199"/>
      <c r="DL69" s="199"/>
      <c r="DM69" s="199"/>
      <c r="DN69" s="199"/>
      <c r="DO69" s="199"/>
      <c r="DP69" s="199"/>
      <c r="DQ69" s="199"/>
      <c r="DR69" s="199"/>
      <c r="DS69" s="199"/>
    </row>
    <row r="70" spans="1:123" s="169" customFormat="1" ht="15.75" hidden="1">
      <c r="A70" s="73"/>
      <c r="B70" s="47"/>
      <c r="C70" s="78"/>
      <c r="D70" s="47"/>
      <c r="E70" s="45">
        <v>0</v>
      </c>
      <c r="F70" s="71">
        <v>0</v>
      </c>
      <c r="G70" s="72">
        <f t="shared" si="0"/>
        <v>0</v>
      </c>
      <c r="H70" s="71">
        <v>0</v>
      </c>
      <c r="I70" s="71">
        <v>0</v>
      </c>
      <c r="J70" s="71">
        <v>0</v>
      </c>
      <c r="K70" s="291">
        <f t="array" ref="K70">SUM(ROUND(H70:J70,2))</f>
        <v>0</v>
      </c>
      <c r="L70" s="331"/>
      <c r="M70" s="91"/>
      <c r="N70" s="309">
        <v>0</v>
      </c>
      <c r="O70" s="282">
        <f t="shared" si="1"/>
        <v>0</v>
      </c>
      <c r="P70" s="268">
        <v>0</v>
      </c>
      <c r="Q70" s="282">
        <f t="shared" si="2"/>
        <v>0</v>
      </c>
      <c r="R70" s="268"/>
      <c r="S70" s="282">
        <f t="shared" si="3"/>
        <v>0</v>
      </c>
      <c r="X70" s="199"/>
      <c r="Y70" s="199"/>
      <c r="Z70" s="199"/>
      <c r="AA70" s="199"/>
      <c r="AB70" s="199"/>
      <c r="AC70" s="199"/>
      <c r="AD70" s="199"/>
      <c r="AE70" s="199"/>
      <c r="AF70" s="199"/>
      <c r="AG70" s="199"/>
      <c r="AH70" s="199"/>
      <c r="AI70" s="199"/>
      <c r="AJ70" s="199"/>
      <c r="AK70" s="199"/>
      <c r="AL70" s="199"/>
      <c r="AM70" s="199"/>
      <c r="AN70" s="199"/>
      <c r="AO70" s="199"/>
      <c r="AP70" s="199"/>
      <c r="AQ70" s="199"/>
      <c r="AR70" s="199"/>
      <c r="AS70" s="199"/>
      <c r="AT70" s="199"/>
      <c r="AU70" s="199"/>
      <c r="AV70" s="199"/>
      <c r="AW70" s="199"/>
      <c r="AX70" s="199"/>
      <c r="AY70" s="199"/>
      <c r="AZ70" s="199"/>
      <c r="BA70" s="199"/>
      <c r="BB70" s="199"/>
      <c r="BC70" s="199"/>
      <c r="BD70" s="199"/>
      <c r="BE70" s="199"/>
      <c r="BF70" s="199"/>
      <c r="BG70" s="199"/>
      <c r="BH70" s="199"/>
      <c r="BI70" s="199"/>
      <c r="BJ70" s="199"/>
      <c r="BK70" s="199"/>
      <c r="BL70" s="199"/>
      <c r="BM70" s="199"/>
      <c r="BN70" s="199"/>
      <c r="BO70" s="199"/>
      <c r="BP70" s="199"/>
      <c r="BQ70" s="199"/>
      <c r="BR70" s="199"/>
      <c r="BS70" s="199"/>
      <c r="BT70" s="199"/>
      <c r="BU70" s="199"/>
      <c r="BV70" s="199"/>
      <c r="BW70" s="199"/>
      <c r="BX70" s="199"/>
      <c r="BY70" s="199"/>
      <c r="BZ70" s="199"/>
      <c r="CA70" s="199"/>
      <c r="CB70" s="199"/>
      <c r="CC70" s="199"/>
      <c r="CD70" s="199"/>
      <c r="CE70" s="199"/>
      <c r="CF70" s="199"/>
      <c r="CG70" s="199"/>
      <c r="CH70" s="199"/>
      <c r="CI70" s="199"/>
      <c r="CJ70" s="199"/>
      <c r="CK70" s="199"/>
      <c r="CL70" s="199"/>
      <c r="CM70" s="199"/>
      <c r="CN70" s="199"/>
      <c r="CO70" s="199"/>
      <c r="CP70" s="199"/>
      <c r="CQ70" s="199"/>
      <c r="CR70" s="199"/>
      <c r="CS70" s="199"/>
      <c r="CT70" s="199"/>
      <c r="CU70" s="199"/>
      <c r="CV70" s="199"/>
      <c r="CW70" s="199"/>
      <c r="CX70" s="199"/>
      <c r="CY70" s="199"/>
      <c r="CZ70" s="199"/>
      <c r="DA70" s="199"/>
      <c r="DB70" s="199"/>
      <c r="DC70" s="199"/>
      <c r="DD70" s="199"/>
      <c r="DE70" s="199"/>
      <c r="DF70" s="199"/>
      <c r="DG70" s="199"/>
      <c r="DH70" s="199"/>
      <c r="DI70" s="199"/>
      <c r="DJ70" s="199"/>
      <c r="DK70" s="199"/>
      <c r="DL70" s="199"/>
      <c r="DM70" s="199"/>
      <c r="DN70" s="199"/>
      <c r="DO70" s="199"/>
      <c r="DP70" s="199"/>
      <c r="DQ70" s="199"/>
      <c r="DR70" s="199"/>
      <c r="DS70" s="199"/>
    </row>
    <row r="71" spans="1:123" s="169" customFormat="1" ht="15.75" hidden="1">
      <c r="A71" s="73"/>
      <c r="B71" s="47"/>
      <c r="C71" s="78"/>
      <c r="D71" s="47"/>
      <c r="E71" s="45">
        <v>0</v>
      </c>
      <c r="F71" s="71">
        <v>0</v>
      </c>
      <c r="G71" s="72">
        <f t="shared" ref="G71:G134" si="4">IF(OR(E71="Redacted",F71="Redacted"),"Redacted",IF(OR(T(E71)&lt;&gt;"",T(F71)&lt;&gt;""),"Varies",ROUND(E71*F71,2)))</f>
        <v>0</v>
      </c>
      <c r="H71" s="71">
        <v>0</v>
      </c>
      <c r="I71" s="71">
        <v>0</v>
      </c>
      <c r="J71" s="71">
        <v>0</v>
      </c>
      <c r="K71" s="291">
        <f t="array" ref="K71">SUM(ROUND(H71:J71,2))</f>
        <v>0</v>
      </c>
      <c r="L71" s="331"/>
      <c r="M71" s="91"/>
      <c r="N71" s="309">
        <v>0</v>
      </c>
      <c r="O71" s="282">
        <f t="shared" si="1"/>
        <v>0</v>
      </c>
      <c r="P71" s="268">
        <v>0</v>
      </c>
      <c r="Q71" s="282">
        <f t="shared" si="2"/>
        <v>0</v>
      </c>
      <c r="R71" s="268"/>
      <c r="S71" s="282">
        <f t="shared" si="3"/>
        <v>0</v>
      </c>
      <c r="X71" s="199"/>
      <c r="Y71" s="199"/>
      <c r="Z71" s="199"/>
      <c r="AA71" s="199"/>
      <c r="AB71" s="199"/>
      <c r="AC71" s="199"/>
      <c r="AD71" s="199"/>
      <c r="AE71" s="199"/>
      <c r="AF71" s="199"/>
      <c r="AG71" s="199"/>
      <c r="AH71" s="199"/>
      <c r="AI71" s="199"/>
      <c r="AJ71" s="199"/>
      <c r="AK71" s="199"/>
      <c r="AL71" s="199"/>
      <c r="AM71" s="199"/>
      <c r="AN71" s="199"/>
      <c r="AO71" s="199"/>
      <c r="AP71" s="199"/>
      <c r="AQ71" s="199"/>
      <c r="AR71" s="199"/>
      <c r="AS71" s="199"/>
      <c r="AT71" s="199"/>
      <c r="AU71" s="199"/>
      <c r="AV71" s="199"/>
      <c r="AW71" s="199"/>
      <c r="AX71" s="199"/>
      <c r="AY71" s="199"/>
      <c r="AZ71" s="199"/>
      <c r="BA71" s="199"/>
      <c r="BB71" s="199"/>
      <c r="BC71" s="199"/>
      <c r="BD71" s="199"/>
      <c r="BE71" s="199"/>
      <c r="BF71" s="199"/>
      <c r="BG71" s="199"/>
      <c r="BH71" s="199"/>
      <c r="BI71" s="199"/>
      <c r="BJ71" s="199"/>
      <c r="BK71" s="199"/>
      <c r="BL71" s="199"/>
      <c r="BM71" s="199"/>
      <c r="BN71" s="199"/>
      <c r="BO71" s="199"/>
      <c r="BP71" s="199"/>
      <c r="BQ71" s="199"/>
      <c r="BR71" s="199"/>
      <c r="BS71" s="199"/>
      <c r="BT71" s="199"/>
      <c r="BU71" s="199"/>
      <c r="BV71" s="199"/>
      <c r="BW71" s="199"/>
      <c r="BX71" s="199"/>
      <c r="BY71" s="199"/>
      <c r="BZ71" s="199"/>
      <c r="CA71" s="199"/>
      <c r="CB71" s="199"/>
      <c r="CC71" s="199"/>
      <c r="CD71" s="199"/>
      <c r="CE71" s="199"/>
      <c r="CF71" s="199"/>
      <c r="CG71" s="199"/>
      <c r="CH71" s="199"/>
      <c r="CI71" s="199"/>
      <c r="CJ71" s="199"/>
      <c r="CK71" s="199"/>
      <c r="CL71" s="199"/>
      <c r="CM71" s="199"/>
      <c r="CN71" s="199"/>
      <c r="CO71" s="199"/>
      <c r="CP71" s="199"/>
      <c r="CQ71" s="199"/>
      <c r="CR71" s="199"/>
      <c r="CS71" s="199"/>
      <c r="CT71" s="199"/>
      <c r="CU71" s="199"/>
      <c r="CV71" s="199"/>
      <c r="CW71" s="199"/>
      <c r="CX71" s="199"/>
      <c r="CY71" s="199"/>
      <c r="CZ71" s="199"/>
      <c r="DA71" s="199"/>
      <c r="DB71" s="199"/>
      <c r="DC71" s="199"/>
      <c r="DD71" s="199"/>
      <c r="DE71" s="199"/>
      <c r="DF71" s="199"/>
      <c r="DG71" s="199"/>
      <c r="DH71" s="199"/>
      <c r="DI71" s="199"/>
      <c r="DJ71" s="199"/>
      <c r="DK71" s="199"/>
      <c r="DL71" s="199"/>
      <c r="DM71" s="199"/>
      <c r="DN71" s="199"/>
      <c r="DO71" s="199"/>
      <c r="DP71" s="199"/>
      <c r="DQ71" s="199"/>
      <c r="DR71" s="199"/>
      <c r="DS71" s="199"/>
    </row>
    <row r="72" spans="1:123" s="169" customFormat="1" ht="15.75" hidden="1">
      <c r="A72" s="73"/>
      <c r="B72" s="47"/>
      <c r="C72" s="78"/>
      <c r="D72" s="47"/>
      <c r="E72" s="45">
        <v>0</v>
      </c>
      <c r="F72" s="71">
        <v>0</v>
      </c>
      <c r="G72" s="72">
        <f t="shared" si="4"/>
        <v>0</v>
      </c>
      <c r="H72" s="71">
        <v>0</v>
      </c>
      <c r="I72" s="71">
        <v>0</v>
      </c>
      <c r="J72" s="71">
        <v>0</v>
      </c>
      <c r="K72" s="291">
        <f t="array" ref="K72">SUM(ROUND(H72:J72,2))</f>
        <v>0</v>
      </c>
      <c r="L72" s="331"/>
      <c r="M72" s="91"/>
      <c r="N72" s="309">
        <v>0</v>
      </c>
      <c r="O72" s="282">
        <f t="shared" ref="O72:O135" si="5">ROUND(H72*N72,2)</f>
        <v>0</v>
      </c>
      <c r="P72" s="268">
        <v>0</v>
      </c>
      <c r="Q72" s="282">
        <f t="shared" ref="Q72:Q135" si="6">ROUND(I72*P72,2)</f>
        <v>0</v>
      </c>
      <c r="R72" s="268"/>
      <c r="S72" s="282">
        <f t="shared" ref="S72:S135" si="7">ROUND(J72*R72,2)</f>
        <v>0</v>
      </c>
      <c r="X72" s="199"/>
      <c r="Y72" s="199"/>
      <c r="Z72" s="199"/>
      <c r="AA72" s="199"/>
      <c r="AB72" s="199"/>
      <c r="AC72" s="199"/>
      <c r="AD72" s="199"/>
      <c r="AE72" s="199"/>
      <c r="AF72" s="199"/>
      <c r="AG72" s="199"/>
      <c r="AH72" s="199"/>
      <c r="AI72" s="199"/>
      <c r="AJ72" s="199"/>
      <c r="AK72" s="199"/>
      <c r="AL72" s="199"/>
      <c r="AM72" s="199"/>
      <c r="AN72" s="199"/>
      <c r="AO72" s="199"/>
      <c r="AP72" s="199"/>
      <c r="AQ72" s="199"/>
      <c r="AR72" s="199"/>
      <c r="AS72" s="199"/>
      <c r="AT72" s="199"/>
      <c r="AU72" s="199"/>
      <c r="AV72" s="199"/>
      <c r="AW72" s="199"/>
      <c r="AX72" s="199"/>
      <c r="AY72" s="199"/>
      <c r="AZ72" s="199"/>
      <c r="BA72" s="199"/>
      <c r="BB72" s="199"/>
      <c r="BC72" s="199"/>
      <c r="BD72" s="199"/>
      <c r="BE72" s="199"/>
      <c r="BF72" s="199"/>
      <c r="BG72" s="199"/>
      <c r="BH72" s="199"/>
      <c r="BI72" s="199"/>
      <c r="BJ72" s="199"/>
      <c r="BK72" s="199"/>
      <c r="BL72" s="199"/>
      <c r="BM72" s="199"/>
      <c r="BN72" s="199"/>
      <c r="BO72" s="199"/>
      <c r="BP72" s="199"/>
      <c r="BQ72" s="199"/>
      <c r="BR72" s="199"/>
      <c r="BS72" s="199"/>
      <c r="BT72" s="199"/>
      <c r="BU72" s="199"/>
      <c r="BV72" s="199"/>
      <c r="BW72" s="199"/>
      <c r="BX72" s="199"/>
      <c r="BY72" s="199"/>
      <c r="BZ72" s="199"/>
      <c r="CA72" s="199"/>
      <c r="CB72" s="199"/>
      <c r="CC72" s="199"/>
      <c r="CD72" s="199"/>
      <c r="CE72" s="199"/>
      <c r="CF72" s="199"/>
      <c r="CG72" s="199"/>
      <c r="CH72" s="199"/>
      <c r="CI72" s="199"/>
      <c r="CJ72" s="199"/>
      <c r="CK72" s="199"/>
      <c r="CL72" s="199"/>
      <c r="CM72" s="199"/>
      <c r="CN72" s="199"/>
      <c r="CO72" s="199"/>
      <c r="CP72" s="199"/>
      <c r="CQ72" s="199"/>
      <c r="CR72" s="199"/>
      <c r="CS72" s="199"/>
      <c r="CT72" s="199"/>
      <c r="CU72" s="199"/>
      <c r="CV72" s="199"/>
      <c r="CW72" s="199"/>
      <c r="CX72" s="199"/>
      <c r="CY72" s="199"/>
      <c r="CZ72" s="199"/>
      <c r="DA72" s="199"/>
      <c r="DB72" s="199"/>
      <c r="DC72" s="199"/>
      <c r="DD72" s="199"/>
      <c r="DE72" s="199"/>
      <c r="DF72" s="199"/>
      <c r="DG72" s="199"/>
      <c r="DH72" s="199"/>
      <c r="DI72" s="199"/>
      <c r="DJ72" s="199"/>
      <c r="DK72" s="199"/>
      <c r="DL72" s="199"/>
      <c r="DM72" s="199"/>
      <c r="DN72" s="199"/>
      <c r="DO72" s="199"/>
      <c r="DP72" s="199"/>
      <c r="DQ72" s="199"/>
      <c r="DR72" s="199"/>
      <c r="DS72" s="199"/>
    </row>
    <row r="73" spans="1:123" s="169" customFormat="1" ht="15.75" hidden="1">
      <c r="A73" s="73"/>
      <c r="B73" s="47"/>
      <c r="C73" s="78"/>
      <c r="D73" s="47"/>
      <c r="E73" s="45">
        <v>0</v>
      </c>
      <c r="F73" s="71">
        <v>0</v>
      </c>
      <c r="G73" s="72">
        <f t="shared" si="4"/>
        <v>0</v>
      </c>
      <c r="H73" s="71">
        <v>0</v>
      </c>
      <c r="I73" s="71">
        <v>0</v>
      </c>
      <c r="J73" s="71">
        <v>0</v>
      </c>
      <c r="K73" s="291">
        <f t="array" ref="K73">SUM(ROUND(H73:J73,2))</f>
        <v>0</v>
      </c>
      <c r="L73" s="331"/>
      <c r="M73" s="91"/>
      <c r="N73" s="309">
        <v>0</v>
      </c>
      <c r="O73" s="282">
        <f t="shared" si="5"/>
        <v>0</v>
      </c>
      <c r="P73" s="268">
        <v>0</v>
      </c>
      <c r="Q73" s="282">
        <f t="shared" si="6"/>
        <v>0</v>
      </c>
      <c r="R73" s="268"/>
      <c r="S73" s="282">
        <f t="shared" si="7"/>
        <v>0</v>
      </c>
      <c r="X73" s="199"/>
      <c r="Y73" s="199"/>
      <c r="Z73" s="199"/>
      <c r="AA73" s="199"/>
      <c r="AB73" s="199"/>
      <c r="AC73" s="199"/>
      <c r="AD73" s="199"/>
      <c r="AE73" s="199"/>
      <c r="AF73" s="199"/>
      <c r="AG73" s="199"/>
      <c r="AH73" s="199"/>
      <c r="AI73" s="199"/>
      <c r="AJ73" s="199"/>
      <c r="AK73" s="199"/>
      <c r="AL73" s="199"/>
      <c r="AM73" s="199"/>
      <c r="AN73" s="199"/>
      <c r="AO73" s="199"/>
      <c r="AP73" s="199"/>
      <c r="AQ73" s="199"/>
      <c r="AR73" s="199"/>
      <c r="AS73" s="199"/>
      <c r="AT73" s="199"/>
      <c r="AU73" s="199"/>
      <c r="AV73" s="199"/>
      <c r="AW73" s="199"/>
      <c r="AX73" s="199"/>
      <c r="AY73" s="199"/>
      <c r="AZ73" s="199"/>
      <c r="BA73" s="199"/>
      <c r="BB73" s="199"/>
      <c r="BC73" s="199"/>
      <c r="BD73" s="199"/>
      <c r="BE73" s="199"/>
      <c r="BF73" s="199"/>
      <c r="BG73" s="199"/>
      <c r="BH73" s="199"/>
      <c r="BI73" s="199"/>
      <c r="BJ73" s="199"/>
      <c r="BK73" s="199"/>
      <c r="BL73" s="199"/>
      <c r="BM73" s="199"/>
      <c r="BN73" s="199"/>
      <c r="BO73" s="199"/>
      <c r="BP73" s="199"/>
      <c r="BQ73" s="199"/>
      <c r="BR73" s="199"/>
      <c r="BS73" s="199"/>
      <c r="BT73" s="199"/>
      <c r="BU73" s="199"/>
      <c r="BV73" s="199"/>
      <c r="BW73" s="199"/>
      <c r="BX73" s="199"/>
      <c r="BY73" s="199"/>
      <c r="BZ73" s="199"/>
      <c r="CA73" s="199"/>
      <c r="CB73" s="199"/>
      <c r="CC73" s="199"/>
      <c r="CD73" s="199"/>
      <c r="CE73" s="199"/>
      <c r="CF73" s="199"/>
      <c r="CG73" s="199"/>
      <c r="CH73" s="199"/>
      <c r="CI73" s="199"/>
      <c r="CJ73" s="199"/>
      <c r="CK73" s="199"/>
      <c r="CL73" s="199"/>
      <c r="CM73" s="199"/>
      <c r="CN73" s="199"/>
      <c r="CO73" s="199"/>
      <c r="CP73" s="199"/>
      <c r="CQ73" s="199"/>
      <c r="CR73" s="199"/>
      <c r="CS73" s="199"/>
      <c r="CT73" s="199"/>
      <c r="CU73" s="199"/>
      <c r="CV73" s="199"/>
      <c r="CW73" s="199"/>
      <c r="CX73" s="199"/>
      <c r="CY73" s="199"/>
      <c r="CZ73" s="199"/>
      <c r="DA73" s="199"/>
      <c r="DB73" s="199"/>
      <c r="DC73" s="199"/>
      <c r="DD73" s="199"/>
      <c r="DE73" s="199"/>
      <c r="DF73" s="199"/>
      <c r="DG73" s="199"/>
      <c r="DH73" s="199"/>
      <c r="DI73" s="199"/>
      <c r="DJ73" s="199"/>
      <c r="DK73" s="199"/>
      <c r="DL73" s="199"/>
      <c r="DM73" s="199"/>
      <c r="DN73" s="199"/>
      <c r="DO73" s="199"/>
      <c r="DP73" s="199"/>
      <c r="DQ73" s="199"/>
      <c r="DR73" s="199"/>
      <c r="DS73" s="199"/>
    </row>
    <row r="74" spans="1:123" s="169" customFormat="1" ht="15.75" hidden="1">
      <c r="A74" s="73"/>
      <c r="B74" s="47"/>
      <c r="C74" s="78"/>
      <c r="D74" s="47"/>
      <c r="E74" s="45">
        <v>0</v>
      </c>
      <c r="F74" s="71">
        <v>0</v>
      </c>
      <c r="G74" s="72">
        <f t="shared" si="4"/>
        <v>0</v>
      </c>
      <c r="H74" s="71">
        <v>0</v>
      </c>
      <c r="I74" s="71">
        <v>0</v>
      </c>
      <c r="J74" s="71">
        <v>0</v>
      </c>
      <c r="K74" s="291">
        <f t="array" ref="K74">SUM(ROUND(H74:J74,2))</f>
        <v>0</v>
      </c>
      <c r="L74" s="331"/>
      <c r="M74" s="91"/>
      <c r="N74" s="309">
        <v>0</v>
      </c>
      <c r="O74" s="282">
        <f t="shared" si="5"/>
        <v>0</v>
      </c>
      <c r="P74" s="268">
        <v>0</v>
      </c>
      <c r="Q74" s="282">
        <f t="shared" si="6"/>
        <v>0</v>
      </c>
      <c r="R74" s="268"/>
      <c r="S74" s="282">
        <f t="shared" si="7"/>
        <v>0</v>
      </c>
      <c r="X74" s="199"/>
      <c r="Y74" s="199"/>
      <c r="Z74" s="199"/>
      <c r="AA74" s="199"/>
      <c r="AB74" s="199"/>
      <c r="AC74" s="199"/>
      <c r="AD74" s="199"/>
      <c r="AE74" s="199"/>
      <c r="AF74" s="199"/>
      <c r="AG74" s="199"/>
      <c r="AH74" s="199"/>
      <c r="AI74" s="199"/>
      <c r="AJ74" s="199"/>
      <c r="AK74" s="199"/>
      <c r="AL74" s="199"/>
      <c r="AM74" s="199"/>
      <c r="AN74" s="199"/>
      <c r="AO74" s="199"/>
      <c r="AP74" s="199"/>
      <c r="AQ74" s="199"/>
      <c r="AR74" s="199"/>
      <c r="AS74" s="199"/>
      <c r="AT74" s="199"/>
      <c r="AU74" s="199"/>
      <c r="AV74" s="199"/>
      <c r="AW74" s="199"/>
      <c r="AX74" s="199"/>
      <c r="AY74" s="199"/>
      <c r="AZ74" s="199"/>
      <c r="BA74" s="199"/>
      <c r="BB74" s="199"/>
      <c r="BC74" s="199"/>
      <c r="BD74" s="199"/>
      <c r="BE74" s="199"/>
      <c r="BF74" s="199"/>
      <c r="BG74" s="199"/>
      <c r="BH74" s="199"/>
      <c r="BI74" s="199"/>
      <c r="BJ74" s="199"/>
      <c r="BK74" s="199"/>
      <c r="BL74" s="199"/>
      <c r="BM74" s="199"/>
      <c r="BN74" s="199"/>
      <c r="BO74" s="199"/>
      <c r="BP74" s="199"/>
      <c r="BQ74" s="199"/>
      <c r="BR74" s="199"/>
      <c r="BS74" s="199"/>
      <c r="BT74" s="199"/>
      <c r="BU74" s="199"/>
      <c r="BV74" s="199"/>
      <c r="BW74" s="199"/>
      <c r="BX74" s="199"/>
      <c r="BY74" s="199"/>
      <c r="BZ74" s="199"/>
      <c r="CA74" s="199"/>
      <c r="CB74" s="199"/>
      <c r="CC74" s="199"/>
      <c r="CD74" s="199"/>
      <c r="CE74" s="199"/>
      <c r="CF74" s="199"/>
      <c r="CG74" s="199"/>
      <c r="CH74" s="199"/>
      <c r="CI74" s="199"/>
      <c r="CJ74" s="199"/>
      <c r="CK74" s="199"/>
      <c r="CL74" s="199"/>
      <c r="CM74" s="199"/>
      <c r="CN74" s="199"/>
      <c r="CO74" s="199"/>
      <c r="CP74" s="199"/>
      <c r="CQ74" s="199"/>
      <c r="CR74" s="199"/>
      <c r="CS74" s="199"/>
      <c r="CT74" s="199"/>
      <c r="CU74" s="199"/>
      <c r="CV74" s="199"/>
      <c r="CW74" s="199"/>
      <c r="CX74" s="199"/>
      <c r="CY74" s="199"/>
      <c r="CZ74" s="199"/>
      <c r="DA74" s="199"/>
      <c r="DB74" s="199"/>
      <c r="DC74" s="199"/>
      <c r="DD74" s="199"/>
      <c r="DE74" s="199"/>
      <c r="DF74" s="199"/>
      <c r="DG74" s="199"/>
      <c r="DH74" s="199"/>
      <c r="DI74" s="199"/>
      <c r="DJ74" s="199"/>
      <c r="DK74" s="199"/>
      <c r="DL74" s="199"/>
      <c r="DM74" s="199"/>
      <c r="DN74" s="199"/>
      <c r="DO74" s="199"/>
      <c r="DP74" s="199"/>
      <c r="DQ74" s="199"/>
      <c r="DR74" s="199"/>
      <c r="DS74" s="199"/>
    </row>
    <row r="75" spans="1:123" s="169" customFormat="1" ht="15.75" hidden="1">
      <c r="A75" s="73"/>
      <c r="B75" s="47"/>
      <c r="C75" s="78"/>
      <c r="D75" s="47"/>
      <c r="E75" s="45">
        <v>0</v>
      </c>
      <c r="F75" s="71">
        <v>0</v>
      </c>
      <c r="G75" s="72">
        <f t="shared" si="4"/>
        <v>0</v>
      </c>
      <c r="H75" s="71">
        <v>0</v>
      </c>
      <c r="I75" s="71">
        <v>0</v>
      </c>
      <c r="J75" s="71">
        <v>0</v>
      </c>
      <c r="K75" s="291">
        <f t="array" ref="K75">SUM(ROUND(H75:J75,2))</f>
        <v>0</v>
      </c>
      <c r="L75" s="331"/>
      <c r="M75" s="91"/>
      <c r="N75" s="309">
        <v>0</v>
      </c>
      <c r="O75" s="282">
        <f t="shared" si="5"/>
        <v>0</v>
      </c>
      <c r="P75" s="268">
        <v>0</v>
      </c>
      <c r="Q75" s="282">
        <f t="shared" si="6"/>
        <v>0</v>
      </c>
      <c r="R75" s="268"/>
      <c r="S75" s="282">
        <f t="shared" si="7"/>
        <v>0</v>
      </c>
      <c r="X75" s="199"/>
      <c r="Y75" s="199"/>
      <c r="Z75" s="199"/>
      <c r="AA75" s="199"/>
      <c r="AB75" s="199"/>
      <c r="AC75" s="199"/>
      <c r="AD75" s="199"/>
      <c r="AE75" s="199"/>
      <c r="AF75" s="199"/>
      <c r="AG75" s="199"/>
      <c r="AH75" s="199"/>
      <c r="AI75" s="199"/>
      <c r="AJ75" s="199"/>
      <c r="AK75" s="199"/>
      <c r="AL75" s="199"/>
      <c r="AM75" s="199"/>
      <c r="AN75" s="199"/>
      <c r="AO75" s="199"/>
      <c r="AP75" s="199"/>
      <c r="AQ75" s="199"/>
      <c r="AR75" s="199"/>
      <c r="AS75" s="199"/>
      <c r="AT75" s="199"/>
      <c r="AU75" s="199"/>
      <c r="AV75" s="199"/>
      <c r="AW75" s="199"/>
      <c r="AX75" s="199"/>
      <c r="AY75" s="199"/>
      <c r="AZ75" s="199"/>
      <c r="BA75" s="199"/>
      <c r="BB75" s="199"/>
      <c r="BC75" s="199"/>
      <c r="BD75" s="199"/>
      <c r="BE75" s="199"/>
      <c r="BF75" s="199"/>
      <c r="BG75" s="199"/>
      <c r="BH75" s="199"/>
      <c r="BI75" s="199"/>
      <c r="BJ75" s="199"/>
      <c r="BK75" s="199"/>
      <c r="BL75" s="199"/>
      <c r="BM75" s="199"/>
      <c r="BN75" s="199"/>
      <c r="BO75" s="199"/>
      <c r="BP75" s="199"/>
      <c r="BQ75" s="199"/>
      <c r="BR75" s="199"/>
      <c r="BS75" s="199"/>
      <c r="BT75" s="199"/>
      <c r="BU75" s="199"/>
      <c r="BV75" s="199"/>
      <c r="BW75" s="199"/>
      <c r="BX75" s="199"/>
      <c r="BY75" s="199"/>
      <c r="BZ75" s="199"/>
      <c r="CA75" s="199"/>
      <c r="CB75" s="199"/>
      <c r="CC75" s="199"/>
      <c r="CD75" s="199"/>
      <c r="CE75" s="199"/>
      <c r="CF75" s="199"/>
      <c r="CG75" s="199"/>
      <c r="CH75" s="199"/>
      <c r="CI75" s="199"/>
      <c r="CJ75" s="199"/>
      <c r="CK75" s="199"/>
      <c r="CL75" s="199"/>
      <c r="CM75" s="199"/>
      <c r="CN75" s="199"/>
      <c r="CO75" s="199"/>
      <c r="CP75" s="199"/>
      <c r="CQ75" s="199"/>
      <c r="CR75" s="199"/>
      <c r="CS75" s="199"/>
      <c r="CT75" s="199"/>
      <c r="CU75" s="199"/>
      <c r="CV75" s="199"/>
      <c r="CW75" s="199"/>
      <c r="CX75" s="199"/>
      <c r="CY75" s="199"/>
      <c r="CZ75" s="199"/>
      <c r="DA75" s="199"/>
      <c r="DB75" s="199"/>
      <c r="DC75" s="199"/>
      <c r="DD75" s="199"/>
      <c r="DE75" s="199"/>
      <c r="DF75" s="199"/>
      <c r="DG75" s="199"/>
      <c r="DH75" s="199"/>
      <c r="DI75" s="199"/>
      <c r="DJ75" s="199"/>
      <c r="DK75" s="199"/>
      <c r="DL75" s="199"/>
      <c r="DM75" s="199"/>
      <c r="DN75" s="199"/>
      <c r="DO75" s="199"/>
      <c r="DP75" s="199"/>
      <c r="DQ75" s="199"/>
      <c r="DR75" s="199"/>
      <c r="DS75" s="199"/>
    </row>
    <row r="76" spans="1:123" s="169" customFormat="1" ht="15.75" hidden="1">
      <c r="A76" s="73"/>
      <c r="B76" s="47"/>
      <c r="C76" s="78"/>
      <c r="D76" s="47"/>
      <c r="E76" s="45">
        <v>0</v>
      </c>
      <c r="F76" s="71">
        <v>0</v>
      </c>
      <c r="G76" s="72">
        <f t="shared" si="4"/>
        <v>0</v>
      </c>
      <c r="H76" s="71">
        <v>0</v>
      </c>
      <c r="I76" s="71">
        <v>0</v>
      </c>
      <c r="J76" s="71">
        <v>0</v>
      </c>
      <c r="K76" s="291">
        <f t="array" ref="K76">SUM(ROUND(H76:J76,2))</f>
        <v>0</v>
      </c>
      <c r="L76" s="331"/>
      <c r="M76" s="91"/>
      <c r="N76" s="309">
        <v>0</v>
      </c>
      <c r="O76" s="282">
        <f t="shared" si="5"/>
        <v>0</v>
      </c>
      <c r="P76" s="268">
        <v>0</v>
      </c>
      <c r="Q76" s="282">
        <f t="shared" si="6"/>
        <v>0</v>
      </c>
      <c r="R76" s="268"/>
      <c r="S76" s="282">
        <f t="shared" si="7"/>
        <v>0</v>
      </c>
      <c r="X76" s="199"/>
      <c r="Y76" s="199"/>
      <c r="Z76" s="199"/>
      <c r="AA76" s="199"/>
      <c r="AB76" s="199"/>
      <c r="AC76" s="199"/>
      <c r="AD76" s="199"/>
      <c r="AE76" s="199"/>
      <c r="AF76" s="199"/>
      <c r="AG76" s="199"/>
      <c r="AH76" s="199"/>
      <c r="AI76" s="199"/>
      <c r="AJ76" s="199"/>
      <c r="AK76" s="199"/>
      <c r="AL76" s="199"/>
      <c r="AM76" s="199"/>
      <c r="AN76" s="199"/>
      <c r="AO76" s="199"/>
      <c r="AP76" s="199"/>
      <c r="AQ76" s="199"/>
      <c r="AR76" s="199"/>
      <c r="AS76" s="199"/>
      <c r="AT76" s="199"/>
      <c r="AU76" s="199"/>
      <c r="AV76" s="199"/>
      <c r="AW76" s="199"/>
      <c r="AX76" s="199"/>
      <c r="AY76" s="199"/>
      <c r="AZ76" s="199"/>
      <c r="BA76" s="199"/>
      <c r="BB76" s="199"/>
      <c r="BC76" s="199"/>
      <c r="BD76" s="199"/>
      <c r="BE76" s="199"/>
      <c r="BF76" s="199"/>
      <c r="BG76" s="199"/>
      <c r="BH76" s="199"/>
      <c r="BI76" s="199"/>
      <c r="BJ76" s="199"/>
      <c r="BK76" s="199"/>
      <c r="BL76" s="199"/>
      <c r="BM76" s="199"/>
      <c r="BN76" s="199"/>
      <c r="BO76" s="199"/>
      <c r="BP76" s="199"/>
      <c r="BQ76" s="199"/>
      <c r="BR76" s="199"/>
      <c r="BS76" s="199"/>
      <c r="BT76" s="199"/>
      <c r="BU76" s="199"/>
      <c r="BV76" s="199"/>
      <c r="BW76" s="199"/>
      <c r="BX76" s="199"/>
      <c r="BY76" s="199"/>
      <c r="BZ76" s="199"/>
      <c r="CA76" s="199"/>
      <c r="CB76" s="199"/>
      <c r="CC76" s="199"/>
      <c r="CD76" s="199"/>
      <c r="CE76" s="199"/>
      <c r="CF76" s="199"/>
      <c r="CG76" s="199"/>
      <c r="CH76" s="199"/>
      <c r="CI76" s="199"/>
      <c r="CJ76" s="199"/>
      <c r="CK76" s="199"/>
      <c r="CL76" s="199"/>
      <c r="CM76" s="199"/>
      <c r="CN76" s="199"/>
      <c r="CO76" s="199"/>
      <c r="CP76" s="199"/>
      <c r="CQ76" s="199"/>
      <c r="CR76" s="199"/>
      <c r="CS76" s="199"/>
      <c r="CT76" s="199"/>
      <c r="CU76" s="199"/>
      <c r="CV76" s="199"/>
      <c r="CW76" s="199"/>
      <c r="CX76" s="199"/>
      <c r="CY76" s="199"/>
      <c r="CZ76" s="199"/>
      <c r="DA76" s="199"/>
      <c r="DB76" s="199"/>
      <c r="DC76" s="199"/>
      <c r="DD76" s="199"/>
      <c r="DE76" s="199"/>
      <c r="DF76" s="199"/>
      <c r="DG76" s="199"/>
      <c r="DH76" s="199"/>
      <c r="DI76" s="199"/>
      <c r="DJ76" s="199"/>
      <c r="DK76" s="199"/>
      <c r="DL76" s="199"/>
      <c r="DM76" s="199"/>
      <c r="DN76" s="199"/>
      <c r="DO76" s="199"/>
      <c r="DP76" s="199"/>
      <c r="DQ76" s="199"/>
      <c r="DR76" s="199"/>
      <c r="DS76" s="199"/>
    </row>
    <row r="77" spans="1:123" s="169" customFormat="1" ht="15.75" hidden="1">
      <c r="A77" s="73"/>
      <c r="B77" s="47"/>
      <c r="C77" s="78"/>
      <c r="D77" s="47"/>
      <c r="E77" s="45">
        <v>0</v>
      </c>
      <c r="F77" s="71">
        <v>0</v>
      </c>
      <c r="G77" s="72">
        <f t="shared" si="4"/>
        <v>0</v>
      </c>
      <c r="H77" s="71">
        <v>0</v>
      </c>
      <c r="I77" s="71">
        <v>0</v>
      </c>
      <c r="J77" s="71">
        <v>0</v>
      </c>
      <c r="K77" s="291">
        <f t="array" ref="K77">SUM(ROUND(H77:J77,2))</f>
        <v>0</v>
      </c>
      <c r="L77" s="331"/>
      <c r="M77" s="91"/>
      <c r="N77" s="309">
        <v>0</v>
      </c>
      <c r="O77" s="282">
        <f t="shared" si="5"/>
        <v>0</v>
      </c>
      <c r="P77" s="268">
        <v>0</v>
      </c>
      <c r="Q77" s="282">
        <f t="shared" si="6"/>
        <v>0</v>
      </c>
      <c r="R77" s="268"/>
      <c r="S77" s="282">
        <f t="shared" si="7"/>
        <v>0</v>
      </c>
      <c r="X77" s="199"/>
      <c r="Y77" s="199"/>
      <c r="Z77" s="199"/>
      <c r="AA77" s="199"/>
      <c r="AB77" s="199"/>
      <c r="AC77" s="199"/>
      <c r="AD77" s="199"/>
      <c r="AE77" s="199"/>
      <c r="AF77" s="199"/>
      <c r="AG77" s="199"/>
      <c r="AH77" s="199"/>
      <c r="AI77" s="199"/>
      <c r="AJ77" s="199"/>
      <c r="AK77" s="199"/>
      <c r="AL77" s="199"/>
      <c r="AM77" s="199"/>
      <c r="AN77" s="199"/>
      <c r="AO77" s="199"/>
      <c r="AP77" s="199"/>
      <c r="AQ77" s="199"/>
      <c r="AR77" s="199"/>
      <c r="AS77" s="199"/>
      <c r="AT77" s="199"/>
      <c r="AU77" s="199"/>
      <c r="AV77" s="199"/>
      <c r="AW77" s="199"/>
      <c r="AX77" s="199"/>
      <c r="AY77" s="199"/>
      <c r="AZ77" s="199"/>
      <c r="BA77" s="199"/>
      <c r="BB77" s="199"/>
      <c r="BC77" s="199"/>
      <c r="BD77" s="199"/>
      <c r="BE77" s="199"/>
      <c r="BF77" s="199"/>
      <c r="BG77" s="199"/>
      <c r="BH77" s="199"/>
      <c r="BI77" s="199"/>
      <c r="BJ77" s="199"/>
      <c r="BK77" s="199"/>
      <c r="BL77" s="199"/>
      <c r="BM77" s="199"/>
      <c r="BN77" s="199"/>
      <c r="BO77" s="199"/>
      <c r="BP77" s="199"/>
      <c r="BQ77" s="199"/>
      <c r="BR77" s="199"/>
      <c r="BS77" s="199"/>
      <c r="BT77" s="199"/>
      <c r="BU77" s="199"/>
      <c r="BV77" s="199"/>
      <c r="BW77" s="199"/>
      <c r="BX77" s="199"/>
      <c r="BY77" s="199"/>
      <c r="BZ77" s="199"/>
      <c r="CA77" s="199"/>
      <c r="CB77" s="199"/>
      <c r="CC77" s="199"/>
      <c r="CD77" s="199"/>
      <c r="CE77" s="199"/>
      <c r="CF77" s="199"/>
      <c r="CG77" s="199"/>
      <c r="CH77" s="199"/>
      <c r="CI77" s="199"/>
      <c r="CJ77" s="199"/>
      <c r="CK77" s="199"/>
      <c r="CL77" s="199"/>
      <c r="CM77" s="199"/>
      <c r="CN77" s="199"/>
      <c r="CO77" s="199"/>
      <c r="CP77" s="199"/>
      <c r="CQ77" s="199"/>
      <c r="CR77" s="199"/>
      <c r="CS77" s="199"/>
      <c r="CT77" s="199"/>
      <c r="CU77" s="199"/>
      <c r="CV77" s="199"/>
      <c r="CW77" s="199"/>
      <c r="CX77" s="199"/>
      <c r="CY77" s="199"/>
      <c r="CZ77" s="199"/>
      <c r="DA77" s="199"/>
      <c r="DB77" s="199"/>
      <c r="DC77" s="199"/>
      <c r="DD77" s="199"/>
      <c r="DE77" s="199"/>
      <c r="DF77" s="199"/>
      <c r="DG77" s="199"/>
      <c r="DH77" s="199"/>
      <c r="DI77" s="199"/>
      <c r="DJ77" s="199"/>
      <c r="DK77" s="199"/>
      <c r="DL77" s="199"/>
      <c r="DM77" s="199"/>
      <c r="DN77" s="199"/>
      <c r="DO77" s="199"/>
      <c r="DP77" s="199"/>
      <c r="DQ77" s="199"/>
      <c r="DR77" s="199"/>
      <c r="DS77" s="199"/>
    </row>
    <row r="78" spans="1:123" s="169" customFormat="1" ht="15.75" hidden="1">
      <c r="A78" s="73"/>
      <c r="B78" s="47"/>
      <c r="C78" s="78"/>
      <c r="D78" s="47"/>
      <c r="E78" s="45">
        <v>0</v>
      </c>
      <c r="F78" s="71">
        <v>0</v>
      </c>
      <c r="G78" s="72">
        <f t="shared" si="4"/>
        <v>0</v>
      </c>
      <c r="H78" s="71">
        <v>0</v>
      </c>
      <c r="I78" s="71">
        <v>0</v>
      </c>
      <c r="J78" s="71">
        <v>0</v>
      </c>
      <c r="K78" s="291">
        <f t="array" ref="K78">SUM(ROUND(H78:J78,2))</f>
        <v>0</v>
      </c>
      <c r="L78" s="331"/>
      <c r="M78" s="91"/>
      <c r="N78" s="309">
        <v>0</v>
      </c>
      <c r="O78" s="282">
        <f t="shared" si="5"/>
        <v>0</v>
      </c>
      <c r="P78" s="268">
        <v>0</v>
      </c>
      <c r="Q78" s="282">
        <f t="shared" si="6"/>
        <v>0</v>
      </c>
      <c r="R78" s="268"/>
      <c r="S78" s="282">
        <f t="shared" si="7"/>
        <v>0</v>
      </c>
      <c r="X78" s="199"/>
      <c r="Y78" s="199"/>
      <c r="Z78" s="199"/>
      <c r="AA78" s="199"/>
      <c r="AB78" s="199"/>
      <c r="AC78" s="199"/>
      <c r="AD78" s="199"/>
      <c r="AE78" s="199"/>
      <c r="AF78" s="199"/>
      <c r="AG78" s="199"/>
      <c r="AH78" s="199"/>
      <c r="AI78" s="199"/>
      <c r="AJ78" s="199"/>
      <c r="AK78" s="199"/>
      <c r="AL78" s="199"/>
      <c r="AM78" s="199"/>
      <c r="AN78" s="199"/>
      <c r="AO78" s="199"/>
      <c r="AP78" s="199"/>
      <c r="AQ78" s="199"/>
      <c r="AR78" s="199"/>
      <c r="AS78" s="199"/>
      <c r="AT78" s="199"/>
      <c r="AU78" s="199"/>
      <c r="AV78" s="199"/>
      <c r="AW78" s="199"/>
      <c r="AX78" s="199"/>
      <c r="AY78" s="199"/>
      <c r="AZ78" s="199"/>
      <c r="BA78" s="199"/>
      <c r="BB78" s="199"/>
      <c r="BC78" s="199"/>
      <c r="BD78" s="199"/>
      <c r="BE78" s="199"/>
      <c r="BF78" s="199"/>
      <c r="BG78" s="199"/>
      <c r="BH78" s="199"/>
      <c r="BI78" s="199"/>
      <c r="BJ78" s="199"/>
      <c r="BK78" s="199"/>
      <c r="BL78" s="199"/>
      <c r="BM78" s="199"/>
      <c r="BN78" s="199"/>
      <c r="BO78" s="199"/>
      <c r="BP78" s="199"/>
      <c r="BQ78" s="199"/>
      <c r="BR78" s="199"/>
      <c r="BS78" s="199"/>
      <c r="BT78" s="199"/>
      <c r="BU78" s="199"/>
      <c r="BV78" s="199"/>
      <c r="BW78" s="199"/>
      <c r="BX78" s="199"/>
      <c r="BY78" s="199"/>
      <c r="BZ78" s="199"/>
      <c r="CA78" s="199"/>
      <c r="CB78" s="199"/>
      <c r="CC78" s="199"/>
      <c r="CD78" s="199"/>
      <c r="CE78" s="199"/>
      <c r="CF78" s="199"/>
      <c r="CG78" s="199"/>
      <c r="CH78" s="199"/>
      <c r="CI78" s="199"/>
      <c r="CJ78" s="199"/>
      <c r="CK78" s="199"/>
      <c r="CL78" s="199"/>
      <c r="CM78" s="199"/>
      <c r="CN78" s="199"/>
      <c r="CO78" s="199"/>
      <c r="CP78" s="199"/>
      <c r="CQ78" s="199"/>
      <c r="CR78" s="199"/>
      <c r="CS78" s="199"/>
      <c r="CT78" s="199"/>
      <c r="CU78" s="199"/>
      <c r="CV78" s="199"/>
      <c r="CW78" s="199"/>
      <c r="CX78" s="199"/>
      <c r="CY78" s="199"/>
      <c r="CZ78" s="199"/>
      <c r="DA78" s="199"/>
      <c r="DB78" s="199"/>
      <c r="DC78" s="199"/>
      <c r="DD78" s="199"/>
      <c r="DE78" s="199"/>
      <c r="DF78" s="199"/>
      <c r="DG78" s="199"/>
      <c r="DH78" s="199"/>
      <c r="DI78" s="199"/>
      <c r="DJ78" s="199"/>
      <c r="DK78" s="199"/>
      <c r="DL78" s="199"/>
      <c r="DM78" s="199"/>
      <c r="DN78" s="199"/>
      <c r="DO78" s="199"/>
      <c r="DP78" s="199"/>
      <c r="DQ78" s="199"/>
      <c r="DR78" s="199"/>
      <c r="DS78" s="199"/>
    </row>
    <row r="79" spans="1:123" s="169" customFormat="1" ht="15.75" hidden="1">
      <c r="A79" s="73"/>
      <c r="B79" s="47"/>
      <c r="C79" s="78"/>
      <c r="D79" s="47"/>
      <c r="E79" s="45">
        <v>0</v>
      </c>
      <c r="F79" s="71">
        <v>0</v>
      </c>
      <c r="G79" s="72">
        <f t="shared" si="4"/>
        <v>0</v>
      </c>
      <c r="H79" s="71">
        <v>0</v>
      </c>
      <c r="I79" s="71">
        <v>0</v>
      </c>
      <c r="J79" s="71">
        <v>0</v>
      </c>
      <c r="K79" s="291">
        <f t="array" ref="K79">SUM(ROUND(H79:J79,2))</f>
        <v>0</v>
      </c>
      <c r="L79" s="331"/>
      <c r="M79" s="91"/>
      <c r="N79" s="309">
        <v>0</v>
      </c>
      <c r="O79" s="282">
        <f t="shared" si="5"/>
        <v>0</v>
      </c>
      <c r="P79" s="268">
        <v>0</v>
      </c>
      <c r="Q79" s="282">
        <f t="shared" si="6"/>
        <v>0</v>
      </c>
      <c r="R79" s="268"/>
      <c r="S79" s="282">
        <f t="shared" si="7"/>
        <v>0</v>
      </c>
      <c r="X79" s="199"/>
      <c r="Y79" s="199"/>
      <c r="Z79" s="199"/>
      <c r="AA79" s="199"/>
      <c r="AB79" s="199"/>
      <c r="AC79" s="199"/>
      <c r="AD79" s="199"/>
      <c r="AE79" s="199"/>
      <c r="AF79" s="199"/>
      <c r="AG79" s="199"/>
      <c r="AH79" s="199"/>
      <c r="AI79" s="199"/>
      <c r="AJ79" s="199"/>
      <c r="AK79" s="199"/>
      <c r="AL79" s="199"/>
      <c r="AM79" s="199"/>
      <c r="AN79" s="199"/>
      <c r="AO79" s="199"/>
      <c r="AP79" s="199"/>
      <c r="AQ79" s="199"/>
      <c r="AR79" s="199"/>
      <c r="AS79" s="199"/>
      <c r="AT79" s="199"/>
      <c r="AU79" s="199"/>
      <c r="AV79" s="199"/>
      <c r="AW79" s="199"/>
      <c r="AX79" s="199"/>
      <c r="AY79" s="199"/>
      <c r="AZ79" s="199"/>
      <c r="BA79" s="199"/>
      <c r="BB79" s="199"/>
      <c r="BC79" s="199"/>
      <c r="BD79" s="199"/>
      <c r="BE79" s="199"/>
      <c r="BF79" s="199"/>
      <c r="BG79" s="199"/>
      <c r="BH79" s="199"/>
      <c r="BI79" s="199"/>
      <c r="BJ79" s="199"/>
      <c r="BK79" s="199"/>
      <c r="BL79" s="199"/>
      <c r="BM79" s="199"/>
      <c r="BN79" s="199"/>
      <c r="BO79" s="199"/>
      <c r="BP79" s="199"/>
      <c r="BQ79" s="199"/>
      <c r="BR79" s="199"/>
      <c r="BS79" s="199"/>
      <c r="BT79" s="199"/>
      <c r="BU79" s="199"/>
      <c r="BV79" s="199"/>
      <c r="BW79" s="199"/>
      <c r="BX79" s="199"/>
      <c r="BY79" s="199"/>
      <c r="BZ79" s="199"/>
      <c r="CA79" s="199"/>
      <c r="CB79" s="199"/>
      <c r="CC79" s="199"/>
      <c r="CD79" s="199"/>
      <c r="CE79" s="199"/>
      <c r="CF79" s="199"/>
      <c r="CG79" s="199"/>
      <c r="CH79" s="199"/>
      <c r="CI79" s="199"/>
      <c r="CJ79" s="199"/>
      <c r="CK79" s="199"/>
      <c r="CL79" s="199"/>
      <c r="CM79" s="199"/>
      <c r="CN79" s="199"/>
      <c r="CO79" s="199"/>
      <c r="CP79" s="199"/>
      <c r="CQ79" s="199"/>
      <c r="CR79" s="199"/>
      <c r="CS79" s="199"/>
      <c r="CT79" s="199"/>
      <c r="CU79" s="199"/>
      <c r="CV79" s="199"/>
      <c r="CW79" s="199"/>
      <c r="CX79" s="199"/>
      <c r="CY79" s="199"/>
      <c r="CZ79" s="199"/>
      <c r="DA79" s="199"/>
      <c r="DB79" s="199"/>
      <c r="DC79" s="199"/>
      <c r="DD79" s="199"/>
      <c r="DE79" s="199"/>
      <c r="DF79" s="199"/>
      <c r="DG79" s="199"/>
      <c r="DH79" s="199"/>
      <c r="DI79" s="199"/>
      <c r="DJ79" s="199"/>
      <c r="DK79" s="199"/>
      <c r="DL79" s="199"/>
      <c r="DM79" s="199"/>
      <c r="DN79" s="199"/>
      <c r="DO79" s="199"/>
      <c r="DP79" s="199"/>
      <c r="DQ79" s="199"/>
      <c r="DR79" s="199"/>
      <c r="DS79" s="199"/>
    </row>
    <row r="80" spans="1:123" s="169" customFormat="1" ht="15.75" hidden="1">
      <c r="A80" s="73"/>
      <c r="B80" s="47"/>
      <c r="C80" s="78"/>
      <c r="D80" s="47"/>
      <c r="E80" s="45">
        <v>0</v>
      </c>
      <c r="F80" s="71">
        <v>0</v>
      </c>
      <c r="G80" s="72">
        <f t="shared" si="4"/>
        <v>0</v>
      </c>
      <c r="H80" s="71">
        <v>0</v>
      </c>
      <c r="I80" s="71">
        <v>0</v>
      </c>
      <c r="J80" s="71">
        <v>0</v>
      </c>
      <c r="K80" s="291">
        <f t="array" ref="K80">SUM(ROUND(H80:J80,2))</f>
        <v>0</v>
      </c>
      <c r="L80" s="331"/>
      <c r="M80" s="91"/>
      <c r="N80" s="309">
        <v>0</v>
      </c>
      <c r="O80" s="282">
        <f t="shared" si="5"/>
        <v>0</v>
      </c>
      <c r="P80" s="268">
        <v>0</v>
      </c>
      <c r="Q80" s="282">
        <f t="shared" si="6"/>
        <v>0</v>
      </c>
      <c r="R80" s="268"/>
      <c r="S80" s="282">
        <f t="shared" si="7"/>
        <v>0</v>
      </c>
      <c r="X80" s="199"/>
      <c r="Y80" s="199"/>
      <c r="Z80" s="199"/>
      <c r="AA80" s="199"/>
      <c r="AB80" s="199"/>
      <c r="AC80" s="199"/>
      <c r="AD80" s="199"/>
      <c r="AE80" s="199"/>
      <c r="AF80" s="199"/>
      <c r="AG80" s="199"/>
      <c r="AH80" s="199"/>
      <c r="AI80" s="199"/>
      <c r="AJ80" s="199"/>
      <c r="AK80" s="199"/>
      <c r="AL80" s="199"/>
      <c r="AM80" s="199"/>
      <c r="AN80" s="199"/>
      <c r="AO80" s="199"/>
      <c r="AP80" s="199"/>
      <c r="AQ80" s="199"/>
      <c r="AR80" s="199"/>
      <c r="AS80" s="199"/>
      <c r="AT80" s="199"/>
      <c r="AU80" s="199"/>
      <c r="AV80" s="199"/>
      <c r="AW80" s="199"/>
      <c r="AX80" s="199"/>
      <c r="AY80" s="199"/>
      <c r="AZ80" s="199"/>
      <c r="BA80" s="199"/>
      <c r="BB80" s="199"/>
      <c r="BC80" s="199"/>
      <c r="BD80" s="199"/>
      <c r="BE80" s="199"/>
      <c r="BF80" s="199"/>
      <c r="BG80" s="199"/>
      <c r="BH80" s="199"/>
      <c r="BI80" s="199"/>
      <c r="BJ80" s="199"/>
      <c r="BK80" s="199"/>
      <c r="BL80" s="199"/>
      <c r="BM80" s="199"/>
      <c r="BN80" s="199"/>
      <c r="BO80" s="199"/>
      <c r="BP80" s="199"/>
      <c r="BQ80" s="199"/>
      <c r="BR80" s="199"/>
      <c r="BS80" s="199"/>
      <c r="BT80" s="199"/>
      <c r="BU80" s="199"/>
      <c r="BV80" s="199"/>
      <c r="BW80" s="199"/>
      <c r="BX80" s="199"/>
      <c r="BY80" s="199"/>
      <c r="BZ80" s="199"/>
      <c r="CA80" s="199"/>
      <c r="CB80" s="199"/>
      <c r="CC80" s="199"/>
      <c r="CD80" s="199"/>
      <c r="CE80" s="199"/>
      <c r="CF80" s="199"/>
      <c r="CG80" s="199"/>
      <c r="CH80" s="199"/>
      <c r="CI80" s="199"/>
      <c r="CJ80" s="199"/>
      <c r="CK80" s="199"/>
      <c r="CL80" s="199"/>
      <c r="CM80" s="199"/>
      <c r="CN80" s="199"/>
      <c r="CO80" s="199"/>
      <c r="CP80" s="199"/>
      <c r="CQ80" s="199"/>
      <c r="CR80" s="199"/>
      <c r="CS80" s="199"/>
      <c r="CT80" s="199"/>
      <c r="CU80" s="199"/>
      <c r="CV80" s="199"/>
      <c r="CW80" s="199"/>
      <c r="CX80" s="199"/>
      <c r="CY80" s="199"/>
      <c r="CZ80" s="199"/>
      <c r="DA80" s="199"/>
      <c r="DB80" s="199"/>
      <c r="DC80" s="199"/>
      <c r="DD80" s="199"/>
      <c r="DE80" s="199"/>
      <c r="DF80" s="199"/>
      <c r="DG80" s="199"/>
      <c r="DH80" s="199"/>
      <c r="DI80" s="199"/>
      <c r="DJ80" s="199"/>
      <c r="DK80" s="199"/>
      <c r="DL80" s="199"/>
      <c r="DM80" s="199"/>
      <c r="DN80" s="199"/>
      <c r="DO80" s="199"/>
      <c r="DP80" s="199"/>
      <c r="DQ80" s="199"/>
      <c r="DR80" s="199"/>
      <c r="DS80" s="199"/>
    </row>
    <row r="81" spans="1:123" s="169" customFormat="1" ht="15.75" hidden="1">
      <c r="A81" s="73"/>
      <c r="B81" s="47"/>
      <c r="C81" s="78"/>
      <c r="D81" s="47"/>
      <c r="E81" s="45">
        <v>0</v>
      </c>
      <c r="F81" s="71">
        <v>0</v>
      </c>
      <c r="G81" s="72">
        <f t="shared" si="4"/>
        <v>0</v>
      </c>
      <c r="H81" s="71">
        <v>0</v>
      </c>
      <c r="I81" s="71">
        <v>0</v>
      </c>
      <c r="J81" s="71">
        <v>0</v>
      </c>
      <c r="K81" s="291">
        <f t="array" ref="K81">SUM(ROUND(H81:J81,2))</f>
        <v>0</v>
      </c>
      <c r="L81" s="331"/>
      <c r="M81" s="91"/>
      <c r="N81" s="309">
        <v>0</v>
      </c>
      <c r="O81" s="282">
        <f t="shared" si="5"/>
        <v>0</v>
      </c>
      <c r="P81" s="268">
        <v>0</v>
      </c>
      <c r="Q81" s="282">
        <f t="shared" si="6"/>
        <v>0</v>
      </c>
      <c r="R81" s="268"/>
      <c r="S81" s="282">
        <f t="shared" si="7"/>
        <v>0</v>
      </c>
      <c r="X81" s="199"/>
      <c r="Y81" s="199"/>
      <c r="Z81" s="199"/>
      <c r="AA81" s="199"/>
      <c r="AB81" s="199"/>
      <c r="AC81" s="199"/>
      <c r="AD81" s="199"/>
      <c r="AE81" s="199"/>
      <c r="AF81" s="199"/>
      <c r="AG81" s="199"/>
      <c r="AH81" s="199"/>
      <c r="AI81" s="199"/>
      <c r="AJ81" s="199"/>
      <c r="AK81" s="199"/>
      <c r="AL81" s="199"/>
      <c r="AM81" s="199"/>
      <c r="AN81" s="199"/>
      <c r="AO81" s="199"/>
      <c r="AP81" s="199"/>
      <c r="AQ81" s="199"/>
      <c r="AR81" s="199"/>
      <c r="AS81" s="199"/>
      <c r="AT81" s="199"/>
      <c r="AU81" s="199"/>
      <c r="AV81" s="199"/>
      <c r="AW81" s="199"/>
      <c r="AX81" s="199"/>
      <c r="AY81" s="199"/>
      <c r="AZ81" s="199"/>
      <c r="BA81" s="199"/>
      <c r="BB81" s="199"/>
      <c r="BC81" s="199"/>
      <c r="BD81" s="199"/>
      <c r="BE81" s="199"/>
      <c r="BF81" s="199"/>
      <c r="BG81" s="199"/>
      <c r="BH81" s="199"/>
      <c r="BI81" s="199"/>
      <c r="BJ81" s="199"/>
      <c r="BK81" s="199"/>
      <c r="BL81" s="199"/>
      <c r="BM81" s="199"/>
      <c r="BN81" s="199"/>
      <c r="BO81" s="199"/>
      <c r="BP81" s="199"/>
      <c r="BQ81" s="199"/>
      <c r="BR81" s="199"/>
      <c r="BS81" s="199"/>
      <c r="BT81" s="199"/>
      <c r="BU81" s="199"/>
      <c r="BV81" s="199"/>
      <c r="BW81" s="199"/>
      <c r="BX81" s="199"/>
      <c r="BY81" s="199"/>
      <c r="BZ81" s="199"/>
      <c r="CA81" s="199"/>
      <c r="CB81" s="199"/>
      <c r="CC81" s="199"/>
      <c r="CD81" s="199"/>
      <c r="CE81" s="199"/>
      <c r="CF81" s="199"/>
      <c r="CG81" s="199"/>
      <c r="CH81" s="199"/>
      <c r="CI81" s="199"/>
      <c r="CJ81" s="199"/>
      <c r="CK81" s="199"/>
      <c r="CL81" s="199"/>
      <c r="CM81" s="199"/>
      <c r="CN81" s="199"/>
      <c r="CO81" s="199"/>
      <c r="CP81" s="199"/>
      <c r="CQ81" s="199"/>
      <c r="CR81" s="199"/>
      <c r="CS81" s="199"/>
      <c r="CT81" s="199"/>
      <c r="CU81" s="199"/>
      <c r="CV81" s="199"/>
      <c r="CW81" s="199"/>
      <c r="CX81" s="199"/>
      <c r="CY81" s="199"/>
      <c r="CZ81" s="199"/>
      <c r="DA81" s="199"/>
      <c r="DB81" s="199"/>
      <c r="DC81" s="199"/>
      <c r="DD81" s="199"/>
      <c r="DE81" s="199"/>
      <c r="DF81" s="199"/>
      <c r="DG81" s="199"/>
      <c r="DH81" s="199"/>
      <c r="DI81" s="199"/>
      <c r="DJ81" s="199"/>
      <c r="DK81" s="199"/>
      <c r="DL81" s="199"/>
      <c r="DM81" s="199"/>
      <c r="DN81" s="199"/>
      <c r="DO81" s="199"/>
      <c r="DP81" s="199"/>
      <c r="DQ81" s="199"/>
      <c r="DR81" s="199"/>
      <c r="DS81" s="199"/>
    </row>
    <row r="82" spans="1:123" s="169" customFormat="1" ht="15.75" hidden="1">
      <c r="A82" s="73"/>
      <c r="B82" s="47"/>
      <c r="C82" s="78"/>
      <c r="D82" s="47"/>
      <c r="E82" s="45">
        <v>0</v>
      </c>
      <c r="F82" s="71">
        <v>0</v>
      </c>
      <c r="G82" s="72">
        <f t="shared" si="4"/>
        <v>0</v>
      </c>
      <c r="H82" s="71">
        <v>0</v>
      </c>
      <c r="I82" s="71">
        <v>0</v>
      </c>
      <c r="J82" s="71">
        <v>0</v>
      </c>
      <c r="K82" s="291">
        <f t="array" ref="K82">SUM(ROUND(H82:J82,2))</f>
        <v>0</v>
      </c>
      <c r="L82" s="331"/>
      <c r="M82" s="91"/>
      <c r="N82" s="309">
        <v>0</v>
      </c>
      <c r="O82" s="282">
        <f t="shared" si="5"/>
        <v>0</v>
      </c>
      <c r="P82" s="268">
        <v>0</v>
      </c>
      <c r="Q82" s="282">
        <f t="shared" si="6"/>
        <v>0</v>
      </c>
      <c r="R82" s="268"/>
      <c r="S82" s="282">
        <f t="shared" si="7"/>
        <v>0</v>
      </c>
      <c r="X82" s="199"/>
      <c r="Y82" s="199"/>
      <c r="Z82" s="199"/>
      <c r="AA82" s="199"/>
      <c r="AB82" s="199"/>
      <c r="AC82" s="199"/>
      <c r="AD82" s="199"/>
      <c r="AE82" s="199"/>
      <c r="AF82" s="199"/>
      <c r="AG82" s="199"/>
      <c r="AH82" s="199"/>
      <c r="AI82" s="199"/>
      <c r="AJ82" s="199"/>
      <c r="AK82" s="199"/>
      <c r="AL82" s="199"/>
      <c r="AM82" s="199"/>
      <c r="AN82" s="199"/>
      <c r="AO82" s="199"/>
      <c r="AP82" s="199"/>
      <c r="AQ82" s="199"/>
      <c r="AR82" s="199"/>
      <c r="AS82" s="199"/>
      <c r="AT82" s="199"/>
      <c r="AU82" s="199"/>
      <c r="AV82" s="199"/>
      <c r="AW82" s="199"/>
      <c r="AX82" s="199"/>
      <c r="AY82" s="199"/>
      <c r="AZ82" s="199"/>
      <c r="BA82" s="199"/>
      <c r="BB82" s="199"/>
      <c r="BC82" s="199"/>
      <c r="BD82" s="199"/>
      <c r="BE82" s="199"/>
      <c r="BF82" s="199"/>
      <c r="BG82" s="199"/>
      <c r="BH82" s="199"/>
      <c r="BI82" s="199"/>
      <c r="BJ82" s="199"/>
      <c r="BK82" s="199"/>
      <c r="BL82" s="199"/>
      <c r="BM82" s="199"/>
      <c r="BN82" s="199"/>
      <c r="BO82" s="199"/>
      <c r="BP82" s="199"/>
      <c r="BQ82" s="199"/>
      <c r="BR82" s="199"/>
      <c r="BS82" s="199"/>
      <c r="BT82" s="199"/>
      <c r="BU82" s="199"/>
      <c r="BV82" s="199"/>
      <c r="BW82" s="199"/>
      <c r="BX82" s="199"/>
      <c r="BY82" s="199"/>
      <c r="BZ82" s="199"/>
      <c r="CA82" s="199"/>
      <c r="CB82" s="199"/>
      <c r="CC82" s="199"/>
      <c r="CD82" s="199"/>
      <c r="CE82" s="199"/>
      <c r="CF82" s="199"/>
      <c r="CG82" s="199"/>
      <c r="CH82" s="199"/>
      <c r="CI82" s="199"/>
      <c r="CJ82" s="199"/>
      <c r="CK82" s="199"/>
      <c r="CL82" s="199"/>
      <c r="CM82" s="199"/>
      <c r="CN82" s="199"/>
      <c r="CO82" s="199"/>
      <c r="CP82" s="199"/>
      <c r="CQ82" s="199"/>
      <c r="CR82" s="199"/>
      <c r="CS82" s="199"/>
      <c r="CT82" s="199"/>
      <c r="CU82" s="199"/>
      <c r="CV82" s="199"/>
      <c r="CW82" s="199"/>
      <c r="CX82" s="199"/>
      <c r="CY82" s="199"/>
      <c r="CZ82" s="199"/>
      <c r="DA82" s="199"/>
      <c r="DB82" s="199"/>
      <c r="DC82" s="199"/>
      <c r="DD82" s="199"/>
      <c r="DE82" s="199"/>
      <c r="DF82" s="199"/>
      <c r="DG82" s="199"/>
      <c r="DH82" s="199"/>
      <c r="DI82" s="199"/>
      <c r="DJ82" s="199"/>
      <c r="DK82" s="199"/>
      <c r="DL82" s="199"/>
      <c r="DM82" s="199"/>
      <c r="DN82" s="199"/>
      <c r="DO82" s="199"/>
      <c r="DP82" s="199"/>
      <c r="DQ82" s="199"/>
      <c r="DR82" s="199"/>
      <c r="DS82" s="199"/>
    </row>
    <row r="83" spans="1:123" s="169" customFormat="1" ht="15.75" hidden="1">
      <c r="A83" s="73"/>
      <c r="B83" s="47"/>
      <c r="C83" s="78"/>
      <c r="D83" s="47"/>
      <c r="E83" s="45">
        <v>0</v>
      </c>
      <c r="F83" s="71">
        <v>0</v>
      </c>
      <c r="G83" s="72">
        <f t="shared" si="4"/>
        <v>0</v>
      </c>
      <c r="H83" s="71">
        <v>0</v>
      </c>
      <c r="I83" s="71">
        <v>0</v>
      </c>
      <c r="J83" s="71">
        <v>0</v>
      </c>
      <c r="K83" s="291">
        <f t="array" ref="K83">SUM(ROUND(H83:J83,2))</f>
        <v>0</v>
      </c>
      <c r="L83" s="331"/>
      <c r="M83" s="91"/>
      <c r="N83" s="309">
        <v>0</v>
      </c>
      <c r="O83" s="282">
        <f t="shared" si="5"/>
        <v>0</v>
      </c>
      <c r="P83" s="268">
        <v>0</v>
      </c>
      <c r="Q83" s="282">
        <f t="shared" si="6"/>
        <v>0</v>
      </c>
      <c r="R83" s="268"/>
      <c r="S83" s="282">
        <f t="shared" si="7"/>
        <v>0</v>
      </c>
      <c r="X83" s="199"/>
      <c r="Y83" s="199"/>
      <c r="Z83" s="199"/>
      <c r="AA83" s="199"/>
      <c r="AB83" s="199"/>
      <c r="AC83" s="199"/>
      <c r="AD83" s="199"/>
      <c r="AE83" s="199"/>
      <c r="AF83" s="199"/>
      <c r="AG83" s="199"/>
      <c r="AH83" s="199"/>
      <c r="AI83" s="199"/>
      <c r="AJ83" s="199"/>
      <c r="AK83" s="199"/>
      <c r="AL83" s="199"/>
      <c r="AM83" s="199"/>
      <c r="AN83" s="199"/>
      <c r="AO83" s="199"/>
      <c r="AP83" s="199"/>
      <c r="AQ83" s="199"/>
      <c r="AR83" s="199"/>
      <c r="AS83" s="199"/>
      <c r="AT83" s="199"/>
      <c r="AU83" s="199"/>
      <c r="AV83" s="199"/>
      <c r="AW83" s="199"/>
      <c r="AX83" s="199"/>
      <c r="AY83" s="199"/>
      <c r="AZ83" s="199"/>
      <c r="BA83" s="199"/>
      <c r="BB83" s="199"/>
      <c r="BC83" s="199"/>
      <c r="BD83" s="199"/>
      <c r="BE83" s="199"/>
      <c r="BF83" s="199"/>
      <c r="BG83" s="199"/>
      <c r="BH83" s="199"/>
      <c r="BI83" s="199"/>
      <c r="BJ83" s="199"/>
      <c r="BK83" s="199"/>
      <c r="BL83" s="199"/>
      <c r="BM83" s="199"/>
      <c r="BN83" s="199"/>
      <c r="BO83" s="199"/>
      <c r="BP83" s="199"/>
      <c r="BQ83" s="199"/>
      <c r="BR83" s="199"/>
      <c r="BS83" s="199"/>
      <c r="BT83" s="199"/>
      <c r="BU83" s="199"/>
      <c r="BV83" s="199"/>
      <c r="BW83" s="199"/>
      <c r="BX83" s="199"/>
      <c r="BY83" s="199"/>
      <c r="BZ83" s="199"/>
      <c r="CA83" s="199"/>
      <c r="CB83" s="199"/>
      <c r="CC83" s="199"/>
      <c r="CD83" s="199"/>
      <c r="CE83" s="199"/>
      <c r="CF83" s="199"/>
      <c r="CG83" s="199"/>
      <c r="CH83" s="199"/>
      <c r="CI83" s="199"/>
      <c r="CJ83" s="199"/>
      <c r="CK83" s="199"/>
      <c r="CL83" s="199"/>
      <c r="CM83" s="199"/>
      <c r="CN83" s="199"/>
      <c r="CO83" s="199"/>
      <c r="CP83" s="199"/>
      <c r="CQ83" s="199"/>
      <c r="CR83" s="199"/>
      <c r="CS83" s="199"/>
      <c r="CT83" s="199"/>
      <c r="CU83" s="199"/>
      <c r="CV83" s="199"/>
      <c r="CW83" s="199"/>
      <c r="CX83" s="199"/>
      <c r="CY83" s="199"/>
      <c r="CZ83" s="199"/>
      <c r="DA83" s="199"/>
      <c r="DB83" s="199"/>
      <c r="DC83" s="199"/>
      <c r="DD83" s="199"/>
      <c r="DE83" s="199"/>
      <c r="DF83" s="199"/>
      <c r="DG83" s="199"/>
      <c r="DH83" s="199"/>
      <c r="DI83" s="199"/>
      <c r="DJ83" s="199"/>
      <c r="DK83" s="199"/>
      <c r="DL83" s="199"/>
      <c r="DM83" s="199"/>
      <c r="DN83" s="199"/>
      <c r="DO83" s="199"/>
      <c r="DP83" s="199"/>
      <c r="DQ83" s="199"/>
      <c r="DR83" s="199"/>
      <c r="DS83" s="199"/>
    </row>
    <row r="84" spans="1:123" s="169" customFormat="1" ht="15.75" hidden="1">
      <c r="A84" s="73"/>
      <c r="B84" s="47"/>
      <c r="C84" s="78"/>
      <c r="D84" s="47"/>
      <c r="E84" s="45">
        <v>0</v>
      </c>
      <c r="F84" s="71">
        <v>0</v>
      </c>
      <c r="G84" s="72">
        <f t="shared" si="4"/>
        <v>0</v>
      </c>
      <c r="H84" s="71">
        <v>0</v>
      </c>
      <c r="I84" s="71">
        <v>0</v>
      </c>
      <c r="J84" s="71">
        <v>0</v>
      </c>
      <c r="K84" s="291">
        <f t="array" ref="K84">SUM(ROUND(H84:J84,2))</f>
        <v>0</v>
      </c>
      <c r="L84" s="331"/>
      <c r="M84" s="91"/>
      <c r="N84" s="309">
        <v>0</v>
      </c>
      <c r="O84" s="282">
        <f t="shared" si="5"/>
        <v>0</v>
      </c>
      <c r="P84" s="268">
        <v>0</v>
      </c>
      <c r="Q84" s="282">
        <f t="shared" si="6"/>
        <v>0</v>
      </c>
      <c r="R84" s="268"/>
      <c r="S84" s="282">
        <f t="shared" si="7"/>
        <v>0</v>
      </c>
      <c r="X84" s="199"/>
      <c r="Y84" s="199"/>
      <c r="Z84" s="199"/>
      <c r="AA84" s="199"/>
      <c r="AB84" s="199"/>
      <c r="AC84" s="199"/>
      <c r="AD84" s="199"/>
      <c r="AE84" s="199"/>
      <c r="AF84" s="199"/>
      <c r="AG84" s="199"/>
      <c r="AH84" s="199"/>
      <c r="AI84" s="199"/>
      <c r="AJ84" s="199"/>
      <c r="AK84" s="199"/>
      <c r="AL84" s="199"/>
      <c r="AM84" s="199"/>
      <c r="AN84" s="199"/>
      <c r="AO84" s="199"/>
      <c r="AP84" s="199"/>
      <c r="AQ84" s="199"/>
      <c r="AR84" s="199"/>
      <c r="AS84" s="199"/>
      <c r="AT84" s="199"/>
      <c r="AU84" s="199"/>
      <c r="AV84" s="199"/>
      <c r="AW84" s="199"/>
      <c r="AX84" s="199"/>
      <c r="AY84" s="199"/>
      <c r="AZ84" s="199"/>
      <c r="BA84" s="199"/>
      <c r="BB84" s="199"/>
      <c r="BC84" s="199"/>
      <c r="BD84" s="199"/>
      <c r="BE84" s="199"/>
      <c r="BF84" s="199"/>
      <c r="BG84" s="199"/>
      <c r="BH84" s="199"/>
      <c r="BI84" s="199"/>
      <c r="BJ84" s="199"/>
      <c r="BK84" s="199"/>
      <c r="BL84" s="199"/>
      <c r="BM84" s="199"/>
      <c r="BN84" s="199"/>
      <c r="BO84" s="199"/>
      <c r="BP84" s="199"/>
      <c r="BQ84" s="199"/>
      <c r="BR84" s="199"/>
      <c r="BS84" s="199"/>
      <c r="BT84" s="199"/>
      <c r="BU84" s="199"/>
      <c r="BV84" s="199"/>
      <c r="BW84" s="199"/>
      <c r="BX84" s="199"/>
      <c r="BY84" s="199"/>
      <c r="BZ84" s="199"/>
      <c r="CA84" s="199"/>
      <c r="CB84" s="199"/>
      <c r="CC84" s="199"/>
      <c r="CD84" s="199"/>
      <c r="CE84" s="199"/>
      <c r="CF84" s="199"/>
      <c r="CG84" s="199"/>
      <c r="CH84" s="199"/>
      <c r="CI84" s="199"/>
      <c r="CJ84" s="199"/>
      <c r="CK84" s="199"/>
      <c r="CL84" s="199"/>
      <c r="CM84" s="199"/>
      <c r="CN84" s="199"/>
      <c r="CO84" s="199"/>
      <c r="CP84" s="199"/>
      <c r="CQ84" s="199"/>
      <c r="CR84" s="199"/>
      <c r="CS84" s="199"/>
      <c r="CT84" s="199"/>
      <c r="CU84" s="199"/>
      <c r="CV84" s="199"/>
      <c r="CW84" s="199"/>
      <c r="CX84" s="199"/>
      <c r="CY84" s="199"/>
      <c r="CZ84" s="199"/>
      <c r="DA84" s="199"/>
      <c r="DB84" s="199"/>
      <c r="DC84" s="199"/>
      <c r="DD84" s="199"/>
      <c r="DE84" s="199"/>
      <c r="DF84" s="199"/>
      <c r="DG84" s="199"/>
      <c r="DH84" s="199"/>
      <c r="DI84" s="199"/>
      <c r="DJ84" s="199"/>
      <c r="DK84" s="199"/>
      <c r="DL84" s="199"/>
      <c r="DM84" s="199"/>
      <c r="DN84" s="199"/>
      <c r="DO84" s="199"/>
      <c r="DP84" s="199"/>
      <c r="DQ84" s="199"/>
      <c r="DR84" s="199"/>
      <c r="DS84" s="199"/>
    </row>
    <row r="85" spans="1:123" s="169" customFormat="1" ht="15.75" hidden="1">
      <c r="A85" s="73"/>
      <c r="B85" s="47"/>
      <c r="C85" s="78"/>
      <c r="D85" s="47"/>
      <c r="E85" s="45">
        <v>0</v>
      </c>
      <c r="F85" s="71">
        <v>0</v>
      </c>
      <c r="G85" s="72">
        <f t="shared" si="4"/>
        <v>0</v>
      </c>
      <c r="H85" s="71">
        <v>0</v>
      </c>
      <c r="I85" s="71">
        <v>0</v>
      </c>
      <c r="J85" s="71">
        <v>0</v>
      </c>
      <c r="K85" s="291">
        <f t="array" ref="K85">SUM(ROUND(H85:J85,2))</f>
        <v>0</v>
      </c>
      <c r="L85" s="331"/>
      <c r="M85" s="91"/>
      <c r="N85" s="309">
        <v>0</v>
      </c>
      <c r="O85" s="282">
        <f t="shared" si="5"/>
        <v>0</v>
      </c>
      <c r="P85" s="268">
        <v>0</v>
      </c>
      <c r="Q85" s="282">
        <f t="shared" si="6"/>
        <v>0</v>
      </c>
      <c r="R85" s="268"/>
      <c r="S85" s="282">
        <f t="shared" si="7"/>
        <v>0</v>
      </c>
      <c r="X85" s="199"/>
      <c r="Y85" s="199"/>
      <c r="Z85" s="199"/>
      <c r="AA85" s="199"/>
      <c r="AB85" s="199"/>
      <c r="AC85" s="199"/>
      <c r="AD85" s="199"/>
      <c r="AE85" s="199"/>
      <c r="AF85" s="199"/>
      <c r="AG85" s="199"/>
      <c r="AH85" s="199"/>
      <c r="AI85" s="199"/>
      <c r="AJ85" s="199"/>
      <c r="AK85" s="199"/>
      <c r="AL85" s="199"/>
      <c r="AM85" s="199"/>
      <c r="AN85" s="199"/>
      <c r="AO85" s="199"/>
      <c r="AP85" s="199"/>
      <c r="AQ85" s="199"/>
      <c r="AR85" s="199"/>
      <c r="AS85" s="199"/>
      <c r="AT85" s="199"/>
      <c r="AU85" s="199"/>
      <c r="AV85" s="199"/>
      <c r="AW85" s="199"/>
      <c r="AX85" s="199"/>
      <c r="AY85" s="199"/>
      <c r="AZ85" s="199"/>
      <c r="BA85" s="199"/>
      <c r="BB85" s="199"/>
      <c r="BC85" s="199"/>
      <c r="BD85" s="199"/>
      <c r="BE85" s="199"/>
      <c r="BF85" s="199"/>
      <c r="BG85" s="199"/>
      <c r="BH85" s="199"/>
      <c r="BI85" s="199"/>
      <c r="BJ85" s="199"/>
      <c r="BK85" s="199"/>
      <c r="BL85" s="199"/>
      <c r="BM85" s="199"/>
      <c r="BN85" s="199"/>
      <c r="BO85" s="199"/>
      <c r="BP85" s="199"/>
      <c r="BQ85" s="199"/>
      <c r="BR85" s="199"/>
      <c r="BS85" s="199"/>
      <c r="BT85" s="199"/>
      <c r="BU85" s="199"/>
      <c r="BV85" s="199"/>
      <c r="BW85" s="199"/>
      <c r="BX85" s="199"/>
      <c r="BY85" s="199"/>
      <c r="BZ85" s="199"/>
      <c r="CA85" s="199"/>
      <c r="CB85" s="199"/>
      <c r="CC85" s="199"/>
      <c r="CD85" s="199"/>
      <c r="CE85" s="199"/>
      <c r="CF85" s="199"/>
      <c r="CG85" s="199"/>
      <c r="CH85" s="199"/>
      <c r="CI85" s="199"/>
      <c r="CJ85" s="199"/>
      <c r="CK85" s="199"/>
      <c r="CL85" s="199"/>
      <c r="CM85" s="199"/>
      <c r="CN85" s="199"/>
      <c r="CO85" s="199"/>
      <c r="CP85" s="199"/>
      <c r="CQ85" s="199"/>
      <c r="CR85" s="199"/>
      <c r="CS85" s="199"/>
      <c r="CT85" s="199"/>
      <c r="CU85" s="199"/>
      <c r="CV85" s="199"/>
      <c r="CW85" s="199"/>
      <c r="CX85" s="199"/>
      <c r="CY85" s="199"/>
      <c r="CZ85" s="199"/>
      <c r="DA85" s="199"/>
      <c r="DB85" s="199"/>
      <c r="DC85" s="199"/>
      <c r="DD85" s="199"/>
      <c r="DE85" s="199"/>
      <c r="DF85" s="199"/>
      <c r="DG85" s="199"/>
      <c r="DH85" s="199"/>
      <c r="DI85" s="199"/>
      <c r="DJ85" s="199"/>
      <c r="DK85" s="199"/>
      <c r="DL85" s="199"/>
      <c r="DM85" s="199"/>
      <c r="DN85" s="199"/>
      <c r="DO85" s="199"/>
      <c r="DP85" s="199"/>
      <c r="DQ85" s="199"/>
      <c r="DR85" s="199"/>
      <c r="DS85" s="199"/>
    </row>
    <row r="86" spans="1:123" s="169" customFormat="1" ht="15.75" hidden="1">
      <c r="A86" s="73"/>
      <c r="B86" s="47"/>
      <c r="C86" s="78"/>
      <c r="D86" s="47"/>
      <c r="E86" s="45">
        <v>0</v>
      </c>
      <c r="F86" s="71">
        <v>0</v>
      </c>
      <c r="G86" s="72">
        <f t="shared" si="4"/>
        <v>0</v>
      </c>
      <c r="H86" s="71">
        <v>0</v>
      </c>
      <c r="I86" s="71">
        <v>0</v>
      </c>
      <c r="J86" s="71">
        <v>0</v>
      </c>
      <c r="K86" s="291">
        <f t="array" ref="K86">SUM(ROUND(H86:J86,2))</f>
        <v>0</v>
      </c>
      <c r="L86" s="331"/>
      <c r="M86" s="91"/>
      <c r="N86" s="309">
        <v>0</v>
      </c>
      <c r="O86" s="282">
        <f t="shared" si="5"/>
        <v>0</v>
      </c>
      <c r="P86" s="268">
        <v>0</v>
      </c>
      <c r="Q86" s="282">
        <f t="shared" si="6"/>
        <v>0</v>
      </c>
      <c r="R86" s="268"/>
      <c r="S86" s="282">
        <f t="shared" si="7"/>
        <v>0</v>
      </c>
      <c r="X86" s="199"/>
      <c r="Y86" s="199"/>
      <c r="Z86" s="199"/>
      <c r="AA86" s="199"/>
      <c r="AB86" s="199"/>
      <c r="AC86" s="199"/>
      <c r="AD86" s="199"/>
      <c r="AE86" s="199"/>
      <c r="AF86" s="199"/>
      <c r="AG86" s="199"/>
      <c r="AH86" s="199"/>
      <c r="AI86" s="199"/>
      <c r="AJ86" s="199"/>
      <c r="AK86" s="199"/>
      <c r="AL86" s="199"/>
      <c r="AM86" s="199"/>
      <c r="AN86" s="199"/>
      <c r="AO86" s="199"/>
      <c r="AP86" s="199"/>
      <c r="AQ86" s="199"/>
      <c r="AR86" s="199"/>
      <c r="AS86" s="199"/>
      <c r="AT86" s="199"/>
      <c r="AU86" s="199"/>
      <c r="AV86" s="199"/>
      <c r="AW86" s="199"/>
      <c r="AX86" s="199"/>
      <c r="AY86" s="199"/>
      <c r="AZ86" s="199"/>
      <c r="BA86" s="199"/>
      <c r="BB86" s="199"/>
      <c r="BC86" s="199"/>
      <c r="BD86" s="199"/>
      <c r="BE86" s="199"/>
      <c r="BF86" s="199"/>
      <c r="BG86" s="199"/>
      <c r="BH86" s="199"/>
      <c r="BI86" s="199"/>
      <c r="BJ86" s="199"/>
      <c r="BK86" s="199"/>
      <c r="BL86" s="199"/>
      <c r="BM86" s="199"/>
      <c r="BN86" s="199"/>
      <c r="BO86" s="199"/>
      <c r="BP86" s="199"/>
      <c r="BQ86" s="199"/>
      <c r="BR86" s="199"/>
      <c r="BS86" s="199"/>
      <c r="BT86" s="199"/>
      <c r="BU86" s="199"/>
      <c r="BV86" s="199"/>
      <c r="BW86" s="199"/>
      <c r="BX86" s="199"/>
      <c r="BY86" s="199"/>
      <c r="BZ86" s="199"/>
      <c r="CA86" s="199"/>
      <c r="CB86" s="199"/>
      <c r="CC86" s="199"/>
      <c r="CD86" s="199"/>
      <c r="CE86" s="199"/>
      <c r="CF86" s="199"/>
      <c r="CG86" s="199"/>
      <c r="CH86" s="199"/>
      <c r="CI86" s="199"/>
      <c r="CJ86" s="199"/>
      <c r="CK86" s="199"/>
      <c r="CL86" s="199"/>
      <c r="CM86" s="199"/>
      <c r="CN86" s="199"/>
      <c r="CO86" s="199"/>
      <c r="CP86" s="199"/>
      <c r="CQ86" s="199"/>
      <c r="CR86" s="199"/>
      <c r="CS86" s="199"/>
      <c r="CT86" s="199"/>
      <c r="CU86" s="199"/>
      <c r="CV86" s="199"/>
      <c r="CW86" s="199"/>
      <c r="CX86" s="199"/>
      <c r="CY86" s="199"/>
      <c r="CZ86" s="199"/>
      <c r="DA86" s="199"/>
      <c r="DB86" s="199"/>
      <c r="DC86" s="199"/>
      <c r="DD86" s="199"/>
      <c r="DE86" s="199"/>
      <c r="DF86" s="199"/>
      <c r="DG86" s="199"/>
      <c r="DH86" s="199"/>
      <c r="DI86" s="199"/>
      <c r="DJ86" s="199"/>
      <c r="DK86" s="199"/>
      <c r="DL86" s="199"/>
      <c r="DM86" s="199"/>
      <c r="DN86" s="199"/>
      <c r="DO86" s="199"/>
      <c r="DP86" s="199"/>
      <c r="DQ86" s="199"/>
      <c r="DR86" s="199"/>
      <c r="DS86" s="199"/>
    </row>
    <row r="87" spans="1:123" s="169" customFormat="1" ht="15.75" hidden="1">
      <c r="A87" s="73"/>
      <c r="B87" s="47"/>
      <c r="C87" s="78"/>
      <c r="D87" s="47"/>
      <c r="E87" s="45">
        <v>0</v>
      </c>
      <c r="F87" s="71">
        <v>0</v>
      </c>
      <c r="G87" s="72">
        <f t="shared" si="4"/>
        <v>0</v>
      </c>
      <c r="H87" s="71">
        <v>0</v>
      </c>
      <c r="I87" s="71">
        <v>0</v>
      </c>
      <c r="J87" s="71">
        <v>0</v>
      </c>
      <c r="K87" s="291">
        <f t="array" ref="K87">SUM(ROUND(H87:J87,2))</f>
        <v>0</v>
      </c>
      <c r="L87" s="331"/>
      <c r="M87" s="91"/>
      <c r="N87" s="309">
        <v>0</v>
      </c>
      <c r="O87" s="282">
        <f t="shared" si="5"/>
        <v>0</v>
      </c>
      <c r="P87" s="268">
        <v>0</v>
      </c>
      <c r="Q87" s="282">
        <f t="shared" si="6"/>
        <v>0</v>
      </c>
      <c r="R87" s="268"/>
      <c r="S87" s="282">
        <f t="shared" si="7"/>
        <v>0</v>
      </c>
      <c r="X87" s="199"/>
      <c r="Y87" s="199"/>
      <c r="Z87" s="199"/>
      <c r="AA87" s="199"/>
      <c r="AB87" s="199"/>
      <c r="AC87" s="199"/>
      <c r="AD87" s="199"/>
      <c r="AE87" s="199"/>
      <c r="AF87" s="199"/>
      <c r="AG87" s="199"/>
      <c r="AH87" s="199"/>
      <c r="AI87" s="199"/>
      <c r="AJ87" s="199"/>
      <c r="AK87" s="199"/>
      <c r="AL87" s="199"/>
      <c r="AM87" s="199"/>
      <c r="AN87" s="199"/>
      <c r="AO87" s="199"/>
      <c r="AP87" s="199"/>
      <c r="AQ87" s="199"/>
      <c r="AR87" s="199"/>
      <c r="AS87" s="199"/>
      <c r="AT87" s="199"/>
      <c r="AU87" s="199"/>
      <c r="AV87" s="199"/>
      <c r="AW87" s="199"/>
      <c r="AX87" s="199"/>
      <c r="AY87" s="199"/>
      <c r="AZ87" s="199"/>
      <c r="BA87" s="199"/>
      <c r="BB87" s="199"/>
      <c r="BC87" s="199"/>
      <c r="BD87" s="199"/>
      <c r="BE87" s="199"/>
      <c r="BF87" s="199"/>
      <c r="BG87" s="199"/>
      <c r="BH87" s="199"/>
      <c r="BI87" s="199"/>
      <c r="BJ87" s="199"/>
      <c r="BK87" s="199"/>
      <c r="BL87" s="199"/>
      <c r="BM87" s="199"/>
      <c r="BN87" s="199"/>
      <c r="BO87" s="199"/>
      <c r="BP87" s="199"/>
      <c r="BQ87" s="199"/>
      <c r="BR87" s="199"/>
      <c r="BS87" s="199"/>
      <c r="BT87" s="199"/>
      <c r="BU87" s="199"/>
      <c r="BV87" s="199"/>
      <c r="BW87" s="199"/>
      <c r="BX87" s="199"/>
      <c r="BY87" s="199"/>
      <c r="BZ87" s="199"/>
      <c r="CA87" s="199"/>
      <c r="CB87" s="199"/>
      <c r="CC87" s="199"/>
      <c r="CD87" s="199"/>
      <c r="CE87" s="199"/>
      <c r="CF87" s="199"/>
      <c r="CG87" s="199"/>
      <c r="CH87" s="199"/>
      <c r="CI87" s="199"/>
      <c r="CJ87" s="199"/>
      <c r="CK87" s="199"/>
      <c r="CL87" s="199"/>
      <c r="CM87" s="199"/>
      <c r="CN87" s="199"/>
      <c r="CO87" s="199"/>
      <c r="CP87" s="199"/>
      <c r="CQ87" s="199"/>
      <c r="CR87" s="199"/>
      <c r="CS87" s="199"/>
      <c r="CT87" s="199"/>
      <c r="CU87" s="199"/>
      <c r="CV87" s="199"/>
      <c r="CW87" s="199"/>
      <c r="CX87" s="199"/>
      <c r="CY87" s="199"/>
      <c r="CZ87" s="199"/>
      <c r="DA87" s="199"/>
      <c r="DB87" s="199"/>
      <c r="DC87" s="199"/>
      <c r="DD87" s="199"/>
      <c r="DE87" s="199"/>
      <c r="DF87" s="199"/>
      <c r="DG87" s="199"/>
      <c r="DH87" s="199"/>
      <c r="DI87" s="199"/>
      <c r="DJ87" s="199"/>
      <c r="DK87" s="199"/>
      <c r="DL87" s="199"/>
      <c r="DM87" s="199"/>
      <c r="DN87" s="199"/>
      <c r="DO87" s="199"/>
      <c r="DP87" s="199"/>
      <c r="DQ87" s="199"/>
      <c r="DR87" s="199"/>
      <c r="DS87" s="199"/>
    </row>
    <row r="88" spans="1:123" s="169" customFormat="1" ht="15.75" hidden="1">
      <c r="A88" s="73"/>
      <c r="B88" s="47"/>
      <c r="C88" s="78"/>
      <c r="D88" s="47"/>
      <c r="E88" s="45">
        <v>0</v>
      </c>
      <c r="F88" s="71">
        <v>0</v>
      </c>
      <c r="G88" s="72">
        <f t="shared" si="4"/>
        <v>0</v>
      </c>
      <c r="H88" s="71">
        <v>0</v>
      </c>
      <c r="I88" s="71">
        <v>0</v>
      </c>
      <c r="J88" s="71">
        <v>0</v>
      </c>
      <c r="K88" s="291">
        <f t="array" ref="K88">SUM(ROUND(H88:J88,2))</f>
        <v>0</v>
      </c>
      <c r="L88" s="331"/>
      <c r="M88" s="91"/>
      <c r="N88" s="309">
        <v>0</v>
      </c>
      <c r="O88" s="282">
        <f t="shared" si="5"/>
        <v>0</v>
      </c>
      <c r="P88" s="268">
        <v>0</v>
      </c>
      <c r="Q88" s="282">
        <f t="shared" si="6"/>
        <v>0</v>
      </c>
      <c r="R88" s="268"/>
      <c r="S88" s="282">
        <f t="shared" si="7"/>
        <v>0</v>
      </c>
      <c r="X88" s="199"/>
      <c r="Y88" s="199"/>
      <c r="Z88" s="199"/>
      <c r="AA88" s="199"/>
      <c r="AB88" s="199"/>
      <c r="AC88" s="199"/>
      <c r="AD88" s="199"/>
      <c r="AE88" s="199"/>
      <c r="AF88" s="199"/>
      <c r="AG88" s="199"/>
      <c r="AH88" s="199"/>
      <c r="AI88" s="199"/>
      <c r="AJ88" s="199"/>
      <c r="AK88" s="199"/>
      <c r="AL88" s="199"/>
      <c r="AM88" s="199"/>
      <c r="AN88" s="199"/>
      <c r="AO88" s="199"/>
      <c r="AP88" s="199"/>
      <c r="AQ88" s="199"/>
      <c r="AR88" s="199"/>
      <c r="AS88" s="199"/>
      <c r="AT88" s="199"/>
      <c r="AU88" s="199"/>
      <c r="AV88" s="199"/>
      <c r="AW88" s="199"/>
      <c r="AX88" s="199"/>
      <c r="AY88" s="199"/>
      <c r="AZ88" s="199"/>
      <c r="BA88" s="199"/>
      <c r="BB88" s="199"/>
      <c r="BC88" s="199"/>
      <c r="BD88" s="199"/>
      <c r="BE88" s="199"/>
      <c r="BF88" s="199"/>
      <c r="BG88" s="199"/>
      <c r="BH88" s="199"/>
      <c r="BI88" s="199"/>
      <c r="BJ88" s="199"/>
      <c r="BK88" s="199"/>
      <c r="BL88" s="199"/>
      <c r="BM88" s="199"/>
      <c r="BN88" s="199"/>
      <c r="BO88" s="199"/>
      <c r="BP88" s="199"/>
      <c r="BQ88" s="199"/>
      <c r="BR88" s="199"/>
      <c r="BS88" s="199"/>
      <c r="BT88" s="199"/>
      <c r="BU88" s="199"/>
      <c r="BV88" s="199"/>
      <c r="BW88" s="199"/>
      <c r="BX88" s="199"/>
      <c r="BY88" s="199"/>
      <c r="BZ88" s="199"/>
      <c r="CA88" s="199"/>
      <c r="CB88" s="199"/>
      <c r="CC88" s="199"/>
      <c r="CD88" s="199"/>
      <c r="CE88" s="199"/>
      <c r="CF88" s="199"/>
      <c r="CG88" s="199"/>
      <c r="CH88" s="199"/>
      <c r="CI88" s="199"/>
      <c r="CJ88" s="199"/>
      <c r="CK88" s="199"/>
      <c r="CL88" s="199"/>
      <c r="CM88" s="199"/>
      <c r="CN88" s="199"/>
      <c r="CO88" s="199"/>
      <c r="CP88" s="199"/>
      <c r="CQ88" s="199"/>
      <c r="CR88" s="199"/>
      <c r="CS88" s="199"/>
      <c r="CT88" s="199"/>
      <c r="CU88" s="199"/>
      <c r="CV88" s="199"/>
      <c r="CW88" s="199"/>
      <c r="CX88" s="199"/>
      <c r="CY88" s="199"/>
      <c r="CZ88" s="199"/>
      <c r="DA88" s="199"/>
      <c r="DB88" s="199"/>
      <c r="DC88" s="199"/>
      <c r="DD88" s="199"/>
      <c r="DE88" s="199"/>
      <c r="DF88" s="199"/>
      <c r="DG88" s="199"/>
      <c r="DH88" s="199"/>
      <c r="DI88" s="199"/>
      <c r="DJ88" s="199"/>
      <c r="DK88" s="199"/>
      <c r="DL88" s="199"/>
      <c r="DM88" s="199"/>
      <c r="DN88" s="199"/>
      <c r="DO88" s="199"/>
      <c r="DP88" s="199"/>
      <c r="DQ88" s="199"/>
      <c r="DR88" s="199"/>
      <c r="DS88" s="199"/>
    </row>
    <row r="89" spans="1:123" s="169" customFormat="1" ht="15.75" hidden="1">
      <c r="A89" s="73"/>
      <c r="B89" s="47"/>
      <c r="C89" s="78"/>
      <c r="D89" s="47"/>
      <c r="E89" s="45">
        <v>0</v>
      </c>
      <c r="F89" s="71">
        <v>0</v>
      </c>
      <c r="G89" s="72">
        <f t="shared" si="4"/>
        <v>0</v>
      </c>
      <c r="H89" s="71">
        <v>0</v>
      </c>
      <c r="I89" s="71">
        <v>0</v>
      </c>
      <c r="J89" s="71">
        <v>0</v>
      </c>
      <c r="K89" s="291">
        <f t="array" ref="K89">SUM(ROUND(H89:J89,2))</f>
        <v>0</v>
      </c>
      <c r="L89" s="331"/>
      <c r="M89" s="91"/>
      <c r="N89" s="309">
        <v>0</v>
      </c>
      <c r="O89" s="282">
        <f t="shared" si="5"/>
        <v>0</v>
      </c>
      <c r="P89" s="268">
        <v>0</v>
      </c>
      <c r="Q89" s="282">
        <f t="shared" si="6"/>
        <v>0</v>
      </c>
      <c r="R89" s="268"/>
      <c r="S89" s="282">
        <f t="shared" si="7"/>
        <v>0</v>
      </c>
      <c r="X89" s="199"/>
      <c r="Y89" s="199"/>
      <c r="Z89" s="199"/>
      <c r="AA89" s="199"/>
      <c r="AB89" s="199"/>
      <c r="AC89" s="199"/>
      <c r="AD89" s="199"/>
      <c r="AE89" s="199"/>
      <c r="AF89" s="199"/>
      <c r="AG89" s="199"/>
      <c r="AH89" s="199"/>
      <c r="AI89" s="199"/>
      <c r="AJ89" s="199"/>
      <c r="AK89" s="199"/>
      <c r="AL89" s="199"/>
      <c r="AM89" s="199"/>
      <c r="AN89" s="199"/>
      <c r="AO89" s="199"/>
      <c r="AP89" s="199"/>
      <c r="AQ89" s="199"/>
      <c r="AR89" s="199"/>
      <c r="AS89" s="199"/>
      <c r="AT89" s="199"/>
      <c r="AU89" s="199"/>
      <c r="AV89" s="199"/>
      <c r="AW89" s="199"/>
      <c r="AX89" s="199"/>
      <c r="AY89" s="199"/>
      <c r="AZ89" s="199"/>
      <c r="BA89" s="199"/>
      <c r="BB89" s="199"/>
      <c r="BC89" s="199"/>
      <c r="BD89" s="199"/>
      <c r="BE89" s="199"/>
      <c r="BF89" s="199"/>
      <c r="BG89" s="199"/>
      <c r="BH89" s="199"/>
      <c r="BI89" s="199"/>
      <c r="BJ89" s="199"/>
      <c r="BK89" s="199"/>
      <c r="BL89" s="199"/>
      <c r="BM89" s="199"/>
      <c r="BN89" s="199"/>
      <c r="BO89" s="199"/>
      <c r="BP89" s="199"/>
      <c r="BQ89" s="199"/>
      <c r="BR89" s="199"/>
      <c r="BS89" s="199"/>
      <c r="BT89" s="199"/>
      <c r="BU89" s="199"/>
      <c r="BV89" s="199"/>
      <c r="BW89" s="199"/>
      <c r="BX89" s="199"/>
      <c r="BY89" s="199"/>
      <c r="BZ89" s="199"/>
      <c r="CA89" s="199"/>
      <c r="CB89" s="199"/>
      <c r="CC89" s="199"/>
      <c r="CD89" s="199"/>
      <c r="CE89" s="199"/>
      <c r="CF89" s="199"/>
      <c r="CG89" s="199"/>
      <c r="CH89" s="199"/>
      <c r="CI89" s="199"/>
      <c r="CJ89" s="199"/>
      <c r="CK89" s="199"/>
      <c r="CL89" s="199"/>
      <c r="CM89" s="199"/>
      <c r="CN89" s="199"/>
      <c r="CO89" s="199"/>
      <c r="CP89" s="199"/>
      <c r="CQ89" s="199"/>
      <c r="CR89" s="199"/>
      <c r="CS89" s="199"/>
      <c r="CT89" s="199"/>
      <c r="CU89" s="199"/>
      <c r="CV89" s="199"/>
      <c r="CW89" s="199"/>
      <c r="CX89" s="199"/>
      <c r="CY89" s="199"/>
      <c r="CZ89" s="199"/>
      <c r="DA89" s="199"/>
      <c r="DB89" s="199"/>
      <c r="DC89" s="199"/>
      <c r="DD89" s="199"/>
      <c r="DE89" s="199"/>
      <c r="DF89" s="199"/>
      <c r="DG89" s="199"/>
      <c r="DH89" s="199"/>
      <c r="DI89" s="199"/>
      <c r="DJ89" s="199"/>
      <c r="DK89" s="199"/>
      <c r="DL89" s="199"/>
      <c r="DM89" s="199"/>
      <c r="DN89" s="199"/>
      <c r="DO89" s="199"/>
      <c r="DP89" s="199"/>
      <c r="DQ89" s="199"/>
      <c r="DR89" s="199"/>
      <c r="DS89" s="199"/>
    </row>
    <row r="90" spans="1:123" s="169" customFormat="1" ht="15.75" hidden="1">
      <c r="A90" s="73"/>
      <c r="B90" s="47"/>
      <c r="C90" s="78"/>
      <c r="D90" s="47"/>
      <c r="E90" s="45">
        <v>0</v>
      </c>
      <c r="F90" s="71">
        <v>0</v>
      </c>
      <c r="G90" s="72">
        <f t="shared" si="4"/>
        <v>0</v>
      </c>
      <c r="H90" s="71">
        <v>0</v>
      </c>
      <c r="I90" s="71">
        <v>0</v>
      </c>
      <c r="J90" s="71">
        <v>0</v>
      </c>
      <c r="K90" s="291">
        <f t="array" ref="K90">SUM(ROUND(H90:J90,2))</f>
        <v>0</v>
      </c>
      <c r="L90" s="331"/>
      <c r="M90" s="91"/>
      <c r="N90" s="309">
        <v>0</v>
      </c>
      <c r="O90" s="282">
        <f t="shared" si="5"/>
        <v>0</v>
      </c>
      <c r="P90" s="268">
        <v>0</v>
      </c>
      <c r="Q90" s="282">
        <f t="shared" si="6"/>
        <v>0</v>
      </c>
      <c r="R90" s="268"/>
      <c r="S90" s="282">
        <f t="shared" si="7"/>
        <v>0</v>
      </c>
      <c r="X90" s="199"/>
      <c r="Y90" s="199"/>
      <c r="Z90" s="199"/>
      <c r="AA90" s="199"/>
      <c r="AB90" s="199"/>
      <c r="AC90" s="199"/>
      <c r="AD90" s="199"/>
      <c r="AE90" s="199"/>
      <c r="AF90" s="199"/>
      <c r="AG90" s="199"/>
      <c r="AH90" s="199"/>
      <c r="AI90" s="199"/>
      <c r="AJ90" s="199"/>
      <c r="AK90" s="199"/>
      <c r="AL90" s="199"/>
      <c r="AM90" s="199"/>
      <c r="AN90" s="199"/>
      <c r="AO90" s="199"/>
      <c r="AP90" s="199"/>
      <c r="AQ90" s="199"/>
      <c r="AR90" s="199"/>
      <c r="AS90" s="199"/>
      <c r="AT90" s="199"/>
      <c r="AU90" s="199"/>
      <c r="AV90" s="199"/>
      <c r="AW90" s="199"/>
      <c r="AX90" s="199"/>
      <c r="AY90" s="199"/>
      <c r="AZ90" s="199"/>
      <c r="BA90" s="199"/>
      <c r="BB90" s="199"/>
      <c r="BC90" s="199"/>
      <c r="BD90" s="199"/>
      <c r="BE90" s="199"/>
      <c r="BF90" s="199"/>
      <c r="BG90" s="199"/>
      <c r="BH90" s="199"/>
      <c r="BI90" s="199"/>
      <c r="BJ90" s="199"/>
      <c r="BK90" s="199"/>
      <c r="BL90" s="199"/>
      <c r="BM90" s="199"/>
      <c r="BN90" s="199"/>
      <c r="BO90" s="199"/>
      <c r="BP90" s="199"/>
      <c r="BQ90" s="199"/>
      <c r="BR90" s="199"/>
      <c r="BS90" s="199"/>
      <c r="BT90" s="199"/>
      <c r="BU90" s="199"/>
      <c r="BV90" s="199"/>
      <c r="BW90" s="199"/>
      <c r="BX90" s="199"/>
      <c r="BY90" s="199"/>
      <c r="BZ90" s="199"/>
      <c r="CA90" s="199"/>
      <c r="CB90" s="199"/>
      <c r="CC90" s="199"/>
      <c r="CD90" s="199"/>
      <c r="CE90" s="199"/>
      <c r="CF90" s="199"/>
      <c r="CG90" s="199"/>
      <c r="CH90" s="199"/>
      <c r="CI90" s="199"/>
      <c r="CJ90" s="199"/>
      <c r="CK90" s="199"/>
      <c r="CL90" s="199"/>
      <c r="CM90" s="199"/>
      <c r="CN90" s="199"/>
      <c r="CO90" s="199"/>
      <c r="CP90" s="199"/>
      <c r="CQ90" s="199"/>
      <c r="CR90" s="199"/>
      <c r="CS90" s="199"/>
      <c r="CT90" s="199"/>
      <c r="CU90" s="199"/>
      <c r="CV90" s="199"/>
      <c r="CW90" s="199"/>
      <c r="CX90" s="199"/>
      <c r="CY90" s="199"/>
      <c r="CZ90" s="199"/>
      <c r="DA90" s="199"/>
      <c r="DB90" s="199"/>
      <c r="DC90" s="199"/>
      <c r="DD90" s="199"/>
      <c r="DE90" s="199"/>
      <c r="DF90" s="199"/>
      <c r="DG90" s="199"/>
      <c r="DH90" s="199"/>
      <c r="DI90" s="199"/>
      <c r="DJ90" s="199"/>
      <c r="DK90" s="199"/>
      <c r="DL90" s="199"/>
      <c r="DM90" s="199"/>
      <c r="DN90" s="199"/>
      <c r="DO90" s="199"/>
      <c r="DP90" s="199"/>
      <c r="DQ90" s="199"/>
      <c r="DR90" s="199"/>
      <c r="DS90" s="199"/>
    </row>
    <row r="91" spans="1:123" s="169" customFormat="1" ht="15.75" hidden="1">
      <c r="A91" s="73"/>
      <c r="B91" s="47"/>
      <c r="C91" s="78"/>
      <c r="D91" s="47"/>
      <c r="E91" s="45">
        <v>0</v>
      </c>
      <c r="F91" s="71">
        <v>0</v>
      </c>
      <c r="G91" s="72">
        <f t="shared" si="4"/>
        <v>0</v>
      </c>
      <c r="H91" s="71">
        <v>0</v>
      </c>
      <c r="I91" s="71">
        <v>0</v>
      </c>
      <c r="J91" s="71">
        <v>0</v>
      </c>
      <c r="K91" s="291">
        <f t="array" ref="K91">SUM(ROUND(H91:J91,2))</f>
        <v>0</v>
      </c>
      <c r="L91" s="331"/>
      <c r="M91" s="91"/>
      <c r="N91" s="309">
        <v>0</v>
      </c>
      <c r="O91" s="282">
        <f t="shared" si="5"/>
        <v>0</v>
      </c>
      <c r="P91" s="268">
        <v>0</v>
      </c>
      <c r="Q91" s="282">
        <f t="shared" si="6"/>
        <v>0</v>
      </c>
      <c r="R91" s="268"/>
      <c r="S91" s="282">
        <f t="shared" si="7"/>
        <v>0</v>
      </c>
      <c r="X91" s="199"/>
      <c r="Y91" s="199"/>
      <c r="Z91" s="199"/>
      <c r="AA91" s="199"/>
      <c r="AB91" s="199"/>
      <c r="AC91" s="199"/>
      <c r="AD91" s="199"/>
      <c r="AE91" s="199"/>
      <c r="AF91" s="199"/>
      <c r="AG91" s="199"/>
      <c r="AH91" s="199"/>
      <c r="AI91" s="199"/>
      <c r="AJ91" s="199"/>
      <c r="AK91" s="199"/>
      <c r="AL91" s="199"/>
      <c r="AM91" s="199"/>
      <c r="AN91" s="199"/>
      <c r="AO91" s="199"/>
      <c r="AP91" s="199"/>
      <c r="AQ91" s="199"/>
      <c r="AR91" s="199"/>
      <c r="AS91" s="199"/>
      <c r="AT91" s="199"/>
      <c r="AU91" s="199"/>
      <c r="AV91" s="199"/>
      <c r="AW91" s="199"/>
      <c r="AX91" s="199"/>
      <c r="AY91" s="199"/>
      <c r="AZ91" s="199"/>
      <c r="BA91" s="199"/>
      <c r="BB91" s="199"/>
      <c r="BC91" s="199"/>
      <c r="BD91" s="199"/>
      <c r="BE91" s="199"/>
      <c r="BF91" s="199"/>
      <c r="BG91" s="199"/>
      <c r="BH91" s="199"/>
      <c r="BI91" s="199"/>
      <c r="BJ91" s="199"/>
      <c r="BK91" s="199"/>
      <c r="BL91" s="199"/>
      <c r="BM91" s="199"/>
      <c r="BN91" s="199"/>
      <c r="BO91" s="199"/>
      <c r="BP91" s="199"/>
      <c r="BQ91" s="199"/>
      <c r="BR91" s="199"/>
      <c r="BS91" s="199"/>
      <c r="BT91" s="199"/>
      <c r="BU91" s="199"/>
      <c r="BV91" s="199"/>
      <c r="BW91" s="199"/>
      <c r="BX91" s="199"/>
      <c r="BY91" s="199"/>
      <c r="BZ91" s="199"/>
      <c r="CA91" s="199"/>
      <c r="CB91" s="199"/>
      <c r="CC91" s="199"/>
      <c r="CD91" s="199"/>
      <c r="CE91" s="199"/>
      <c r="CF91" s="199"/>
      <c r="CG91" s="199"/>
      <c r="CH91" s="199"/>
      <c r="CI91" s="199"/>
      <c r="CJ91" s="199"/>
      <c r="CK91" s="199"/>
      <c r="CL91" s="199"/>
      <c r="CM91" s="199"/>
      <c r="CN91" s="199"/>
      <c r="CO91" s="199"/>
      <c r="CP91" s="199"/>
      <c r="CQ91" s="199"/>
      <c r="CR91" s="199"/>
      <c r="CS91" s="199"/>
      <c r="CT91" s="199"/>
      <c r="CU91" s="199"/>
      <c r="CV91" s="199"/>
      <c r="CW91" s="199"/>
      <c r="CX91" s="199"/>
      <c r="CY91" s="199"/>
      <c r="CZ91" s="199"/>
      <c r="DA91" s="199"/>
      <c r="DB91" s="199"/>
      <c r="DC91" s="199"/>
      <c r="DD91" s="199"/>
      <c r="DE91" s="199"/>
      <c r="DF91" s="199"/>
      <c r="DG91" s="199"/>
      <c r="DH91" s="199"/>
      <c r="DI91" s="199"/>
      <c r="DJ91" s="199"/>
      <c r="DK91" s="199"/>
      <c r="DL91" s="199"/>
      <c r="DM91" s="199"/>
      <c r="DN91" s="199"/>
      <c r="DO91" s="199"/>
      <c r="DP91" s="199"/>
      <c r="DQ91" s="199"/>
      <c r="DR91" s="199"/>
      <c r="DS91" s="199"/>
    </row>
    <row r="92" spans="1:123" s="169" customFormat="1" ht="15.75" hidden="1">
      <c r="A92" s="73"/>
      <c r="B92" s="47"/>
      <c r="C92" s="78"/>
      <c r="D92" s="47"/>
      <c r="E92" s="45">
        <v>0</v>
      </c>
      <c r="F92" s="71">
        <v>0</v>
      </c>
      <c r="G92" s="72">
        <f t="shared" si="4"/>
        <v>0</v>
      </c>
      <c r="H92" s="71">
        <v>0</v>
      </c>
      <c r="I92" s="71">
        <v>0</v>
      </c>
      <c r="J92" s="71">
        <v>0</v>
      </c>
      <c r="K92" s="291">
        <f t="array" ref="K92">SUM(ROUND(H92:J92,2))</f>
        <v>0</v>
      </c>
      <c r="L92" s="331"/>
      <c r="M92" s="91"/>
      <c r="N92" s="309">
        <v>0</v>
      </c>
      <c r="O92" s="282">
        <f t="shared" si="5"/>
        <v>0</v>
      </c>
      <c r="P92" s="268">
        <v>0</v>
      </c>
      <c r="Q92" s="282">
        <f t="shared" si="6"/>
        <v>0</v>
      </c>
      <c r="R92" s="268"/>
      <c r="S92" s="282">
        <f t="shared" si="7"/>
        <v>0</v>
      </c>
      <c r="X92" s="199"/>
      <c r="Y92" s="199"/>
      <c r="Z92" s="199"/>
      <c r="AA92" s="199"/>
      <c r="AB92" s="199"/>
      <c r="AC92" s="199"/>
      <c r="AD92" s="199"/>
      <c r="AE92" s="199"/>
      <c r="AF92" s="199"/>
      <c r="AG92" s="199"/>
      <c r="AH92" s="199"/>
      <c r="AI92" s="199"/>
      <c r="AJ92" s="199"/>
      <c r="AK92" s="199"/>
      <c r="AL92" s="199"/>
      <c r="AM92" s="199"/>
      <c r="AN92" s="199"/>
      <c r="AO92" s="199"/>
      <c r="AP92" s="199"/>
      <c r="AQ92" s="199"/>
      <c r="AR92" s="199"/>
      <c r="AS92" s="199"/>
      <c r="AT92" s="199"/>
      <c r="AU92" s="199"/>
      <c r="AV92" s="199"/>
      <c r="AW92" s="199"/>
      <c r="AX92" s="199"/>
      <c r="AY92" s="199"/>
      <c r="AZ92" s="199"/>
      <c r="BA92" s="199"/>
      <c r="BB92" s="199"/>
      <c r="BC92" s="199"/>
      <c r="BD92" s="199"/>
      <c r="BE92" s="199"/>
      <c r="BF92" s="199"/>
      <c r="BG92" s="199"/>
      <c r="BH92" s="199"/>
      <c r="BI92" s="199"/>
      <c r="BJ92" s="199"/>
      <c r="BK92" s="199"/>
      <c r="BL92" s="199"/>
      <c r="BM92" s="199"/>
      <c r="BN92" s="199"/>
      <c r="BO92" s="199"/>
      <c r="BP92" s="199"/>
      <c r="BQ92" s="199"/>
      <c r="BR92" s="199"/>
      <c r="BS92" s="199"/>
      <c r="BT92" s="199"/>
      <c r="BU92" s="199"/>
      <c r="BV92" s="199"/>
      <c r="BW92" s="199"/>
      <c r="BX92" s="199"/>
      <c r="BY92" s="199"/>
      <c r="BZ92" s="199"/>
      <c r="CA92" s="199"/>
      <c r="CB92" s="199"/>
      <c r="CC92" s="199"/>
      <c r="CD92" s="199"/>
      <c r="CE92" s="199"/>
      <c r="CF92" s="199"/>
      <c r="CG92" s="199"/>
      <c r="CH92" s="199"/>
      <c r="CI92" s="199"/>
      <c r="CJ92" s="199"/>
      <c r="CK92" s="199"/>
      <c r="CL92" s="199"/>
      <c r="CM92" s="199"/>
      <c r="CN92" s="199"/>
      <c r="CO92" s="199"/>
      <c r="CP92" s="199"/>
      <c r="CQ92" s="199"/>
      <c r="CR92" s="199"/>
      <c r="CS92" s="199"/>
      <c r="CT92" s="199"/>
      <c r="CU92" s="199"/>
      <c r="CV92" s="199"/>
      <c r="CW92" s="199"/>
      <c r="CX92" s="199"/>
      <c r="CY92" s="199"/>
      <c r="CZ92" s="199"/>
      <c r="DA92" s="199"/>
      <c r="DB92" s="199"/>
      <c r="DC92" s="199"/>
      <c r="DD92" s="199"/>
      <c r="DE92" s="199"/>
      <c r="DF92" s="199"/>
      <c r="DG92" s="199"/>
      <c r="DH92" s="199"/>
      <c r="DI92" s="199"/>
      <c r="DJ92" s="199"/>
      <c r="DK92" s="199"/>
      <c r="DL92" s="199"/>
      <c r="DM92" s="199"/>
      <c r="DN92" s="199"/>
      <c r="DO92" s="199"/>
      <c r="DP92" s="199"/>
      <c r="DQ92" s="199"/>
      <c r="DR92" s="199"/>
      <c r="DS92" s="199"/>
    </row>
    <row r="93" spans="1:123" s="169" customFormat="1" ht="15.75" hidden="1">
      <c r="A93" s="73"/>
      <c r="B93" s="47"/>
      <c r="C93" s="78"/>
      <c r="D93" s="47"/>
      <c r="E93" s="45">
        <v>0</v>
      </c>
      <c r="F93" s="71">
        <v>0</v>
      </c>
      <c r="G93" s="72">
        <f t="shared" si="4"/>
        <v>0</v>
      </c>
      <c r="H93" s="71">
        <v>0</v>
      </c>
      <c r="I93" s="71">
        <v>0</v>
      </c>
      <c r="J93" s="71">
        <v>0</v>
      </c>
      <c r="K93" s="291">
        <f t="array" ref="K93">SUM(ROUND(H93:J93,2))</f>
        <v>0</v>
      </c>
      <c r="L93" s="331"/>
      <c r="M93" s="91"/>
      <c r="N93" s="309">
        <v>0</v>
      </c>
      <c r="O93" s="282">
        <f t="shared" si="5"/>
        <v>0</v>
      </c>
      <c r="P93" s="268">
        <v>0</v>
      </c>
      <c r="Q93" s="282">
        <f t="shared" si="6"/>
        <v>0</v>
      </c>
      <c r="R93" s="268"/>
      <c r="S93" s="282">
        <f t="shared" si="7"/>
        <v>0</v>
      </c>
      <c r="X93" s="199"/>
      <c r="Y93" s="199"/>
      <c r="Z93" s="199"/>
      <c r="AA93" s="199"/>
      <c r="AB93" s="199"/>
      <c r="AC93" s="199"/>
      <c r="AD93" s="199"/>
      <c r="AE93" s="199"/>
      <c r="AF93" s="199"/>
      <c r="AG93" s="199"/>
      <c r="AH93" s="199"/>
      <c r="AI93" s="199"/>
      <c r="AJ93" s="199"/>
      <c r="AK93" s="199"/>
      <c r="AL93" s="199"/>
      <c r="AM93" s="199"/>
      <c r="AN93" s="199"/>
      <c r="AO93" s="199"/>
      <c r="AP93" s="199"/>
      <c r="AQ93" s="199"/>
      <c r="AR93" s="199"/>
      <c r="AS93" s="199"/>
      <c r="AT93" s="199"/>
      <c r="AU93" s="199"/>
      <c r="AV93" s="199"/>
      <c r="AW93" s="199"/>
      <c r="AX93" s="199"/>
      <c r="AY93" s="199"/>
      <c r="AZ93" s="199"/>
      <c r="BA93" s="199"/>
      <c r="BB93" s="199"/>
      <c r="BC93" s="199"/>
      <c r="BD93" s="199"/>
      <c r="BE93" s="199"/>
      <c r="BF93" s="199"/>
      <c r="BG93" s="199"/>
      <c r="BH93" s="199"/>
      <c r="BI93" s="199"/>
      <c r="BJ93" s="199"/>
      <c r="BK93" s="199"/>
      <c r="BL93" s="199"/>
      <c r="BM93" s="199"/>
      <c r="BN93" s="199"/>
      <c r="BO93" s="199"/>
      <c r="BP93" s="199"/>
      <c r="BQ93" s="199"/>
      <c r="BR93" s="199"/>
      <c r="BS93" s="199"/>
      <c r="BT93" s="199"/>
      <c r="BU93" s="199"/>
      <c r="BV93" s="199"/>
      <c r="BW93" s="199"/>
      <c r="BX93" s="199"/>
      <c r="BY93" s="199"/>
      <c r="BZ93" s="199"/>
      <c r="CA93" s="199"/>
      <c r="CB93" s="199"/>
      <c r="CC93" s="199"/>
      <c r="CD93" s="199"/>
      <c r="CE93" s="199"/>
      <c r="CF93" s="199"/>
      <c r="CG93" s="199"/>
      <c r="CH93" s="199"/>
      <c r="CI93" s="199"/>
      <c r="CJ93" s="199"/>
      <c r="CK93" s="199"/>
      <c r="CL93" s="199"/>
      <c r="CM93" s="199"/>
      <c r="CN93" s="199"/>
      <c r="CO93" s="199"/>
      <c r="CP93" s="199"/>
      <c r="CQ93" s="199"/>
      <c r="CR93" s="199"/>
      <c r="CS93" s="199"/>
      <c r="CT93" s="199"/>
      <c r="CU93" s="199"/>
      <c r="CV93" s="199"/>
      <c r="CW93" s="199"/>
      <c r="CX93" s="199"/>
      <c r="CY93" s="199"/>
      <c r="CZ93" s="199"/>
      <c r="DA93" s="199"/>
      <c r="DB93" s="199"/>
      <c r="DC93" s="199"/>
      <c r="DD93" s="199"/>
      <c r="DE93" s="199"/>
      <c r="DF93" s="199"/>
      <c r="DG93" s="199"/>
      <c r="DH93" s="199"/>
      <c r="DI93" s="199"/>
      <c r="DJ93" s="199"/>
      <c r="DK93" s="199"/>
      <c r="DL93" s="199"/>
      <c r="DM93" s="199"/>
      <c r="DN93" s="199"/>
      <c r="DO93" s="199"/>
      <c r="DP93" s="199"/>
      <c r="DQ93" s="199"/>
      <c r="DR93" s="199"/>
      <c r="DS93" s="199"/>
    </row>
    <row r="94" spans="1:123" s="169" customFormat="1" ht="15.75" hidden="1">
      <c r="A94" s="73"/>
      <c r="B94" s="47"/>
      <c r="C94" s="78"/>
      <c r="D94" s="47"/>
      <c r="E94" s="45">
        <v>0</v>
      </c>
      <c r="F94" s="71">
        <v>0</v>
      </c>
      <c r="G94" s="72">
        <f t="shared" si="4"/>
        <v>0</v>
      </c>
      <c r="H94" s="71">
        <v>0</v>
      </c>
      <c r="I94" s="71">
        <v>0</v>
      </c>
      <c r="J94" s="71">
        <v>0</v>
      </c>
      <c r="K94" s="291">
        <f t="array" ref="K94">SUM(ROUND(H94:J94,2))</f>
        <v>0</v>
      </c>
      <c r="L94" s="331"/>
      <c r="M94" s="91"/>
      <c r="N94" s="309">
        <v>0</v>
      </c>
      <c r="O94" s="282">
        <f t="shared" si="5"/>
        <v>0</v>
      </c>
      <c r="P94" s="268">
        <v>0</v>
      </c>
      <c r="Q94" s="282">
        <f t="shared" si="6"/>
        <v>0</v>
      </c>
      <c r="R94" s="268"/>
      <c r="S94" s="282">
        <f t="shared" si="7"/>
        <v>0</v>
      </c>
      <c r="X94" s="199"/>
      <c r="Y94" s="199"/>
      <c r="Z94" s="199"/>
      <c r="AA94" s="199"/>
      <c r="AB94" s="199"/>
      <c r="AC94" s="199"/>
      <c r="AD94" s="199"/>
      <c r="AE94" s="199"/>
      <c r="AF94" s="199"/>
      <c r="AG94" s="199"/>
      <c r="AH94" s="199"/>
      <c r="AI94" s="199"/>
      <c r="AJ94" s="199"/>
      <c r="AK94" s="199"/>
      <c r="AL94" s="199"/>
      <c r="AM94" s="199"/>
      <c r="AN94" s="199"/>
      <c r="AO94" s="199"/>
      <c r="AP94" s="199"/>
      <c r="AQ94" s="199"/>
      <c r="AR94" s="199"/>
      <c r="AS94" s="199"/>
      <c r="AT94" s="199"/>
      <c r="AU94" s="199"/>
      <c r="AV94" s="199"/>
      <c r="AW94" s="199"/>
      <c r="AX94" s="199"/>
      <c r="AY94" s="199"/>
      <c r="AZ94" s="199"/>
      <c r="BA94" s="199"/>
      <c r="BB94" s="199"/>
      <c r="BC94" s="199"/>
      <c r="BD94" s="199"/>
      <c r="BE94" s="199"/>
      <c r="BF94" s="199"/>
      <c r="BG94" s="199"/>
      <c r="BH94" s="199"/>
      <c r="BI94" s="199"/>
      <c r="BJ94" s="199"/>
      <c r="BK94" s="199"/>
      <c r="BL94" s="199"/>
      <c r="BM94" s="199"/>
      <c r="BN94" s="199"/>
      <c r="BO94" s="199"/>
      <c r="BP94" s="199"/>
      <c r="BQ94" s="199"/>
      <c r="BR94" s="199"/>
      <c r="BS94" s="199"/>
      <c r="BT94" s="199"/>
      <c r="BU94" s="199"/>
      <c r="BV94" s="199"/>
      <c r="BW94" s="199"/>
      <c r="BX94" s="199"/>
      <c r="BY94" s="199"/>
      <c r="BZ94" s="199"/>
      <c r="CA94" s="199"/>
      <c r="CB94" s="199"/>
      <c r="CC94" s="199"/>
      <c r="CD94" s="199"/>
      <c r="CE94" s="199"/>
      <c r="CF94" s="199"/>
      <c r="CG94" s="199"/>
      <c r="CH94" s="199"/>
      <c r="CI94" s="199"/>
      <c r="CJ94" s="199"/>
      <c r="CK94" s="199"/>
      <c r="CL94" s="199"/>
      <c r="CM94" s="199"/>
      <c r="CN94" s="199"/>
      <c r="CO94" s="199"/>
      <c r="CP94" s="199"/>
      <c r="CQ94" s="199"/>
      <c r="CR94" s="199"/>
      <c r="CS94" s="199"/>
      <c r="CT94" s="199"/>
      <c r="CU94" s="199"/>
      <c r="CV94" s="199"/>
      <c r="CW94" s="199"/>
      <c r="CX94" s="199"/>
      <c r="CY94" s="199"/>
      <c r="CZ94" s="199"/>
      <c r="DA94" s="199"/>
      <c r="DB94" s="199"/>
      <c r="DC94" s="199"/>
      <c r="DD94" s="199"/>
      <c r="DE94" s="199"/>
      <c r="DF94" s="199"/>
      <c r="DG94" s="199"/>
      <c r="DH94" s="199"/>
      <c r="DI94" s="199"/>
      <c r="DJ94" s="199"/>
      <c r="DK94" s="199"/>
      <c r="DL94" s="199"/>
      <c r="DM94" s="199"/>
      <c r="DN94" s="199"/>
      <c r="DO94" s="199"/>
      <c r="DP94" s="199"/>
      <c r="DQ94" s="199"/>
      <c r="DR94" s="199"/>
      <c r="DS94" s="199"/>
    </row>
    <row r="95" spans="1:123" s="169" customFormat="1" ht="15.75" hidden="1">
      <c r="A95" s="73"/>
      <c r="B95" s="47"/>
      <c r="C95" s="78"/>
      <c r="D95" s="47"/>
      <c r="E95" s="45">
        <v>0</v>
      </c>
      <c r="F95" s="71">
        <v>0</v>
      </c>
      <c r="G95" s="72">
        <f t="shared" si="4"/>
        <v>0</v>
      </c>
      <c r="H95" s="71">
        <v>0</v>
      </c>
      <c r="I95" s="71">
        <v>0</v>
      </c>
      <c r="J95" s="71">
        <v>0</v>
      </c>
      <c r="K95" s="291">
        <f t="array" ref="K95">SUM(ROUND(H95:J95,2))</f>
        <v>0</v>
      </c>
      <c r="L95" s="331"/>
      <c r="M95" s="91"/>
      <c r="N95" s="309">
        <v>0</v>
      </c>
      <c r="O95" s="282">
        <f t="shared" si="5"/>
        <v>0</v>
      </c>
      <c r="P95" s="268">
        <v>0</v>
      </c>
      <c r="Q95" s="282">
        <f t="shared" si="6"/>
        <v>0</v>
      </c>
      <c r="R95" s="268"/>
      <c r="S95" s="282">
        <f t="shared" si="7"/>
        <v>0</v>
      </c>
      <c r="X95" s="199"/>
      <c r="Y95" s="199"/>
      <c r="Z95" s="199"/>
      <c r="AA95" s="199"/>
      <c r="AB95" s="199"/>
      <c r="AC95" s="199"/>
      <c r="AD95" s="199"/>
      <c r="AE95" s="199"/>
      <c r="AF95" s="199"/>
      <c r="AG95" s="199"/>
      <c r="AH95" s="199"/>
      <c r="AI95" s="199"/>
      <c r="AJ95" s="199"/>
      <c r="AK95" s="199"/>
      <c r="AL95" s="199"/>
      <c r="AM95" s="199"/>
      <c r="AN95" s="199"/>
      <c r="AO95" s="199"/>
      <c r="AP95" s="199"/>
      <c r="AQ95" s="199"/>
      <c r="AR95" s="199"/>
      <c r="AS95" s="199"/>
      <c r="AT95" s="199"/>
      <c r="AU95" s="199"/>
      <c r="AV95" s="199"/>
      <c r="AW95" s="199"/>
      <c r="AX95" s="199"/>
      <c r="AY95" s="199"/>
      <c r="AZ95" s="199"/>
      <c r="BA95" s="199"/>
      <c r="BB95" s="199"/>
      <c r="BC95" s="199"/>
      <c r="BD95" s="199"/>
      <c r="BE95" s="199"/>
      <c r="BF95" s="199"/>
      <c r="BG95" s="199"/>
      <c r="BH95" s="199"/>
      <c r="BI95" s="199"/>
      <c r="BJ95" s="199"/>
      <c r="BK95" s="199"/>
      <c r="BL95" s="199"/>
      <c r="BM95" s="199"/>
      <c r="BN95" s="199"/>
      <c r="BO95" s="199"/>
      <c r="BP95" s="199"/>
      <c r="BQ95" s="199"/>
      <c r="BR95" s="199"/>
      <c r="BS95" s="199"/>
      <c r="BT95" s="199"/>
      <c r="BU95" s="199"/>
      <c r="BV95" s="199"/>
      <c r="BW95" s="199"/>
      <c r="BX95" s="199"/>
      <c r="BY95" s="199"/>
      <c r="BZ95" s="199"/>
      <c r="CA95" s="199"/>
      <c r="CB95" s="199"/>
      <c r="CC95" s="199"/>
      <c r="CD95" s="199"/>
      <c r="CE95" s="199"/>
      <c r="CF95" s="199"/>
      <c r="CG95" s="199"/>
      <c r="CH95" s="199"/>
      <c r="CI95" s="199"/>
      <c r="CJ95" s="199"/>
      <c r="CK95" s="199"/>
      <c r="CL95" s="199"/>
      <c r="CM95" s="199"/>
      <c r="CN95" s="199"/>
      <c r="CO95" s="199"/>
      <c r="CP95" s="199"/>
      <c r="CQ95" s="199"/>
      <c r="CR95" s="199"/>
      <c r="CS95" s="199"/>
      <c r="CT95" s="199"/>
      <c r="CU95" s="199"/>
      <c r="CV95" s="199"/>
      <c r="CW95" s="199"/>
      <c r="CX95" s="199"/>
      <c r="CY95" s="199"/>
      <c r="CZ95" s="199"/>
      <c r="DA95" s="199"/>
      <c r="DB95" s="199"/>
      <c r="DC95" s="199"/>
      <c r="DD95" s="199"/>
      <c r="DE95" s="199"/>
      <c r="DF95" s="199"/>
      <c r="DG95" s="199"/>
      <c r="DH95" s="199"/>
      <c r="DI95" s="199"/>
      <c r="DJ95" s="199"/>
      <c r="DK95" s="199"/>
      <c r="DL95" s="199"/>
      <c r="DM95" s="199"/>
      <c r="DN95" s="199"/>
      <c r="DO95" s="199"/>
      <c r="DP95" s="199"/>
      <c r="DQ95" s="199"/>
      <c r="DR95" s="199"/>
      <c r="DS95" s="199"/>
    </row>
    <row r="96" spans="1:123" s="169" customFormat="1" ht="15.75" hidden="1">
      <c r="A96" s="73"/>
      <c r="B96" s="47"/>
      <c r="C96" s="78"/>
      <c r="D96" s="47"/>
      <c r="E96" s="45">
        <v>0</v>
      </c>
      <c r="F96" s="71">
        <v>0</v>
      </c>
      <c r="G96" s="72">
        <f t="shared" si="4"/>
        <v>0</v>
      </c>
      <c r="H96" s="71">
        <v>0</v>
      </c>
      <c r="I96" s="71">
        <v>0</v>
      </c>
      <c r="J96" s="71">
        <v>0</v>
      </c>
      <c r="K96" s="291">
        <f t="array" ref="K96">SUM(ROUND(H96:J96,2))</f>
        <v>0</v>
      </c>
      <c r="L96" s="331"/>
      <c r="M96" s="91"/>
      <c r="N96" s="309">
        <v>0</v>
      </c>
      <c r="O96" s="282">
        <f t="shared" si="5"/>
        <v>0</v>
      </c>
      <c r="P96" s="268">
        <v>0</v>
      </c>
      <c r="Q96" s="282">
        <f t="shared" si="6"/>
        <v>0</v>
      </c>
      <c r="R96" s="268"/>
      <c r="S96" s="282">
        <f t="shared" si="7"/>
        <v>0</v>
      </c>
      <c r="X96" s="199"/>
      <c r="Y96" s="199"/>
      <c r="Z96" s="199"/>
      <c r="AA96" s="199"/>
      <c r="AB96" s="199"/>
      <c r="AC96" s="199"/>
      <c r="AD96" s="199"/>
      <c r="AE96" s="199"/>
      <c r="AF96" s="199"/>
      <c r="AG96" s="199"/>
      <c r="AH96" s="199"/>
      <c r="AI96" s="199"/>
      <c r="AJ96" s="199"/>
      <c r="AK96" s="199"/>
      <c r="AL96" s="199"/>
      <c r="AM96" s="199"/>
      <c r="AN96" s="199"/>
      <c r="AO96" s="199"/>
      <c r="AP96" s="199"/>
      <c r="AQ96" s="199"/>
      <c r="AR96" s="199"/>
      <c r="AS96" s="199"/>
      <c r="AT96" s="199"/>
      <c r="AU96" s="199"/>
      <c r="AV96" s="199"/>
      <c r="AW96" s="199"/>
      <c r="AX96" s="199"/>
      <c r="AY96" s="199"/>
      <c r="AZ96" s="199"/>
      <c r="BA96" s="199"/>
      <c r="BB96" s="199"/>
      <c r="BC96" s="199"/>
      <c r="BD96" s="199"/>
      <c r="BE96" s="199"/>
      <c r="BF96" s="199"/>
      <c r="BG96" s="199"/>
      <c r="BH96" s="199"/>
      <c r="BI96" s="199"/>
      <c r="BJ96" s="199"/>
      <c r="BK96" s="199"/>
      <c r="BL96" s="199"/>
      <c r="BM96" s="199"/>
      <c r="BN96" s="199"/>
      <c r="BO96" s="199"/>
      <c r="BP96" s="199"/>
      <c r="BQ96" s="199"/>
      <c r="BR96" s="199"/>
      <c r="BS96" s="199"/>
      <c r="BT96" s="199"/>
      <c r="BU96" s="199"/>
      <c r="BV96" s="199"/>
      <c r="BW96" s="199"/>
      <c r="BX96" s="199"/>
      <c r="BY96" s="199"/>
      <c r="BZ96" s="199"/>
      <c r="CA96" s="199"/>
      <c r="CB96" s="199"/>
      <c r="CC96" s="199"/>
      <c r="CD96" s="199"/>
      <c r="CE96" s="199"/>
      <c r="CF96" s="199"/>
      <c r="CG96" s="199"/>
      <c r="CH96" s="199"/>
      <c r="CI96" s="199"/>
      <c r="CJ96" s="199"/>
      <c r="CK96" s="199"/>
      <c r="CL96" s="199"/>
      <c r="CM96" s="199"/>
      <c r="CN96" s="199"/>
      <c r="CO96" s="199"/>
      <c r="CP96" s="199"/>
      <c r="CQ96" s="199"/>
      <c r="CR96" s="199"/>
      <c r="CS96" s="199"/>
      <c r="CT96" s="199"/>
      <c r="CU96" s="199"/>
      <c r="CV96" s="199"/>
      <c r="CW96" s="199"/>
      <c r="CX96" s="199"/>
      <c r="CY96" s="199"/>
      <c r="CZ96" s="199"/>
      <c r="DA96" s="199"/>
      <c r="DB96" s="199"/>
      <c r="DC96" s="199"/>
      <c r="DD96" s="199"/>
      <c r="DE96" s="199"/>
      <c r="DF96" s="199"/>
      <c r="DG96" s="199"/>
      <c r="DH96" s="199"/>
      <c r="DI96" s="199"/>
      <c r="DJ96" s="199"/>
      <c r="DK96" s="199"/>
      <c r="DL96" s="199"/>
      <c r="DM96" s="199"/>
      <c r="DN96" s="199"/>
      <c r="DO96" s="199"/>
      <c r="DP96" s="199"/>
      <c r="DQ96" s="199"/>
      <c r="DR96" s="199"/>
      <c r="DS96" s="199"/>
    </row>
    <row r="97" spans="1:123" s="169" customFormat="1" ht="15.75" hidden="1">
      <c r="A97" s="73"/>
      <c r="B97" s="47"/>
      <c r="C97" s="78"/>
      <c r="D97" s="47"/>
      <c r="E97" s="45">
        <v>0</v>
      </c>
      <c r="F97" s="71">
        <v>0</v>
      </c>
      <c r="G97" s="72">
        <f t="shared" si="4"/>
        <v>0</v>
      </c>
      <c r="H97" s="71">
        <v>0</v>
      </c>
      <c r="I97" s="71">
        <v>0</v>
      </c>
      <c r="J97" s="71">
        <v>0</v>
      </c>
      <c r="K97" s="291">
        <f t="array" ref="K97">SUM(ROUND(H97:J97,2))</f>
        <v>0</v>
      </c>
      <c r="L97" s="331"/>
      <c r="M97" s="91"/>
      <c r="N97" s="309">
        <v>0</v>
      </c>
      <c r="O97" s="282">
        <f t="shared" si="5"/>
        <v>0</v>
      </c>
      <c r="P97" s="268">
        <v>0</v>
      </c>
      <c r="Q97" s="282">
        <f t="shared" si="6"/>
        <v>0</v>
      </c>
      <c r="R97" s="268"/>
      <c r="S97" s="282">
        <f t="shared" si="7"/>
        <v>0</v>
      </c>
      <c r="X97" s="199"/>
      <c r="Y97" s="199"/>
      <c r="Z97" s="199"/>
      <c r="AA97" s="199"/>
      <c r="AB97" s="199"/>
      <c r="AC97" s="199"/>
      <c r="AD97" s="199"/>
      <c r="AE97" s="199"/>
      <c r="AF97" s="199"/>
      <c r="AG97" s="199"/>
      <c r="AH97" s="199"/>
      <c r="AI97" s="199"/>
      <c r="AJ97" s="199"/>
      <c r="AK97" s="199"/>
      <c r="AL97" s="199"/>
      <c r="AM97" s="199"/>
      <c r="AN97" s="199"/>
      <c r="AO97" s="199"/>
      <c r="AP97" s="199"/>
      <c r="AQ97" s="199"/>
      <c r="AR97" s="199"/>
      <c r="AS97" s="199"/>
      <c r="AT97" s="199"/>
      <c r="AU97" s="199"/>
      <c r="AV97" s="199"/>
      <c r="AW97" s="199"/>
      <c r="AX97" s="199"/>
      <c r="AY97" s="199"/>
      <c r="AZ97" s="199"/>
      <c r="BA97" s="199"/>
      <c r="BB97" s="199"/>
      <c r="BC97" s="199"/>
      <c r="BD97" s="199"/>
      <c r="BE97" s="199"/>
      <c r="BF97" s="199"/>
      <c r="BG97" s="199"/>
      <c r="BH97" s="199"/>
      <c r="BI97" s="199"/>
      <c r="BJ97" s="199"/>
      <c r="BK97" s="199"/>
      <c r="BL97" s="199"/>
      <c r="BM97" s="199"/>
      <c r="BN97" s="199"/>
      <c r="BO97" s="199"/>
      <c r="BP97" s="199"/>
      <c r="BQ97" s="199"/>
      <c r="BR97" s="199"/>
      <c r="BS97" s="199"/>
      <c r="BT97" s="199"/>
      <c r="BU97" s="199"/>
      <c r="BV97" s="199"/>
      <c r="BW97" s="199"/>
      <c r="BX97" s="199"/>
      <c r="BY97" s="199"/>
      <c r="BZ97" s="199"/>
      <c r="CA97" s="199"/>
      <c r="CB97" s="199"/>
      <c r="CC97" s="199"/>
      <c r="CD97" s="199"/>
      <c r="CE97" s="199"/>
      <c r="CF97" s="199"/>
      <c r="CG97" s="199"/>
      <c r="CH97" s="199"/>
      <c r="CI97" s="199"/>
      <c r="CJ97" s="199"/>
      <c r="CK97" s="199"/>
      <c r="CL97" s="199"/>
      <c r="CM97" s="199"/>
      <c r="CN97" s="199"/>
      <c r="CO97" s="199"/>
      <c r="CP97" s="199"/>
      <c r="CQ97" s="199"/>
      <c r="CR97" s="199"/>
      <c r="CS97" s="199"/>
      <c r="CT97" s="199"/>
      <c r="CU97" s="199"/>
      <c r="CV97" s="199"/>
      <c r="CW97" s="199"/>
      <c r="CX97" s="199"/>
      <c r="CY97" s="199"/>
      <c r="CZ97" s="199"/>
      <c r="DA97" s="199"/>
      <c r="DB97" s="199"/>
      <c r="DC97" s="199"/>
      <c r="DD97" s="199"/>
      <c r="DE97" s="199"/>
      <c r="DF97" s="199"/>
      <c r="DG97" s="199"/>
      <c r="DH97" s="199"/>
      <c r="DI97" s="199"/>
      <c r="DJ97" s="199"/>
      <c r="DK97" s="199"/>
      <c r="DL97" s="199"/>
      <c r="DM97" s="199"/>
      <c r="DN97" s="199"/>
      <c r="DO97" s="199"/>
      <c r="DP97" s="199"/>
      <c r="DQ97" s="199"/>
      <c r="DR97" s="199"/>
      <c r="DS97" s="199"/>
    </row>
    <row r="98" spans="1:123" s="169" customFormat="1" ht="15.75" hidden="1">
      <c r="A98" s="73"/>
      <c r="B98" s="47"/>
      <c r="C98" s="78"/>
      <c r="D98" s="47"/>
      <c r="E98" s="45">
        <v>0</v>
      </c>
      <c r="F98" s="71">
        <v>0</v>
      </c>
      <c r="G98" s="72">
        <f t="shared" si="4"/>
        <v>0</v>
      </c>
      <c r="H98" s="71">
        <v>0</v>
      </c>
      <c r="I98" s="71">
        <v>0</v>
      </c>
      <c r="J98" s="71">
        <v>0</v>
      </c>
      <c r="K98" s="291">
        <f t="array" ref="K98">SUM(ROUND(H98:J98,2))</f>
        <v>0</v>
      </c>
      <c r="L98" s="331"/>
      <c r="M98" s="91"/>
      <c r="N98" s="309">
        <v>0</v>
      </c>
      <c r="O98" s="282">
        <f t="shared" si="5"/>
        <v>0</v>
      </c>
      <c r="P98" s="268">
        <v>0</v>
      </c>
      <c r="Q98" s="282">
        <f t="shared" si="6"/>
        <v>0</v>
      </c>
      <c r="R98" s="268"/>
      <c r="S98" s="282">
        <f t="shared" si="7"/>
        <v>0</v>
      </c>
      <c r="X98" s="199"/>
      <c r="Y98" s="199"/>
      <c r="Z98" s="199"/>
      <c r="AA98" s="199"/>
      <c r="AB98" s="199"/>
      <c r="AC98" s="199"/>
      <c r="AD98" s="199"/>
      <c r="AE98" s="199"/>
      <c r="AF98" s="199"/>
      <c r="AG98" s="199"/>
      <c r="AH98" s="199"/>
      <c r="AI98" s="199"/>
      <c r="AJ98" s="199"/>
      <c r="AK98" s="199"/>
      <c r="AL98" s="199"/>
      <c r="AM98" s="199"/>
      <c r="AN98" s="199"/>
      <c r="AO98" s="199"/>
      <c r="AP98" s="199"/>
      <c r="AQ98" s="199"/>
      <c r="AR98" s="199"/>
      <c r="AS98" s="199"/>
      <c r="AT98" s="199"/>
      <c r="AU98" s="199"/>
      <c r="AV98" s="199"/>
      <c r="AW98" s="199"/>
      <c r="AX98" s="199"/>
      <c r="AY98" s="199"/>
      <c r="AZ98" s="199"/>
      <c r="BA98" s="199"/>
      <c r="BB98" s="199"/>
      <c r="BC98" s="199"/>
      <c r="BD98" s="199"/>
      <c r="BE98" s="199"/>
      <c r="BF98" s="199"/>
      <c r="BG98" s="199"/>
      <c r="BH98" s="199"/>
      <c r="BI98" s="199"/>
      <c r="BJ98" s="199"/>
      <c r="BK98" s="199"/>
      <c r="BL98" s="199"/>
      <c r="BM98" s="199"/>
      <c r="BN98" s="199"/>
      <c r="BO98" s="199"/>
      <c r="BP98" s="199"/>
      <c r="BQ98" s="199"/>
      <c r="BR98" s="199"/>
      <c r="BS98" s="199"/>
      <c r="BT98" s="199"/>
      <c r="BU98" s="199"/>
      <c r="BV98" s="199"/>
      <c r="BW98" s="199"/>
      <c r="BX98" s="199"/>
      <c r="BY98" s="199"/>
      <c r="BZ98" s="199"/>
      <c r="CA98" s="199"/>
      <c r="CB98" s="199"/>
      <c r="CC98" s="199"/>
      <c r="CD98" s="199"/>
      <c r="CE98" s="199"/>
      <c r="CF98" s="199"/>
      <c r="CG98" s="199"/>
      <c r="CH98" s="199"/>
      <c r="CI98" s="199"/>
      <c r="CJ98" s="199"/>
      <c r="CK98" s="199"/>
      <c r="CL98" s="199"/>
      <c r="CM98" s="199"/>
      <c r="CN98" s="199"/>
      <c r="CO98" s="199"/>
      <c r="CP98" s="199"/>
      <c r="CQ98" s="199"/>
      <c r="CR98" s="199"/>
      <c r="CS98" s="199"/>
      <c r="CT98" s="199"/>
      <c r="CU98" s="199"/>
      <c r="CV98" s="199"/>
      <c r="CW98" s="199"/>
      <c r="CX98" s="199"/>
      <c r="CY98" s="199"/>
      <c r="CZ98" s="199"/>
      <c r="DA98" s="199"/>
      <c r="DB98" s="199"/>
      <c r="DC98" s="199"/>
      <c r="DD98" s="199"/>
      <c r="DE98" s="199"/>
      <c r="DF98" s="199"/>
      <c r="DG98" s="199"/>
      <c r="DH98" s="199"/>
      <c r="DI98" s="199"/>
      <c r="DJ98" s="199"/>
      <c r="DK98" s="199"/>
      <c r="DL98" s="199"/>
      <c r="DM98" s="199"/>
      <c r="DN98" s="199"/>
      <c r="DO98" s="199"/>
      <c r="DP98" s="199"/>
      <c r="DQ98" s="199"/>
      <c r="DR98" s="199"/>
      <c r="DS98" s="199"/>
    </row>
    <row r="99" spans="1:123" s="169" customFormat="1" ht="15.75" hidden="1">
      <c r="A99" s="73"/>
      <c r="B99" s="47"/>
      <c r="C99" s="78"/>
      <c r="D99" s="47"/>
      <c r="E99" s="45">
        <v>0</v>
      </c>
      <c r="F99" s="71">
        <v>0</v>
      </c>
      <c r="G99" s="72">
        <f t="shared" si="4"/>
        <v>0</v>
      </c>
      <c r="H99" s="71">
        <v>0</v>
      </c>
      <c r="I99" s="71">
        <v>0</v>
      </c>
      <c r="J99" s="71">
        <v>0</v>
      </c>
      <c r="K99" s="291">
        <f t="array" ref="K99">SUM(ROUND(H99:J99,2))</f>
        <v>0</v>
      </c>
      <c r="L99" s="331"/>
      <c r="M99" s="91"/>
      <c r="N99" s="309">
        <v>0</v>
      </c>
      <c r="O99" s="282">
        <f t="shared" si="5"/>
        <v>0</v>
      </c>
      <c r="P99" s="268">
        <v>0</v>
      </c>
      <c r="Q99" s="282">
        <f t="shared" si="6"/>
        <v>0</v>
      </c>
      <c r="R99" s="268"/>
      <c r="S99" s="282">
        <f t="shared" si="7"/>
        <v>0</v>
      </c>
      <c r="X99" s="199"/>
      <c r="Y99" s="199"/>
      <c r="Z99" s="199"/>
      <c r="AA99" s="199"/>
      <c r="AB99" s="199"/>
      <c r="AC99" s="199"/>
      <c r="AD99" s="199"/>
      <c r="AE99" s="199"/>
      <c r="AF99" s="199"/>
      <c r="AG99" s="199"/>
      <c r="AH99" s="199"/>
      <c r="AI99" s="199"/>
      <c r="AJ99" s="199"/>
      <c r="AK99" s="199"/>
      <c r="AL99" s="199"/>
      <c r="AM99" s="199"/>
      <c r="AN99" s="199"/>
      <c r="AO99" s="199"/>
      <c r="AP99" s="199"/>
      <c r="AQ99" s="199"/>
      <c r="AR99" s="199"/>
      <c r="AS99" s="199"/>
      <c r="AT99" s="199"/>
      <c r="AU99" s="199"/>
      <c r="AV99" s="199"/>
      <c r="AW99" s="199"/>
      <c r="AX99" s="199"/>
      <c r="AY99" s="199"/>
      <c r="AZ99" s="199"/>
      <c r="BA99" s="199"/>
      <c r="BB99" s="199"/>
      <c r="BC99" s="199"/>
      <c r="BD99" s="199"/>
      <c r="BE99" s="199"/>
      <c r="BF99" s="199"/>
      <c r="BG99" s="199"/>
      <c r="BH99" s="199"/>
      <c r="BI99" s="199"/>
      <c r="BJ99" s="199"/>
      <c r="BK99" s="199"/>
      <c r="BL99" s="199"/>
      <c r="BM99" s="199"/>
      <c r="BN99" s="199"/>
      <c r="BO99" s="199"/>
      <c r="BP99" s="199"/>
      <c r="BQ99" s="199"/>
      <c r="BR99" s="199"/>
      <c r="BS99" s="199"/>
      <c r="BT99" s="199"/>
      <c r="BU99" s="199"/>
      <c r="BV99" s="199"/>
      <c r="BW99" s="199"/>
      <c r="BX99" s="199"/>
      <c r="BY99" s="199"/>
      <c r="BZ99" s="199"/>
      <c r="CA99" s="199"/>
      <c r="CB99" s="199"/>
      <c r="CC99" s="199"/>
      <c r="CD99" s="199"/>
      <c r="CE99" s="199"/>
      <c r="CF99" s="199"/>
      <c r="CG99" s="199"/>
      <c r="CH99" s="199"/>
      <c r="CI99" s="199"/>
      <c r="CJ99" s="199"/>
      <c r="CK99" s="199"/>
      <c r="CL99" s="199"/>
      <c r="CM99" s="199"/>
      <c r="CN99" s="199"/>
      <c r="CO99" s="199"/>
      <c r="CP99" s="199"/>
      <c r="CQ99" s="199"/>
      <c r="CR99" s="199"/>
      <c r="CS99" s="199"/>
      <c r="CT99" s="199"/>
      <c r="CU99" s="199"/>
      <c r="CV99" s="199"/>
      <c r="CW99" s="199"/>
      <c r="CX99" s="199"/>
      <c r="CY99" s="199"/>
      <c r="CZ99" s="199"/>
      <c r="DA99" s="199"/>
      <c r="DB99" s="199"/>
      <c r="DC99" s="199"/>
      <c r="DD99" s="199"/>
      <c r="DE99" s="199"/>
      <c r="DF99" s="199"/>
      <c r="DG99" s="199"/>
      <c r="DH99" s="199"/>
      <c r="DI99" s="199"/>
      <c r="DJ99" s="199"/>
      <c r="DK99" s="199"/>
      <c r="DL99" s="199"/>
      <c r="DM99" s="199"/>
      <c r="DN99" s="199"/>
      <c r="DO99" s="199"/>
      <c r="DP99" s="199"/>
      <c r="DQ99" s="199"/>
      <c r="DR99" s="199"/>
      <c r="DS99" s="199"/>
    </row>
    <row r="100" spans="1:123" s="169" customFormat="1" ht="15.75" hidden="1">
      <c r="A100" s="73"/>
      <c r="B100" s="47"/>
      <c r="C100" s="78"/>
      <c r="D100" s="47"/>
      <c r="E100" s="45">
        <v>0</v>
      </c>
      <c r="F100" s="71">
        <v>0</v>
      </c>
      <c r="G100" s="72">
        <f t="shared" si="4"/>
        <v>0</v>
      </c>
      <c r="H100" s="71">
        <v>0</v>
      </c>
      <c r="I100" s="71">
        <v>0</v>
      </c>
      <c r="J100" s="71">
        <v>0</v>
      </c>
      <c r="K100" s="291">
        <f t="array" ref="K100">SUM(ROUND(H100:J100,2))</f>
        <v>0</v>
      </c>
      <c r="L100" s="331"/>
      <c r="M100" s="91"/>
      <c r="N100" s="309">
        <v>0</v>
      </c>
      <c r="O100" s="282">
        <f t="shared" si="5"/>
        <v>0</v>
      </c>
      <c r="P100" s="268">
        <v>0</v>
      </c>
      <c r="Q100" s="282">
        <f t="shared" si="6"/>
        <v>0</v>
      </c>
      <c r="R100" s="268"/>
      <c r="S100" s="282">
        <f t="shared" si="7"/>
        <v>0</v>
      </c>
      <c r="X100" s="199"/>
      <c r="Y100" s="199"/>
      <c r="Z100" s="199"/>
      <c r="AA100" s="199"/>
      <c r="AB100" s="199"/>
      <c r="AC100" s="199"/>
      <c r="AD100" s="199"/>
      <c r="AE100" s="199"/>
      <c r="AF100" s="199"/>
      <c r="AG100" s="199"/>
      <c r="AH100" s="199"/>
      <c r="AI100" s="199"/>
      <c r="AJ100" s="199"/>
      <c r="AK100" s="199"/>
      <c r="AL100" s="199"/>
      <c r="AM100" s="199"/>
      <c r="AN100" s="199"/>
      <c r="AO100" s="199"/>
      <c r="AP100" s="199"/>
      <c r="AQ100" s="199"/>
      <c r="AR100" s="199"/>
      <c r="AS100" s="199"/>
      <c r="AT100" s="199"/>
      <c r="AU100" s="199"/>
      <c r="AV100" s="199"/>
      <c r="AW100" s="199"/>
      <c r="AX100" s="199"/>
      <c r="AY100" s="199"/>
      <c r="AZ100" s="199"/>
      <c r="BA100" s="199"/>
      <c r="BB100" s="199"/>
      <c r="BC100" s="199"/>
      <c r="BD100" s="199"/>
      <c r="BE100" s="199"/>
      <c r="BF100" s="199"/>
      <c r="BG100" s="199"/>
      <c r="BH100" s="199"/>
      <c r="BI100" s="199"/>
      <c r="BJ100" s="199"/>
      <c r="BK100" s="199"/>
      <c r="BL100" s="199"/>
      <c r="BM100" s="199"/>
      <c r="BN100" s="199"/>
      <c r="BO100" s="199"/>
      <c r="BP100" s="199"/>
      <c r="BQ100" s="199"/>
      <c r="BR100" s="199"/>
      <c r="BS100" s="199"/>
      <c r="BT100" s="199"/>
      <c r="BU100" s="199"/>
      <c r="BV100" s="199"/>
      <c r="BW100" s="199"/>
      <c r="BX100" s="199"/>
      <c r="BY100" s="199"/>
      <c r="BZ100" s="199"/>
      <c r="CA100" s="199"/>
      <c r="CB100" s="199"/>
      <c r="CC100" s="199"/>
      <c r="CD100" s="199"/>
      <c r="CE100" s="199"/>
      <c r="CF100" s="199"/>
      <c r="CG100" s="199"/>
      <c r="CH100" s="199"/>
      <c r="CI100" s="199"/>
      <c r="CJ100" s="199"/>
      <c r="CK100" s="199"/>
      <c r="CL100" s="199"/>
      <c r="CM100" s="199"/>
      <c r="CN100" s="199"/>
      <c r="CO100" s="199"/>
      <c r="CP100" s="199"/>
      <c r="CQ100" s="199"/>
      <c r="CR100" s="199"/>
      <c r="CS100" s="199"/>
      <c r="CT100" s="199"/>
      <c r="CU100" s="199"/>
      <c r="CV100" s="199"/>
      <c r="CW100" s="199"/>
      <c r="CX100" s="199"/>
      <c r="CY100" s="199"/>
      <c r="CZ100" s="199"/>
      <c r="DA100" s="199"/>
      <c r="DB100" s="199"/>
      <c r="DC100" s="199"/>
      <c r="DD100" s="199"/>
      <c r="DE100" s="199"/>
      <c r="DF100" s="199"/>
      <c r="DG100" s="199"/>
      <c r="DH100" s="199"/>
      <c r="DI100" s="199"/>
      <c r="DJ100" s="199"/>
      <c r="DK100" s="199"/>
      <c r="DL100" s="199"/>
      <c r="DM100" s="199"/>
      <c r="DN100" s="199"/>
      <c r="DO100" s="199"/>
      <c r="DP100" s="199"/>
      <c r="DQ100" s="199"/>
      <c r="DR100" s="199"/>
      <c r="DS100" s="199"/>
    </row>
    <row r="101" spans="1:123" s="169" customFormat="1" ht="15.75" hidden="1">
      <c r="A101" s="73"/>
      <c r="B101" s="47"/>
      <c r="C101" s="78"/>
      <c r="D101" s="47"/>
      <c r="E101" s="45">
        <v>0</v>
      </c>
      <c r="F101" s="71">
        <v>0</v>
      </c>
      <c r="G101" s="72">
        <f t="shared" si="4"/>
        <v>0</v>
      </c>
      <c r="H101" s="71">
        <v>0</v>
      </c>
      <c r="I101" s="71">
        <v>0</v>
      </c>
      <c r="J101" s="71">
        <v>0</v>
      </c>
      <c r="K101" s="291">
        <f t="array" ref="K101">SUM(ROUND(H101:J101,2))</f>
        <v>0</v>
      </c>
      <c r="L101" s="331"/>
      <c r="M101" s="91"/>
      <c r="N101" s="309">
        <v>0</v>
      </c>
      <c r="O101" s="282">
        <f t="shared" si="5"/>
        <v>0</v>
      </c>
      <c r="P101" s="268">
        <v>0</v>
      </c>
      <c r="Q101" s="282">
        <f t="shared" si="6"/>
        <v>0</v>
      </c>
      <c r="R101" s="268"/>
      <c r="S101" s="282">
        <f t="shared" si="7"/>
        <v>0</v>
      </c>
      <c r="X101" s="199"/>
      <c r="Y101" s="199"/>
      <c r="Z101" s="199"/>
      <c r="AA101" s="199"/>
      <c r="AB101" s="199"/>
      <c r="AC101" s="199"/>
      <c r="AD101" s="199"/>
      <c r="AE101" s="199"/>
      <c r="AF101" s="199"/>
      <c r="AG101" s="199"/>
      <c r="AH101" s="199"/>
      <c r="AI101" s="199"/>
      <c r="AJ101" s="199"/>
      <c r="AK101" s="199"/>
      <c r="AL101" s="199"/>
      <c r="AM101" s="199"/>
      <c r="AN101" s="199"/>
      <c r="AO101" s="199"/>
      <c r="AP101" s="199"/>
      <c r="AQ101" s="199"/>
      <c r="AR101" s="199"/>
      <c r="AS101" s="199"/>
      <c r="AT101" s="199"/>
      <c r="AU101" s="199"/>
      <c r="AV101" s="199"/>
      <c r="AW101" s="199"/>
      <c r="AX101" s="199"/>
      <c r="AY101" s="199"/>
      <c r="AZ101" s="199"/>
      <c r="BA101" s="199"/>
      <c r="BB101" s="199"/>
      <c r="BC101" s="199"/>
      <c r="BD101" s="199"/>
      <c r="BE101" s="199"/>
      <c r="BF101" s="199"/>
      <c r="BG101" s="199"/>
      <c r="BH101" s="199"/>
      <c r="BI101" s="199"/>
      <c r="BJ101" s="199"/>
      <c r="BK101" s="199"/>
      <c r="BL101" s="199"/>
      <c r="BM101" s="199"/>
      <c r="BN101" s="199"/>
      <c r="BO101" s="199"/>
      <c r="BP101" s="199"/>
      <c r="BQ101" s="199"/>
      <c r="BR101" s="199"/>
      <c r="BS101" s="199"/>
      <c r="BT101" s="199"/>
      <c r="BU101" s="199"/>
      <c r="BV101" s="199"/>
      <c r="BW101" s="199"/>
      <c r="BX101" s="199"/>
      <c r="BY101" s="199"/>
      <c r="BZ101" s="199"/>
      <c r="CA101" s="199"/>
      <c r="CB101" s="199"/>
      <c r="CC101" s="199"/>
      <c r="CD101" s="199"/>
      <c r="CE101" s="199"/>
      <c r="CF101" s="199"/>
      <c r="CG101" s="199"/>
      <c r="CH101" s="199"/>
      <c r="CI101" s="199"/>
      <c r="CJ101" s="199"/>
      <c r="CK101" s="199"/>
      <c r="CL101" s="199"/>
      <c r="CM101" s="199"/>
      <c r="CN101" s="199"/>
      <c r="CO101" s="199"/>
      <c r="CP101" s="199"/>
      <c r="CQ101" s="199"/>
      <c r="CR101" s="199"/>
      <c r="CS101" s="199"/>
      <c r="CT101" s="199"/>
      <c r="CU101" s="199"/>
      <c r="CV101" s="199"/>
      <c r="CW101" s="199"/>
      <c r="CX101" s="199"/>
      <c r="CY101" s="199"/>
      <c r="CZ101" s="199"/>
      <c r="DA101" s="199"/>
      <c r="DB101" s="199"/>
      <c r="DC101" s="199"/>
      <c r="DD101" s="199"/>
      <c r="DE101" s="199"/>
      <c r="DF101" s="199"/>
      <c r="DG101" s="199"/>
      <c r="DH101" s="199"/>
      <c r="DI101" s="199"/>
      <c r="DJ101" s="199"/>
      <c r="DK101" s="199"/>
      <c r="DL101" s="199"/>
      <c r="DM101" s="199"/>
      <c r="DN101" s="199"/>
      <c r="DO101" s="199"/>
      <c r="DP101" s="199"/>
      <c r="DQ101" s="199"/>
      <c r="DR101" s="199"/>
      <c r="DS101" s="199"/>
    </row>
    <row r="102" spans="1:123" s="169" customFormat="1" ht="15.75" hidden="1">
      <c r="A102" s="73"/>
      <c r="B102" s="47"/>
      <c r="C102" s="78"/>
      <c r="D102" s="47"/>
      <c r="E102" s="45">
        <v>0</v>
      </c>
      <c r="F102" s="71">
        <v>0</v>
      </c>
      <c r="G102" s="72">
        <f t="shared" si="4"/>
        <v>0</v>
      </c>
      <c r="H102" s="71">
        <v>0</v>
      </c>
      <c r="I102" s="71">
        <v>0</v>
      </c>
      <c r="J102" s="71">
        <v>0</v>
      </c>
      <c r="K102" s="291">
        <f t="array" ref="K102">SUM(ROUND(H102:J102,2))</f>
        <v>0</v>
      </c>
      <c r="L102" s="331"/>
      <c r="M102" s="91"/>
      <c r="N102" s="309">
        <v>0</v>
      </c>
      <c r="O102" s="282">
        <f t="shared" si="5"/>
        <v>0</v>
      </c>
      <c r="P102" s="268">
        <v>0</v>
      </c>
      <c r="Q102" s="282">
        <f t="shared" si="6"/>
        <v>0</v>
      </c>
      <c r="R102" s="268"/>
      <c r="S102" s="282">
        <f t="shared" si="7"/>
        <v>0</v>
      </c>
      <c r="X102" s="199"/>
      <c r="Y102" s="199"/>
      <c r="Z102" s="199"/>
      <c r="AA102" s="199"/>
      <c r="AB102" s="199"/>
      <c r="AC102" s="199"/>
      <c r="AD102" s="199"/>
      <c r="AE102" s="199"/>
      <c r="AF102" s="199"/>
      <c r="AG102" s="199"/>
      <c r="AH102" s="199"/>
      <c r="AI102" s="199"/>
      <c r="AJ102" s="199"/>
      <c r="AK102" s="199"/>
      <c r="AL102" s="199"/>
      <c r="AM102" s="199"/>
      <c r="AN102" s="199"/>
      <c r="AO102" s="199"/>
      <c r="AP102" s="199"/>
      <c r="AQ102" s="199"/>
      <c r="AR102" s="199"/>
      <c r="AS102" s="199"/>
      <c r="AT102" s="199"/>
      <c r="AU102" s="199"/>
      <c r="AV102" s="199"/>
      <c r="AW102" s="199"/>
      <c r="AX102" s="199"/>
      <c r="AY102" s="199"/>
      <c r="AZ102" s="199"/>
      <c r="BA102" s="199"/>
      <c r="BB102" s="199"/>
      <c r="BC102" s="199"/>
      <c r="BD102" s="199"/>
      <c r="BE102" s="199"/>
      <c r="BF102" s="199"/>
      <c r="BG102" s="199"/>
      <c r="BH102" s="199"/>
      <c r="BI102" s="199"/>
      <c r="BJ102" s="199"/>
      <c r="BK102" s="199"/>
      <c r="BL102" s="199"/>
      <c r="BM102" s="199"/>
      <c r="BN102" s="199"/>
      <c r="BO102" s="199"/>
      <c r="BP102" s="199"/>
      <c r="BQ102" s="199"/>
      <c r="BR102" s="199"/>
      <c r="BS102" s="199"/>
      <c r="BT102" s="199"/>
      <c r="BU102" s="199"/>
      <c r="BV102" s="199"/>
      <c r="BW102" s="199"/>
      <c r="BX102" s="199"/>
      <c r="BY102" s="199"/>
      <c r="BZ102" s="199"/>
      <c r="CA102" s="199"/>
      <c r="CB102" s="199"/>
      <c r="CC102" s="199"/>
      <c r="CD102" s="199"/>
      <c r="CE102" s="199"/>
      <c r="CF102" s="199"/>
      <c r="CG102" s="199"/>
      <c r="CH102" s="199"/>
      <c r="CI102" s="199"/>
      <c r="CJ102" s="199"/>
      <c r="CK102" s="199"/>
      <c r="CL102" s="199"/>
      <c r="CM102" s="199"/>
      <c r="CN102" s="199"/>
      <c r="CO102" s="199"/>
      <c r="CP102" s="199"/>
      <c r="CQ102" s="199"/>
      <c r="CR102" s="199"/>
      <c r="CS102" s="199"/>
      <c r="CT102" s="199"/>
      <c r="CU102" s="199"/>
      <c r="CV102" s="199"/>
      <c r="CW102" s="199"/>
      <c r="CX102" s="199"/>
      <c r="CY102" s="199"/>
      <c r="CZ102" s="199"/>
      <c r="DA102" s="199"/>
      <c r="DB102" s="199"/>
      <c r="DC102" s="199"/>
      <c r="DD102" s="199"/>
      <c r="DE102" s="199"/>
      <c r="DF102" s="199"/>
      <c r="DG102" s="199"/>
      <c r="DH102" s="199"/>
      <c r="DI102" s="199"/>
      <c r="DJ102" s="199"/>
      <c r="DK102" s="199"/>
      <c r="DL102" s="199"/>
      <c r="DM102" s="199"/>
      <c r="DN102" s="199"/>
      <c r="DO102" s="199"/>
      <c r="DP102" s="199"/>
      <c r="DQ102" s="199"/>
      <c r="DR102" s="199"/>
      <c r="DS102" s="199"/>
    </row>
    <row r="103" spans="1:123" s="169" customFormat="1" ht="15.75" hidden="1">
      <c r="A103" s="73"/>
      <c r="B103" s="47"/>
      <c r="C103" s="78"/>
      <c r="D103" s="47"/>
      <c r="E103" s="45">
        <v>0</v>
      </c>
      <c r="F103" s="71">
        <v>0</v>
      </c>
      <c r="G103" s="72">
        <f t="shared" si="4"/>
        <v>0</v>
      </c>
      <c r="H103" s="71">
        <v>0</v>
      </c>
      <c r="I103" s="71">
        <v>0</v>
      </c>
      <c r="J103" s="71">
        <v>0</v>
      </c>
      <c r="K103" s="291">
        <f t="array" ref="K103">SUM(ROUND(H103:J103,2))</f>
        <v>0</v>
      </c>
      <c r="L103" s="331"/>
      <c r="M103" s="91"/>
      <c r="N103" s="309">
        <v>0</v>
      </c>
      <c r="O103" s="282">
        <f t="shared" si="5"/>
        <v>0</v>
      </c>
      <c r="P103" s="268">
        <v>0</v>
      </c>
      <c r="Q103" s="282">
        <f t="shared" si="6"/>
        <v>0</v>
      </c>
      <c r="R103" s="268"/>
      <c r="S103" s="282">
        <f t="shared" si="7"/>
        <v>0</v>
      </c>
      <c r="X103" s="199"/>
      <c r="Y103" s="199"/>
      <c r="Z103" s="199"/>
      <c r="AA103" s="199"/>
      <c r="AB103" s="199"/>
      <c r="AC103" s="199"/>
      <c r="AD103" s="199"/>
      <c r="AE103" s="199"/>
      <c r="AF103" s="199"/>
      <c r="AG103" s="199"/>
      <c r="AH103" s="199"/>
      <c r="AI103" s="199"/>
      <c r="AJ103" s="199"/>
      <c r="AK103" s="199"/>
      <c r="AL103" s="199"/>
      <c r="AM103" s="199"/>
      <c r="AN103" s="199"/>
      <c r="AO103" s="199"/>
      <c r="AP103" s="199"/>
      <c r="AQ103" s="199"/>
      <c r="AR103" s="199"/>
      <c r="AS103" s="199"/>
      <c r="AT103" s="199"/>
      <c r="AU103" s="199"/>
      <c r="AV103" s="199"/>
      <c r="AW103" s="199"/>
      <c r="AX103" s="199"/>
      <c r="AY103" s="199"/>
      <c r="AZ103" s="199"/>
      <c r="BA103" s="199"/>
      <c r="BB103" s="199"/>
      <c r="BC103" s="199"/>
      <c r="BD103" s="199"/>
      <c r="BE103" s="199"/>
      <c r="BF103" s="199"/>
      <c r="BG103" s="199"/>
      <c r="BH103" s="199"/>
      <c r="BI103" s="199"/>
      <c r="BJ103" s="199"/>
      <c r="BK103" s="199"/>
      <c r="BL103" s="199"/>
      <c r="BM103" s="199"/>
      <c r="BN103" s="199"/>
      <c r="BO103" s="199"/>
      <c r="BP103" s="199"/>
      <c r="BQ103" s="199"/>
      <c r="BR103" s="199"/>
      <c r="BS103" s="199"/>
      <c r="BT103" s="199"/>
      <c r="BU103" s="199"/>
      <c r="BV103" s="199"/>
      <c r="BW103" s="199"/>
      <c r="BX103" s="199"/>
      <c r="BY103" s="199"/>
      <c r="BZ103" s="199"/>
      <c r="CA103" s="199"/>
      <c r="CB103" s="199"/>
      <c r="CC103" s="199"/>
      <c r="CD103" s="199"/>
      <c r="CE103" s="199"/>
      <c r="CF103" s="199"/>
      <c r="CG103" s="199"/>
      <c r="CH103" s="199"/>
      <c r="CI103" s="199"/>
      <c r="CJ103" s="199"/>
      <c r="CK103" s="199"/>
      <c r="CL103" s="199"/>
      <c r="CM103" s="199"/>
      <c r="CN103" s="199"/>
      <c r="CO103" s="199"/>
      <c r="CP103" s="199"/>
      <c r="CQ103" s="199"/>
      <c r="CR103" s="199"/>
      <c r="CS103" s="199"/>
      <c r="CT103" s="199"/>
      <c r="CU103" s="199"/>
      <c r="CV103" s="199"/>
      <c r="CW103" s="199"/>
      <c r="CX103" s="199"/>
      <c r="CY103" s="199"/>
      <c r="CZ103" s="199"/>
      <c r="DA103" s="199"/>
      <c r="DB103" s="199"/>
      <c r="DC103" s="199"/>
      <c r="DD103" s="199"/>
      <c r="DE103" s="199"/>
      <c r="DF103" s="199"/>
      <c r="DG103" s="199"/>
      <c r="DH103" s="199"/>
      <c r="DI103" s="199"/>
      <c r="DJ103" s="199"/>
      <c r="DK103" s="199"/>
      <c r="DL103" s="199"/>
      <c r="DM103" s="199"/>
      <c r="DN103" s="199"/>
      <c r="DO103" s="199"/>
      <c r="DP103" s="199"/>
      <c r="DQ103" s="199"/>
      <c r="DR103" s="199"/>
      <c r="DS103" s="199"/>
    </row>
    <row r="104" spans="1:123" s="169" customFormat="1" ht="15.75" hidden="1">
      <c r="A104" s="73"/>
      <c r="B104" s="47"/>
      <c r="C104" s="78"/>
      <c r="D104" s="47"/>
      <c r="E104" s="45">
        <v>0</v>
      </c>
      <c r="F104" s="71">
        <v>0</v>
      </c>
      <c r="G104" s="72">
        <f t="shared" si="4"/>
        <v>0</v>
      </c>
      <c r="H104" s="71">
        <v>0</v>
      </c>
      <c r="I104" s="71">
        <v>0</v>
      </c>
      <c r="J104" s="71">
        <v>0</v>
      </c>
      <c r="K104" s="291">
        <f t="array" ref="K104">SUM(ROUND(H104:J104,2))</f>
        <v>0</v>
      </c>
      <c r="L104" s="331"/>
      <c r="M104" s="91"/>
      <c r="N104" s="309">
        <v>0</v>
      </c>
      <c r="O104" s="282">
        <f t="shared" si="5"/>
        <v>0</v>
      </c>
      <c r="P104" s="268">
        <v>0</v>
      </c>
      <c r="Q104" s="282">
        <f t="shared" si="6"/>
        <v>0</v>
      </c>
      <c r="R104" s="268"/>
      <c r="S104" s="282">
        <f t="shared" si="7"/>
        <v>0</v>
      </c>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199"/>
      <c r="AU104" s="199"/>
      <c r="AV104" s="199"/>
      <c r="AW104" s="199"/>
      <c r="AX104" s="199"/>
      <c r="AY104" s="199"/>
      <c r="AZ104" s="199"/>
      <c r="BA104" s="199"/>
      <c r="BB104" s="199"/>
      <c r="BC104" s="199"/>
      <c r="BD104" s="199"/>
      <c r="BE104" s="199"/>
      <c r="BF104" s="199"/>
      <c r="BG104" s="199"/>
      <c r="BH104" s="199"/>
      <c r="BI104" s="199"/>
      <c r="BJ104" s="199"/>
      <c r="BK104" s="199"/>
      <c r="BL104" s="199"/>
      <c r="BM104" s="199"/>
      <c r="BN104" s="199"/>
      <c r="BO104" s="199"/>
      <c r="BP104" s="199"/>
      <c r="BQ104" s="199"/>
      <c r="BR104" s="199"/>
      <c r="BS104" s="199"/>
      <c r="BT104" s="199"/>
      <c r="BU104" s="199"/>
      <c r="BV104" s="199"/>
      <c r="BW104" s="199"/>
      <c r="BX104" s="199"/>
      <c r="BY104" s="199"/>
      <c r="BZ104" s="199"/>
      <c r="CA104" s="199"/>
      <c r="CB104" s="199"/>
      <c r="CC104" s="199"/>
      <c r="CD104" s="199"/>
      <c r="CE104" s="199"/>
      <c r="CF104" s="199"/>
      <c r="CG104" s="199"/>
      <c r="CH104" s="199"/>
      <c r="CI104" s="199"/>
      <c r="CJ104" s="199"/>
      <c r="CK104" s="199"/>
      <c r="CL104" s="199"/>
      <c r="CM104" s="199"/>
      <c r="CN104" s="199"/>
      <c r="CO104" s="199"/>
      <c r="CP104" s="199"/>
      <c r="CQ104" s="199"/>
      <c r="CR104" s="199"/>
      <c r="CS104" s="199"/>
      <c r="CT104" s="199"/>
      <c r="CU104" s="199"/>
      <c r="CV104" s="199"/>
      <c r="CW104" s="199"/>
      <c r="CX104" s="199"/>
      <c r="CY104" s="199"/>
      <c r="CZ104" s="199"/>
      <c r="DA104" s="199"/>
      <c r="DB104" s="199"/>
      <c r="DC104" s="199"/>
      <c r="DD104" s="199"/>
      <c r="DE104" s="199"/>
      <c r="DF104" s="199"/>
      <c r="DG104" s="199"/>
      <c r="DH104" s="199"/>
      <c r="DI104" s="199"/>
      <c r="DJ104" s="199"/>
      <c r="DK104" s="199"/>
      <c r="DL104" s="199"/>
      <c r="DM104" s="199"/>
      <c r="DN104" s="199"/>
      <c r="DO104" s="199"/>
      <c r="DP104" s="199"/>
      <c r="DQ104" s="199"/>
      <c r="DR104" s="199"/>
      <c r="DS104" s="199"/>
    </row>
    <row r="105" spans="1:123" s="169" customFormat="1" ht="15.75" hidden="1">
      <c r="A105" s="73"/>
      <c r="B105" s="47"/>
      <c r="C105" s="78"/>
      <c r="D105" s="47"/>
      <c r="E105" s="45">
        <v>0</v>
      </c>
      <c r="F105" s="71">
        <v>0</v>
      </c>
      <c r="G105" s="72">
        <f t="shared" si="4"/>
        <v>0</v>
      </c>
      <c r="H105" s="71">
        <v>0</v>
      </c>
      <c r="I105" s="71">
        <v>0</v>
      </c>
      <c r="J105" s="71">
        <v>0</v>
      </c>
      <c r="K105" s="291">
        <f t="array" ref="K105">SUM(ROUND(H105:J105,2))</f>
        <v>0</v>
      </c>
      <c r="L105" s="331"/>
      <c r="M105" s="91"/>
      <c r="N105" s="309">
        <v>0</v>
      </c>
      <c r="O105" s="282">
        <f t="shared" si="5"/>
        <v>0</v>
      </c>
      <c r="P105" s="268">
        <v>0</v>
      </c>
      <c r="Q105" s="282">
        <f t="shared" si="6"/>
        <v>0</v>
      </c>
      <c r="R105" s="268"/>
      <c r="S105" s="282">
        <f t="shared" si="7"/>
        <v>0</v>
      </c>
      <c r="X105" s="199"/>
      <c r="Y105" s="199"/>
      <c r="Z105" s="199"/>
      <c r="AA105" s="199"/>
      <c r="AB105" s="199"/>
      <c r="AC105" s="199"/>
      <c r="AD105" s="199"/>
      <c r="AE105" s="199"/>
      <c r="AF105" s="199"/>
      <c r="AG105" s="199"/>
      <c r="AH105" s="199"/>
      <c r="AI105" s="199"/>
      <c r="AJ105" s="199"/>
      <c r="AK105" s="199"/>
      <c r="AL105" s="199"/>
      <c r="AM105" s="199"/>
      <c r="AN105" s="199"/>
      <c r="AO105" s="199"/>
      <c r="AP105" s="199"/>
      <c r="AQ105" s="199"/>
      <c r="AR105" s="199"/>
      <c r="AS105" s="199"/>
      <c r="AT105" s="199"/>
      <c r="AU105" s="199"/>
      <c r="AV105" s="199"/>
      <c r="AW105" s="199"/>
      <c r="AX105" s="199"/>
      <c r="AY105" s="199"/>
      <c r="AZ105" s="199"/>
      <c r="BA105" s="199"/>
      <c r="BB105" s="199"/>
      <c r="BC105" s="199"/>
      <c r="BD105" s="199"/>
      <c r="BE105" s="199"/>
      <c r="BF105" s="199"/>
      <c r="BG105" s="199"/>
      <c r="BH105" s="199"/>
      <c r="BI105" s="199"/>
      <c r="BJ105" s="199"/>
      <c r="BK105" s="199"/>
      <c r="BL105" s="199"/>
      <c r="BM105" s="199"/>
      <c r="BN105" s="199"/>
      <c r="BO105" s="199"/>
      <c r="BP105" s="199"/>
      <c r="BQ105" s="199"/>
      <c r="BR105" s="199"/>
      <c r="BS105" s="199"/>
      <c r="BT105" s="199"/>
      <c r="BU105" s="199"/>
      <c r="BV105" s="199"/>
      <c r="BW105" s="199"/>
      <c r="BX105" s="199"/>
      <c r="BY105" s="199"/>
      <c r="BZ105" s="199"/>
      <c r="CA105" s="199"/>
      <c r="CB105" s="199"/>
      <c r="CC105" s="199"/>
      <c r="CD105" s="199"/>
      <c r="CE105" s="199"/>
      <c r="CF105" s="199"/>
      <c r="CG105" s="199"/>
      <c r="CH105" s="199"/>
      <c r="CI105" s="199"/>
      <c r="CJ105" s="199"/>
      <c r="CK105" s="199"/>
      <c r="CL105" s="199"/>
      <c r="CM105" s="199"/>
      <c r="CN105" s="199"/>
      <c r="CO105" s="199"/>
      <c r="CP105" s="199"/>
      <c r="CQ105" s="199"/>
      <c r="CR105" s="199"/>
      <c r="CS105" s="199"/>
      <c r="CT105" s="199"/>
      <c r="CU105" s="199"/>
      <c r="CV105" s="199"/>
      <c r="CW105" s="199"/>
      <c r="CX105" s="199"/>
      <c r="CY105" s="199"/>
      <c r="CZ105" s="199"/>
      <c r="DA105" s="199"/>
      <c r="DB105" s="199"/>
      <c r="DC105" s="199"/>
      <c r="DD105" s="199"/>
      <c r="DE105" s="199"/>
      <c r="DF105" s="199"/>
      <c r="DG105" s="199"/>
      <c r="DH105" s="199"/>
      <c r="DI105" s="199"/>
      <c r="DJ105" s="199"/>
      <c r="DK105" s="199"/>
      <c r="DL105" s="199"/>
      <c r="DM105" s="199"/>
      <c r="DN105" s="199"/>
      <c r="DO105" s="199"/>
      <c r="DP105" s="199"/>
      <c r="DQ105" s="199"/>
      <c r="DR105" s="199"/>
      <c r="DS105" s="199"/>
    </row>
    <row r="106" spans="1:123" s="169" customFormat="1" ht="15.75" hidden="1">
      <c r="A106" s="73"/>
      <c r="B106" s="47"/>
      <c r="C106" s="78"/>
      <c r="D106" s="47"/>
      <c r="E106" s="45">
        <v>0</v>
      </c>
      <c r="F106" s="71">
        <v>0</v>
      </c>
      <c r="G106" s="72">
        <f t="shared" si="4"/>
        <v>0</v>
      </c>
      <c r="H106" s="71">
        <v>0</v>
      </c>
      <c r="I106" s="71">
        <v>0</v>
      </c>
      <c r="J106" s="71">
        <v>0</v>
      </c>
      <c r="K106" s="291">
        <f t="array" ref="K106">SUM(ROUND(H106:J106,2))</f>
        <v>0</v>
      </c>
      <c r="L106" s="331"/>
      <c r="M106" s="91"/>
      <c r="N106" s="309">
        <v>0</v>
      </c>
      <c r="O106" s="282">
        <f t="shared" si="5"/>
        <v>0</v>
      </c>
      <c r="P106" s="268">
        <v>0</v>
      </c>
      <c r="Q106" s="282">
        <f t="shared" si="6"/>
        <v>0</v>
      </c>
      <c r="R106" s="268"/>
      <c r="S106" s="282">
        <f t="shared" si="7"/>
        <v>0</v>
      </c>
      <c r="X106" s="199"/>
      <c r="Y106" s="199"/>
      <c r="Z106" s="199"/>
      <c r="AA106" s="199"/>
      <c r="AB106" s="199"/>
      <c r="AC106" s="199"/>
      <c r="AD106" s="199"/>
      <c r="AE106" s="199"/>
      <c r="AF106" s="199"/>
      <c r="AG106" s="199"/>
      <c r="AH106" s="199"/>
      <c r="AI106" s="199"/>
      <c r="AJ106" s="199"/>
      <c r="AK106" s="199"/>
      <c r="AL106" s="199"/>
      <c r="AM106" s="199"/>
      <c r="AN106" s="199"/>
      <c r="AO106" s="199"/>
      <c r="AP106" s="199"/>
      <c r="AQ106" s="199"/>
      <c r="AR106" s="199"/>
      <c r="AS106" s="199"/>
      <c r="AT106" s="199"/>
      <c r="AU106" s="199"/>
      <c r="AV106" s="199"/>
      <c r="AW106" s="199"/>
      <c r="AX106" s="199"/>
      <c r="AY106" s="199"/>
      <c r="AZ106" s="199"/>
      <c r="BA106" s="199"/>
      <c r="BB106" s="199"/>
      <c r="BC106" s="199"/>
      <c r="BD106" s="199"/>
      <c r="BE106" s="199"/>
      <c r="BF106" s="199"/>
      <c r="BG106" s="199"/>
      <c r="BH106" s="199"/>
      <c r="BI106" s="199"/>
      <c r="BJ106" s="199"/>
      <c r="BK106" s="199"/>
      <c r="BL106" s="199"/>
      <c r="BM106" s="199"/>
      <c r="BN106" s="199"/>
      <c r="BO106" s="199"/>
      <c r="BP106" s="199"/>
      <c r="BQ106" s="199"/>
      <c r="BR106" s="199"/>
      <c r="BS106" s="199"/>
      <c r="BT106" s="199"/>
      <c r="BU106" s="199"/>
      <c r="BV106" s="199"/>
      <c r="BW106" s="199"/>
      <c r="BX106" s="199"/>
      <c r="BY106" s="199"/>
      <c r="BZ106" s="199"/>
      <c r="CA106" s="199"/>
      <c r="CB106" s="199"/>
      <c r="CC106" s="199"/>
      <c r="CD106" s="199"/>
      <c r="CE106" s="199"/>
      <c r="CF106" s="199"/>
      <c r="CG106" s="199"/>
      <c r="CH106" s="199"/>
      <c r="CI106" s="199"/>
      <c r="CJ106" s="199"/>
      <c r="CK106" s="199"/>
      <c r="CL106" s="199"/>
      <c r="CM106" s="199"/>
      <c r="CN106" s="199"/>
      <c r="CO106" s="199"/>
      <c r="CP106" s="199"/>
      <c r="CQ106" s="199"/>
      <c r="CR106" s="199"/>
      <c r="CS106" s="199"/>
      <c r="CT106" s="199"/>
      <c r="CU106" s="199"/>
      <c r="CV106" s="199"/>
      <c r="CW106" s="199"/>
      <c r="CX106" s="199"/>
      <c r="CY106" s="199"/>
      <c r="CZ106" s="199"/>
      <c r="DA106" s="199"/>
      <c r="DB106" s="199"/>
      <c r="DC106" s="199"/>
      <c r="DD106" s="199"/>
      <c r="DE106" s="199"/>
      <c r="DF106" s="199"/>
      <c r="DG106" s="199"/>
      <c r="DH106" s="199"/>
      <c r="DI106" s="199"/>
      <c r="DJ106" s="199"/>
      <c r="DK106" s="199"/>
      <c r="DL106" s="199"/>
      <c r="DM106" s="199"/>
      <c r="DN106" s="199"/>
      <c r="DO106" s="199"/>
      <c r="DP106" s="199"/>
      <c r="DQ106" s="199"/>
      <c r="DR106" s="199"/>
      <c r="DS106" s="199"/>
    </row>
    <row r="107" spans="1:123" s="169" customFormat="1" ht="15.75" hidden="1">
      <c r="A107" s="73"/>
      <c r="B107" s="47"/>
      <c r="C107" s="78"/>
      <c r="D107" s="47"/>
      <c r="E107" s="45">
        <v>0</v>
      </c>
      <c r="F107" s="71">
        <v>0</v>
      </c>
      <c r="G107" s="72">
        <f t="shared" si="4"/>
        <v>0</v>
      </c>
      <c r="H107" s="71">
        <v>0</v>
      </c>
      <c r="I107" s="71">
        <v>0</v>
      </c>
      <c r="J107" s="71">
        <v>0</v>
      </c>
      <c r="K107" s="291">
        <f t="array" ref="K107">SUM(ROUND(H107:J107,2))</f>
        <v>0</v>
      </c>
      <c r="L107" s="331"/>
      <c r="M107" s="91"/>
      <c r="N107" s="309">
        <v>0</v>
      </c>
      <c r="O107" s="282">
        <f t="shared" si="5"/>
        <v>0</v>
      </c>
      <c r="P107" s="268">
        <v>0</v>
      </c>
      <c r="Q107" s="282">
        <f t="shared" si="6"/>
        <v>0</v>
      </c>
      <c r="R107" s="268"/>
      <c r="S107" s="282">
        <f t="shared" si="7"/>
        <v>0</v>
      </c>
      <c r="X107" s="199"/>
      <c r="Y107" s="199"/>
      <c r="Z107" s="199"/>
      <c r="AA107" s="199"/>
      <c r="AB107" s="199"/>
      <c r="AC107" s="199"/>
      <c r="AD107" s="199"/>
      <c r="AE107" s="199"/>
      <c r="AF107" s="199"/>
      <c r="AG107" s="199"/>
      <c r="AH107" s="199"/>
      <c r="AI107" s="199"/>
      <c r="AJ107" s="199"/>
      <c r="AK107" s="199"/>
      <c r="AL107" s="199"/>
      <c r="AM107" s="199"/>
      <c r="AN107" s="199"/>
      <c r="AO107" s="199"/>
      <c r="AP107" s="199"/>
      <c r="AQ107" s="199"/>
      <c r="AR107" s="199"/>
      <c r="AS107" s="199"/>
      <c r="AT107" s="199"/>
      <c r="AU107" s="199"/>
      <c r="AV107" s="199"/>
      <c r="AW107" s="199"/>
      <c r="AX107" s="199"/>
      <c r="AY107" s="199"/>
      <c r="AZ107" s="199"/>
      <c r="BA107" s="199"/>
      <c r="BB107" s="199"/>
      <c r="BC107" s="199"/>
      <c r="BD107" s="199"/>
      <c r="BE107" s="199"/>
      <c r="BF107" s="199"/>
      <c r="BG107" s="199"/>
      <c r="BH107" s="199"/>
      <c r="BI107" s="199"/>
      <c r="BJ107" s="199"/>
      <c r="BK107" s="199"/>
      <c r="BL107" s="199"/>
      <c r="BM107" s="199"/>
      <c r="BN107" s="199"/>
      <c r="BO107" s="199"/>
      <c r="BP107" s="199"/>
      <c r="BQ107" s="199"/>
      <c r="BR107" s="199"/>
      <c r="BS107" s="199"/>
      <c r="BT107" s="199"/>
      <c r="BU107" s="199"/>
      <c r="BV107" s="199"/>
      <c r="BW107" s="199"/>
      <c r="BX107" s="199"/>
      <c r="BY107" s="199"/>
      <c r="BZ107" s="199"/>
      <c r="CA107" s="199"/>
      <c r="CB107" s="199"/>
      <c r="CC107" s="199"/>
      <c r="CD107" s="199"/>
      <c r="CE107" s="199"/>
      <c r="CF107" s="199"/>
      <c r="CG107" s="199"/>
      <c r="CH107" s="199"/>
      <c r="CI107" s="199"/>
      <c r="CJ107" s="199"/>
      <c r="CK107" s="199"/>
      <c r="CL107" s="199"/>
      <c r="CM107" s="199"/>
      <c r="CN107" s="199"/>
      <c r="CO107" s="199"/>
      <c r="CP107" s="199"/>
      <c r="CQ107" s="199"/>
      <c r="CR107" s="199"/>
      <c r="CS107" s="199"/>
      <c r="CT107" s="199"/>
      <c r="CU107" s="199"/>
      <c r="CV107" s="199"/>
      <c r="CW107" s="199"/>
      <c r="CX107" s="199"/>
      <c r="CY107" s="199"/>
      <c r="CZ107" s="199"/>
      <c r="DA107" s="199"/>
      <c r="DB107" s="199"/>
      <c r="DC107" s="199"/>
      <c r="DD107" s="199"/>
      <c r="DE107" s="199"/>
      <c r="DF107" s="199"/>
      <c r="DG107" s="199"/>
      <c r="DH107" s="199"/>
      <c r="DI107" s="199"/>
      <c r="DJ107" s="199"/>
      <c r="DK107" s="199"/>
      <c r="DL107" s="199"/>
      <c r="DM107" s="199"/>
      <c r="DN107" s="199"/>
      <c r="DO107" s="199"/>
      <c r="DP107" s="199"/>
      <c r="DQ107" s="199"/>
      <c r="DR107" s="199"/>
      <c r="DS107" s="199"/>
    </row>
    <row r="108" spans="1:123" s="169" customFormat="1" ht="15.75" hidden="1">
      <c r="A108" s="73"/>
      <c r="B108" s="47"/>
      <c r="C108" s="78"/>
      <c r="D108" s="47"/>
      <c r="E108" s="45">
        <v>0</v>
      </c>
      <c r="F108" s="71">
        <v>0</v>
      </c>
      <c r="G108" s="72">
        <f t="shared" si="4"/>
        <v>0</v>
      </c>
      <c r="H108" s="71">
        <v>0</v>
      </c>
      <c r="I108" s="71">
        <v>0</v>
      </c>
      <c r="J108" s="71">
        <v>0</v>
      </c>
      <c r="K108" s="291">
        <f t="array" ref="K108">SUM(ROUND(H108:J108,2))</f>
        <v>0</v>
      </c>
      <c r="L108" s="331"/>
      <c r="M108" s="91"/>
      <c r="N108" s="309">
        <v>0</v>
      </c>
      <c r="O108" s="282">
        <f t="shared" si="5"/>
        <v>0</v>
      </c>
      <c r="P108" s="268">
        <v>0</v>
      </c>
      <c r="Q108" s="282">
        <f t="shared" si="6"/>
        <v>0</v>
      </c>
      <c r="R108" s="268"/>
      <c r="S108" s="282">
        <f t="shared" si="7"/>
        <v>0</v>
      </c>
      <c r="X108" s="199"/>
      <c r="Y108" s="199"/>
      <c r="Z108" s="199"/>
      <c r="AA108" s="199"/>
      <c r="AB108" s="199"/>
      <c r="AC108" s="199"/>
      <c r="AD108" s="199"/>
      <c r="AE108" s="199"/>
      <c r="AF108" s="199"/>
      <c r="AG108" s="199"/>
      <c r="AH108" s="199"/>
      <c r="AI108" s="199"/>
      <c r="AJ108" s="199"/>
      <c r="AK108" s="199"/>
      <c r="AL108" s="199"/>
      <c r="AM108" s="199"/>
      <c r="AN108" s="199"/>
      <c r="AO108" s="199"/>
      <c r="AP108" s="199"/>
      <c r="AQ108" s="199"/>
      <c r="AR108" s="199"/>
      <c r="AS108" s="199"/>
      <c r="AT108" s="199"/>
      <c r="AU108" s="199"/>
      <c r="AV108" s="199"/>
      <c r="AW108" s="199"/>
      <c r="AX108" s="199"/>
      <c r="AY108" s="199"/>
      <c r="AZ108" s="199"/>
      <c r="BA108" s="199"/>
      <c r="BB108" s="199"/>
      <c r="BC108" s="199"/>
      <c r="BD108" s="199"/>
      <c r="BE108" s="199"/>
      <c r="BF108" s="199"/>
      <c r="BG108" s="199"/>
      <c r="BH108" s="199"/>
      <c r="BI108" s="199"/>
      <c r="BJ108" s="199"/>
      <c r="BK108" s="199"/>
      <c r="BL108" s="199"/>
      <c r="BM108" s="199"/>
      <c r="BN108" s="199"/>
      <c r="BO108" s="199"/>
      <c r="BP108" s="199"/>
      <c r="BQ108" s="199"/>
      <c r="BR108" s="199"/>
      <c r="BS108" s="199"/>
      <c r="BT108" s="199"/>
      <c r="BU108" s="199"/>
      <c r="BV108" s="199"/>
      <c r="BW108" s="199"/>
      <c r="BX108" s="199"/>
      <c r="BY108" s="199"/>
      <c r="BZ108" s="199"/>
      <c r="CA108" s="199"/>
      <c r="CB108" s="199"/>
      <c r="CC108" s="199"/>
      <c r="CD108" s="199"/>
      <c r="CE108" s="199"/>
      <c r="CF108" s="199"/>
      <c r="CG108" s="199"/>
      <c r="CH108" s="199"/>
      <c r="CI108" s="199"/>
      <c r="CJ108" s="199"/>
      <c r="CK108" s="199"/>
      <c r="CL108" s="199"/>
      <c r="CM108" s="199"/>
      <c r="CN108" s="199"/>
      <c r="CO108" s="199"/>
      <c r="CP108" s="199"/>
      <c r="CQ108" s="199"/>
      <c r="CR108" s="199"/>
      <c r="CS108" s="199"/>
      <c r="CT108" s="199"/>
      <c r="CU108" s="199"/>
      <c r="CV108" s="199"/>
      <c r="CW108" s="199"/>
      <c r="CX108" s="199"/>
      <c r="CY108" s="199"/>
      <c r="CZ108" s="199"/>
      <c r="DA108" s="199"/>
      <c r="DB108" s="199"/>
      <c r="DC108" s="199"/>
      <c r="DD108" s="199"/>
      <c r="DE108" s="199"/>
      <c r="DF108" s="199"/>
      <c r="DG108" s="199"/>
      <c r="DH108" s="199"/>
      <c r="DI108" s="199"/>
      <c r="DJ108" s="199"/>
      <c r="DK108" s="199"/>
      <c r="DL108" s="199"/>
      <c r="DM108" s="199"/>
      <c r="DN108" s="199"/>
      <c r="DO108" s="199"/>
      <c r="DP108" s="199"/>
      <c r="DQ108" s="199"/>
      <c r="DR108" s="199"/>
      <c r="DS108" s="199"/>
    </row>
    <row r="109" spans="1:123" s="169" customFormat="1" ht="15.75" hidden="1">
      <c r="A109" s="73"/>
      <c r="B109" s="47"/>
      <c r="C109" s="78"/>
      <c r="D109" s="47"/>
      <c r="E109" s="45">
        <v>0</v>
      </c>
      <c r="F109" s="71">
        <v>0</v>
      </c>
      <c r="G109" s="72">
        <f t="shared" si="4"/>
        <v>0</v>
      </c>
      <c r="H109" s="71">
        <v>0</v>
      </c>
      <c r="I109" s="71">
        <v>0</v>
      </c>
      <c r="J109" s="71">
        <v>0</v>
      </c>
      <c r="K109" s="291">
        <f t="array" ref="K109">SUM(ROUND(H109:J109,2))</f>
        <v>0</v>
      </c>
      <c r="L109" s="331"/>
      <c r="M109" s="91"/>
      <c r="N109" s="309">
        <v>0</v>
      </c>
      <c r="O109" s="282">
        <f t="shared" si="5"/>
        <v>0</v>
      </c>
      <c r="P109" s="268">
        <v>0</v>
      </c>
      <c r="Q109" s="282">
        <f t="shared" si="6"/>
        <v>0</v>
      </c>
      <c r="R109" s="268"/>
      <c r="S109" s="282">
        <f t="shared" si="7"/>
        <v>0</v>
      </c>
      <c r="X109" s="199"/>
      <c r="Y109" s="199"/>
      <c r="Z109" s="199"/>
      <c r="AA109" s="199"/>
      <c r="AB109" s="199"/>
      <c r="AC109" s="199"/>
      <c r="AD109" s="199"/>
      <c r="AE109" s="199"/>
      <c r="AF109" s="199"/>
      <c r="AG109" s="199"/>
      <c r="AH109" s="199"/>
      <c r="AI109" s="199"/>
      <c r="AJ109" s="199"/>
      <c r="AK109" s="199"/>
      <c r="AL109" s="199"/>
      <c r="AM109" s="199"/>
      <c r="AN109" s="199"/>
      <c r="AO109" s="199"/>
      <c r="AP109" s="199"/>
      <c r="AQ109" s="199"/>
      <c r="AR109" s="199"/>
      <c r="AS109" s="199"/>
      <c r="AT109" s="199"/>
      <c r="AU109" s="199"/>
      <c r="AV109" s="199"/>
      <c r="AW109" s="199"/>
      <c r="AX109" s="199"/>
      <c r="AY109" s="199"/>
      <c r="AZ109" s="199"/>
      <c r="BA109" s="199"/>
      <c r="BB109" s="199"/>
      <c r="BC109" s="199"/>
      <c r="BD109" s="199"/>
      <c r="BE109" s="199"/>
      <c r="BF109" s="199"/>
      <c r="BG109" s="199"/>
      <c r="BH109" s="199"/>
      <c r="BI109" s="199"/>
      <c r="BJ109" s="199"/>
      <c r="BK109" s="199"/>
      <c r="BL109" s="199"/>
      <c r="BM109" s="199"/>
      <c r="BN109" s="199"/>
      <c r="BO109" s="199"/>
      <c r="BP109" s="199"/>
      <c r="BQ109" s="199"/>
      <c r="BR109" s="199"/>
      <c r="BS109" s="199"/>
      <c r="BT109" s="199"/>
      <c r="BU109" s="199"/>
      <c r="BV109" s="199"/>
      <c r="BW109" s="199"/>
      <c r="BX109" s="199"/>
      <c r="BY109" s="199"/>
      <c r="BZ109" s="199"/>
      <c r="CA109" s="199"/>
      <c r="CB109" s="199"/>
      <c r="CC109" s="199"/>
      <c r="CD109" s="199"/>
      <c r="CE109" s="199"/>
      <c r="CF109" s="199"/>
      <c r="CG109" s="199"/>
      <c r="CH109" s="199"/>
      <c r="CI109" s="199"/>
      <c r="CJ109" s="199"/>
      <c r="CK109" s="199"/>
      <c r="CL109" s="199"/>
      <c r="CM109" s="199"/>
      <c r="CN109" s="199"/>
      <c r="CO109" s="199"/>
      <c r="CP109" s="199"/>
      <c r="CQ109" s="199"/>
      <c r="CR109" s="199"/>
      <c r="CS109" s="199"/>
      <c r="CT109" s="199"/>
      <c r="CU109" s="199"/>
      <c r="CV109" s="199"/>
      <c r="CW109" s="199"/>
      <c r="CX109" s="199"/>
      <c r="CY109" s="199"/>
      <c r="CZ109" s="199"/>
      <c r="DA109" s="199"/>
      <c r="DB109" s="199"/>
      <c r="DC109" s="199"/>
      <c r="DD109" s="199"/>
      <c r="DE109" s="199"/>
      <c r="DF109" s="199"/>
      <c r="DG109" s="199"/>
      <c r="DH109" s="199"/>
      <c r="DI109" s="199"/>
      <c r="DJ109" s="199"/>
      <c r="DK109" s="199"/>
      <c r="DL109" s="199"/>
      <c r="DM109" s="199"/>
      <c r="DN109" s="199"/>
      <c r="DO109" s="199"/>
      <c r="DP109" s="199"/>
      <c r="DQ109" s="199"/>
      <c r="DR109" s="199"/>
      <c r="DS109" s="199"/>
    </row>
    <row r="110" spans="1:123" s="169" customFormat="1" ht="15.75" hidden="1">
      <c r="A110" s="73"/>
      <c r="B110" s="47"/>
      <c r="C110" s="78"/>
      <c r="D110" s="47"/>
      <c r="E110" s="45">
        <v>0</v>
      </c>
      <c r="F110" s="71">
        <v>0</v>
      </c>
      <c r="G110" s="72">
        <f t="shared" si="4"/>
        <v>0</v>
      </c>
      <c r="H110" s="71">
        <v>0</v>
      </c>
      <c r="I110" s="71">
        <v>0</v>
      </c>
      <c r="J110" s="71">
        <v>0</v>
      </c>
      <c r="K110" s="291">
        <f t="array" ref="K110">SUM(ROUND(H110:J110,2))</f>
        <v>0</v>
      </c>
      <c r="L110" s="331"/>
      <c r="M110" s="91"/>
      <c r="N110" s="309">
        <v>0</v>
      </c>
      <c r="O110" s="282">
        <f t="shared" si="5"/>
        <v>0</v>
      </c>
      <c r="P110" s="268">
        <v>0</v>
      </c>
      <c r="Q110" s="282">
        <f t="shared" si="6"/>
        <v>0</v>
      </c>
      <c r="R110" s="268"/>
      <c r="S110" s="282">
        <f t="shared" si="7"/>
        <v>0</v>
      </c>
      <c r="X110" s="199"/>
      <c r="Y110" s="199"/>
      <c r="Z110" s="199"/>
      <c r="AA110" s="199"/>
      <c r="AB110" s="199"/>
      <c r="AC110" s="199"/>
      <c r="AD110" s="199"/>
      <c r="AE110" s="199"/>
      <c r="AF110" s="199"/>
      <c r="AG110" s="199"/>
      <c r="AH110" s="199"/>
      <c r="AI110" s="199"/>
      <c r="AJ110" s="199"/>
      <c r="AK110" s="199"/>
      <c r="AL110" s="199"/>
      <c r="AM110" s="199"/>
      <c r="AN110" s="199"/>
      <c r="AO110" s="199"/>
      <c r="AP110" s="199"/>
      <c r="AQ110" s="199"/>
      <c r="AR110" s="199"/>
      <c r="AS110" s="199"/>
      <c r="AT110" s="199"/>
      <c r="AU110" s="199"/>
      <c r="AV110" s="199"/>
      <c r="AW110" s="199"/>
      <c r="AX110" s="199"/>
      <c r="AY110" s="199"/>
      <c r="AZ110" s="199"/>
      <c r="BA110" s="199"/>
      <c r="BB110" s="199"/>
      <c r="BC110" s="199"/>
      <c r="BD110" s="199"/>
      <c r="BE110" s="199"/>
      <c r="BF110" s="199"/>
      <c r="BG110" s="199"/>
      <c r="BH110" s="199"/>
      <c r="BI110" s="199"/>
      <c r="BJ110" s="199"/>
      <c r="BK110" s="199"/>
      <c r="BL110" s="199"/>
      <c r="BM110" s="199"/>
      <c r="BN110" s="199"/>
      <c r="BO110" s="199"/>
      <c r="BP110" s="199"/>
      <c r="BQ110" s="199"/>
      <c r="BR110" s="199"/>
      <c r="BS110" s="199"/>
      <c r="BT110" s="199"/>
      <c r="BU110" s="199"/>
      <c r="BV110" s="199"/>
      <c r="BW110" s="199"/>
      <c r="BX110" s="199"/>
      <c r="BY110" s="199"/>
      <c r="BZ110" s="199"/>
      <c r="CA110" s="199"/>
      <c r="CB110" s="199"/>
      <c r="CC110" s="199"/>
      <c r="CD110" s="199"/>
      <c r="CE110" s="199"/>
      <c r="CF110" s="199"/>
      <c r="CG110" s="199"/>
      <c r="CH110" s="199"/>
      <c r="CI110" s="199"/>
      <c r="CJ110" s="199"/>
      <c r="CK110" s="199"/>
      <c r="CL110" s="199"/>
      <c r="CM110" s="199"/>
      <c r="CN110" s="199"/>
      <c r="CO110" s="199"/>
      <c r="CP110" s="199"/>
      <c r="CQ110" s="199"/>
      <c r="CR110" s="199"/>
      <c r="CS110" s="199"/>
      <c r="CT110" s="199"/>
      <c r="CU110" s="199"/>
      <c r="CV110" s="199"/>
      <c r="CW110" s="199"/>
      <c r="CX110" s="199"/>
      <c r="CY110" s="199"/>
      <c r="CZ110" s="199"/>
      <c r="DA110" s="199"/>
      <c r="DB110" s="199"/>
      <c r="DC110" s="199"/>
      <c r="DD110" s="199"/>
      <c r="DE110" s="199"/>
      <c r="DF110" s="199"/>
      <c r="DG110" s="199"/>
      <c r="DH110" s="199"/>
      <c r="DI110" s="199"/>
      <c r="DJ110" s="199"/>
      <c r="DK110" s="199"/>
      <c r="DL110" s="199"/>
      <c r="DM110" s="199"/>
      <c r="DN110" s="199"/>
      <c r="DO110" s="199"/>
      <c r="DP110" s="199"/>
      <c r="DQ110" s="199"/>
      <c r="DR110" s="199"/>
      <c r="DS110" s="199"/>
    </row>
    <row r="111" spans="1:123" s="169" customFormat="1" ht="15.75" hidden="1">
      <c r="A111" s="73"/>
      <c r="B111" s="47"/>
      <c r="C111" s="78"/>
      <c r="D111" s="47"/>
      <c r="E111" s="45">
        <v>0</v>
      </c>
      <c r="F111" s="71">
        <v>0</v>
      </c>
      <c r="G111" s="72">
        <f t="shared" si="4"/>
        <v>0</v>
      </c>
      <c r="H111" s="71">
        <v>0</v>
      </c>
      <c r="I111" s="71">
        <v>0</v>
      </c>
      <c r="J111" s="71">
        <v>0</v>
      </c>
      <c r="K111" s="291">
        <f t="array" ref="K111">SUM(ROUND(H111:J111,2))</f>
        <v>0</v>
      </c>
      <c r="L111" s="331"/>
      <c r="M111" s="91"/>
      <c r="N111" s="309">
        <v>0</v>
      </c>
      <c r="O111" s="282">
        <f t="shared" si="5"/>
        <v>0</v>
      </c>
      <c r="P111" s="268">
        <v>0</v>
      </c>
      <c r="Q111" s="282">
        <f t="shared" si="6"/>
        <v>0</v>
      </c>
      <c r="R111" s="268"/>
      <c r="S111" s="282">
        <f t="shared" si="7"/>
        <v>0</v>
      </c>
      <c r="X111" s="199"/>
      <c r="Y111" s="199"/>
      <c r="Z111" s="199"/>
      <c r="AA111" s="199"/>
      <c r="AB111" s="199"/>
      <c r="AC111" s="199"/>
      <c r="AD111" s="199"/>
      <c r="AE111" s="199"/>
      <c r="AF111" s="199"/>
      <c r="AG111" s="199"/>
      <c r="AH111" s="199"/>
      <c r="AI111" s="199"/>
      <c r="AJ111" s="199"/>
      <c r="AK111" s="199"/>
      <c r="AL111" s="199"/>
      <c r="AM111" s="199"/>
      <c r="AN111" s="199"/>
      <c r="AO111" s="199"/>
      <c r="AP111" s="199"/>
      <c r="AQ111" s="199"/>
      <c r="AR111" s="199"/>
      <c r="AS111" s="199"/>
      <c r="AT111" s="199"/>
      <c r="AU111" s="199"/>
      <c r="AV111" s="199"/>
      <c r="AW111" s="199"/>
      <c r="AX111" s="199"/>
      <c r="AY111" s="199"/>
      <c r="AZ111" s="199"/>
      <c r="BA111" s="199"/>
      <c r="BB111" s="199"/>
      <c r="BC111" s="199"/>
      <c r="BD111" s="199"/>
      <c r="BE111" s="199"/>
      <c r="BF111" s="199"/>
      <c r="BG111" s="199"/>
      <c r="BH111" s="199"/>
      <c r="BI111" s="199"/>
      <c r="BJ111" s="199"/>
      <c r="BK111" s="199"/>
      <c r="BL111" s="199"/>
      <c r="BM111" s="199"/>
      <c r="BN111" s="199"/>
      <c r="BO111" s="199"/>
      <c r="BP111" s="199"/>
      <c r="BQ111" s="199"/>
      <c r="BR111" s="199"/>
      <c r="BS111" s="199"/>
      <c r="BT111" s="199"/>
      <c r="BU111" s="199"/>
      <c r="BV111" s="199"/>
      <c r="BW111" s="199"/>
      <c r="BX111" s="199"/>
      <c r="BY111" s="199"/>
      <c r="BZ111" s="199"/>
      <c r="CA111" s="199"/>
      <c r="CB111" s="199"/>
      <c r="CC111" s="199"/>
      <c r="CD111" s="199"/>
      <c r="CE111" s="199"/>
      <c r="CF111" s="199"/>
      <c r="CG111" s="199"/>
      <c r="CH111" s="199"/>
      <c r="CI111" s="199"/>
      <c r="CJ111" s="199"/>
      <c r="CK111" s="199"/>
      <c r="CL111" s="199"/>
      <c r="CM111" s="199"/>
      <c r="CN111" s="199"/>
      <c r="CO111" s="199"/>
      <c r="CP111" s="199"/>
      <c r="CQ111" s="199"/>
      <c r="CR111" s="199"/>
      <c r="CS111" s="199"/>
      <c r="CT111" s="199"/>
      <c r="CU111" s="199"/>
      <c r="CV111" s="199"/>
      <c r="CW111" s="199"/>
      <c r="CX111" s="199"/>
      <c r="CY111" s="199"/>
      <c r="CZ111" s="199"/>
      <c r="DA111" s="199"/>
      <c r="DB111" s="199"/>
      <c r="DC111" s="199"/>
      <c r="DD111" s="199"/>
      <c r="DE111" s="199"/>
      <c r="DF111" s="199"/>
      <c r="DG111" s="199"/>
      <c r="DH111" s="199"/>
      <c r="DI111" s="199"/>
      <c r="DJ111" s="199"/>
      <c r="DK111" s="199"/>
      <c r="DL111" s="199"/>
      <c r="DM111" s="199"/>
      <c r="DN111" s="199"/>
      <c r="DO111" s="199"/>
      <c r="DP111" s="199"/>
      <c r="DQ111" s="199"/>
      <c r="DR111" s="199"/>
      <c r="DS111" s="199"/>
    </row>
    <row r="112" spans="1:123" s="169" customFormat="1" ht="15.75" hidden="1">
      <c r="A112" s="73"/>
      <c r="B112" s="47"/>
      <c r="C112" s="78"/>
      <c r="D112" s="47"/>
      <c r="E112" s="45">
        <v>0</v>
      </c>
      <c r="F112" s="71">
        <v>0</v>
      </c>
      <c r="G112" s="72">
        <f t="shared" si="4"/>
        <v>0</v>
      </c>
      <c r="H112" s="71">
        <v>0</v>
      </c>
      <c r="I112" s="71">
        <v>0</v>
      </c>
      <c r="J112" s="71">
        <v>0</v>
      </c>
      <c r="K112" s="291">
        <f t="array" ref="K112">SUM(ROUND(H112:J112,2))</f>
        <v>0</v>
      </c>
      <c r="L112" s="331"/>
      <c r="M112" s="91"/>
      <c r="N112" s="309">
        <v>0</v>
      </c>
      <c r="O112" s="282">
        <f t="shared" si="5"/>
        <v>0</v>
      </c>
      <c r="P112" s="268">
        <v>0</v>
      </c>
      <c r="Q112" s="282">
        <f t="shared" si="6"/>
        <v>0</v>
      </c>
      <c r="R112" s="268"/>
      <c r="S112" s="282">
        <f t="shared" si="7"/>
        <v>0</v>
      </c>
      <c r="X112" s="199"/>
      <c r="Y112" s="199"/>
      <c r="Z112" s="199"/>
      <c r="AA112" s="199"/>
      <c r="AB112" s="199"/>
      <c r="AC112" s="199"/>
      <c r="AD112" s="199"/>
      <c r="AE112" s="199"/>
      <c r="AF112" s="199"/>
      <c r="AG112" s="199"/>
      <c r="AH112" s="199"/>
      <c r="AI112" s="199"/>
      <c r="AJ112" s="199"/>
      <c r="AK112" s="199"/>
      <c r="AL112" s="199"/>
      <c r="AM112" s="199"/>
      <c r="AN112" s="199"/>
      <c r="AO112" s="199"/>
      <c r="AP112" s="199"/>
      <c r="AQ112" s="199"/>
      <c r="AR112" s="199"/>
      <c r="AS112" s="199"/>
      <c r="AT112" s="199"/>
      <c r="AU112" s="199"/>
      <c r="AV112" s="199"/>
      <c r="AW112" s="199"/>
      <c r="AX112" s="199"/>
      <c r="AY112" s="199"/>
      <c r="AZ112" s="199"/>
      <c r="BA112" s="199"/>
      <c r="BB112" s="199"/>
      <c r="BC112" s="199"/>
      <c r="BD112" s="199"/>
      <c r="BE112" s="199"/>
      <c r="BF112" s="199"/>
      <c r="BG112" s="199"/>
      <c r="BH112" s="199"/>
      <c r="BI112" s="199"/>
      <c r="BJ112" s="199"/>
      <c r="BK112" s="199"/>
      <c r="BL112" s="199"/>
      <c r="BM112" s="199"/>
      <c r="BN112" s="199"/>
      <c r="BO112" s="199"/>
      <c r="BP112" s="199"/>
      <c r="BQ112" s="199"/>
      <c r="BR112" s="199"/>
      <c r="BS112" s="199"/>
      <c r="BT112" s="199"/>
      <c r="BU112" s="199"/>
      <c r="BV112" s="199"/>
      <c r="BW112" s="199"/>
      <c r="BX112" s="199"/>
      <c r="BY112" s="199"/>
      <c r="BZ112" s="199"/>
      <c r="CA112" s="199"/>
      <c r="CB112" s="199"/>
      <c r="CC112" s="199"/>
      <c r="CD112" s="199"/>
      <c r="CE112" s="199"/>
      <c r="CF112" s="199"/>
      <c r="CG112" s="199"/>
      <c r="CH112" s="199"/>
      <c r="CI112" s="199"/>
      <c r="CJ112" s="199"/>
      <c r="CK112" s="199"/>
      <c r="CL112" s="199"/>
      <c r="CM112" s="199"/>
      <c r="CN112" s="199"/>
      <c r="CO112" s="199"/>
      <c r="CP112" s="199"/>
      <c r="CQ112" s="199"/>
      <c r="CR112" s="199"/>
      <c r="CS112" s="199"/>
      <c r="CT112" s="199"/>
      <c r="CU112" s="199"/>
      <c r="CV112" s="199"/>
      <c r="CW112" s="199"/>
      <c r="CX112" s="199"/>
      <c r="CY112" s="199"/>
      <c r="CZ112" s="199"/>
      <c r="DA112" s="199"/>
      <c r="DB112" s="199"/>
      <c r="DC112" s="199"/>
      <c r="DD112" s="199"/>
      <c r="DE112" s="199"/>
      <c r="DF112" s="199"/>
      <c r="DG112" s="199"/>
      <c r="DH112" s="199"/>
      <c r="DI112" s="199"/>
      <c r="DJ112" s="199"/>
      <c r="DK112" s="199"/>
      <c r="DL112" s="199"/>
      <c r="DM112" s="199"/>
      <c r="DN112" s="199"/>
      <c r="DO112" s="199"/>
      <c r="DP112" s="199"/>
      <c r="DQ112" s="199"/>
      <c r="DR112" s="199"/>
      <c r="DS112" s="199"/>
    </row>
    <row r="113" spans="1:123" s="169" customFormat="1" ht="15.75" hidden="1">
      <c r="A113" s="73"/>
      <c r="B113" s="47"/>
      <c r="C113" s="78"/>
      <c r="D113" s="47"/>
      <c r="E113" s="45">
        <v>0</v>
      </c>
      <c r="F113" s="71">
        <v>0</v>
      </c>
      <c r="G113" s="72">
        <f t="shared" si="4"/>
        <v>0</v>
      </c>
      <c r="H113" s="71">
        <v>0</v>
      </c>
      <c r="I113" s="71">
        <v>0</v>
      </c>
      <c r="J113" s="71">
        <v>0</v>
      </c>
      <c r="K113" s="291">
        <f t="array" ref="K113">SUM(ROUND(H113:J113,2))</f>
        <v>0</v>
      </c>
      <c r="L113" s="331"/>
      <c r="M113" s="91"/>
      <c r="N113" s="309">
        <v>0</v>
      </c>
      <c r="O113" s="282">
        <f t="shared" si="5"/>
        <v>0</v>
      </c>
      <c r="P113" s="268">
        <v>0</v>
      </c>
      <c r="Q113" s="282">
        <f t="shared" si="6"/>
        <v>0</v>
      </c>
      <c r="R113" s="268"/>
      <c r="S113" s="282">
        <f t="shared" si="7"/>
        <v>0</v>
      </c>
      <c r="X113" s="199"/>
      <c r="Y113" s="199"/>
      <c r="Z113" s="199"/>
      <c r="AA113" s="199"/>
      <c r="AB113" s="199"/>
      <c r="AC113" s="199"/>
      <c r="AD113" s="199"/>
      <c r="AE113" s="199"/>
      <c r="AF113" s="199"/>
      <c r="AG113" s="199"/>
      <c r="AH113" s="199"/>
      <c r="AI113" s="199"/>
      <c r="AJ113" s="199"/>
      <c r="AK113" s="199"/>
      <c r="AL113" s="199"/>
      <c r="AM113" s="199"/>
      <c r="AN113" s="199"/>
      <c r="AO113" s="199"/>
      <c r="AP113" s="199"/>
      <c r="AQ113" s="199"/>
      <c r="AR113" s="199"/>
      <c r="AS113" s="199"/>
      <c r="AT113" s="199"/>
      <c r="AU113" s="199"/>
      <c r="AV113" s="199"/>
      <c r="AW113" s="199"/>
      <c r="AX113" s="199"/>
      <c r="AY113" s="199"/>
      <c r="AZ113" s="199"/>
      <c r="BA113" s="199"/>
      <c r="BB113" s="199"/>
      <c r="BC113" s="199"/>
      <c r="BD113" s="199"/>
      <c r="BE113" s="199"/>
      <c r="BF113" s="199"/>
      <c r="BG113" s="199"/>
      <c r="BH113" s="199"/>
      <c r="BI113" s="199"/>
      <c r="BJ113" s="199"/>
      <c r="BK113" s="199"/>
      <c r="BL113" s="199"/>
      <c r="BM113" s="199"/>
      <c r="BN113" s="199"/>
      <c r="BO113" s="199"/>
      <c r="BP113" s="199"/>
      <c r="BQ113" s="199"/>
      <c r="BR113" s="199"/>
      <c r="BS113" s="199"/>
      <c r="BT113" s="199"/>
      <c r="BU113" s="199"/>
      <c r="BV113" s="199"/>
      <c r="BW113" s="199"/>
      <c r="BX113" s="199"/>
      <c r="BY113" s="199"/>
      <c r="BZ113" s="199"/>
      <c r="CA113" s="199"/>
      <c r="CB113" s="199"/>
      <c r="CC113" s="199"/>
      <c r="CD113" s="199"/>
      <c r="CE113" s="199"/>
      <c r="CF113" s="199"/>
      <c r="CG113" s="199"/>
      <c r="CH113" s="199"/>
      <c r="CI113" s="199"/>
      <c r="CJ113" s="199"/>
      <c r="CK113" s="199"/>
      <c r="CL113" s="199"/>
      <c r="CM113" s="199"/>
      <c r="CN113" s="199"/>
      <c r="CO113" s="199"/>
      <c r="CP113" s="199"/>
      <c r="CQ113" s="199"/>
      <c r="CR113" s="199"/>
      <c r="CS113" s="199"/>
      <c r="CT113" s="199"/>
      <c r="CU113" s="199"/>
      <c r="CV113" s="199"/>
      <c r="CW113" s="199"/>
      <c r="CX113" s="199"/>
      <c r="CY113" s="199"/>
      <c r="CZ113" s="199"/>
      <c r="DA113" s="199"/>
      <c r="DB113" s="199"/>
      <c r="DC113" s="199"/>
      <c r="DD113" s="199"/>
      <c r="DE113" s="199"/>
      <c r="DF113" s="199"/>
      <c r="DG113" s="199"/>
      <c r="DH113" s="199"/>
      <c r="DI113" s="199"/>
      <c r="DJ113" s="199"/>
      <c r="DK113" s="199"/>
      <c r="DL113" s="199"/>
      <c r="DM113" s="199"/>
      <c r="DN113" s="199"/>
      <c r="DO113" s="199"/>
      <c r="DP113" s="199"/>
      <c r="DQ113" s="199"/>
      <c r="DR113" s="199"/>
      <c r="DS113" s="199"/>
    </row>
    <row r="114" spans="1:123" s="169" customFormat="1" ht="15.75" hidden="1">
      <c r="A114" s="73"/>
      <c r="B114" s="47"/>
      <c r="C114" s="78"/>
      <c r="D114" s="47"/>
      <c r="E114" s="45">
        <v>0</v>
      </c>
      <c r="F114" s="71">
        <v>0</v>
      </c>
      <c r="G114" s="72">
        <f t="shared" si="4"/>
        <v>0</v>
      </c>
      <c r="H114" s="71">
        <v>0</v>
      </c>
      <c r="I114" s="71">
        <v>0</v>
      </c>
      <c r="J114" s="71">
        <v>0</v>
      </c>
      <c r="K114" s="291">
        <f t="array" ref="K114">SUM(ROUND(H114:J114,2))</f>
        <v>0</v>
      </c>
      <c r="L114" s="331"/>
      <c r="M114" s="91"/>
      <c r="N114" s="309">
        <v>0</v>
      </c>
      <c r="O114" s="282">
        <f t="shared" si="5"/>
        <v>0</v>
      </c>
      <c r="P114" s="268">
        <v>0</v>
      </c>
      <c r="Q114" s="282">
        <f t="shared" si="6"/>
        <v>0</v>
      </c>
      <c r="R114" s="268"/>
      <c r="S114" s="282">
        <f t="shared" si="7"/>
        <v>0</v>
      </c>
      <c r="X114" s="199"/>
      <c r="Y114" s="199"/>
      <c r="Z114" s="199"/>
      <c r="AA114" s="199"/>
      <c r="AB114" s="199"/>
      <c r="AC114" s="199"/>
      <c r="AD114" s="199"/>
      <c r="AE114" s="199"/>
      <c r="AF114" s="199"/>
      <c r="AG114" s="199"/>
      <c r="AH114" s="199"/>
      <c r="AI114" s="199"/>
      <c r="AJ114" s="199"/>
      <c r="AK114" s="199"/>
      <c r="AL114" s="199"/>
      <c r="AM114" s="199"/>
      <c r="AN114" s="199"/>
      <c r="AO114" s="199"/>
      <c r="AP114" s="199"/>
      <c r="AQ114" s="199"/>
      <c r="AR114" s="199"/>
      <c r="AS114" s="199"/>
      <c r="AT114" s="199"/>
      <c r="AU114" s="199"/>
      <c r="AV114" s="199"/>
      <c r="AW114" s="199"/>
      <c r="AX114" s="199"/>
      <c r="AY114" s="199"/>
      <c r="AZ114" s="199"/>
      <c r="BA114" s="199"/>
      <c r="BB114" s="199"/>
      <c r="BC114" s="199"/>
      <c r="BD114" s="199"/>
      <c r="BE114" s="199"/>
      <c r="BF114" s="199"/>
      <c r="BG114" s="199"/>
      <c r="BH114" s="199"/>
      <c r="BI114" s="199"/>
      <c r="BJ114" s="199"/>
      <c r="BK114" s="199"/>
      <c r="BL114" s="199"/>
      <c r="BM114" s="199"/>
      <c r="BN114" s="199"/>
      <c r="BO114" s="199"/>
      <c r="BP114" s="199"/>
      <c r="BQ114" s="199"/>
      <c r="BR114" s="199"/>
      <c r="BS114" s="199"/>
      <c r="BT114" s="199"/>
      <c r="BU114" s="199"/>
      <c r="BV114" s="199"/>
      <c r="BW114" s="199"/>
      <c r="BX114" s="199"/>
      <c r="BY114" s="199"/>
      <c r="BZ114" s="199"/>
      <c r="CA114" s="199"/>
      <c r="CB114" s="199"/>
      <c r="CC114" s="199"/>
      <c r="CD114" s="199"/>
      <c r="CE114" s="199"/>
      <c r="CF114" s="199"/>
      <c r="CG114" s="199"/>
      <c r="CH114" s="199"/>
      <c r="CI114" s="199"/>
      <c r="CJ114" s="199"/>
      <c r="CK114" s="199"/>
      <c r="CL114" s="199"/>
      <c r="CM114" s="199"/>
      <c r="CN114" s="199"/>
      <c r="CO114" s="199"/>
      <c r="CP114" s="199"/>
      <c r="CQ114" s="199"/>
      <c r="CR114" s="199"/>
      <c r="CS114" s="199"/>
      <c r="CT114" s="199"/>
      <c r="CU114" s="199"/>
      <c r="CV114" s="199"/>
      <c r="CW114" s="199"/>
      <c r="CX114" s="199"/>
      <c r="CY114" s="199"/>
      <c r="CZ114" s="199"/>
      <c r="DA114" s="199"/>
      <c r="DB114" s="199"/>
      <c r="DC114" s="199"/>
      <c r="DD114" s="199"/>
      <c r="DE114" s="199"/>
      <c r="DF114" s="199"/>
      <c r="DG114" s="199"/>
      <c r="DH114" s="199"/>
      <c r="DI114" s="199"/>
      <c r="DJ114" s="199"/>
      <c r="DK114" s="199"/>
      <c r="DL114" s="199"/>
      <c r="DM114" s="199"/>
      <c r="DN114" s="199"/>
      <c r="DO114" s="199"/>
      <c r="DP114" s="199"/>
      <c r="DQ114" s="199"/>
      <c r="DR114" s="199"/>
      <c r="DS114" s="199"/>
    </row>
    <row r="115" spans="1:123" s="169" customFormat="1" ht="15.75" hidden="1">
      <c r="A115" s="73"/>
      <c r="B115" s="47"/>
      <c r="C115" s="78"/>
      <c r="D115" s="47"/>
      <c r="E115" s="45">
        <v>0</v>
      </c>
      <c r="F115" s="71">
        <v>0</v>
      </c>
      <c r="G115" s="72">
        <f t="shared" si="4"/>
        <v>0</v>
      </c>
      <c r="H115" s="71">
        <v>0</v>
      </c>
      <c r="I115" s="71">
        <v>0</v>
      </c>
      <c r="J115" s="71">
        <v>0</v>
      </c>
      <c r="K115" s="291">
        <f t="array" ref="K115">SUM(ROUND(H115:J115,2))</f>
        <v>0</v>
      </c>
      <c r="L115" s="331"/>
      <c r="M115" s="91"/>
      <c r="N115" s="309">
        <v>0</v>
      </c>
      <c r="O115" s="282">
        <f t="shared" si="5"/>
        <v>0</v>
      </c>
      <c r="P115" s="268">
        <v>0</v>
      </c>
      <c r="Q115" s="282">
        <f t="shared" si="6"/>
        <v>0</v>
      </c>
      <c r="R115" s="268"/>
      <c r="S115" s="282">
        <f t="shared" si="7"/>
        <v>0</v>
      </c>
      <c r="X115" s="199"/>
      <c r="Y115" s="199"/>
      <c r="Z115" s="199"/>
      <c r="AA115" s="199"/>
      <c r="AB115" s="199"/>
      <c r="AC115" s="199"/>
      <c r="AD115" s="199"/>
      <c r="AE115" s="199"/>
      <c r="AF115" s="199"/>
      <c r="AG115" s="199"/>
      <c r="AH115" s="199"/>
      <c r="AI115" s="199"/>
      <c r="AJ115" s="199"/>
      <c r="AK115" s="199"/>
      <c r="AL115" s="199"/>
      <c r="AM115" s="199"/>
      <c r="AN115" s="199"/>
      <c r="AO115" s="199"/>
      <c r="AP115" s="199"/>
      <c r="AQ115" s="199"/>
      <c r="AR115" s="199"/>
      <c r="AS115" s="199"/>
      <c r="AT115" s="199"/>
      <c r="AU115" s="199"/>
      <c r="AV115" s="199"/>
      <c r="AW115" s="199"/>
      <c r="AX115" s="199"/>
      <c r="AY115" s="199"/>
      <c r="AZ115" s="199"/>
      <c r="BA115" s="199"/>
      <c r="BB115" s="199"/>
      <c r="BC115" s="199"/>
      <c r="BD115" s="199"/>
      <c r="BE115" s="199"/>
      <c r="BF115" s="199"/>
      <c r="BG115" s="199"/>
      <c r="BH115" s="199"/>
      <c r="BI115" s="199"/>
      <c r="BJ115" s="199"/>
      <c r="BK115" s="199"/>
      <c r="BL115" s="199"/>
      <c r="BM115" s="199"/>
      <c r="BN115" s="199"/>
      <c r="BO115" s="199"/>
      <c r="BP115" s="199"/>
      <c r="BQ115" s="199"/>
      <c r="BR115" s="199"/>
      <c r="BS115" s="199"/>
      <c r="BT115" s="199"/>
      <c r="BU115" s="199"/>
      <c r="BV115" s="199"/>
      <c r="BW115" s="199"/>
      <c r="BX115" s="199"/>
      <c r="BY115" s="199"/>
      <c r="BZ115" s="199"/>
      <c r="CA115" s="199"/>
      <c r="CB115" s="199"/>
      <c r="CC115" s="199"/>
      <c r="CD115" s="199"/>
      <c r="CE115" s="199"/>
      <c r="CF115" s="199"/>
      <c r="CG115" s="199"/>
      <c r="CH115" s="199"/>
      <c r="CI115" s="199"/>
      <c r="CJ115" s="199"/>
      <c r="CK115" s="199"/>
      <c r="CL115" s="199"/>
      <c r="CM115" s="199"/>
      <c r="CN115" s="199"/>
      <c r="CO115" s="199"/>
      <c r="CP115" s="199"/>
      <c r="CQ115" s="199"/>
      <c r="CR115" s="199"/>
      <c r="CS115" s="199"/>
      <c r="CT115" s="199"/>
      <c r="CU115" s="199"/>
      <c r="CV115" s="199"/>
      <c r="CW115" s="199"/>
      <c r="CX115" s="199"/>
      <c r="CY115" s="199"/>
      <c r="CZ115" s="199"/>
      <c r="DA115" s="199"/>
      <c r="DB115" s="199"/>
      <c r="DC115" s="199"/>
      <c r="DD115" s="199"/>
      <c r="DE115" s="199"/>
      <c r="DF115" s="199"/>
      <c r="DG115" s="199"/>
      <c r="DH115" s="199"/>
      <c r="DI115" s="199"/>
      <c r="DJ115" s="199"/>
      <c r="DK115" s="199"/>
      <c r="DL115" s="199"/>
      <c r="DM115" s="199"/>
      <c r="DN115" s="199"/>
      <c r="DO115" s="199"/>
      <c r="DP115" s="199"/>
      <c r="DQ115" s="199"/>
      <c r="DR115" s="199"/>
      <c r="DS115" s="199"/>
    </row>
    <row r="116" spans="1:123" s="169" customFormat="1" ht="15.75" hidden="1">
      <c r="A116" s="73"/>
      <c r="B116" s="47"/>
      <c r="C116" s="78"/>
      <c r="D116" s="47"/>
      <c r="E116" s="45">
        <v>0</v>
      </c>
      <c r="F116" s="71">
        <v>0</v>
      </c>
      <c r="G116" s="72">
        <f t="shared" si="4"/>
        <v>0</v>
      </c>
      <c r="H116" s="71">
        <v>0</v>
      </c>
      <c r="I116" s="71">
        <v>0</v>
      </c>
      <c r="J116" s="71">
        <v>0</v>
      </c>
      <c r="K116" s="291">
        <f t="array" ref="K116">SUM(ROUND(H116:J116,2))</f>
        <v>0</v>
      </c>
      <c r="L116" s="331"/>
      <c r="M116" s="91"/>
      <c r="N116" s="309">
        <v>0</v>
      </c>
      <c r="O116" s="282">
        <f t="shared" si="5"/>
        <v>0</v>
      </c>
      <c r="P116" s="268">
        <v>0</v>
      </c>
      <c r="Q116" s="282">
        <f t="shared" si="6"/>
        <v>0</v>
      </c>
      <c r="R116" s="268"/>
      <c r="S116" s="282">
        <f t="shared" si="7"/>
        <v>0</v>
      </c>
      <c r="X116" s="199"/>
      <c r="Y116" s="199"/>
      <c r="Z116" s="199"/>
      <c r="AA116" s="199"/>
      <c r="AB116" s="199"/>
      <c r="AC116" s="199"/>
      <c r="AD116" s="199"/>
      <c r="AE116" s="199"/>
      <c r="AF116" s="199"/>
      <c r="AG116" s="199"/>
      <c r="AH116" s="199"/>
      <c r="AI116" s="199"/>
      <c r="AJ116" s="199"/>
      <c r="AK116" s="199"/>
      <c r="AL116" s="199"/>
      <c r="AM116" s="199"/>
      <c r="AN116" s="199"/>
      <c r="AO116" s="199"/>
      <c r="AP116" s="199"/>
      <c r="AQ116" s="199"/>
      <c r="AR116" s="199"/>
      <c r="AS116" s="199"/>
      <c r="AT116" s="199"/>
      <c r="AU116" s="199"/>
      <c r="AV116" s="199"/>
      <c r="AW116" s="199"/>
      <c r="AX116" s="199"/>
      <c r="AY116" s="199"/>
      <c r="AZ116" s="199"/>
      <c r="BA116" s="199"/>
      <c r="BB116" s="199"/>
      <c r="BC116" s="199"/>
      <c r="BD116" s="199"/>
      <c r="BE116" s="199"/>
      <c r="BF116" s="199"/>
      <c r="BG116" s="199"/>
      <c r="BH116" s="199"/>
      <c r="BI116" s="199"/>
      <c r="BJ116" s="199"/>
      <c r="BK116" s="199"/>
      <c r="BL116" s="199"/>
      <c r="BM116" s="199"/>
      <c r="BN116" s="199"/>
      <c r="BO116" s="199"/>
      <c r="BP116" s="199"/>
      <c r="BQ116" s="199"/>
      <c r="BR116" s="199"/>
      <c r="BS116" s="199"/>
      <c r="BT116" s="199"/>
      <c r="BU116" s="199"/>
      <c r="BV116" s="199"/>
      <c r="BW116" s="199"/>
      <c r="BX116" s="199"/>
      <c r="BY116" s="199"/>
      <c r="BZ116" s="199"/>
      <c r="CA116" s="199"/>
      <c r="CB116" s="199"/>
      <c r="CC116" s="199"/>
      <c r="CD116" s="199"/>
      <c r="CE116" s="199"/>
      <c r="CF116" s="199"/>
      <c r="CG116" s="199"/>
      <c r="CH116" s="199"/>
      <c r="CI116" s="199"/>
      <c r="CJ116" s="199"/>
      <c r="CK116" s="199"/>
      <c r="CL116" s="199"/>
      <c r="CM116" s="199"/>
      <c r="CN116" s="199"/>
      <c r="CO116" s="199"/>
      <c r="CP116" s="199"/>
      <c r="CQ116" s="199"/>
      <c r="CR116" s="199"/>
      <c r="CS116" s="199"/>
      <c r="CT116" s="199"/>
      <c r="CU116" s="199"/>
      <c r="CV116" s="199"/>
      <c r="CW116" s="199"/>
      <c r="CX116" s="199"/>
      <c r="CY116" s="199"/>
      <c r="CZ116" s="199"/>
      <c r="DA116" s="199"/>
      <c r="DB116" s="199"/>
      <c r="DC116" s="199"/>
      <c r="DD116" s="199"/>
      <c r="DE116" s="199"/>
      <c r="DF116" s="199"/>
      <c r="DG116" s="199"/>
      <c r="DH116" s="199"/>
      <c r="DI116" s="199"/>
      <c r="DJ116" s="199"/>
      <c r="DK116" s="199"/>
      <c r="DL116" s="199"/>
      <c r="DM116" s="199"/>
      <c r="DN116" s="199"/>
      <c r="DO116" s="199"/>
      <c r="DP116" s="199"/>
      <c r="DQ116" s="199"/>
      <c r="DR116" s="199"/>
      <c r="DS116" s="199"/>
    </row>
    <row r="117" spans="1:123" s="169" customFormat="1" ht="15.75" hidden="1">
      <c r="A117" s="73"/>
      <c r="B117" s="47"/>
      <c r="C117" s="78"/>
      <c r="D117" s="47"/>
      <c r="E117" s="45">
        <v>0</v>
      </c>
      <c r="F117" s="71">
        <v>0</v>
      </c>
      <c r="G117" s="72">
        <f t="shared" si="4"/>
        <v>0</v>
      </c>
      <c r="H117" s="71">
        <v>0</v>
      </c>
      <c r="I117" s="71">
        <v>0</v>
      </c>
      <c r="J117" s="71">
        <v>0</v>
      </c>
      <c r="K117" s="291">
        <f t="array" ref="K117">SUM(ROUND(H117:J117,2))</f>
        <v>0</v>
      </c>
      <c r="L117" s="331"/>
      <c r="M117" s="91"/>
      <c r="N117" s="309">
        <v>0</v>
      </c>
      <c r="O117" s="282">
        <f t="shared" si="5"/>
        <v>0</v>
      </c>
      <c r="P117" s="268">
        <v>0</v>
      </c>
      <c r="Q117" s="282">
        <f t="shared" si="6"/>
        <v>0</v>
      </c>
      <c r="R117" s="268"/>
      <c r="S117" s="282">
        <f t="shared" si="7"/>
        <v>0</v>
      </c>
      <c r="X117" s="199"/>
      <c r="Y117" s="199"/>
      <c r="Z117" s="199"/>
      <c r="AA117" s="199"/>
      <c r="AB117" s="199"/>
      <c r="AC117" s="199"/>
      <c r="AD117" s="199"/>
      <c r="AE117" s="199"/>
      <c r="AF117" s="199"/>
      <c r="AG117" s="199"/>
      <c r="AH117" s="199"/>
      <c r="AI117" s="199"/>
      <c r="AJ117" s="199"/>
      <c r="AK117" s="199"/>
      <c r="AL117" s="199"/>
      <c r="AM117" s="199"/>
      <c r="AN117" s="199"/>
      <c r="AO117" s="199"/>
      <c r="AP117" s="199"/>
      <c r="AQ117" s="199"/>
      <c r="AR117" s="199"/>
      <c r="AS117" s="199"/>
      <c r="AT117" s="199"/>
      <c r="AU117" s="199"/>
      <c r="AV117" s="199"/>
      <c r="AW117" s="199"/>
      <c r="AX117" s="199"/>
      <c r="AY117" s="199"/>
      <c r="AZ117" s="199"/>
      <c r="BA117" s="199"/>
      <c r="BB117" s="199"/>
      <c r="BC117" s="199"/>
      <c r="BD117" s="199"/>
      <c r="BE117" s="199"/>
      <c r="BF117" s="199"/>
      <c r="BG117" s="199"/>
      <c r="BH117" s="199"/>
      <c r="BI117" s="199"/>
      <c r="BJ117" s="199"/>
      <c r="BK117" s="199"/>
      <c r="BL117" s="199"/>
      <c r="BM117" s="199"/>
      <c r="BN117" s="199"/>
      <c r="BO117" s="199"/>
      <c r="BP117" s="199"/>
      <c r="BQ117" s="199"/>
      <c r="BR117" s="199"/>
      <c r="BS117" s="199"/>
      <c r="BT117" s="199"/>
      <c r="BU117" s="199"/>
      <c r="BV117" s="199"/>
      <c r="BW117" s="199"/>
      <c r="BX117" s="199"/>
      <c r="BY117" s="199"/>
      <c r="BZ117" s="199"/>
      <c r="CA117" s="199"/>
      <c r="CB117" s="199"/>
      <c r="CC117" s="199"/>
      <c r="CD117" s="199"/>
      <c r="CE117" s="199"/>
      <c r="CF117" s="199"/>
      <c r="CG117" s="199"/>
      <c r="CH117" s="199"/>
      <c r="CI117" s="199"/>
      <c r="CJ117" s="199"/>
      <c r="CK117" s="199"/>
      <c r="CL117" s="199"/>
      <c r="CM117" s="199"/>
      <c r="CN117" s="199"/>
      <c r="CO117" s="199"/>
      <c r="CP117" s="199"/>
      <c r="CQ117" s="199"/>
      <c r="CR117" s="199"/>
      <c r="CS117" s="199"/>
      <c r="CT117" s="199"/>
      <c r="CU117" s="199"/>
      <c r="CV117" s="199"/>
      <c r="CW117" s="199"/>
      <c r="CX117" s="199"/>
      <c r="CY117" s="199"/>
      <c r="CZ117" s="199"/>
      <c r="DA117" s="199"/>
      <c r="DB117" s="199"/>
      <c r="DC117" s="199"/>
      <c r="DD117" s="199"/>
      <c r="DE117" s="199"/>
      <c r="DF117" s="199"/>
      <c r="DG117" s="199"/>
      <c r="DH117" s="199"/>
      <c r="DI117" s="199"/>
      <c r="DJ117" s="199"/>
      <c r="DK117" s="199"/>
      <c r="DL117" s="199"/>
      <c r="DM117" s="199"/>
      <c r="DN117" s="199"/>
      <c r="DO117" s="199"/>
      <c r="DP117" s="199"/>
      <c r="DQ117" s="199"/>
      <c r="DR117" s="199"/>
      <c r="DS117" s="199"/>
    </row>
    <row r="118" spans="1:123" s="169" customFormat="1" ht="15.75" hidden="1">
      <c r="A118" s="73"/>
      <c r="B118" s="47"/>
      <c r="C118" s="78"/>
      <c r="D118" s="47"/>
      <c r="E118" s="45">
        <v>0</v>
      </c>
      <c r="F118" s="71">
        <v>0</v>
      </c>
      <c r="G118" s="72">
        <f t="shared" si="4"/>
        <v>0</v>
      </c>
      <c r="H118" s="71">
        <v>0</v>
      </c>
      <c r="I118" s="71">
        <v>0</v>
      </c>
      <c r="J118" s="71">
        <v>0</v>
      </c>
      <c r="K118" s="291">
        <f t="array" ref="K118">SUM(ROUND(H118:J118,2))</f>
        <v>0</v>
      </c>
      <c r="L118" s="331"/>
      <c r="M118" s="91"/>
      <c r="N118" s="309">
        <v>0</v>
      </c>
      <c r="O118" s="282">
        <f t="shared" si="5"/>
        <v>0</v>
      </c>
      <c r="P118" s="268">
        <v>0</v>
      </c>
      <c r="Q118" s="282">
        <f t="shared" si="6"/>
        <v>0</v>
      </c>
      <c r="R118" s="268"/>
      <c r="S118" s="282">
        <f t="shared" si="7"/>
        <v>0</v>
      </c>
      <c r="X118" s="199"/>
      <c r="Y118" s="199"/>
      <c r="Z118" s="199"/>
      <c r="AA118" s="199"/>
      <c r="AB118" s="199"/>
      <c r="AC118" s="199"/>
      <c r="AD118" s="199"/>
      <c r="AE118" s="199"/>
      <c r="AF118" s="199"/>
      <c r="AG118" s="199"/>
      <c r="AH118" s="199"/>
      <c r="AI118" s="199"/>
      <c r="AJ118" s="199"/>
      <c r="AK118" s="199"/>
      <c r="AL118" s="199"/>
      <c r="AM118" s="199"/>
      <c r="AN118" s="199"/>
      <c r="AO118" s="199"/>
      <c r="AP118" s="199"/>
      <c r="AQ118" s="199"/>
      <c r="AR118" s="199"/>
      <c r="AS118" s="199"/>
      <c r="AT118" s="199"/>
      <c r="AU118" s="199"/>
      <c r="AV118" s="199"/>
      <c r="AW118" s="199"/>
      <c r="AX118" s="199"/>
      <c r="AY118" s="199"/>
      <c r="AZ118" s="199"/>
      <c r="BA118" s="199"/>
      <c r="BB118" s="199"/>
      <c r="BC118" s="199"/>
      <c r="BD118" s="199"/>
      <c r="BE118" s="199"/>
      <c r="BF118" s="199"/>
      <c r="BG118" s="199"/>
      <c r="BH118" s="199"/>
      <c r="BI118" s="199"/>
      <c r="BJ118" s="199"/>
      <c r="BK118" s="199"/>
      <c r="BL118" s="199"/>
      <c r="BM118" s="199"/>
      <c r="BN118" s="199"/>
      <c r="BO118" s="199"/>
      <c r="BP118" s="199"/>
      <c r="BQ118" s="199"/>
      <c r="BR118" s="199"/>
      <c r="BS118" s="199"/>
      <c r="BT118" s="199"/>
      <c r="BU118" s="199"/>
      <c r="BV118" s="199"/>
      <c r="BW118" s="199"/>
      <c r="BX118" s="199"/>
      <c r="BY118" s="199"/>
      <c r="BZ118" s="199"/>
      <c r="CA118" s="199"/>
      <c r="CB118" s="199"/>
      <c r="CC118" s="199"/>
      <c r="CD118" s="199"/>
      <c r="CE118" s="199"/>
      <c r="CF118" s="199"/>
      <c r="CG118" s="199"/>
      <c r="CH118" s="199"/>
      <c r="CI118" s="199"/>
      <c r="CJ118" s="199"/>
      <c r="CK118" s="199"/>
      <c r="CL118" s="199"/>
      <c r="CM118" s="199"/>
      <c r="CN118" s="199"/>
      <c r="CO118" s="199"/>
      <c r="CP118" s="199"/>
      <c r="CQ118" s="199"/>
      <c r="CR118" s="199"/>
      <c r="CS118" s="199"/>
      <c r="CT118" s="199"/>
      <c r="CU118" s="199"/>
      <c r="CV118" s="199"/>
      <c r="CW118" s="199"/>
      <c r="CX118" s="199"/>
      <c r="CY118" s="199"/>
      <c r="CZ118" s="199"/>
      <c r="DA118" s="199"/>
      <c r="DB118" s="199"/>
      <c r="DC118" s="199"/>
      <c r="DD118" s="199"/>
      <c r="DE118" s="199"/>
      <c r="DF118" s="199"/>
      <c r="DG118" s="199"/>
      <c r="DH118" s="199"/>
      <c r="DI118" s="199"/>
      <c r="DJ118" s="199"/>
      <c r="DK118" s="199"/>
      <c r="DL118" s="199"/>
      <c r="DM118" s="199"/>
      <c r="DN118" s="199"/>
      <c r="DO118" s="199"/>
      <c r="DP118" s="199"/>
      <c r="DQ118" s="199"/>
      <c r="DR118" s="199"/>
      <c r="DS118" s="199"/>
    </row>
    <row r="119" spans="1:123" s="169" customFormat="1" ht="15.75" hidden="1">
      <c r="A119" s="73"/>
      <c r="B119" s="47"/>
      <c r="C119" s="78"/>
      <c r="D119" s="47"/>
      <c r="E119" s="45">
        <v>0</v>
      </c>
      <c r="F119" s="71">
        <v>0</v>
      </c>
      <c r="G119" s="72">
        <f t="shared" si="4"/>
        <v>0</v>
      </c>
      <c r="H119" s="71">
        <v>0</v>
      </c>
      <c r="I119" s="71">
        <v>0</v>
      </c>
      <c r="J119" s="71">
        <v>0</v>
      </c>
      <c r="K119" s="291">
        <f t="array" ref="K119">SUM(ROUND(H119:J119,2))</f>
        <v>0</v>
      </c>
      <c r="L119" s="331"/>
      <c r="M119" s="91"/>
      <c r="N119" s="309">
        <v>0</v>
      </c>
      <c r="O119" s="282">
        <f t="shared" si="5"/>
        <v>0</v>
      </c>
      <c r="P119" s="268">
        <v>0</v>
      </c>
      <c r="Q119" s="282">
        <f t="shared" si="6"/>
        <v>0</v>
      </c>
      <c r="R119" s="268"/>
      <c r="S119" s="282">
        <f t="shared" si="7"/>
        <v>0</v>
      </c>
      <c r="X119" s="199"/>
      <c r="Y119" s="199"/>
      <c r="Z119" s="199"/>
      <c r="AA119" s="199"/>
      <c r="AB119" s="199"/>
      <c r="AC119" s="199"/>
      <c r="AD119" s="199"/>
      <c r="AE119" s="199"/>
      <c r="AF119" s="199"/>
      <c r="AG119" s="199"/>
      <c r="AH119" s="199"/>
      <c r="AI119" s="199"/>
      <c r="AJ119" s="199"/>
      <c r="AK119" s="199"/>
      <c r="AL119" s="199"/>
      <c r="AM119" s="199"/>
      <c r="AN119" s="199"/>
      <c r="AO119" s="199"/>
      <c r="AP119" s="199"/>
      <c r="AQ119" s="199"/>
      <c r="AR119" s="199"/>
      <c r="AS119" s="199"/>
      <c r="AT119" s="199"/>
      <c r="AU119" s="199"/>
      <c r="AV119" s="199"/>
      <c r="AW119" s="199"/>
      <c r="AX119" s="199"/>
      <c r="AY119" s="199"/>
      <c r="AZ119" s="199"/>
      <c r="BA119" s="199"/>
      <c r="BB119" s="199"/>
      <c r="BC119" s="199"/>
      <c r="BD119" s="199"/>
      <c r="BE119" s="199"/>
      <c r="BF119" s="199"/>
      <c r="BG119" s="199"/>
      <c r="BH119" s="199"/>
      <c r="BI119" s="199"/>
      <c r="BJ119" s="199"/>
      <c r="BK119" s="199"/>
      <c r="BL119" s="199"/>
      <c r="BM119" s="199"/>
      <c r="BN119" s="199"/>
      <c r="BO119" s="199"/>
      <c r="BP119" s="199"/>
      <c r="BQ119" s="199"/>
      <c r="BR119" s="199"/>
      <c r="BS119" s="199"/>
      <c r="BT119" s="199"/>
      <c r="BU119" s="199"/>
      <c r="BV119" s="199"/>
      <c r="BW119" s="199"/>
      <c r="BX119" s="199"/>
      <c r="BY119" s="199"/>
      <c r="BZ119" s="199"/>
      <c r="CA119" s="199"/>
      <c r="CB119" s="199"/>
      <c r="CC119" s="199"/>
      <c r="CD119" s="199"/>
      <c r="CE119" s="199"/>
      <c r="CF119" s="199"/>
      <c r="CG119" s="199"/>
      <c r="CH119" s="199"/>
      <c r="CI119" s="199"/>
      <c r="CJ119" s="199"/>
      <c r="CK119" s="199"/>
      <c r="CL119" s="199"/>
      <c r="CM119" s="199"/>
      <c r="CN119" s="199"/>
      <c r="CO119" s="199"/>
      <c r="CP119" s="199"/>
      <c r="CQ119" s="199"/>
      <c r="CR119" s="199"/>
      <c r="CS119" s="199"/>
      <c r="CT119" s="199"/>
      <c r="CU119" s="199"/>
      <c r="CV119" s="199"/>
      <c r="CW119" s="199"/>
      <c r="CX119" s="199"/>
      <c r="CY119" s="199"/>
      <c r="CZ119" s="199"/>
      <c r="DA119" s="199"/>
      <c r="DB119" s="199"/>
      <c r="DC119" s="199"/>
      <c r="DD119" s="199"/>
      <c r="DE119" s="199"/>
      <c r="DF119" s="199"/>
      <c r="DG119" s="199"/>
      <c r="DH119" s="199"/>
      <c r="DI119" s="199"/>
      <c r="DJ119" s="199"/>
      <c r="DK119" s="199"/>
      <c r="DL119" s="199"/>
      <c r="DM119" s="199"/>
      <c r="DN119" s="199"/>
      <c r="DO119" s="199"/>
      <c r="DP119" s="199"/>
      <c r="DQ119" s="199"/>
      <c r="DR119" s="199"/>
      <c r="DS119" s="199"/>
    </row>
    <row r="120" spans="1:123" s="169" customFormat="1" ht="15.75" hidden="1">
      <c r="A120" s="73"/>
      <c r="B120" s="47"/>
      <c r="C120" s="78"/>
      <c r="D120" s="47"/>
      <c r="E120" s="45">
        <v>0</v>
      </c>
      <c r="F120" s="71">
        <v>0</v>
      </c>
      <c r="G120" s="72">
        <f t="shared" si="4"/>
        <v>0</v>
      </c>
      <c r="H120" s="71">
        <v>0</v>
      </c>
      <c r="I120" s="71">
        <v>0</v>
      </c>
      <c r="J120" s="71">
        <v>0</v>
      </c>
      <c r="K120" s="291">
        <f t="array" ref="K120">SUM(ROUND(H120:J120,2))</f>
        <v>0</v>
      </c>
      <c r="L120" s="331"/>
      <c r="M120" s="91"/>
      <c r="N120" s="309">
        <v>0</v>
      </c>
      <c r="O120" s="282">
        <f t="shared" si="5"/>
        <v>0</v>
      </c>
      <c r="P120" s="268">
        <v>0</v>
      </c>
      <c r="Q120" s="282">
        <f t="shared" si="6"/>
        <v>0</v>
      </c>
      <c r="R120" s="268"/>
      <c r="S120" s="282">
        <f t="shared" si="7"/>
        <v>0</v>
      </c>
      <c r="X120" s="199"/>
      <c r="Y120" s="199"/>
      <c r="Z120" s="199"/>
      <c r="AA120" s="199"/>
      <c r="AB120" s="199"/>
      <c r="AC120" s="199"/>
      <c r="AD120" s="199"/>
      <c r="AE120" s="199"/>
      <c r="AF120" s="199"/>
      <c r="AG120" s="199"/>
      <c r="AH120" s="199"/>
      <c r="AI120" s="199"/>
      <c r="AJ120" s="199"/>
      <c r="AK120" s="199"/>
      <c r="AL120" s="199"/>
      <c r="AM120" s="199"/>
      <c r="AN120" s="199"/>
      <c r="AO120" s="199"/>
      <c r="AP120" s="199"/>
      <c r="AQ120" s="199"/>
      <c r="AR120" s="199"/>
      <c r="AS120" s="199"/>
      <c r="AT120" s="199"/>
      <c r="AU120" s="199"/>
      <c r="AV120" s="199"/>
      <c r="AW120" s="199"/>
      <c r="AX120" s="199"/>
      <c r="AY120" s="199"/>
      <c r="AZ120" s="199"/>
      <c r="BA120" s="199"/>
      <c r="BB120" s="199"/>
      <c r="BC120" s="199"/>
      <c r="BD120" s="199"/>
      <c r="BE120" s="199"/>
      <c r="BF120" s="199"/>
      <c r="BG120" s="199"/>
      <c r="BH120" s="199"/>
      <c r="BI120" s="199"/>
      <c r="BJ120" s="199"/>
      <c r="BK120" s="199"/>
      <c r="BL120" s="199"/>
      <c r="BM120" s="199"/>
      <c r="BN120" s="199"/>
      <c r="BO120" s="199"/>
      <c r="BP120" s="199"/>
      <c r="BQ120" s="199"/>
      <c r="BR120" s="199"/>
      <c r="BS120" s="199"/>
      <c r="BT120" s="199"/>
      <c r="BU120" s="199"/>
      <c r="BV120" s="199"/>
      <c r="BW120" s="199"/>
      <c r="BX120" s="199"/>
      <c r="BY120" s="199"/>
      <c r="BZ120" s="199"/>
      <c r="CA120" s="199"/>
      <c r="CB120" s="199"/>
      <c r="CC120" s="199"/>
      <c r="CD120" s="199"/>
      <c r="CE120" s="199"/>
      <c r="CF120" s="199"/>
      <c r="CG120" s="199"/>
      <c r="CH120" s="199"/>
      <c r="CI120" s="199"/>
      <c r="CJ120" s="199"/>
      <c r="CK120" s="199"/>
      <c r="CL120" s="199"/>
      <c r="CM120" s="199"/>
      <c r="CN120" s="199"/>
      <c r="CO120" s="199"/>
      <c r="CP120" s="199"/>
      <c r="CQ120" s="199"/>
      <c r="CR120" s="199"/>
      <c r="CS120" s="199"/>
      <c r="CT120" s="199"/>
      <c r="CU120" s="199"/>
      <c r="CV120" s="199"/>
      <c r="CW120" s="199"/>
      <c r="CX120" s="199"/>
      <c r="CY120" s="199"/>
      <c r="CZ120" s="199"/>
      <c r="DA120" s="199"/>
      <c r="DB120" s="199"/>
      <c r="DC120" s="199"/>
      <c r="DD120" s="199"/>
      <c r="DE120" s="199"/>
      <c r="DF120" s="199"/>
      <c r="DG120" s="199"/>
      <c r="DH120" s="199"/>
      <c r="DI120" s="199"/>
      <c r="DJ120" s="199"/>
      <c r="DK120" s="199"/>
      <c r="DL120" s="199"/>
      <c r="DM120" s="199"/>
      <c r="DN120" s="199"/>
      <c r="DO120" s="199"/>
      <c r="DP120" s="199"/>
      <c r="DQ120" s="199"/>
      <c r="DR120" s="199"/>
      <c r="DS120" s="199"/>
    </row>
    <row r="121" spans="1:123" s="169" customFormat="1" ht="15.75" hidden="1">
      <c r="A121" s="73"/>
      <c r="B121" s="47"/>
      <c r="C121" s="78"/>
      <c r="D121" s="47"/>
      <c r="E121" s="45">
        <v>0</v>
      </c>
      <c r="F121" s="71">
        <v>0</v>
      </c>
      <c r="G121" s="72">
        <f t="shared" si="4"/>
        <v>0</v>
      </c>
      <c r="H121" s="71">
        <v>0</v>
      </c>
      <c r="I121" s="71">
        <v>0</v>
      </c>
      <c r="J121" s="71">
        <v>0</v>
      </c>
      <c r="K121" s="291">
        <f t="array" ref="K121">SUM(ROUND(H121:J121,2))</f>
        <v>0</v>
      </c>
      <c r="L121" s="331"/>
      <c r="M121" s="91"/>
      <c r="N121" s="309">
        <v>0</v>
      </c>
      <c r="O121" s="282">
        <f t="shared" si="5"/>
        <v>0</v>
      </c>
      <c r="P121" s="268">
        <v>0</v>
      </c>
      <c r="Q121" s="282">
        <f t="shared" si="6"/>
        <v>0</v>
      </c>
      <c r="R121" s="268"/>
      <c r="S121" s="282">
        <f t="shared" si="7"/>
        <v>0</v>
      </c>
      <c r="X121" s="199"/>
      <c r="Y121" s="199"/>
      <c r="Z121" s="199"/>
      <c r="AA121" s="199"/>
      <c r="AB121" s="199"/>
      <c r="AC121" s="199"/>
      <c r="AD121" s="199"/>
      <c r="AE121" s="199"/>
      <c r="AF121" s="199"/>
      <c r="AG121" s="199"/>
      <c r="AH121" s="199"/>
      <c r="AI121" s="199"/>
      <c r="AJ121" s="199"/>
      <c r="AK121" s="199"/>
      <c r="AL121" s="199"/>
      <c r="AM121" s="199"/>
      <c r="AN121" s="199"/>
      <c r="AO121" s="199"/>
      <c r="AP121" s="199"/>
      <c r="AQ121" s="199"/>
      <c r="AR121" s="199"/>
      <c r="AS121" s="199"/>
      <c r="AT121" s="199"/>
      <c r="AU121" s="199"/>
      <c r="AV121" s="199"/>
      <c r="AW121" s="199"/>
      <c r="AX121" s="199"/>
      <c r="AY121" s="199"/>
      <c r="AZ121" s="199"/>
      <c r="BA121" s="199"/>
      <c r="BB121" s="199"/>
      <c r="BC121" s="199"/>
      <c r="BD121" s="199"/>
      <c r="BE121" s="199"/>
      <c r="BF121" s="199"/>
      <c r="BG121" s="199"/>
      <c r="BH121" s="199"/>
      <c r="BI121" s="199"/>
      <c r="BJ121" s="199"/>
      <c r="BK121" s="199"/>
      <c r="BL121" s="199"/>
      <c r="BM121" s="199"/>
      <c r="BN121" s="199"/>
      <c r="BO121" s="199"/>
      <c r="BP121" s="199"/>
      <c r="BQ121" s="199"/>
      <c r="BR121" s="199"/>
      <c r="BS121" s="199"/>
      <c r="BT121" s="199"/>
      <c r="BU121" s="199"/>
      <c r="BV121" s="199"/>
      <c r="BW121" s="199"/>
      <c r="BX121" s="199"/>
      <c r="BY121" s="199"/>
      <c r="BZ121" s="199"/>
      <c r="CA121" s="199"/>
      <c r="CB121" s="199"/>
      <c r="CC121" s="199"/>
      <c r="CD121" s="199"/>
      <c r="CE121" s="199"/>
      <c r="CF121" s="199"/>
      <c r="CG121" s="199"/>
      <c r="CH121" s="199"/>
      <c r="CI121" s="199"/>
      <c r="CJ121" s="199"/>
      <c r="CK121" s="199"/>
      <c r="CL121" s="199"/>
      <c r="CM121" s="199"/>
      <c r="CN121" s="199"/>
      <c r="CO121" s="199"/>
      <c r="CP121" s="199"/>
      <c r="CQ121" s="199"/>
      <c r="CR121" s="199"/>
      <c r="CS121" s="199"/>
      <c r="CT121" s="199"/>
      <c r="CU121" s="199"/>
      <c r="CV121" s="199"/>
      <c r="CW121" s="199"/>
      <c r="CX121" s="199"/>
      <c r="CY121" s="199"/>
      <c r="CZ121" s="199"/>
      <c r="DA121" s="199"/>
      <c r="DB121" s="199"/>
      <c r="DC121" s="199"/>
      <c r="DD121" s="199"/>
      <c r="DE121" s="199"/>
      <c r="DF121" s="199"/>
      <c r="DG121" s="199"/>
      <c r="DH121" s="199"/>
      <c r="DI121" s="199"/>
      <c r="DJ121" s="199"/>
      <c r="DK121" s="199"/>
      <c r="DL121" s="199"/>
      <c r="DM121" s="199"/>
      <c r="DN121" s="199"/>
      <c r="DO121" s="199"/>
      <c r="DP121" s="199"/>
      <c r="DQ121" s="199"/>
      <c r="DR121" s="199"/>
      <c r="DS121" s="199"/>
    </row>
    <row r="122" spans="1:123" s="169" customFormat="1" ht="15.75" hidden="1">
      <c r="A122" s="73"/>
      <c r="B122" s="47"/>
      <c r="C122" s="78"/>
      <c r="D122" s="47"/>
      <c r="E122" s="45">
        <v>0</v>
      </c>
      <c r="F122" s="71">
        <v>0</v>
      </c>
      <c r="G122" s="72">
        <f t="shared" si="4"/>
        <v>0</v>
      </c>
      <c r="H122" s="71">
        <v>0</v>
      </c>
      <c r="I122" s="71">
        <v>0</v>
      </c>
      <c r="J122" s="71">
        <v>0</v>
      </c>
      <c r="K122" s="291">
        <f t="array" ref="K122">SUM(ROUND(H122:J122,2))</f>
        <v>0</v>
      </c>
      <c r="L122" s="331"/>
      <c r="M122" s="91"/>
      <c r="N122" s="309">
        <v>0</v>
      </c>
      <c r="O122" s="282">
        <f t="shared" si="5"/>
        <v>0</v>
      </c>
      <c r="P122" s="268">
        <v>0</v>
      </c>
      <c r="Q122" s="282">
        <f t="shared" si="6"/>
        <v>0</v>
      </c>
      <c r="R122" s="268"/>
      <c r="S122" s="282">
        <f t="shared" si="7"/>
        <v>0</v>
      </c>
      <c r="X122" s="199"/>
      <c r="Y122" s="199"/>
      <c r="Z122" s="199"/>
      <c r="AA122" s="199"/>
      <c r="AB122" s="199"/>
      <c r="AC122" s="199"/>
      <c r="AD122" s="199"/>
      <c r="AE122" s="199"/>
      <c r="AF122" s="199"/>
      <c r="AG122" s="199"/>
      <c r="AH122" s="199"/>
      <c r="AI122" s="199"/>
      <c r="AJ122" s="199"/>
      <c r="AK122" s="199"/>
      <c r="AL122" s="199"/>
      <c r="AM122" s="199"/>
      <c r="AN122" s="199"/>
      <c r="AO122" s="199"/>
      <c r="AP122" s="199"/>
      <c r="AQ122" s="199"/>
      <c r="AR122" s="199"/>
      <c r="AS122" s="199"/>
      <c r="AT122" s="199"/>
      <c r="AU122" s="199"/>
      <c r="AV122" s="199"/>
      <c r="AW122" s="199"/>
      <c r="AX122" s="199"/>
      <c r="AY122" s="199"/>
      <c r="AZ122" s="199"/>
      <c r="BA122" s="199"/>
      <c r="BB122" s="199"/>
      <c r="BC122" s="199"/>
      <c r="BD122" s="199"/>
      <c r="BE122" s="199"/>
      <c r="BF122" s="199"/>
      <c r="BG122" s="199"/>
      <c r="BH122" s="199"/>
      <c r="BI122" s="199"/>
      <c r="BJ122" s="199"/>
      <c r="BK122" s="199"/>
      <c r="BL122" s="199"/>
      <c r="BM122" s="199"/>
      <c r="BN122" s="199"/>
      <c r="BO122" s="199"/>
      <c r="BP122" s="199"/>
      <c r="BQ122" s="199"/>
      <c r="BR122" s="199"/>
      <c r="BS122" s="199"/>
      <c r="BT122" s="199"/>
      <c r="BU122" s="199"/>
      <c r="BV122" s="199"/>
      <c r="BW122" s="199"/>
      <c r="BX122" s="199"/>
      <c r="BY122" s="199"/>
      <c r="BZ122" s="199"/>
      <c r="CA122" s="199"/>
      <c r="CB122" s="199"/>
      <c r="CC122" s="199"/>
      <c r="CD122" s="199"/>
      <c r="CE122" s="199"/>
      <c r="CF122" s="199"/>
      <c r="CG122" s="199"/>
      <c r="CH122" s="199"/>
      <c r="CI122" s="199"/>
      <c r="CJ122" s="199"/>
      <c r="CK122" s="199"/>
      <c r="CL122" s="199"/>
      <c r="CM122" s="199"/>
      <c r="CN122" s="199"/>
      <c r="CO122" s="199"/>
      <c r="CP122" s="199"/>
      <c r="CQ122" s="199"/>
      <c r="CR122" s="199"/>
      <c r="CS122" s="199"/>
      <c r="CT122" s="199"/>
      <c r="CU122" s="199"/>
      <c r="CV122" s="199"/>
      <c r="CW122" s="199"/>
      <c r="CX122" s="199"/>
      <c r="CY122" s="199"/>
      <c r="CZ122" s="199"/>
      <c r="DA122" s="199"/>
      <c r="DB122" s="199"/>
      <c r="DC122" s="199"/>
      <c r="DD122" s="199"/>
      <c r="DE122" s="199"/>
      <c r="DF122" s="199"/>
      <c r="DG122" s="199"/>
      <c r="DH122" s="199"/>
      <c r="DI122" s="199"/>
      <c r="DJ122" s="199"/>
      <c r="DK122" s="199"/>
      <c r="DL122" s="199"/>
      <c r="DM122" s="199"/>
      <c r="DN122" s="199"/>
      <c r="DO122" s="199"/>
      <c r="DP122" s="199"/>
      <c r="DQ122" s="199"/>
      <c r="DR122" s="199"/>
      <c r="DS122" s="199"/>
    </row>
    <row r="123" spans="1:123" s="169" customFormat="1" ht="15.75" hidden="1">
      <c r="A123" s="73"/>
      <c r="B123" s="47"/>
      <c r="C123" s="78"/>
      <c r="D123" s="47"/>
      <c r="E123" s="45">
        <v>0</v>
      </c>
      <c r="F123" s="71">
        <v>0</v>
      </c>
      <c r="G123" s="72">
        <f t="shared" si="4"/>
        <v>0</v>
      </c>
      <c r="H123" s="71">
        <v>0</v>
      </c>
      <c r="I123" s="71">
        <v>0</v>
      </c>
      <c r="J123" s="71">
        <v>0</v>
      </c>
      <c r="K123" s="291">
        <f t="array" ref="K123">SUM(ROUND(H123:J123,2))</f>
        <v>0</v>
      </c>
      <c r="L123" s="331"/>
      <c r="M123" s="91"/>
      <c r="N123" s="309">
        <v>0</v>
      </c>
      <c r="O123" s="282">
        <f t="shared" si="5"/>
        <v>0</v>
      </c>
      <c r="P123" s="268">
        <v>0</v>
      </c>
      <c r="Q123" s="282">
        <f t="shared" si="6"/>
        <v>0</v>
      </c>
      <c r="R123" s="268"/>
      <c r="S123" s="282">
        <f t="shared" si="7"/>
        <v>0</v>
      </c>
      <c r="X123" s="199"/>
      <c r="Y123" s="199"/>
      <c r="Z123" s="199"/>
      <c r="AA123" s="199"/>
      <c r="AB123" s="199"/>
      <c r="AC123" s="199"/>
      <c r="AD123" s="199"/>
      <c r="AE123" s="199"/>
      <c r="AF123" s="199"/>
      <c r="AG123" s="199"/>
      <c r="AH123" s="199"/>
      <c r="AI123" s="199"/>
      <c r="AJ123" s="199"/>
      <c r="AK123" s="199"/>
      <c r="AL123" s="199"/>
      <c r="AM123" s="199"/>
      <c r="AN123" s="199"/>
      <c r="AO123" s="199"/>
      <c r="AP123" s="199"/>
      <c r="AQ123" s="199"/>
      <c r="AR123" s="199"/>
      <c r="AS123" s="199"/>
      <c r="AT123" s="199"/>
      <c r="AU123" s="199"/>
      <c r="AV123" s="199"/>
      <c r="AW123" s="199"/>
      <c r="AX123" s="199"/>
      <c r="AY123" s="199"/>
      <c r="AZ123" s="199"/>
      <c r="BA123" s="199"/>
      <c r="BB123" s="199"/>
      <c r="BC123" s="199"/>
      <c r="BD123" s="199"/>
      <c r="BE123" s="199"/>
      <c r="BF123" s="199"/>
      <c r="BG123" s="199"/>
      <c r="BH123" s="199"/>
      <c r="BI123" s="199"/>
      <c r="BJ123" s="199"/>
      <c r="BK123" s="199"/>
      <c r="BL123" s="199"/>
      <c r="BM123" s="199"/>
      <c r="BN123" s="199"/>
      <c r="BO123" s="199"/>
      <c r="BP123" s="199"/>
      <c r="BQ123" s="199"/>
      <c r="BR123" s="199"/>
      <c r="BS123" s="199"/>
      <c r="BT123" s="199"/>
      <c r="BU123" s="199"/>
      <c r="BV123" s="199"/>
      <c r="BW123" s="199"/>
      <c r="BX123" s="199"/>
      <c r="BY123" s="199"/>
      <c r="BZ123" s="199"/>
      <c r="CA123" s="199"/>
      <c r="CB123" s="199"/>
      <c r="CC123" s="199"/>
      <c r="CD123" s="199"/>
      <c r="CE123" s="199"/>
      <c r="CF123" s="199"/>
      <c r="CG123" s="199"/>
      <c r="CH123" s="199"/>
      <c r="CI123" s="199"/>
      <c r="CJ123" s="199"/>
      <c r="CK123" s="199"/>
      <c r="CL123" s="199"/>
      <c r="CM123" s="199"/>
      <c r="CN123" s="199"/>
      <c r="CO123" s="199"/>
      <c r="CP123" s="199"/>
      <c r="CQ123" s="199"/>
      <c r="CR123" s="199"/>
      <c r="CS123" s="199"/>
      <c r="CT123" s="199"/>
      <c r="CU123" s="199"/>
      <c r="CV123" s="199"/>
      <c r="CW123" s="199"/>
      <c r="CX123" s="199"/>
      <c r="CY123" s="199"/>
      <c r="CZ123" s="199"/>
      <c r="DA123" s="199"/>
      <c r="DB123" s="199"/>
      <c r="DC123" s="199"/>
      <c r="DD123" s="199"/>
      <c r="DE123" s="199"/>
      <c r="DF123" s="199"/>
      <c r="DG123" s="199"/>
      <c r="DH123" s="199"/>
      <c r="DI123" s="199"/>
      <c r="DJ123" s="199"/>
      <c r="DK123" s="199"/>
      <c r="DL123" s="199"/>
      <c r="DM123" s="199"/>
      <c r="DN123" s="199"/>
      <c r="DO123" s="199"/>
      <c r="DP123" s="199"/>
      <c r="DQ123" s="199"/>
      <c r="DR123" s="199"/>
      <c r="DS123" s="199"/>
    </row>
    <row r="124" spans="1:123" s="169" customFormat="1" ht="15.75" hidden="1">
      <c r="A124" s="73"/>
      <c r="B124" s="47"/>
      <c r="C124" s="78"/>
      <c r="D124" s="47"/>
      <c r="E124" s="45">
        <v>0</v>
      </c>
      <c r="F124" s="71">
        <v>0</v>
      </c>
      <c r="G124" s="72">
        <f t="shared" si="4"/>
        <v>0</v>
      </c>
      <c r="H124" s="71">
        <v>0</v>
      </c>
      <c r="I124" s="71">
        <v>0</v>
      </c>
      <c r="J124" s="71">
        <v>0</v>
      </c>
      <c r="K124" s="291">
        <f t="array" ref="K124">SUM(ROUND(H124:J124,2))</f>
        <v>0</v>
      </c>
      <c r="L124" s="331"/>
      <c r="M124" s="91"/>
      <c r="N124" s="309">
        <v>0</v>
      </c>
      <c r="O124" s="282">
        <f t="shared" si="5"/>
        <v>0</v>
      </c>
      <c r="P124" s="268">
        <v>0</v>
      </c>
      <c r="Q124" s="282">
        <f t="shared" si="6"/>
        <v>0</v>
      </c>
      <c r="R124" s="268"/>
      <c r="S124" s="282">
        <f t="shared" si="7"/>
        <v>0</v>
      </c>
      <c r="X124" s="199"/>
      <c r="Y124" s="199"/>
      <c r="Z124" s="199"/>
      <c r="AA124" s="199"/>
      <c r="AB124" s="199"/>
      <c r="AC124" s="199"/>
      <c r="AD124" s="199"/>
      <c r="AE124" s="199"/>
      <c r="AF124" s="199"/>
      <c r="AG124" s="199"/>
      <c r="AH124" s="199"/>
      <c r="AI124" s="199"/>
      <c r="AJ124" s="199"/>
      <c r="AK124" s="199"/>
      <c r="AL124" s="199"/>
      <c r="AM124" s="199"/>
      <c r="AN124" s="199"/>
      <c r="AO124" s="199"/>
      <c r="AP124" s="199"/>
      <c r="AQ124" s="199"/>
      <c r="AR124" s="199"/>
      <c r="AS124" s="199"/>
      <c r="AT124" s="199"/>
      <c r="AU124" s="199"/>
      <c r="AV124" s="199"/>
      <c r="AW124" s="199"/>
      <c r="AX124" s="199"/>
      <c r="AY124" s="199"/>
      <c r="AZ124" s="199"/>
      <c r="BA124" s="199"/>
      <c r="BB124" s="199"/>
      <c r="BC124" s="199"/>
      <c r="BD124" s="199"/>
      <c r="BE124" s="199"/>
      <c r="BF124" s="199"/>
      <c r="BG124" s="199"/>
      <c r="BH124" s="199"/>
      <c r="BI124" s="199"/>
      <c r="BJ124" s="199"/>
      <c r="BK124" s="199"/>
      <c r="BL124" s="199"/>
      <c r="BM124" s="199"/>
      <c r="BN124" s="199"/>
      <c r="BO124" s="199"/>
      <c r="BP124" s="199"/>
      <c r="BQ124" s="199"/>
      <c r="BR124" s="199"/>
      <c r="BS124" s="199"/>
      <c r="BT124" s="199"/>
      <c r="BU124" s="199"/>
      <c r="BV124" s="199"/>
      <c r="BW124" s="199"/>
      <c r="BX124" s="199"/>
      <c r="BY124" s="199"/>
      <c r="BZ124" s="199"/>
      <c r="CA124" s="199"/>
      <c r="CB124" s="199"/>
      <c r="CC124" s="199"/>
      <c r="CD124" s="199"/>
      <c r="CE124" s="199"/>
      <c r="CF124" s="199"/>
      <c r="CG124" s="199"/>
      <c r="CH124" s="199"/>
      <c r="CI124" s="199"/>
      <c r="CJ124" s="199"/>
      <c r="CK124" s="199"/>
      <c r="CL124" s="199"/>
      <c r="CM124" s="199"/>
      <c r="CN124" s="199"/>
      <c r="CO124" s="199"/>
      <c r="CP124" s="199"/>
      <c r="CQ124" s="199"/>
      <c r="CR124" s="199"/>
      <c r="CS124" s="199"/>
      <c r="CT124" s="199"/>
      <c r="CU124" s="199"/>
      <c r="CV124" s="199"/>
      <c r="CW124" s="199"/>
      <c r="CX124" s="199"/>
      <c r="CY124" s="199"/>
      <c r="CZ124" s="199"/>
      <c r="DA124" s="199"/>
      <c r="DB124" s="199"/>
      <c r="DC124" s="199"/>
      <c r="DD124" s="199"/>
      <c r="DE124" s="199"/>
      <c r="DF124" s="199"/>
      <c r="DG124" s="199"/>
      <c r="DH124" s="199"/>
      <c r="DI124" s="199"/>
      <c r="DJ124" s="199"/>
      <c r="DK124" s="199"/>
      <c r="DL124" s="199"/>
      <c r="DM124" s="199"/>
      <c r="DN124" s="199"/>
      <c r="DO124" s="199"/>
      <c r="DP124" s="199"/>
      <c r="DQ124" s="199"/>
      <c r="DR124" s="199"/>
      <c r="DS124" s="199"/>
    </row>
    <row r="125" spans="1:123" s="169" customFormat="1" ht="15.75" hidden="1">
      <c r="A125" s="73"/>
      <c r="B125" s="47"/>
      <c r="C125" s="78"/>
      <c r="D125" s="47"/>
      <c r="E125" s="45">
        <v>0</v>
      </c>
      <c r="F125" s="71">
        <v>0</v>
      </c>
      <c r="G125" s="72">
        <f t="shared" si="4"/>
        <v>0</v>
      </c>
      <c r="H125" s="71">
        <v>0</v>
      </c>
      <c r="I125" s="71">
        <v>0</v>
      </c>
      <c r="J125" s="71">
        <v>0</v>
      </c>
      <c r="K125" s="291">
        <f t="array" ref="K125">SUM(ROUND(H125:J125,2))</f>
        <v>0</v>
      </c>
      <c r="L125" s="331"/>
      <c r="M125" s="91"/>
      <c r="N125" s="309">
        <v>0</v>
      </c>
      <c r="O125" s="282">
        <f t="shared" si="5"/>
        <v>0</v>
      </c>
      <c r="P125" s="268">
        <v>0</v>
      </c>
      <c r="Q125" s="282">
        <f t="shared" si="6"/>
        <v>0</v>
      </c>
      <c r="R125" s="268"/>
      <c r="S125" s="282">
        <f t="shared" si="7"/>
        <v>0</v>
      </c>
      <c r="X125" s="199"/>
      <c r="Y125" s="199"/>
      <c r="Z125" s="199"/>
      <c r="AA125" s="199"/>
      <c r="AB125" s="199"/>
      <c r="AC125" s="199"/>
      <c r="AD125" s="199"/>
      <c r="AE125" s="199"/>
      <c r="AF125" s="199"/>
      <c r="AG125" s="199"/>
      <c r="AH125" s="199"/>
      <c r="AI125" s="199"/>
      <c r="AJ125" s="199"/>
      <c r="AK125" s="199"/>
      <c r="AL125" s="199"/>
      <c r="AM125" s="199"/>
      <c r="AN125" s="199"/>
      <c r="AO125" s="199"/>
      <c r="AP125" s="199"/>
      <c r="AQ125" s="199"/>
      <c r="AR125" s="199"/>
      <c r="AS125" s="199"/>
      <c r="AT125" s="199"/>
      <c r="AU125" s="199"/>
      <c r="AV125" s="199"/>
      <c r="AW125" s="199"/>
      <c r="AX125" s="199"/>
      <c r="AY125" s="199"/>
      <c r="AZ125" s="199"/>
      <c r="BA125" s="199"/>
      <c r="BB125" s="199"/>
      <c r="BC125" s="199"/>
      <c r="BD125" s="199"/>
      <c r="BE125" s="199"/>
      <c r="BF125" s="199"/>
      <c r="BG125" s="199"/>
      <c r="BH125" s="199"/>
      <c r="BI125" s="199"/>
      <c r="BJ125" s="199"/>
      <c r="BK125" s="199"/>
      <c r="BL125" s="199"/>
      <c r="BM125" s="199"/>
      <c r="BN125" s="199"/>
      <c r="BO125" s="199"/>
      <c r="BP125" s="199"/>
      <c r="BQ125" s="199"/>
      <c r="BR125" s="199"/>
      <c r="BS125" s="199"/>
      <c r="BT125" s="199"/>
      <c r="BU125" s="199"/>
      <c r="BV125" s="199"/>
      <c r="BW125" s="199"/>
      <c r="BX125" s="199"/>
      <c r="BY125" s="199"/>
      <c r="BZ125" s="199"/>
      <c r="CA125" s="199"/>
      <c r="CB125" s="199"/>
      <c r="CC125" s="199"/>
      <c r="CD125" s="199"/>
      <c r="CE125" s="199"/>
      <c r="CF125" s="199"/>
      <c r="CG125" s="199"/>
      <c r="CH125" s="199"/>
      <c r="CI125" s="199"/>
      <c r="CJ125" s="199"/>
      <c r="CK125" s="199"/>
      <c r="CL125" s="199"/>
      <c r="CM125" s="199"/>
      <c r="CN125" s="199"/>
      <c r="CO125" s="199"/>
      <c r="CP125" s="199"/>
      <c r="CQ125" s="199"/>
      <c r="CR125" s="199"/>
      <c r="CS125" s="199"/>
      <c r="CT125" s="199"/>
      <c r="CU125" s="199"/>
      <c r="CV125" s="199"/>
      <c r="CW125" s="199"/>
      <c r="CX125" s="199"/>
      <c r="CY125" s="199"/>
      <c r="CZ125" s="199"/>
      <c r="DA125" s="199"/>
      <c r="DB125" s="199"/>
      <c r="DC125" s="199"/>
      <c r="DD125" s="199"/>
      <c r="DE125" s="199"/>
      <c r="DF125" s="199"/>
      <c r="DG125" s="199"/>
      <c r="DH125" s="199"/>
      <c r="DI125" s="199"/>
      <c r="DJ125" s="199"/>
      <c r="DK125" s="199"/>
      <c r="DL125" s="199"/>
      <c r="DM125" s="199"/>
      <c r="DN125" s="199"/>
      <c r="DO125" s="199"/>
      <c r="DP125" s="199"/>
      <c r="DQ125" s="199"/>
      <c r="DR125" s="199"/>
      <c r="DS125" s="199"/>
    </row>
    <row r="126" spans="1:123" s="169" customFormat="1" ht="15.75" hidden="1">
      <c r="A126" s="73"/>
      <c r="B126" s="47"/>
      <c r="C126" s="78"/>
      <c r="D126" s="47"/>
      <c r="E126" s="45">
        <v>0</v>
      </c>
      <c r="F126" s="71">
        <v>0</v>
      </c>
      <c r="G126" s="72">
        <f t="shared" si="4"/>
        <v>0</v>
      </c>
      <c r="H126" s="71">
        <v>0</v>
      </c>
      <c r="I126" s="71">
        <v>0</v>
      </c>
      <c r="J126" s="71">
        <v>0</v>
      </c>
      <c r="K126" s="291">
        <f t="array" ref="K126">SUM(ROUND(H126:J126,2))</f>
        <v>0</v>
      </c>
      <c r="L126" s="331"/>
      <c r="M126" s="91"/>
      <c r="N126" s="309">
        <v>0</v>
      </c>
      <c r="O126" s="282">
        <f t="shared" si="5"/>
        <v>0</v>
      </c>
      <c r="P126" s="268">
        <v>0</v>
      </c>
      <c r="Q126" s="282">
        <f t="shared" si="6"/>
        <v>0</v>
      </c>
      <c r="R126" s="268"/>
      <c r="S126" s="282">
        <f t="shared" si="7"/>
        <v>0</v>
      </c>
      <c r="X126" s="199"/>
      <c r="Y126" s="199"/>
      <c r="Z126" s="199"/>
      <c r="AA126" s="199"/>
      <c r="AB126" s="199"/>
      <c r="AC126" s="199"/>
      <c r="AD126" s="199"/>
      <c r="AE126" s="199"/>
      <c r="AF126" s="199"/>
      <c r="AG126" s="199"/>
      <c r="AH126" s="199"/>
      <c r="AI126" s="199"/>
      <c r="AJ126" s="199"/>
      <c r="AK126" s="199"/>
      <c r="AL126" s="199"/>
      <c r="AM126" s="199"/>
      <c r="AN126" s="199"/>
      <c r="AO126" s="199"/>
      <c r="AP126" s="199"/>
      <c r="AQ126" s="199"/>
      <c r="AR126" s="199"/>
      <c r="AS126" s="199"/>
      <c r="AT126" s="199"/>
      <c r="AU126" s="199"/>
      <c r="AV126" s="199"/>
      <c r="AW126" s="199"/>
      <c r="AX126" s="199"/>
      <c r="AY126" s="199"/>
      <c r="AZ126" s="199"/>
      <c r="BA126" s="199"/>
      <c r="BB126" s="199"/>
      <c r="BC126" s="199"/>
      <c r="BD126" s="199"/>
      <c r="BE126" s="199"/>
      <c r="BF126" s="199"/>
      <c r="BG126" s="199"/>
      <c r="BH126" s="199"/>
      <c r="BI126" s="199"/>
      <c r="BJ126" s="199"/>
      <c r="BK126" s="199"/>
      <c r="BL126" s="199"/>
      <c r="BM126" s="199"/>
      <c r="BN126" s="199"/>
      <c r="BO126" s="199"/>
      <c r="BP126" s="199"/>
      <c r="BQ126" s="199"/>
      <c r="BR126" s="199"/>
      <c r="BS126" s="199"/>
      <c r="BT126" s="199"/>
      <c r="BU126" s="199"/>
      <c r="BV126" s="199"/>
      <c r="BW126" s="199"/>
      <c r="BX126" s="199"/>
      <c r="BY126" s="199"/>
      <c r="BZ126" s="199"/>
      <c r="CA126" s="199"/>
      <c r="CB126" s="199"/>
      <c r="CC126" s="199"/>
      <c r="CD126" s="199"/>
      <c r="CE126" s="199"/>
      <c r="CF126" s="199"/>
      <c r="CG126" s="199"/>
      <c r="CH126" s="199"/>
      <c r="CI126" s="199"/>
      <c r="CJ126" s="199"/>
      <c r="CK126" s="199"/>
      <c r="CL126" s="199"/>
      <c r="CM126" s="199"/>
      <c r="CN126" s="199"/>
      <c r="CO126" s="199"/>
      <c r="CP126" s="199"/>
      <c r="CQ126" s="199"/>
      <c r="CR126" s="199"/>
      <c r="CS126" s="199"/>
      <c r="CT126" s="199"/>
      <c r="CU126" s="199"/>
      <c r="CV126" s="199"/>
      <c r="CW126" s="199"/>
      <c r="CX126" s="199"/>
      <c r="CY126" s="199"/>
      <c r="CZ126" s="199"/>
      <c r="DA126" s="199"/>
      <c r="DB126" s="199"/>
      <c r="DC126" s="199"/>
      <c r="DD126" s="199"/>
      <c r="DE126" s="199"/>
      <c r="DF126" s="199"/>
      <c r="DG126" s="199"/>
      <c r="DH126" s="199"/>
      <c r="DI126" s="199"/>
      <c r="DJ126" s="199"/>
      <c r="DK126" s="199"/>
      <c r="DL126" s="199"/>
      <c r="DM126" s="199"/>
      <c r="DN126" s="199"/>
      <c r="DO126" s="199"/>
      <c r="DP126" s="199"/>
      <c r="DQ126" s="199"/>
      <c r="DR126" s="199"/>
      <c r="DS126" s="199"/>
    </row>
    <row r="127" spans="1:123" s="169" customFormat="1" ht="15.75" hidden="1">
      <c r="A127" s="73"/>
      <c r="B127" s="47"/>
      <c r="C127" s="78"/>
      <c r="D127" s="47"/>
      <c r="E127" s="45">
        <v>0</v>
      </c>
      <c r="F127" s="71">
        <v>0</v>
      </c>
      <c r="G127" s="72">
        <f t="shared" si="4"/>
        <v>0</v>
      </c>
      <c r="H127" s="71">
        <v>0</v>
      </c>
      <c r="I127" s="71">
        <v>0</v>
      </c>
      <c r="J127" s="71">
        <v>0</v>
      </c>
      <c r="K127" s="291">
        <f t="array" ref="K127">SUM(ROUND(H127:J127,2))</f>
        <v>0</v>
      </c>
      <c r="L127" s="331"/>
      <c r="M127" s="91"/>
      <c r="N127" s="309">
        <v>0</v>
      </c>
      <c r="O127" s="282">
        <f t="shared" si="5"/>
        <v>0</v>
      </c>
      <c r="P127" s="268">
        <v>0</v>
      </c>
      <c r="Q127" s="282">
        <f t="shared" si="6"/>
        <v>0</v>
      </c>
      <c r="R127" s="268"/>
      <c r="S127" s="282">
        <f t="shared" si="7"/>
        <v>0</v>
      </c>
      <c r="X127" s="199"/>
      <c r="Y127" s="199"/>
      <c r="Z127" s="199"/>
      <c r="AA127" s="199"/>
      <c r="AB127" s="199"/>
      <c r="AC127" s="199"/>
      <c r="AD127" s="199"/>
      <c r="AE127" s="199"/>
      <c r="AF127" s="199"/>
      <c r="AG127" s="199"/>
      <c r="AH127" s="199"/>
      <c r="AI127" s="199"/>
      <c r="AJ127" s="199"/>
      <c r="AK127" s="199"/>
      <c r="AL127" s="199"/>
      <c r="AM127" s="199"/>
      <c r="AN127" s="199"/>
      <c r="AO127" s="199"/>
      <c r="AP127" s="199"/>
      <c r="AQ127" s="199"/>
      <c r="AR127" s="199"/>
      <c r="AS127" s="199"/>
      <c r="AT127" s="199"/>
      <c r="AU127" s="199"/>
      <c r="AV127" s="199"/>
      <c r="AW127" s="199"/>
      <c r="AX127" s="199"/>
      <c r="AY127" s="199"/>
      <c r="AZ127" s="199"/>
      <c r="BA127" s="199"/>
      <c r="BB127" s="199"/>
      <c r="BC127" s="199"/>
      <c r="BD127" s="199"/>
      <c r="BE127" s="199"/>
      <c r="BF127" s="199"/>
      <c r="BG127" s="199"/>
      <c r="BH127" s="199"/>
      <c r="BI127" s="199"/>
      <c r="BJ127" s="199"/>
      <c r="BK127" s="199"/>
      <c r="BL127" s="199"/>
      <c r="BM127" s="199"/>
      <c r="BN127" s="199"/>
      <c r="BO127" s="199"/>
      <c r="BP127" s="199"/>
      <c r="BQ127" s="199"/>
      <c r="BR127" s="199"/>
      <c r="BS127" s="199"/>
      <c r="BT127" s="199"/>
      <c r="BU127" s="199"/>
      <c r="BV127" s="199"/>
      <c r="BW127" s="199"/>
      <c r="BX127" s="199"/>
      <c r="BY127" s="199"/>
      <c r="BZ127" s="199"/>
      <c r="CA127" s="199"/>
      <c r="CB127" s="199"/>
      <c r="CC127" s="199"/>
      <c r="CD127" s="199"/>
      <c r="CE127" s="199"/>
      <c r="CF127" s="199"/>
      <c r="CG127" s="199"/>
      <c r="CH127" s="199"/>
      <c r="CI127" s="199"/>
      <c r="CJ127" s="199"/>
      <c r="CK127" s="199"/>
      <c r="CL127" s="199"/>
      <c r="CM127" s="199"/>
      <c r="CN127" s="199"/>
      <c r="CO127" s="199"/>
      <c r="CP127" s="199"/>
      <c r="CQ127" s="199"/>
      <c r="CR127" s="199"/>
      <c r="CS127" s="199"/>
      <c r="CT127" s="199"/>
      <c r="CU127" s="199"/>
      <c r="CV127" s="199"/>
      <c r="CW127" s="199"/>
      <c r="CX127" s="199"/>
      <c r="CY127" s="199"/>
      <c r="CZ127" s="199"/>
      <c r="DA127" s="199"/>
      <c r="DB127" s="199"/>
      <c r="DC127" s="199"/>
      <c r="DD127" s="199"/>
      <c r="DE127" s="199"/>
      <c r="DF127" s="199"/>
      <c r="DG127" s="199"/>
      <c r="DH127" s="199"/>
      <c r="DI127" s="199"/>
      <c r="DJ127" s="199"/>
      <c r="DK127" s="199"/>
      <c r="DL127" s="199"/>
      <c r="DM127" s="199"/>
      <c r="DN127" s="199"/>
      <c r="DO127" s="199"/>
      <c r="DP127" s="199"/>
      <c r="DQ127" s="199"/>
      <c r="DR127" s="199"/>
      <c r="DS127" s="199"/>
    </row>
    <row r="128" spans="1:123" s="169" customFormat="1" ht="15.75" hidden="1">
      <c r="A128" s="73"/>
      <c r="B128" s="47"/>
      <c r="C128" s="78"/>
      <c r="D128" s="47"/>
      <c r="E128" s="45">
        <v>0</v>
      </c>
      <c r="F128" s="71">
        <v>0</v>
      </c>
      <c r="G128" s="72">
        <f t="shared" si="4"/>
        <v>0</v>
      </c>
      <c r="H128" s="71">
        <v>0</v>
      </c>
      <c r="I128" s="71">
        <v>0</v>
      </c>
      <c r="J128" s="71">
        <v>0</v>
      </c>
      <c r="K128" s="291">
        <f t="array" ref="K128">SUM(ROUND(H128:J128,2))</f>
        <v>0</v>
      </c>
      <c r="L128" s="331"/>
      <c r="M128" s="91"/>
      <c r="N128" s="309">
        <v>0</v>
      </c>
      <c r="O128" s="282">
        <f t="shared" si="5"/>
        <v>0</v>
      </c>
      <c r="P128" s="268">
        <v>0</v>
      </c>
      <c r="Q128" s="282">
        <f t="shared" si="6"/>
        <v>0</v>
      </c>
      <c r="R128" s="268"/>
      <c r="S128" s="282">
        <f t="shared" si="7"/>
        <v>0</v>
      </c>
      <c r="X128" s="199"/>
      <c r="Y128" s="199"/>
      <c r="Z128" s="199"/>
      <c r="AA128" s="199"/>
      <c r="AB128" s="199"/>
      <c r="AC128" s="199"/>
      <c r="AD128" s="199"/>
      <c r="AE128" s="199"/>
      <c r="AF128" s="199"/>
      <c r="AG128" s="199"/>
      <c r="AH128" s="199"/>
      <c r="AI128" s="199"/>
      <c r="AJ128" s="199"/>
      <c r="AK128" s="199"/>
      <c r="AL128" s="199"/>
      <c r="AM128" s="199"/>
      <c r="AN128" s="199"/>
      <c r="AO128" s="199"/>
      <c r="AP128" s="199"/>
      <c r="AQ128" s="199"/>
      <c r="AR128" s="199"/>
      <c r="AS128" s="199"/>
      <c r="AT128" s="199"/>
      <c r="AU128" s="199"/>
      <c r="AV128" s="199"/>
      <c r="AW128" s="199"/>
      <c r="AX128" s="199"/>
      <c r="AY128" s="199"/>
      <c r="AZ128" s="199"/>
      <c r="BA128" s="199"/>
      <c r="BB128" s="199"/>
      <c r="BC128" s="199"/>
      <c r="BD128" s="199"/>
      <c r="BE128" s="199"/>
      <c r="BF128" s="199"/>
      <c r="BG128" s="199"/>
      <c r="BH128" s="199"/>
      <c r="BI128" s="199"/>
      <c r="BJ128" s="199"/>
      <c r="BK128" s="199"/>
      <c r="BL128" s="199"/>
      <c r="BM128" s="199"/>
      <c r="BN128" s="199"/>
      <c r="BO128" s="199"/>
      <c r="BP128" s="199"/>
      <c r="BQ128" s="199"/>
      <c r="BR128" s="199"/>
      <c r="BS128" s="199"/>
      <c r="BT128" s="199"/>
      <c r="BU128" s="199"/>
      <c r="BV128" s="199"/>
      <c r="BW128" s="199"/>
      <c r="BX128" s="199"/>
      <c r="BY128" s="199"/>
      <c r="BZ128" s="199"/>
      <c r="CA128" s="199"/>
      <c r="CB128" s="199"/>
      <c r="CC128" s="199"/>
      <c r="CD128" s="199"/>
      <c r="CE128" s="199"/>
      <c r="CF128" s="199"/>
      <c r="CG128" s="199"/>
      <c r="CH128" s="199"/>
      <c r="CI128" s="199"/>
      <c r="CJ128" s="199"/>
      <c r="CK128" s="199"/>
      <c r="CL128" s="199"/>
      <c r="CM128" s="199"/>
      <c r="CN128" s="199"/>
      <c r="CO128" s="199"/>
      <c r="CP128" s="199"/>
      <c r="CQ128" s="199"/>
      <c r="CR128" s="199"/>
      <c r="CS128" s="199"/>
      <c r="CT128" s="199"/>
      <c r="CU128" s="199"/>
      <c r="CV128" s="199"/>
      <c r="CW128" s="199"/>
      <c r="CX128" s="199"/>
      <c r="CY128" s="199"/>
      <c r="CZ128" s="199"/>
      <c r="DA128" s="199"/>
      <c r="DB128" s="199"/>
      <c r="DC128" s="199"/>
      <c r="DD128" s="199"/>
      <c r="DE128" s="199"/>
      <c r="DF128" s="199"/>
      <c r="DG128" s="199"/>
      <c r="DH128" s="199"/>
      <c r="DI128" s="199"/>
      <c r="DJ128" s="199"/>
      <c r="DK128" s="199"/>
      <c r="DL128" s="199"/>
      <c r="DM128" s="199"/>
      <c r="DN128" s="199"/>
      <c r="DO128" s="199"/>
      <c r="DP128" s="199"/>
      <c r="DQ128" s="199"/>
      <c r="DR128" s="199"/>
      <c r="DS128" s="199"/>
    </row>
    <row r="129" spans="1:123" s="169" customFormat="1" ht="15.75" hidden="1">
      <c r="A129" s="73"/>
      <c r="B129" s="47"/>
      <c r="C129" s="78"/>
      <c r="D129" s="47"/>
      <c r="E129" s="45">
        <v>0</v>
      </c>
      <c r="F129" s="71">
        <v>0</v>
      </c>
      <c r="G129" s="72">
        <f t="shared" si="4"/>
        <v>0</v>
      </c>
      <c r="H129" s="71">
        <v>0</v>
      </c>
      <c r="I129" s="71">
        <v>0</v>
      </c>
      <c r="J129" s="71">
        <v>0</v>
      </c>
      <c r="K129" s="291">
        <f t="array" ref="K129">SUM(ROUND(H129:J129,2))</f>
        <v>0</v>
      </c>
      <c r="L129" s="331"/>
      <c r="M129" s="91"/>
      <c r="N129" s="309">
        <v>0</v>
      </c>
      <c r="O129" s="282">
        <f t="shared" si="5"/>
        <v>0</v>
      </c>
      <c r="P129" s="268">
        <v>0</v>
      </c>
      <c r="Q129" s="282">
        <f t="shared" si="6"/>
        <v>0</v>
      </c>
      <c r="R129" s="268"/>
      <c r="S129" s="282">
        <f t="shared" si="7"/>
        <v>0</v>
      </c>
      <c r="X129" s="199"/>
      <c r="Y129" s="199"/>
      <c r="Z129" s="199"/>
      <c r="AA129" s="199"/>
      <c r="AB129" s="199"/>
      <c r="AC129" s="199"/>
      <c r="AD129" s="199"/>
      <c r="AE129" s="199"/>
      <c r="AF129" s="199"/>
      <c r="AG129" s="199"/>
      <c r="AH129" s="199"/>
      <c r="AI129" s="199"/>
      <c r="AJ129" s="199"/>
      <c r="AK129" s="199"/>
      <c r="AL129" s="199"/>
      <c r="AM129" s="199"/>
      <c r="AN129" s="199"/>
      <c r="AO129" s="199"/>
      <c r="AP129" s="199"/>
      <c r="AQ129" s="199"/>
      <c r="AR129" s="199"/>
      <c r="AS129" s="199"/>
      <c r="AT129" s="199"/>
      <c r="AU129" s="199"/>
      <c r="AV129" s="199"/>
      <c r="AW129" s="199"/>
      <c r="AX129" s="199"/>
      <c r="AY129" s="199"/>
      <c r="AZ129" s="199"/>
      <c r="BA129" s="199"/>
      <c r="BB129" s="199"/>
      <c r="BC129" s="199"/>
      <c r="BD129" s="199"/>
      <c r="BE129" s="199"/>
      <c r="BF129" s="199"/>
      <c r="BG129" s="199"/>
      <c r="BH129" s="199"/>
      <c r="BI129" s="199"/>
      <c r="BJ129" s="199"/>
      <c r="BK129" s="199"/>
      <c r="BL129" s="199"/>
      <c r="BM129" s="199"/>
      <c r="BN129" s="199"/>
      <c r="BO129" s="199"/>
      <c r="BP129" s="199"/>
      <c r="BQ129" s="199"/>
      <c r="BR129" s="199"/>
      <c r="BS129" s="199"/>
      <c r="BT129" s="199"/>
      <c r="BU129" s="199"/>
      <c r="BV129" s="199"/>
      <c r="BW129" s="199"/>
      <c r="BX129" s="199"/>
      <c r="BY129" s="199"/>
      <c r="BZ129" s="199"/>
      <c r="CA129" s="199"/>
      <c r="CB129" s="199"/>
      <c r="CC129" s="199"/>
      <c r="CD129" s="199"/>
      <c r="CE129" s="199"/>
      <c r="CF129" s="199"/>
      <c r="CG129" s="199"/>
      <c r="CH129" s="199"/>
      <c r="CI129" s="199"/>
      <c r="CJ129" s="199"/>
      <c r="CK129" s="199"/>
      <c r="CL129" s="199"/>
      <c r="CM129" s="199"/>
      <c r="CN129" s="199"/>
      <c r="CO129" s="199"/>
      <c r="CP129" s="199"/>
      <c r="CQ129" s="199"/>
      <c r="CR129" s="199"/>
      <c r="CS129" s="199"/>
      <c r="CT129" s="199"/>
      <c r="CU129" s="199"/>
      <c r="CV129" s="199"/>
      <c r="CW129" s="199"/>
      <c r="CX129" s="199"/>
      <c r="CY129" s="199"/>
      <c r="CZ129" s="199"/>
      <c r="DA129" s="199"/>
      <c r="DB129" s="199"/>
      <c r="DC129" s="199"/>
      <c r="DD129" s="199"/>
      <c r="DE129" s="199"/>
      <c r="DF129" s="199"/>
      <c r="DG129" s="199"/>
      <c r="DH129" s="199"/>
      <c r="DI129" s="199"/>
      <c r="DJ129" s="199"/>
      <c r="DK129" s="199"/>
      <c r="DL129" s="199"/>
      <c r="DM129" s="199"/>
      <c r="DN129" s="199"/>
      <c r="DO129" s="199"/>
      <c r="DP129" s="199"/>
      <c r="DQ129" s="199"/>
      <c r="DR129" s="199"/>
      <c r="DS129" s="199"/>
    </row>
    <row r="130" spans="1:123" s="169" customFormat="1" ht="15.75" hidden="1">
      <c r="A130" s="73"/>
      <c r="B130" s="47"/>
      <c r="C130" s="78"/>
      <c r="D130" s="47"/>
      <c r="E130" s="45">
        <v>0</v>
      </c>
      <c r="F130" s="71">
        <v>0</v>
      </c>
      <c r="G130" s="72">
        <f t="shared" si="4"/>
        <v>0</v>
      </c>
      <c r="H130" s="71">
        <v>0</v>
      </c>
      <c r="I130" s="71">
        <v>0</v>
      </c>
      <c r="J130" s="71">
        <v>0</v>
      </c>
      <c r="K130" s="291">
        <f t="array" ref="K130">SUM(ROUND(H130:J130,2))</f>
        <v>0</v>
      </c>
      <c r="L130" s="331"/>
      <c r="M130" s="91"/>
      <c r="N130" s="309">
        <v>0</v>
      </c>
      <c r="O130" s="282">
        <f t="shared" si="5"/>
        <v>0</v>
      </c>
      <c r="P130" s="268">
        <v>0</v>
      </c>
      <c r="Q130" s="282">
        <f t="shared" si="6"/>
        <v>0</v>
      </c>
      <c r="R130" s="268"/>
      <c r="S130" s="282">
        <f t="shared" si="7"/>
        <v>0</v>
      </c>
      <c r="X130" s="199"/>
      <c r="Y130" s="199"/>
      <c r="Z130" s="199"/>
      <c r="AA130" s="199"/>
      <c r="AB130" s="199"/>
      <c r="AC130" s="199"/>
      <c r="AD130" s="199"/>
      <c r="AE130" s="199"/>
      <c r="AF130" s="199"/>
      <c r="AG130" s="199"/>
      <c r="AH130" s="199"/>
      <c r="AI130" s="199"/>
      <c r="AJ130" s="199"/>
      <c r="AK130" s="199"/>
      <c r="AL130" s="199"/>
      <c r="AM130" s="199"/>
      <c r="AN130" s="199"/>
      <c r="AO130" s="199"/>
      <c r="AP130" s="199"/>
      <c r="AQ130" s="199"/>
      <c r="AR130" s="199"/>
      <c r="AS130" s="199"/>
      <c r="AT130" s="199"/>
      <c r="AU130" s="199"/>
      <c r="AV130" s="199"/>
      <c r="AW130" s="199"/>
      <c r="AX130" s="199"/>
      <c r="AY130" s="199"/>
      <c r="AZ130" s="199"/>
      <c r="BA130" s="199"/>
      <c r="BB130" s="199"/>
      <c r="BC130" s="199"/>
      <c r="BD130" s="199"/>
      <c r="BE130" s="199"/>
      <c r="BF130" s="199"/>
      <c r="BG130" s="199"/>
      <c r="BH130" s="199"/>
      <c r="BI130" s="199"/>
      <c r="BJ130" s="199"/>
      <c r="BK130" s="199"/>
      <c r="BL130" s="199"/>
      <c r="BM130" s="199"/>
      <c r="BN130" s="199"/>
      <c r="BO130" s="199"/>
      <c r="BP130" s="199"/>
      <c r="BQ130" s="199"/>
      <c r="BR130" s="199"/>
      <c r="BS130" s="199"/>
      <c r="BT130" s="199"/>
      <c r="BU130" s="199"/>
      <c r="BV130" s="199"/>
      <c r="BW130" s="199"/>
      <c r="BX130" s="199"/>
      <c r="BY130" s="199"/>
      <c r="BZ130" s="199"/>
      <c r="CA130" s="199"/>
      <c r="CB130" s="199"/>
      <c r="CC130" s="199"/>
      <c r="CD130" s="199"/>
      <c r="CE130" s="199"/>
      <c r="CF130" s="199"/>
      <c r="CG130" s="199"/>
      <c r="CH130" s="199"/>
      <c r="CI130" s="199"/>
      <c r="CJ130" s="199"/>
      <c r="CK130" s="199"/>
      <c r="CL130" s="199"/>
      <c r="CM130" s="199"/>
      <c r="CN130" s="199"/>
      <c r="CO130" s="199"/>
      <c r="CP130" s="199"/>
      <c r="CQ130" s="199"/>
      <c r="CR130" s="199"/>
      <c r="CS130" s="199"/>
      <c r="CT130" s="199"/>
      <c r="CU130" s="199"/>
      <c r="CV130" s="199"/>
      <c r="CW130" s="199"/>
      <c r="CX130" s="199"/>
      <c r="CY130" s="199"/>
      <c r="CZ130" s="199"/>
      <c r="DA130" s="199"/>
      <c r="DB130" s="199"/>
      <c r="DC130" s="199"/>
      <c r="DD130" s="199"/>
      <c r="DE130" s="199"/>
      <c r="DF130" s="199"/>
      <c r="DG130" s="199"/>
      <c r="DH130" s="199"/>
      <c r="DI130" s="199"/>
      <c r="DJ130" s="199"/>
      <c r="DK130" s="199"/>
      <c r="DL130" s="199"/>
      <c r="DM130" s="199"/>
      <c r="DN130" s="199"/>
      <c r="DO130" s="199"/>
      <c r="DP130" s="199"/>
      <c r="DQ130" s="199"/>
      <c r="DR130" s="199"/>
      <c r="DS130" s="199"/>
    </row>
    <row r="131" spans="1:123" s="169" customFormat="1" ht="15.75" hidden="1">
      <c r="A131" s="73"/>
      <c r="B131" s="47"/>
      <c r="C131" s="78"/>
      <c r="D131" s="47"/>
      <c r="E131" s="45">
        <v>0</v>
      </c>
      <c r="F131" s="71">
        <v>0</v>
      </c>
      <c r="G131" s="72">
        <f t="shared" si="4"/>
        <v>0</v>
      </c>
      <c r="H131" s="71">
        <v>0</v>
      </c>
      <c r="I131" s="71">
        <v>0</v>
      </c>
      <c r="J131" s="71">
        <v>0</v>
      </c>
      <c r="K131" s="291">
        <f t="array" ref="K131">SUM(ROUND(H131:J131,2))</f>
        <v>0</v>
      </c>
      <c r="L131" s="331"/>
      <c r="M131" s="91"/>
      <c r="N131" s="309">
        <v>0</v>
      </c>
      <c r="O131" s="282">
        <f t="shared" si="5"/>
        <v>0</v>
      </c>
      <c r="P131" s="268">
        <v>0</v>
      </c>
      <c r="Q131" s="282">
        <f t="shared" si="6"/>
        <v>0</v>
      </c>
      <c r="R131" s="268"/>
      <c r="S131" s="282">
        <f t="shared" si="7"/>
        <v>0</v>
      </c>
      <c r="X131" s="199"/>
      <c r="Y131" s="199"/>
      <c r="Z131" s="199"/>
      <c r="AA131" s="199"/>
      <c r="AB131" s="199"/>
      <c r="AC131" s="199"/>
      <c r="AD131" s="199"/>
      <c r="AE131" s="199"/>
      <c r="AF131" s="199"/>
      <c r="AG131" s="199"/>
      <c r="AH131" s="199"/>
      <c r="AI131" s="199"/>
      <c r="AJ131" s="199"/>
      <c r="AK131" s="199"/>
      <c r="AL131" s="199"/>
      <c r="AM131" s="199"/>
      <c r="AN131" s="199"/>
      <c r="AO131" s="199"/>
      <c r="AP131" s="199"/>
      <c r="AQ131" s="199"/>
      <c r="AR131" s="199"/>
      <c r="AS131" s="199"/>
      <c r="AT131" s="199"/>
      <c r="AU131" s="199"/>
      <c r="AV131" s="199"/>
      <c r="AW131" s="199"/>
      <c r="AX131" s="199"/>
      <c r="AY131" s="199"/>
      <c r="AZ131" s="199"/>
      <c r="BA131" s="199"/>
      <c r="BB131" s="199"/>
      <c r="BC131" s="199"/>
      <c r="BD131" s="199"/>
      <c r="BE131" s="199"/>
      <c r="BF131" s="199"/>
      <c r="BG131" s="199"/>
      <c r="BH131" s="199"/>
      <c r="BI131" s="199"/>
      <c r="BJ131" s="199"/>
      <c r="BK131" s="199"/>
      <c r="BL131" s="199"/>
      <c r="BM131" s="199"/>
      <c r="BN131" s="199"/>
      <c r="BO131" s="199"/>
      <c r="BP131" s="199"/>
      <c r="BQ131" s="199"/>
      <c r="BR131" s="199"/>
      <c r="BS131" s="199"/>
      <c r="BT131" s="199"/>
      <c r="BU131" s="199"/>
      <c r="BV131" s="199"/>
      <c r="BW131" s="199"/>
      <c r="BX131" s="199"/>
      <c r="BY131" s="199"/>
      <c r="BZ131" s="199"/>
      <c r="CA131" s="199"/>
      <c r="CB131" s="199"/>
      <c r="CC131" s="199"/>
      <c r="CD131" s="199"/>
      <c r="CE131" s="199"/>
      <c r="CF131" s="199"/>
      <c r="CG131" s="199"/>
      <c r="CH131" s="199"/>
      <c r="CI131" s="199"/>
      <c r="CJ131" s="199"/>
      <c r="CK131" s="199"/>
      <c r="CL131" s="199"/>
      <c r="CM131" s="199"/>
      <c r="CN131" s="199"/>
      <c r="CO131" s="199"/>
      <c r="CP131" s="199"/>
      <c r="CQ131" s="199"/>
      <c r="CR131" s="199"/>
      <c r="CS131" s="199"/>
      <c r="CT131" s="199"/>
      <c r="CU131" s="199"/>
      <c r="CV131" s="199"/>
      <c r="CW131" s="199"/>
      <c r="CX131" s="199"/>
      <c r="CY131" s="199"/>
      <c r="CZ131" s="199"/>
      <c r="DA131" s="199"/>
      <c r="DB131" s="199"/>
      <c r="DC131" s="199"/>
      <c r="DD131" s="199"/>
      <c r="DE131" s="199"/>
      <c r="DF131" s="199"/>
      <c r="DG131" s="199"/>
      <c r="DH131" s="199"/>
      <c r="DI131" s="199"/>
      <c r="DJ131" s="199"/>
      <c r="DK131" s="199"/>
      <c r="DL131" s="199"/>
      <c r="DM131" s="199"/>
      <c r="DN131" s="199"/>
      <c r="DO131" s="199"/>
      <c r="DP131" s="199"/>
      <c r="DQ131" s="199"/>
      <c r="DR131" s="199"/>
      <c r="DS131" s="199"/>
    </row>
    <row r="132" spans="1:123" s="169" customFormat="1" ht="15.75" hidden="1">
      <c r="A132" s="73"/>
      <c r="B132" s="47"/>
      <c r="C132" s="78"/>
      <c r="D132" s="47"/>
      <c r="E132" s="45">
        <v>0</v>
      </c>
      <c r="F132" s="71">
        <v>0</v>
      </c>
      <c r="G132" s="72">
        <f t="shared" si="4"/>
        <v>0</v>
      </c>
      <c r="H132" s="71">
        <v>0</v>
      </c>
      <c r="I132" s="71">
        <v>0</v>
      </c>
      <c r="J132" s="71">
        <v>0</v>
      </c>
      <c r="K132" s="291">
        <f t="array" ref="K132">SUM(ROUND(H132:J132,2))</f>
        <v>0</v>
      </c>
      <c r="L132" s="331"/>
      <c r="M132" s="91"/>
      <c r="N132" s="309">
        <v>0</v>
      </c>
      <c r="O132" s="282">
        <f t="shared" si="5"/>
        <v>0</v>
      </c>
      <c r="P132" s="268">
        <v>0</v>
      </c>
      <c r="Q132" s="282">
        <f t="shared" si="6"/>
        <v>0</v>
      </c>
      <c r="R132" s="268"/>
      <c r="S132" s="282">
        <f t="shared" si="7"/>
        <v>0</v>
      </c>
      <c r="X132" s="199"/>
      <c r="Y132" s="199"/>
      <c r="Z132" s="199"/>
      <c r="AA132" s="199"/>
      <c r="AB132" s="199"/>
      <c r="AC132" s="199"/>
      <c r="AD132" s="199"/>
      <c r="AE132" s="199"/>
      <c r="AF132" s="199"/>
      <c r="AG132" s="199"/>
      <c r="AH132" s="199"/>
      <c r="AI132" s="199"/>
      <c r="AJ132" s="199"/>
      <c r="AK132" s="199"/>
      <c r="AL132" s="199"/>
      <c r="AM132" s="199"/>
      <c r="AN132" s="199"/>
      <c r="AO132" s="199"/>
      <c r="AP132" s="199"/>
      <c r="AQ132" s="199"/>
      <c r="AR132" s="199"/>
      <c r="AS132" s="199"/>
      <c r="AT132" s="199"/>
      <c r="AU132" s="199"/>
      <c r="AV132" s="199"/>
      <c r="AW132" s="199"/>
      <c r="AX132" s="199"/>
      <c r="AY132" s="199"/>
      <c r="AZ132" s="199"/>
      <c r="BA132" s="199"/>
      <c r="BB132" s="199"/>
      <c r="BC132" s="199"/>
      <c r="BD132" s="199"/>
      <c r="BE132" s="199"/>
      <c r="BF132" s="199"/>
      <c r="BG132" s="199"/>
      <c r="BH132" s="199"/>
      <c r="BI132" s="199"/>
      <c r="BJ132" s="199"/>
      <c r="BK132" s="199"/>
      <c r="BL132" s="199"/>
      <c r="BM132" s="199"/>
      <c r="BN132" s="199"/>
      <c r="BO132" s="199"/>
      <c r="BP132" s="199"/>
      <c r="BQ132" s="199"/>
      <c r="BR132" s="199"/>
      <c r="BS132" s="199"/>
      <c r="BT132" s="199"/>
      <c r="BU132" s="199"/>
      <c r="BV132" s="199"/>
      <c r="BW132" s="199"/>
      <c r="BX132" s="199"/>
      <c r="BY132" s="199"/>
      <c r="BZ132" s="199"/>
      <c r="CA132" s="199"/>
      <c r="CB132" s="199"/>
      <c r="CC132" s="199"/>
      <c r="CD132" s="199"/>
      <c r="CE132" s="199"/>
      <c r="CF132" s="199"/>
      <c r="CG132" s="199"/>
      <c r="CH132" s="199"/>
      <c r="CI132" s="199"/>
      <c r="CJ132" s="199"/>
      <c r="CK132" s="199"/>
      <c r="CL132" s="199"/>
      <c r="CM132" s="199"/>
      <c r="CN132" s="199"/>
      <c r="CO132" s="199"/>
      <c r="CP132" s="199"/>
      <c r="CQ132" s="199"/>
      <c r="CR132" s="199"/>
      <c r="CS132" s="199"/>
      <c r="CT132" s="199"/>
      <c r="CU132" s="199"/>
      <c r="CV132" s="199"/>
      <c r="CW132" s="199"/>
      <c r="CX132" s="199"/>
      <c r="CY132" s="199"/>
      <c r="CZ132" s="199"/>
      <c r="DA132" s="199"/>
      <c r="DB132" s="199"/>
      <c r="DC132" s="199"/>
      <c r="DD132" s="199"/>
      <c r="DE132" s="199"/>
      <c r="DF132" s="199"/>
      <c r="DG132" s="199"/>
      <c r="DH132" s="199"/>
      <c r="DI132" s="199"/>
      <c r="DJ132" s="199"/>
      <c r="DK132" s="199"/>
      <c r="DL132" s="199"/>
      <c r="DM132" s="199"/>
      <c r="DN132" s="199"/>
      <c r="DO132" s="199"/>
      <c r="DP132" s="199"/>
      <c r="DQ132" s="199"/>
      <c r="DR132" s="199"/>
      <c r="DS132" s="199"/>
    </row>
    <row r="133" spans="1:123" s="169" customFormat="1" ht="15.75" hidden="1">
      <c r="A133" s="73"/>
      <c r="B133" s="47"/>
      <c r="C133" s="78"/>
      <c r="D133" s="47"/>
      <c r="E133" s="45">
        <v>0</v>
      </c>
      <c r="F133" s="71">
        <v>0</v>
      </c>
      <c r="G133" s="72">
        <f t="shared" si="4"/>
        <v>0</v>
      </c>
      <c r="H133" s="71">
        <v>0</v>
      </c>
      <c r="I133" s="71">
        <v>0</v>
      </c>
      <c r="J133" s="71">
        <v>0</v>
      </c>
      <c r="K133" s="291">
        <f t="array" ref="K133">SUM(ROUND(H133:J133,2))</f>
        <v>0</v>
      </c>
      <c r="L133" s="331"/>
      <c r="M133" s="91"/>
      <c r="N133" s="309">
        <v>0</v>
      </c>
      <c r="O133" s="282">
        <f t="shared" si="5"/>
        <v>0</v>
      </c>
      <c r="P133" s="268">
        <v>0</v>
      </c>
      <c r="Q133" s="282">
        <f t="shared" si="6"/>
        <v>0</v>
      </c>
      <c r="R133" s="268"/>
      <c r="S133" s="282">
        <f t="shared" si="7"/>
        <v>0</v>
      </c>
      <c r="X133" s="199"/>
      <c r="Y133" s="199"/>
      <c r="Z133" s="199"/>
      <c r="AA133" s="199"/>
      <c r="AB133" s="199"/>
      <c r="AC133" s="199"/>
      <c r="AD133" s="199"/>
      <c r="AE133" s="199"/>
      <c r="AF133" s="199"/>
      <c r="AG133" s="199"/>
      <c r="AH133" s="199"/>
      <c r="AI133" s="199"/>
      <c r="AJ133" s="199"/>
      <c r="AK133" s="199"/>
      <c r="AL133" s="199"/>
      <c r="AM133" s="199"/>
      <c r="AN133" s="199"/>
      <c r="AO133" s="199"/>
      <c r="AP133" s="199"/>
      <c r="AQ133" s="199"/>
      <c r="AR133" s="199"/>
      <c r="AS133" s="199"/>
      <c r="AT133" s="199"/>
      <c r="AU133" s="199"/>
      <c r="AV133" s="199"/>
      <c r="AW133" s="199"/>
      <c r="AX133" s="199"/>
      <c r="AY133" s="199"/>
      <c r="AZ133" s="199"/>
      <c r="BA133" s="199"/>
      <c r="BB133" s="199"/>
      <c r="BC133" s="199"/>
      <c r="BD133" s="199"/>
      <c r="BE133" s="199"/>
      <c r="BF133" s="199"/>
      <c r="BG133" s="199"/>
      <c r="BH133" s="199"/>
      <c r="BI133" s="199"/>
      <c r="BJ133" s="199"/>
      <c r="BK133" s="199"/>
      <c r="BL133" s="199"/>
      <c r="BM133" s="199"/>
      <c r="BN133" s="199"/>
      <c r="BO133" s="199"/>
      <c r="BP133" s="199"/>
      <c r="BQ133" s="199"/>
      <c r="BR133" s="199"/>
      <c r="BS133" s="199"/>
      <c r="BT133" s="199"/>
      <c r="BU133" s="199"/>
      <c r="BV133" s="199"/>
      <c r="BW133" s="199"/>
      <c r="BX133" s="199"/>
      <c r="BY133" s="199"/>
      <c r="BZ133" s="199"/>
      <c r="CA133" s="199"/>
      <c r="CB133" s="199"/>
      <c r="CC133" s="199"/>
      <c r="CD133" s="199"/>
      <c r="CE133" s="199"/>
      <c r="CF133" s="199"/>
      <c r="CG133" s="199"/>
      <c r="CH133" s="199"/>
      <c r="CI133" s="199"/>
      <c r="CJ133" s="199"/>
      <c r="CK133" s="199"/>
      <c r="CL133" s="199"/>
      <c r="CM133" s="199"/>
      <c r="CN133" s="199"/>
      <c r="CO133" s="199"/>
      <c r="CP133" s="199"/>
      <c r="CQ133" s="199"/>
      <c r="CR133" s="199"/>
      <c r="CS133" s="199"/>
      <c r="CT133" s="199"/>
      <c r="CU133" s="199"/>
      <c r="CV133" s="199"/>
      <c r="CW133" s="199"/>
      <c r="CX133" s="199"/>
      <c r="CY133" s="199"/>
      <c r="CZ133" s="199"/>
      <c r="DA133" s="199"/>
      <c r="DB133" s="199"/>
      <c r="DC133" s="199"/>
      <c r="DD133" s="199"/>
      <c r="DE133" s="199"/>
      <c r="DF133" s="199"/>
      <c r="DG133" s="199"/>
      <c r="DH133" s="199"/>
      <c r="DI133" s="199"/>
      <c r="DJ133" s="199"/>
      <c r="DK133" s="199"/>
      <c r="DL133" s="199"/>
      <c r="DM133" s="199"/>
      <c r="DN133" s="199"/>
      <c r="DO133" s="199"/>
      <c r="DP133" s="199"/>
      <c r="DQ133" s="199"/>
      <c r="DR133" s="199"/>
      <c r="DS133" s="199"/>
    </row>
    <row r="134" spans="1:123" s="169" customFormat="1" ht="15.75" hidden="1">
      <c r="A134" s="73"/>
      <c r="B134" s="47"/>
      <c r="C134" s="78"/>
      <c r="D134" s="47"/>
      <c r="E134" s="45">
        <v>0</v>
      </c>
      <c r="F134" s="71">
        <v>0</v>
      </c>
      <c r="G134" s="72">
        <f t="shared" si="4"/>
        <v>0</v>
      </c>
      <c r="H134" s="71">
        <v>0</v>
      </c>
      <c r="I134" s="71">
        <v>0</v>
      </c>
      <c r="J134" s="71">
        <v>0</v>
      </c>
      <c r="K134" s="291">
        <f t="array" ref="K134">SUM(ROUND(H134:J134,2))</f>
        <v>0</v>
      </c>
      <c r="L134" s="331"/>
      <c r="M134" s="91"/>
      <c r="N134" s="309">
        <v>0</v>
      </c>
      <c r="O134" s="282">
        <f t="shared" si="5"/>
        <v>0</v>
      </c>
      <c r="P134" s="268">
        <v>0</v>
      </c>
      <c r="Q134" s="282">
        <f t="shared" si="6"/>
        <v>0</v>
      </c>
      <c r="R134" s="268"/>
      <c r="S134" s="282">
        <f t="shared" si="7"/>
        <v>0</v>
      </c>
      <c r="X134" s="199"/>
      <c r="Y134" s="199"/>
      <c r="Z134" s="199"/>
      <c r="AA134" s="199"/>
      <c r="AB134" s="199"/>
      <c r="AC134" s="199"/>
      <c r="AD134" s="199"/>
      <c r="AE134" s="199"/>
      <c r="AF134" s="199"/>
      <c r="AG134" s="199"/>
      <c r="AH134" s="199"/>
      <c r="AI134" s="199"/>
      <c r="AJ134" s="199"/>
      <c r="AK134" s="199"/>
      <c r="AL134" s="199"/>
      <c r="AM134" s="199"/>
      <c r="AN134" s="199"/>
      <c r="AO134" s="199"/>
      <c r="AP134" s="199"/>
      <c r="AQ134" s="199"/>
      <c r="AR134" s="199"/>
      <c r="AS134" s="199"/>
      <c r="AT134" s="199"/>
      <c r="AU134" s="199"/>
      <c r="AV134" s="199"/>
      <c r="AW134" s="199"/>
      <c r="AX134" s="199"/>
      <c r="AY134" s="199"/>
      <c r="AZ134" s="199"/>
      <c r="BA134" s="199"/>
      <c r="BB134" s="199"/>
      <c r="BC134" s="199"/>
      <c r="BD134" s="199"/>
      <c r="BE134" s="199"/>
      <c r="BF134" s="199"/>
      <c r="BG134" s="199"/>
      <c r="BH134" s="199"/>
      <c r="BI134" s="199"/>
      <c r="BJ134" s="199"/>
      <c r="BK134" s="199"/>
      <c r="BL134" s="199"/>
      <c r="BM134" s="199"/>
      <c r="BN134" s="199"/>
      <c r="BO134" s="199"/>
      <c r="BP134" s="199"/>
      <c r="BQ134" s="199"/>
      <c r="BR134" s="199"/>
      <c r="BS134" s="199"/>
      <c r="BT134" s="199"/>
      <c r="BU134" s="199"/>
      <c r="BV134" s="199"/>
      <c r="BW134" s="199"/>
      <c r="BX134" s="199"/>
      <c r="BY134" s="199"/>
      <c r="BZ134" s="199"/>
      <c r="CA134" s="199"/>
      <c r="CB134" s="199"/>
      <c r="CC134" s="199"/>
      <c r="CD134" s="199"/>
      <c r="CE134" s="199"/>
      <c r="CF134" s="199"/>
      <c r="CG134" s="199"/>
      <c r="CH134" s="199"/>
      <c r="CI134" s="199"/>
      <c r="CJ134" s="199"/>
      <c r="CK134" s="199"/>
      <c r="CL134" s="199"/>
      <c r="CM134" s="199"/>
      <c r="CN134" s="199"/>
      <c r="CO134" s="199"/>
      <c r="CP134" s="199"/>
      <c r="CQ134" s="199"/>
      <c r="CR134" s="199"/>
      <c r="CS134" s="199"/>
      <c r="CT134" s="199"/>
      <c r="CU134" s="199"/>
      <c r="CV134" s="199"/>
      <c r="CW134" s="199"/>
      <c r="CX134" s="199"/>
      <c r="CY134" s="199"/>
      <c r="CZ134" s="199"/>
      <c r="DA134" s="199"/>
      <c r="DB134" s="199"/>
      <c r="DC134" s="199"/>
      <c r="DD134" s="199"/>
      <c r="DE134" s="199"/>
      <c r="DF134" s="199"/>
      <c r="DG134" s="199"/>
      <c r="DH134" s="199"/>
      <c r="DI134" s="199"/>
      <c r="DJ134" s="199"/>
      <c r="DK134" s="199"/>
      <c r="DL134" s="199"/>
      <c r="DM134" s="199"/>
      <c r="DN134" s="199"/>
      <c r="DO134" s="199"/>
      <c r="DP134" s="199"/>
      <c r="DQ134" s="199"/>
      <c r="DR134" s="199"/>
      <c r="DS134" s="199"/>
    </row>
    <row r="135" spans="1:123" s="169" customFormat="1" ht="15.75" hidden="1">
      <c r="A135" s="73"/>
      <c r="B135" s="47"/>
      <c r="C135" s="78"/>
      <c r="D135" s="47"/>
      <c r="E135" s="45">
        <v>0</v>
      </c>
      <c r="F135" s="71">
        <v>0</v>
      </c>
      <c r="G135" s="72">
        <f t="shared" ref="G135:G198" si="8">IF(OR(E135="Redacted",F135="Redacted"),"Redacted",IF(OR(T(E135)&lt;&gt;"",T(F135)&lt;&gt;""),"Varies",ROUND(E135*F135,2)))</f>
        <v>0</v>
      </c>
      <c r="H135" s="71">
        <v>0</v>
      </c>
      <c r="I135" s="71">
        <v>0</v>
      </c>
      <c r="J135" s="71">
        <v>0</v>
      </c>
      <c r="K135" s="291">
        <f t="array" ref="K135">SUM(ROUND(H135:J135,2))</f>
        <v>0</v>
      </c>
      <c r="L135" s="331"/>
      <c r="M135" s="91"/>
      <c r="N135" s="309">
        <v>0</v>
      </c>
      <c r="O135" s="282">
        <f t="shared" si="5"/>
        <v>0</v>
      </c>
      <c r="P135" s="268">
        <v>0</v>
      </c>
      <c r="Q135" s="282">
        <f t="shared" si="6"/>
        <v>0</v>
      </c>
      <c r="R135" s="268"/>
      <c r="S135" s="282">
        <f t="shared" si="7"/>
        <v>0</v>
      </c>
      <c r="X135" s="199"/>
      <c r="Y135" s="199"/>
      <c r="Z135" s="199"/>
      <c r="AA135" s="199"/>
      <c r="AB135" s="199"/>
      <c r="AC135" s="199"/>
      <c r="AD135" s="199"/>
      <c r="AE135" s="199"/>
      <c r="AF135" s="199"/>
      <c r="AG135" s="199"/>
      <c r="AH135" s="199"/>
      <c r="AI135" s="199"/>
      <c r="AJ135" s="199"/>
      <c r="AK135" s="199"/>
      <c r="AL135" s="199"/>
      <c r="AM135" s="199"/>
      <c r="AN135" s="199"/>
      <c r="AO135" s="199"/>
      <c r="AP135" s="199"/>
      <c r="AQ135" s="199"/>
      <c r="AR135" s="199"/>
      <c r="AS135" s="199"/>
      <c r="AT135" s="199"/>
      <c r="AU135" s="199"/>
      <c r="AV135" s="199"/>
      <c r="AW135" s="199"/>
      <c r="AX135" s="199"/>
      <c r="AY135" s="199"/>
      <c r="AZ135" s="199"/>
      <c r="BA135" s="199"/>
      <c r="BB135" s="199"/>
      <c r="BC135" s="199"/>
      <c r="BD135" s="199"/>
      <c r="BE135" s="199"/>
      <c r="BF135" s="199"/>
      <c r="BG135" s="199"/>
      <c r="BH135" s="199"/>
      <c r="BI135" s="199"/>
      <c r="BJ135" s="199"/>
      <c r="BK135" s="199"/>
      <c r="BL135" s="199"/>
      <c r="BM135" s="199"/>
      <c r="BN135" s="199"/>
      <c r="BO135" s="199"/>
      <c r="BP135" s="199"/>
      <c r="BQ135" s="199"/>
      <c r="BR135" s="199"/>
      <c r="BS135" s="199"/>
      <c r="BT135" s="199"/>
      <c r="BU135" s="199"/>
      <c r="BV135" s="199"/>
      <c r="BW135" s="199"/>
      <c r="BX135" s="199"/>
      <c r="BY135" s="199"/>
      <c r="BZ135" s="199"/>
      <c r="CA135" s="199"/>
      <c r="CB135" s="199"/>
      <c r="CC135" s="199"/>
      <c r="CD135" s="199"/>
      <c r="CE135" s="199"/>
      <c r="CF135" s="199"/>
      <c r="CG135" s="199"/>
      <c r="CH135" s="199"/>
      <c r="CI135" s="199"/>
      <c r="CJ135" s="199"/>
      <c r="CK135" s="199"/>
      <c r="CL135" s="199"/>
      <c r="CM135" s="199"/>
      <c r="CN135" s="199"/>
      <c r="CO135" s="199"/>
      <c r="CP135" s="199"/>
      <c r="CQ135" s="199"/>
      <c r="CR135" s="199"/>
      <c r="CS135" s="199"/>
      <c r="CT135" s="199"/>
      <c r="CU135" s="199"/>
      <c r="CV135" s="199"/>
      <c r="CW135" s="199"/>
      <c r="CX135" s="199"/>
      <c r="CY135" s="199"/>
      <c r="CZ135" s="199"/>
      <c r="DA135" s="199"/>
      <c r="DB135" s="199"/>
      <c r="DC135" s="199"/>
      <c r="DD135" s="199"/>
      <c r="DE135" s="199"/>
      <c r="DF135" s="199"/>
      <c r="DG135" s="199"/>
      <c r="DH135" s="199"/>
      <c r="DI135" s="199"/>
      <c r="DJ135" s="199"/>
      <c r="DK135" s="199"/>
      <c r="DL135" s="199"/>
      <c r="DM135" s="199"/>
      <c r="DN135" s="199"/>
      <c r="DO135" s="199"/>
      <c r="DP135" s="199"/>
      <c r="DQ135" s="199"/>
      <c r="DR135" s="199"/>
      <c r="DS135" s="199"/>
    </row>
    <row r="136" spans="1:123" s="169" customFormat="1" ht="15.75" hidden="1">
      <c r="A136" s="73"/>
      <c r="B136" s="47"/>
      <c r="C136" s="78"/>
      <c r="D136" s="47"/>
      <c r="E136" s="45">
        <v>0</v>
      </c>
      <c r="F136" s="71">
        <v>0</v>
      </c>
      <c r="G136" s="72">
        <f t="shared" si="8"/>
        <v>0</v>
      </c>
      <c r="H136" s="71">
        <v>0</v>
      </c>
      <c r="I136" s="71">
        <v>0</v>
      </c>
      <c r="J136" s="71">
        <v>0</v>
      </c>
      <c r="K136" s="291">
        <f t="array" ref="K136">SUM(ROUND(H136:J136,2))</f>
        <v>0</v>
      </c>
      <c r="L136" s="331"/>
      <c r="M136" s="91"/>
      <c r="N136" s="309">
        <v>0</v>
      </c>
      <c r="O136" s="282">
        <f t="shared" ref="O136:O199" si="9">ROUND(H136*N136,2)</f>
        <v>0</v>
      </c>
      <c r="P136" s="268">
        <v>0</v>
      </c>
      <c r="Q136" s="282">
        <f t="shared" ref="Q136:Q199" si="10">ROUND(I136*P136,2)</f>
        <v>0</v>
      </c>
      <c r="R136" s="268"/>
      <c r="S136" s="282">
        <f t="shared" ref="S136:S199" si="11">ROUND(J136*R136,2)</f>
        <v>0</v>
      </c>
      <c r="X136" s="199"/>
      <c r="Y136" s="199"/>
      <c r="Z136" s="199"/>
      <c r="AA136" s="199"/>
      <c r="AB136" s="199"/>
      <c r="AC136" s="199"/>
      <c r="AD136" s="199"/>
      <c r="AE136" s="199"/>
      <c r="AF136" s="199"/>
      <c r="AG136" s="199"/>
      <c r="AH136" s="199"/>
      <c r="AI136" s="199"/>
      <c r="AJ136" s="199"/>
      <c r="AK136" s="199"/>
      <c r="AL136" s="199"/>
      <c r="AM136" s="199"/>
      <c r="AN136" s="199"/>
      <c r="AO136" s="199"/>
      <c r="AP136" s="199"/>
      <c r="AQ136" s="199"/>
      <c r="AR136" s="199"/>
      <c r="AS136" s="199"/>
      <c r="AT136" s="199"/>
      <c r="AU136" s="199"/>
      <c r="AV136" s="199"/>
      <c r="AW136" s="199"/>
      <c r="AX136" s="199"/>
      <c r="AY136" s="199"/>
      <c r="AZ136" s="199"/>
      <c r="BA136" s="199"/>
      <c r="BB136" s="199"/>
      <c r="BC136" s="199"/>
      <c r="BD136" s="199"/>
      <c r="BE136" s="199"/>
      <c r="BF136" s="199"/>
      <c r="BG136" s="199"/>
      <c r="BH136" s="199"/>
      <c r="BI136" s="199"/>
      <c r="BJ136" s="199"/>
      <c r="BK136" s="199"/>
      <c r="BL136" s="199"/>
      <c r="BM136" s="199"/>
      <c r="BN136" s="199"/>
      <c r="BO136" s="199"/>
      <c r="BP136" s="199"/>
      <c r="BQ136" s="199"/>
      <c r="BR136" s="199"/>
      <c r="BS136" s="199"/>
      <c r="BT136" s="199"/>
      <c r="BU136" s="199"/>
      <c r="BV136" s="199"/>
      <c r="BW136" s="199"/>
      <c r="BX136" s="199"/>
      <c r="BY136" s="199"/>
      <c r="BZ136" s="199"/>
      <c r="CA136" s="199"/>
      <c r="CB136" s="199"/>
      <c r="CC136" s="199"/>
      <c r="CD136" s="199"/>
      <c r="CE136" s="199"/>
      <c r="CF136" s="199"/>
      <c r="CG136" s="199"/>
      <c r="CH136" s="199"/>
      <c r="CI136" s="199"/>
      <c r="CJ136" s="199"/>
      <c r="CK136" s="199"/>
      <c r="CL136" s="199"/>
      <c r="CM136" s="199"/>
      <c r="CN136" s="199"/>
      <c r="CO136" s="199"/>
      <c r="CP136" s="199"/>
      <c r="CQ136" s="199"/>
      <c r="CR136" s="199"/>
      <c r="CS136" s="199"/>
      <c r="CT136" s="199"/>
      <c r="CU136" s="199"/>
      <c r="CV136" s="199"/>
      <c r="CW136" s="199"/>
      <c r="CX136" s="199"/>
      <c r="CY136" s="199"/>
      <c r="CZ136" s="199"/>
      <c r="DA136" s="199"/>
      <c r="DB136" s="199"/>
      <c r="DC136" s="199"/>
      <c r="DD136" s="199"/>
      <c r="DE136" s="199"/>
      <c r="DF136" s="199"/>
      <c r="DG136" s="199"/>
      <c r="DH136" s="199"/>
      <c r="DI136" s="199"/>
      <c r="DJ136" s="199"/>
      <c r="DK136" s="199"/>
      <c r="DL136" s="199"/>
      <c r="DM136" s="199"/>
      <c r="DN136" s="199"/>
      <c r="DO136" s="199"/>
      <c r="DP136" s="199"/>
      <c r="DQ136" s="199"/>
      <c r="DR136" s="199"/>
      <c r="DS136" s="199"/>
    </row>
    <row r="137" spans="1:123" s="169" customFormat="1" ht="15.75" hidden="1">
      <c r="A137" s="73"/>
      <c r="B137" s="47"/>
      <c r="C137" s="78"/>
      <c r="D137" s="47"/>
      <c r="E137" s="45">
        <v>0</v>
      </c>
      <c r="F137" s="71">
        <v>0</v>
      </c>
      <c r="G137" s="72">
        <f t="shared" si="8"/>
        <v>0</v>
      </c>
      <c r="H137" s="71">
        <v>0</v>
      </c>
      <c r="I137" s="71">
        <v>0</v>
      </c>
      <c r="J137" s="71">
        <v>0</v>
      </c>
      <c r="K137" s="291">
        <f t="array" ref="K137">SUM(ROUND(H137:J137,2))</f>
        <v>0</v>
      </c>
      <c r="L137" s="331"/>
      <c r="M137" s="91"/>
      <c r="N137" s="309">
        <v>0</v>
      </c>
      <c r="O137" s="282">
        <f t="shared" si="9"/>
        <v>0</v>
      </c>
      <c r="P137" s="268">
        <v>0</v>
      </c>
      <c r="Q137" s="282">
        <f t="shared" si="10"/>
        <v>0</v>
      </c>
      <c r="R137" s="268"/>
      <c r="S137" s="282">
        <f t="shared" si="11"/>
        <v>0</v>
      </c>
      <c r="X137" s="199"/>
      <c r="Y137" s="199"/>
      <c r="Z137" s="199"/>
      <c r="AA137" s="199"/>
      <c r="AB137" s="199"/>
      <c r="AC137" s="199"/>
      <c r="AD137" s="199"/>
      <c r="AE137" s="199"/>
      <c r="AF137" s="199"/>
      <c r="AG137" s="199"/>
      <c r="AH137" s="199"/>
      <c r="AI137" s="199"/>
      <c r="AJ137" s="199"/>
      <c r="AK137" s="199"/>
      <c r="AL137" s="199"/>
      <c r="AM137" s="199"/>
      <c r="AN137" s="199"/>
      <c r="AO137" s="199"/>
      <c r="AP137" s="199"/>
      <c r="AQ137" s="199"/>
      <c r="AR137" s="199"/>
      <c r="AS137" s="199"/>
      <c r="AT137" s="199"/>
      <c r="AU137" s="199"/>
      <c r="AV137" s="199"/>
      <c r="AW137" s="199"/>
      <c r="AX137" s="199"/>
      <c r="AY137" s="199"/>
      <c r="AZ137" s="199"/>
      <c r="BA137" s="199"/>
      <c r="BB137" s="199"/>
      <c r="BC137" s="199"/>
      <c r="BD137" s="199"/>
      <c r="BE137" s="199"/>
      <c r="BF137" s="199"/>
      <c r="BG137" s="199"/>
      <c r="BH137" s="199"/>
      <c r="BI137" s="199"/>
      <c r="BJ137" s="199"/>
      <c r="BK137" s="199"/>
      <c r="BL137" s="199"/>
      <c r="BM137" s="199"/>
      <c r="BN137" s="199"/>
      <c r="BO137" s="199"/>
      <c r="BP137" s="199"/>
      <c r="BQ137" s="199"/>
      <c r="BR137" s="199"/>
      <c r="BS137" s="199"/>
      <c r="BT137" s="199"/>
      <c r="BU137" s="199"/>
      <c r="BV137" s="199"/>
      <c r="BW137" s="199"/>
      <c r="BX137" s="199"/>
      <c r="BY137" s="199"/>
      <c r="BZ137" s="199"/>
      <c r="CA137" s="199"/>
      <c r="CB137" s="199"/>
      <c r="CC137" s="199"/>
      <c r="CD137" s="199"/>
      <c r="CE137" s="199"/>
      <c r="CF137" s="199"/>
      <c r="CG137" s="199"/>
      <c r="CH137" s="199"/>
      <c r="CI137" s="199"/>
      <c r="CJ137" s="199"/>
      <c r="CK137" s="199"/>
      <c r="CL137" s="199"/>
      <c r="CM137" s="199"/>
      <c r="CN137" s="199"/>
      <c r="CO137" s="199"/>
      <c r="CP137" s="199"/>
      <c r="CQ137" s="199"/>
      <c r="CR137" s="199"/>
      <c r="CS137" s="199"/>
      <c r="CT137" s="199"/>
      <c r="CU137" s="199"/>
      <c r="CV137" s="199"/>
      <c r="CW137" s="199"/>
      <c r="CX137" s="199"/>
      <c r="CY137" s="199"/>
      <c r="CZ137" s="199"/>
      <c r="DA137" s="199"/>
      <c r="DB137" s="199"/>
      <c r="DC137" s="199"/>
      <c r="DD137" s="199"/>
      <c r="DE137" s="199"/>
      <c r="DF137" s="199"/>
      <c r="DG137" s="199"/>
      <c r="DH137" s="199"/>
      <c r="DI137" s="199"/>
      <c r="DJ137" s="199"/>
      <c r="DK137" s="199"/>
      <c r="DL137" s="199"/>
      <c r="DM137" s="199"/>
      <c r="DN137" s="199"/>
      <c r="DO137" s="199"/>
      <c r="DP137" s="199"/>
      <c r="DQ137" s="199"/>
      <c r="DR137" s="199"/>
      <c r="DS137" s="199"/>
    </row>
    <row r="138" spans="1:123" s="169" customFormat="1" ht="15.75" hidden="1">
      <c r="A138" s="73"/>
      <c r="B138" s="47"/>
      <c r="C138" s="78"/>
      <c r="D138" s="47"/>
      <c r="E138" s="45">
        <v>0</v>
      </c>
      <c r="F138" s="71">
        <v>0</v>
      </c>
      <c r="G138" s="72">
        <f t="shared" si="8"/>
        <v>0</v>
      </c>
      <c r="H138" s="71">
        <v>0</v>
      </c>
      <c r="I138" s="71">
        <v>0</v>
      </c>
      <c r="J138" s="71">
        <v>0</v>
      </c>
      <c r="K138" s="291">
        <f t="array" ref="K138">SUM(ROUND(H138:J138,2))</f>
        <v>0</v>
      </c>
      <c r="L138" s="331"/>
      <c r="M138" s="91"/>
      <c r="N138" s="309">
        <v>0</v>
      </c>
      <c r="O138" s="282">
        <f t="shared" si="9"/>
        <v>0</v>
      </c>
      <c r="P138" s="268">
        <v>0</v>
      </c>
      <c r="Q138" s="282">
        <f t="shared" si="10"/>
        <v>0</v>
      </c>
      <c r="R138" s="268"/>
      <c r="S138" s="282">
        <f t="shared" si="11"/>
        <v>0</v>
      </c>
      <c r="X138" s="199"/>
      <c r="Y138" s="199"/>
      <c r="Z138" s="199"/>
      <c r="AA138" s="199"/>
      <c r="AB138" s="199"/>
      <c r="AC138" s="199"/>
      <c r="AD138" s="199"/>
      <c r="AE138" s="199"/>
      <c r="AF138" s="199"/>
      <c r="AG138" s="199"/>
      <c r="AH138" s="199"/>
      <c r="AI138" s="199"/>
      <c r="AJ138" s="199"/>
      <c r="AK138" s="199"/>
      <c r="AL138" s="199"/>
      <c r="AM138" s="199"/>
      <c r="AN138" s="199"/>
      <c r="AO138" s="199"/>
      <c r="AP138" s="199"/>
      <c r="AQ138" s="199"/>
      <c r="AR138" s="199"/>
      <c r="AS138" s="199"/>
      <c r="AT138" s="199"/>
      <c r="AU138" s="199"/>
      <c r="AV138" s="199"/>
      <c r="AW138" s="199"/>
      <c r="AX138" s="199"/>
      <c r="AY138" s="199"/>
      <c r="AZ138" s="199"/>
      <c r="BA138" s="199"/>
      <c r="BB138" s="199"/>
      <c r="BC138" s="199"/>
      <c r="BD138" s="199"/>
      <c r="BE138" s="199"/>
      <c r="BF138" s="199"/>
      <c r="BG138" s="199"/>
      <c r="BH138" s="199"/>
      <c r="BI138" s="199"/>
      <c r="BJ138" s="199"/>
      <c r="BK138" s="199"/>
      <c r="BL138" s="199"/>
      <c r="BM138" s="199"/>
      <c r="BN138" s="199"/>
      <c r="BO138" s="199"/>
      <c r="BP138" s="199"/>
      <c r="BQ138" s="199"/>
      <c r="BR138" s="199"/>
      <c r="BS138" s="199"/>
      <c r="BT138" s="199"/>
      <c r="BU138" s="199"/>
      <c r="BV138" s="199"/>
      <c r="BW138" s="199"/>
      <c r="BX138" s="199"/>
      <c r="BY138" s="199"/>
      <c r="BZ138" s="199"/>
      <c r="CA138" s="199"/>
      <c r="CB138" s="199"/>
      <c r="CC138" s="199"/>
      <c r="CD138" s="199"/>
      <c r="CE138" s="199"/>
      <c r="CF138" s="199"/>
      <c r="CG138" s="199"/>
      <c r="CH138" s="199"/>
      <c r="CI138" s="199"/>
      <c r="CJ138" s="199"/>
      <c r="CK138" s="199"/>
      <c r="CL138" s="199"/>
      <c r="CM138" s="199"/>
      <c r="CN138" s="199"/>
      <c r="CO138" s="199"/>
      <c r="CP138" s="199"/>
      <c r="CQ138" s="199"/>
      <c r="CR138" s="199"/>
      <c r="CS138" s="199"/>
      <c r="CT138" s="199"/>
      <c r="CU138" s="199"/>
      <c r="CV138" s="199"/>
      <c r="CW138" s="199"/>
      <c r="CX138" s="199"/>
      <c r="CY138" s="199"/>
      <c r="CZ138" s="199"/>
      <c r="DA138" s="199"/>
      <c r="DB138" s="199"/>
      <c r="DC138" s="199"/>
      <c r="DD138" s="199"/>
      <c r="DE138" s="199"/>
      <c r="DF138" s="199"/>
      <c r="DG138" s="199"/>
      <c r="DH138" s="199"/>
      <c r="DI138" s="199"/>
      <c r="DJ138" s="199"/>
      <c r="DK138" s="199"/>
      <c r="DL138" s="199"/>
      <c r="DM138" s="199"/>
      <c r="DN138" s="199"/>
      <c r="DO138" s="199"/>
      <c r="DP138" s="199"/>
      <c r="DQ138" s="199"/>
      <c r="DR138" s="199"/>
      <c r="DS138" s="199"/>
    </row>
    <row r="139" spans="1:123" s="169" customFormat="1" ht="15.75" hidden="1">
      <c r="A139" s="73"/>
      <c r="B139" s="47"/>
      <c r="C139" s="78"/>
      <c r="D139" s="47"/>
      <c r="E139" s="45">
        <v>0</v>
      </c>
      <c r="F139" s="71">
        <v>0</v>
      </c>
      <c r="G139" s="72">
        <f t="shared" si="8"/>
        <v>0</v>
      </c>
      <c r="H139" s="71">
        <v>0</v>
      </c>
      <c r="I139" s="71">
        <v>0</v>
      </c>
      <c r="J139" s="71">
        <v>0</v>
      </c>
      <c r="K139" s="291">
        <f t="array" ref="K139">SUM(ROUND(H139:J139,2))</f>
        <v>0</v>
      </c>
      <c r="L139" s="331"/>
      <c r="M139" s="91"/>
      <c r="N139" s="309">
        <v>0</v>
      </c>
      <c r="O139" s="282">
        <f t="shared" si="9"/>
        <v>0</v>
      </c>
      <c r="P139" s="268">
        <v>0</v>
      </c>
      <c r="Q139" s="282">
        <f t="shared" si="10"/>
        <v>0</v>
      </c>
      <c r="R139" s="268"/>
      <c r="S139" s="282">
        <f t="shared" si="11"/>
        <v>0</v>
      </c>
      <c r="X139" s="199"/>
      <c r="Y139" s="199"/>
      <c r="Z139" s="199"/>
      <c r="AA139" s="199"/>
      <c r="AB139" s="199"/>
      <c r="AC139" s="199"/>
      <c r="AD139" s="199"/>
      <c r="AE139" s="199"/>
      <c r="AF139" s="199"/>
      <c r="AG139" s="199"/>
      <c r="AH139" s="199"/>
      <c r="AI139" s="199"/>
      <c r="AJ139" s="199"/>
      <c r="AK139" s="199"/>
      <c r="AL139" s="199"/>
      <c r="AM139" s="199"/>
      <c r="AN139" s="199"/>
      <c r="AO139" s="199"/>
      <c r="AP139" s="199"/>
      <c r="AQ139" s="199"/>
      <c r="AR139" s="199"/>
      <c r="AS139" s="199"/>
      <c r="AT139" s="199"/>
      <c r="AU139" s="199"/>
      <c r="AV139" s="199"/>
      <c r="AW139" s="199"/>
      <c r="AX139" s="199"/>
      <c r="AY139" s="199"/>
      <c r="AZ139" s="199"/>
      <c r="BA139" s="199"/>
      <c r="BB139" s="199"/>
      <c r="BC139" s="199"/>
      <c r="BD139" s="199"/>
      <c r="BE139" s="199"/>
      <c r="BF139" s="199"/>
      <c r="BG139" s="199"/>
      <c r="BH139" s="199"/>
      <c r="BI139" s="199"/>
      <c r="BJ139" s="199"/>
      <c r="BK139" s="199"/>
      <c r="BL139" s="199"/>
      <c r="BM139" s="199"/>
      <c r="BN139" s="199"/>
      <c r="BO139" s="199"/>
      <c r="BP139" s="199"/>
      <c r="BQ139" s="199"/>
      <c r="BR139" s="199"/>
      <c r="BS139" s="199"/>
      <c r="BT139" s="199"/>
      <c r="BU139" s="199"/>
      <c r="BV139" s="199"/>
      <c r="BW139" s="199"/>
      <c r="BX139" s="199"/>
      <c r="BY139" s="199"/>
      <c r="BZ139" s="199"/>
      <c r="CA139" s="199"/>
      <c r="CB139" s="199"/>
      <c r="CC139" s="199"/>
      <c r="CD139" s="199"/>
      <c r="CE139" s="199"/>
      <c r="CF139" s="199"/>
      <c r="CG139" s="199"/>
      <c r="CH139" s="199"/>
      <c r="CI139" s="199"/>
      <c r="CJ139" s="199"/>
      <c r="CK139" s="199"/>
      <c r="CL139" s="199"/>
      <c r="CM139" s="199"/>
      <c r="CN139" s="199"/>
      <c r="CO139" s="199"/>
      <c r="CP139" s="199"/>
      <c r="CQ139" s="199"/>
      <c r="CR139" s="199"/>
      <c r="CS139" s="199"/>
      <c r="CT139" s="199"/>
      <c r="CU139" s="199"/>
      <c r="CV139" s="199"/>
      <c r="CW139" s="199"/>
      <c r="CX139" s="199"/>
      <c r="CY139" s="199"/>
      <c r="CZ139" s="199"/>
      <c r="DA139" s="199"/>
      <c r="DB139" s="199"/>
      <c r="DC139" s="199"/>
      <c r="DD139" s="199"/>
      <c r="DE139" s="199"/>
      <c r="DF139" s="199"/>
      <c r="DG139" s="199"/>
      <c r="DH139" s="199"/>
      <c r="DI139" s="199"/>
      <c r="DJ139" s="199"/>
      <c r="DK139" s="199"/>
      <c r="DL139" s="199"/>
      <c r="DM139" s="199"/>
      <c r="DN139" s="199"/>
      <c r="DO139" s="199"/>
      <c r="DP139" s="199"/>
      <c r="DQ139" s="199"/>
      <c r="DR139" s="199"/>
      <c r="DS139" s="199"/>
    </row>
    <row r="140" spans="1:123" s="169" customFormat="1" ht="15.75" hidden="1">
      <c r="A140" s="73"/>
      <c r="B140" s="47"/>
      <c r="C140" s="78"/>
      <c r="D140" s="47"/>
      <c r="E140" s="45">
        <v>0</v>
      </c>
      <c r="F140" s="71">
        <v>0</v>
      </c>
      <c r="G140" s="72">
        <f t="shared" si="8"/>
        <v>0</v>
      </c>
      <c r="H140" s="71">
        <v>0</v>
      </c>
      <c r="I140" s="71">
        <v>0</v>
      </c>
      <c r="J140" s="71">
        <v>0</v>
      </c>
      <c r="K140" s="291">
        <f t="array" ref="K140">SUM(ROUND(H140:J140,2))</f>
        <v>0</v>
      </c>
      <c r="L140" s="331"/>
      <c r="M140" s="91"/>
      <c r="N140" s="309">
        <v>0</v>
      </c>
      <c r="O140" s="282">
        <f t="shared" si="9"/>
        <v>0</v>
      </c>
      <c r="P140" s="268">
        <v>0</v>
      </c>
      <c r="Q140" s="282">
        <f t="shared" si="10"/>
        <v>0</v>
      </c>
      <c r="R140" s="268"/>
      <c r="S140" s="282">
        <f t="shared" si="11"/>
        <v>0</v>
      </c>
      <c r="X140" s="199"/>
      <c r="Y140" s="199"/>
      <c r="Z140" s="199"/>
      <c r="AA140" s="199"/>
      <c r="AB140" s="199"/>
      <c r="AC140" s="199"/>
      <c r="AD140" s="199"/>
      <c r="AE140" s="199"/>
      <c r="AF140" s="199"/>
      <c r="AG140" s="199"/>
      <c r="AH140" s="199"/>
      <c r="AI140" s="199"/>
      <c r="AJ140" s="199"/>
      <c r="AK140" s="199"/>
      <c r="AL140" s="199"/>
      <c r="AM140" s="199"/>
      <c r="AN140" s="199"/>
      <c r="AO140" s="199"/>
      <c r="AP140" s="199"/>
      <c r="AQ140" s="199"/>
      <c r="AR140" s="199"/>
      <c r="AS140" s="199"/>
      <c r="AT140" s="199"/>
      <c r="AU140" s="199"/>
      <c r="AV140" s="199"/>
      <c r="AW140" s="199"/>
      <c r="AX140" s="199"/>
      <c r="AY140" s="199"/>
      <c r="AZ140" s="199"/>
      <c r="BA140" s="199"/>
      <c r="BB140" s="199"/>
      <c r="BC140" s="199"/>
      <c r="BD140" s="199"/>
      <c r="BE140" s="199"/>
      <c r="BF140" s="199"/>
      <c r="BG140" s="199"/>
      <c r="BH140" s="199"/>
      <c r="BI140" s="199"/>
      <c r="BJ140" s="199"/>
      <c r="BK140" s="199"/>
      <c r="BL140" s="199"/>
      <c r="BM140" s="199"/>
      <c r="BN140" s="199"/>
      <c r="BO140" s="199"/>
      <c r="BP140" s="199"/>
      <c r="BQ140" s="199"/>
      <c r="BR140" s="199"/>
      <c r="BS140" s="199"/>
      <c r="BT140" s="199"/>
      <c r="BU140" s="199"/>
      <c r="BV140" s="199"/>
      <c r="BW140" s="199"/>
      <c r="BX140" s="199"/>
      <c r="BY140" s="199"/>
      <c r="BZ140" s="199"/>
      <c r="CA140" s="199"/>
      <c r="CB140" s="199"/>
      <c r="CC140" s="199"/>
      <c r="CD140" s="199"/>
      <c r="CE140" s="199"/>
      <c r="CF140" s="199"/>
      <c r="CG140" s="199"/>
      <c r="CH140" s="199"/>
      <c r="CI140" s="199"/>
      <c r="CJ140" s="199"/>
      <c r="CK140" s="199"/>
      <c r="CL140" s="199"/>
      <c r="CM140" s="199"/>
      <c r="CN140" s="199"/>
      <c r="CO140" s="199"/>
      <c r="CP140" s="199"/>
      <c r="CQ140" s="199"/>
      <c r="CR140" s="199"/>
      <c r="CS140" s="199"/>
      <c r="CT140" s="199"/>
      <c r="CU140" s="199"/>
      <c r="CV140" s="199"/>
      <c r="CW140" s="199"/>
      <c r="CX140" s="199"/>
      <c r="CY140" s="199"/>
      <c r="CZ140" s="199"/>
      <c r="DA140" s="199"/>
      <c r="DB140" s="199"/>
      <c r="DC140" s="199"/>
      <c r="DD140" s="199"/>
      <c r="DE140" s="199"/>
      <c r="DF140" s="199"/>
      <c r="DG140" s="199"/>
      <c r="DH140" s="199"/>
      <c r="DI140" s="199"/>
      <c r="DJ140" s="199"/>
      <c r="DK140" s="199"/>
      <c r="DL140" s="199"/>
      <c r="DM140" s="199"/>
      <c r="DN140" s="199"/>
      <c r="DO140" s="199"/>
      <c r="DP140" s="199"/>
      <c r="DQ140" s="199"/>
      <c r="DR140" s="199"/>
      <c r="DS140" s="199"/>
    </row>
    <row r="141" spans="1:123" s="169" customFormat="1" ht="15.75" hidden="1">
      <c r="A141" s="73"/>
      <c r="B141" s="47"/>
      <c r="C141" s="78"/>
      <c r="D141" s="47"/>
      <c r="E141" s="45">
        <v>0</v>
      </c>
      <c r="F141" s="71">
        <v>0</v>
      </c>
      <c r="G141" s="72">
        <f t="shared" si="8"/>
        <v>0</v>
      </c>
      <c r="H141" s="71">
        <v>0</v>
      </c>
      <c r="I141" s="71">
        <v>0</v>
      </c>
      <c r="J141" s="71">
        <v>0</v>
      </c>
      <c r="K141" s="291">
        <f t="array" ref="K141">SUM(ROUND(H141:J141,2))</f>
        <v>0</v>
      </c>
      <c r="L141" s="331"/>
      <c r="M141" s="91"/>
      <c r="N141" s="309">
        <v>0</v>
      </c>
      <c r="O141" s="282">
        <f t="shared" si="9"/>
        <v>0</v>
      </c>
      <c r="P141" s="268">
        <v>0</v>
      </c>
      <c r="Q141" s="282">
        <f t="shared" si="10"/>
        <v>0</v>
      </c>
      <c r="R141" s="268"/>
      <c r="S141" s="282">
        <f t="shared" si="11"/>
        <v>0</v>
      </c>
      <c r="X141" s="199"/>
      <c r="Y141" s="199"/>
      <c r="Z141" s="199"/>
      <c r="AA141" s="199"/>
      <c r="AB141" s="199"/>
      <c r="AC141" s="199"/>
      <c r="AD141" s="199"/>
      <c r="AE141" s="199"/>
      <c r="AF141" s="199"/>
      <c r="AG141" s="199"/>
      <c r="AH141" s="199"/>
      <c r="AI141" s="199"/>
      <c r="AJ141" s="199"/>
      <c r="AK141" s="199"/>
      <c r="AL141" s="199"/>
      <c r="AM141" s="199"/>
      <c r="AN141" s="199"/>
      <c r="AO141" s="199"/>
      <c r="AP141" s="199"/>
      <c r="AQ141" s="199"/>
      <c r="AR141" s="199"/>
      <c r="AS141" s="199"/>
      <c r="AT141" s="199"/>
      <c r="AU141" s="199"/>
      <c r="AV141" s="199"/>
      <c r="AW141" s="199"/>
      <c r="AX141" s="199"/>
      <c r="AY141" s="199"/>
      <c r="AZ141" s="199"/>
      <c r="BA141" s="199"/>
      <c r="BB141" s="199"/>
      <c r="BC141" s="199"/>
      <c r="BD141" s="199"/>
      <c r="BE141" s="199"/>
      <c r="BF141" s="199"/>
      <c r="BG141" s="199"/>
      <c r="BH141" s="199"/>
      <c r="BI141" s="199"/>
      <c r="BJ141" s="199"/>
      <c r="BK141" s="199"/>
      <c r="BL141" s="199"/>
      <c r="BM141" s="199"/>
      <c r="BN141" s="199"/>
      <c r="BO141" s="199"/>
      <c r="BP141" s="199"/>
      <c r="BQ141" s="199"/>
      <c r="BR141" s="199"/>
      <c r="BS141" s="199"/>
      <c r="BT141" s="199"/>
      <c r="BU141" s="199"/>
      <c r="BV141" s="199"/>
      <c r="BW141" s="199"/>
      <c r="BX141" s="199"/>
      <c r="BY141" s="199"/>
      <c r="BZ141" s="199"/>
      <c r="CA141" s="199"/>
      <c r="CB141" s="199"/>
      <c r="CC141" s="199"/>
      <c r="CD141" s="199"/>
      <c r="CE141" s="199"/>
      <c r="CF141" s="199"/>
      <c r="CG141" s="199"/>
      <c r="CH141" s="199"/>
      <c r="CI141" s="199"/>
      <c r="CJ141" s="199"/>
      <c r="CK141" s="199"/>
      <c r="CL141" s="199"/>
      <c r="CM141" s="199"/>
      <c r="CN141" s="199"/>
      <c r="CO141" s="199"/>
      <c r="CP141" s="199"/>
      <c r="CQ141" s="199"/>
      <c r="CR141" s="199"/>
      <c r="CS141" s="199"/>
      <c r="CT141" s="199"/>
      <c r="CU141" s="199"/>
      <c r="CV141" s="199"/>
      <c r="CW141" s="199"/>
      <c r="CX141" s="199"/>
      <c r="CY141" s="199"/>
      <c r="CZ141" s="199"/>
      <c r="DA141" s="199"/>
      <c r="DB141" s="199"/>
      <c r="DC141" s="199"/>
      <c r="DD141" s="199"/>
      <c r="DE141" s="199"/>
      <c r="DF141" s="199"/>
      <c r="DG141" s="199"/>
      <c r="DH141" s="199"/>
      <c r="DI141" s="199"/>
      <c r="DJ141" s="199"/>
      <c r="DK141" s="199"/>
      <c r="DL141" s="199"/>
      <c r="DM141" s="199"/>
      <c r="DN141" s="199"/>
      <c r="DO141" s="199"/>
      <c r="DP141" s="199"/>
      <c r="DQ141" s="199"/>
      <c r="DR141" s="199"/>
      <c r="DS141" s="199"/>
    </row>
    <row r="142" spans="1:123" s="169" customFormat="1" ht="15.75" hidden="1">
      <c r="A142" s="73"/>
      <c r="B142" s="47"/>
      <c r="C142" s="78"/>
      <c r="D142" s="47"/>
      <c r="E142" s="45">
        <v>0</v>
      </c>
      <c r="F142" s="71">
        <v>0</v>
      </c>
      <c r="G142" s="72">
        <f t="shared" si="8"/>
        <v>0</v>
      </c>
      <c r="H142" s="71">
        <v>0</v>
      </c>
      <c r="I142" s="71">
        <v>0</v>
      </c>
      <c r="J142" s="71">
        <v>0</v>
      </c>
      <c r="K142" s="291">
        <f t="array" ref="K142">SUM(ROUND(H142:J142,2))</f>
        <v>0</v>
      </c>
      <c r="L142" s="331"/>
      <c r="M142" s="91"/>
      <c r="N142" s="309">
        <v>0</v>
      </c>
      <c r="O142" s="282">
        <f t="shared" si="9"/>
        <v>0</v>
      </c>
      <c r="P142" s="268">
        <v>0</v>
      </c>
      <c r="Q142" s="282">
        <f t="shared" si="10"/>
        <v>0</v>
      </c>
      <c r="R142" s="268"/>
      <c r="S142" s="282">
        <f t="shared" si="11"/>
        <v>0</v>
      </c>
      <c r="X142" s="199"/>
      <c r="Y142" s="199"/>
      <c r="Z142" s="199"/>
      <c r="AA142" s="199"/>
      <c r="AB142" s="199"/>
      <c r="AC142" s="199"/>
      <c r="AD142" s="199"/>
      <c r="AE142" s="199"/>
      <c r="AF142" s="199"/>
      <c r="AG142" s="199"/>
      <c r="AH142" s="199"/>
      <c r="AI142" s="199"/>
      <c r="AJ142" s="199"/>
      <c r="AK142" s="199"/>
      <c r="AL142" s="199"/>
      <c r="AM142" s="199"/>
      <c r="AN142" s="199"/>
      <c r="AO142" s="199"/>
      <c r="AP142" s="199"/>
      <c r="AQ142" s="199"/>
      <c r="AR142" s="199"/>
      <c r="AS142" s="199"/>
      <c r="AT142" s="199"/>
      <c r="AU142" s="199"/>
      <c r="AV142" s="199"/>
      <c r="AW142" s="199"/>
      <c r="AX142" s="199"/>
      <c r="AY142" s="199"/>
      <c r="AZ142" s="199"/>
      <c r="BA142" s="199"/>
      <c r="BB142" s="199"/>
      <c r="BC142" s="199"/>
      <c r="BD142" s="199"/>
      <c r="BE142" s="199"/>
      <c r="BF142" s="199"/>
      <c r="BG142" s="199"/>
      <c r="BH142" s="199"/>
      <c r="BI142" s="199"/>
      <c r="BJ142" s="199"/>
      <c r="BK142" s="199"/>
      <c r="BL142" s="199"/>
      <c r="BM142" s="199"/>
      <c r="BN142" s="199"/>
      <c r="BO142" s="199"/>
      <c r="BP142" s="199"/>
      <c r="BQ142" s="199"/>
      <c r="BR142" s="199"/>
      <c r="BS142" s="199"/>
      <c r="BT142" s="199"/>
      <c r="BU142" s="199"/>
      <c r="BV142" s="199"/>
      <c r="BW142" s="199"/>
      <c r="BX142" s="199"/>
      <c r="BY142" s="199"/>
      <c r="BZ142" s="199"/>
      <c r="CA142" s="199"/>
      <c r="CB142" s="199"/>
      <c r="CC142" s="199"/>
      <c r="CD142" s="199"/>
      <c r="CE142" s="199"/>
      <c r="CF142" s="199"/>
      <c r="CG142" s="199"/>
      <c r="CH142" s="199"/>
      <c r="CI142" s="199"/>
      <c r="CJ142" s="199"/>
      <c r="CK142" s="199"/>
      <c r="CL142" s="199"/>
      <c r="CM142" s="199"/>
      <c r="CN142" s="199"/>
      <c r="CO142" s="199"/>
      <c r="CP142" s="199"/>
      <c r="CQ142" s="199"/>
      <c r="CR142" s="199"/>
      <c r="CS142" s="199"/>
      <c r="CT142" s="199"/>
      <c r="CU142" s="199"/>
      <c r="CV142" s="199"/>
      <c r="CW142" s="199"/>
      <c r="CX142" s="199"/>
      <c r="CY142" s="199"/>
      <c r="CZ142" s="199"/>
      <c r="DA142" s="199"/>
      <c r="DB142" s="199"/>
      <c r="DC142" s="199"/>
      <c r="DD142" s="199"/>
      <c r="DE142" s="199"/>
      <c r="DF142" s="199"/>
      <c r="DG142" s="199"/>
      <c r="DH142" s="199"/>
      <c r="DI142" s="199"/>
      <c r="DJ142" s="199"/>
      <c r="DK142" s="199"/>
      <c r="DL142" s="199"/>
      <c r="DM142" s="199"/>
      <c r="DN142" s="199"/>
      <c r="DO142" s="199"/>
      <c r="DP142" s="199"/>
      <c r="DQ142" s="199"/>
      <c r="DR142" s="199"/>
      <c r="DS142" s="199"/>
    </row>
    <row r="143" spans="1:123" s="169" customFormat="1" ht="15.75" hidden="1">
      <c r="A143" s="73"/>
      <c r="B143" s="47"/>
      <c r="C143" s="78"/>
      <c r="D143" s="47"/>
      <c r="E143" s="45">
        <v>0</v>
      </c>
      <c r="F143" s="71">
        <v>0</v>
      </c>
      <c r="G143" s="72">
        <f t="shared" si="8"/>
        <v>0</v>
      </c>
      <c r="H143" s="71">
        <v>0</v>
      </c>
      <c r="I143" s="71">
        <v>0</v>
      </c>
      <c r="J143" s="71">
        <v>0</v>
      </c>
      <c r="K143" s="291">
        <f t="array" ref="K143">SUM(ROUND(H143:J143,2))</f>
        <v>0</v>
      </c>
      <c r="L143" s="331"/>
      <c r="M143" s="91"/>
      <c r="N143" s="309">
        <v>0</v>
      </c>
      <c r="O143" s="282">
        <f t="shared" si="9"/>
        <v>0</v>
      </c>
      <c r="P143" s="268">
        <v>0</v>
      </c>
      <c r="Q143" s="282">
        <f t="shared" si="10"/>
        <v>0</v>
      </c>
      <c r="R143" s="268"/>
      <c r="S143" s="282">
        <f t="shared" si="11"/>
        <v>0</v>
      </c>
      <c r="X143" s="199"/>
      <c r="Y143" s="199"/>
      <c r="Z143" s="199"/>
      <c r="AA143" s="199"/>
      <c r="AB143" s="199"/>
      <c r="AC143" s="199"/>
      <c r="AD143" s="199"/>
      <c r="AE143" s="199"/>
      <c r="AF143" s="199"/>
      <c r="AG143" s="199"/>
      <c r="AH143" s="199"/>
      <c r="AI143" s="199"/>
      <c r="AJ143" s="199"/>
      <c r="AK143" s="199"/>
      <c r="AL143" s="199"/>
      <c r="AM143" s="199"/>
      <c r="AN143" s="199"/>
      <c r="AO143" s="199"/>
      <c r="AP143" s="199"/>
      <c r="AQ143" s="199"/>
      <c r="AR143" s="199"/>
      <c r="AS143" s="199"/>
      <c r="AT143" s="199"/>
      <c r="AU143" s="199"/>
      <c r="AV143" s="199"/>
      <c r="AW143" s="199"/>
      <c r="AX143" s="199"/>
      <c r="AY143" s="199"/>
      <c r="AZ143" s="199"/>
      <c r="BA143" s="199"/>
      <c r="BB143" s="199"/>
      <c r="BC143" s="199"/>
      <c r="BD143" s="199"/>
      <c r="BE143" s="199"/>
      <c r="BF143" s="199"/>
      <c r="BG143" s="199"/>
      <c r="BH143" s="199"/>
      <c r="BI143" s="199"/>
      <c r="BJ143" s="199"/>
      <c r="BK143" s="199"/>
      <c r="BL143" s="199"/>
      <c r="BM143" s="199"/>
      <c r="BN143" s="199"/>
      <c r="BO143" s="199"/>
      <c r="BP143" s="199"/>
      <c r="BQ143" s="199"/>
      <c r="BR143" s="199"/>
      <c r="BS143" s="199"/>
      <c r="BT143" s="199"/>
      <c r="BU143" s="199"/>
      <c r="BV143" s="199"/>
      <c r="BW143" s="199"/>
      <c r="BX143" s="199"/>
      <c r="BY143" s="199"/>
      <c r="BZ143" s="199"/>
      <c r="CA143" s="199"/>
      <c r="CB143" s="199"/>
      <c r="CC143" s="199"/>
      <c r="CD143" s="199"/>
      <c r="CE143" s="199"/>
      <c r="CF143" s="199"/>
      <c r="CG143" s="199"/>
      <c r="CH143" s="199"/>
      <c r="CI143" s="199"/>
      <c r="CJ143" s="199"/>
      <c r="CK143" s="199"/>
      <c r="CL143" s="199"/>
      <c r="CM143" s="199"/>
      <c r="CN143" s="199"/>
      <c r="CO143" s="199"/>
      <c r="CP143" s="199"/>
      <c r="CQ143" s="199"/>
      <c r="CR143" s="199"/>
      <c r="CS143" s="199"/>
      <c r="CT143" s="199"/>
      <c r="CU143" s="199"/>
      <c r="CV143" s="199"/>
      <c r="CW143" s="199"/>
      <c r="CX143" s="199"/>
      <c r="CY143" s="199"/>
      <c r="CZ143" s="199"/>
      <c r="DA143" s="199"/>
      <c r="DB143" s="199"/>
      <c r="DC143" s="199"/>
      <c r="DD143" s="199"/>
      <c r="DE143" s="199"/>
      <c r="DF143" s="199"/>
      <c r="DG143" s="199"/>
      <c r="DH143" s="199"/>
      <c r="DI143" s="199"/>
      <c r="DJ143" s="199"/>
      <c r="DK143" s="199"/>
      <c r="DL143" s="199"/>
      <c r="DM143" s="199"/>
      <c r="DN143" s="199"/>
      <c r="DO143" s="199"/>
      <c r="DP143" s="199"/>
      <c r="DQ143" s="199"/>
      <c r="DR143" s="199"/>
      <c r="DS143" s="199"/>
    </row>
    <row r="144" spans="1:123" s="169" customFormat="1" ht="15.75" hidden="1">
      <c r="A144" s="73"/>
      <c r="B144" s="47"/>
      <c r="C144" s="78"/>
      <c r="D144" s="47"/>
      <c r="E144" s="45">
        <v>0</v>
      </c>
      <c r="F144" s="71">
        <v>0</v>
      </c>
      <c r="G144" s="72">
        <f t="shared" si="8"/>
        <v>0</v>
      </c>
      <c r="H144" s="71">
        <v>0</v>
      </c>
      <c r="I144" s="71">
        <v>0</v>
      </c>
      <c r="J144" s="71">
        <v>0</v>
      </c>
      <c r="K144" s="291">
        <f t="array" ref="K144">SUM(ROUND(H144:J144,2))</f>
        <v>0</v>
      </c>
      <c r="L144" s="331"/>
      <c r="M144" s="91"/>
      <c r="N144" s="309">
        <v>0</v>
      </c>
      <c r="O144" s="282">
        <f t="shared" si="9"/>
        <v>0</v>
      </c>
      <c r="P144" s="268">
        <v>0</v>
      </c>
      <c r="Q144" s="282">
        <f t="shared" si="10"/>
        <v>0</v>
      </c>
      <c r="R144" s="268"/>
      <c r="S144" s="282">
        <f t="shared" si="11"/>
        <v>0</v>
      </c>
      <c r="X144" s="199"/>
      <c r="Y144" s="199"/>
      <c r="Z144" s="199"/>
      <c r="AA144" s="199"/>
      <c r="AB144" s="199"/>
      <c r="AC144" s="199"/>
      <c r="AD144" s="199"/>
      <c r="AE144" s="199"/>
      <c r="AF144" s="199"/>
      <c r="AG144" s="199"/>
      <c r="AH144" s="199"/>
      <c r="AI144" s="199"/>
      <c r="AJ144" s="199"/>
      <c r="AK144" s="199"/>
      <c r="AL144" s="199"/>
      <c r="AM144" s="199"/>
      <c r="AN144" s="199"/>
      <c r="AO144" s="199"/>
      <c r="AP144" s="199"/>
      <c r="AQ144" s="199"/>
      <c r="AR144" s="199"/>
      <c r="AS144" s="199"/>
      <c r="AT144" s="199"/>
      <c r="AU144" s="199"/>
      <c r="AV144" s="199"/>
      <c r="AW144" s="199"/>
      <c r="AX144" s="199"/>
      <c r="AY144" s="199"/>
      <c r="AZ144" s="199"/>
      <c r="BA144" s="199"/>
      <c r="BB144" s="199"/>
      <c r="BC144" s="199"/>
      <c r="BD144" s="199"/>
      <c r="BE144" s="199"/>
      <c r="BF144" s="199"/>
      <c r="BG144" s="199"/>
      <c r="BH144" s="199"/>
      <c r="BI144" s="199"/>
      <c r="BJ144" s="199"/>
      <c r="BK144" s="199"/>
      <c r="BL144" s="199"/>
      <c r="BM144" s="199"/>
      <c r="BN144" s="199"/>
      <c r="BO144" s="199"/>
      <c r="BP144" s="199"/>
      <c r="BQ144" s="199"/>
      <c r="BR144" s="199"/>
      <c r="BS144" s="199"/>
      <c r="BT144" s="199"/>
      <c r="BU144" s="199"/>
      <c r="BV144" s="199"/>
      <c r="BW144" s="199"/>
      <c r="BX144" s="199"/>
      <c r="BY144" s="199"/>
      <c r="BZ144" s="199"/>
      <c r="CA144" s="199"/>
      <c r="CB144" s="199"/>
      <c r="CC144" s="199"/>
      <c r="CD144" s="199"/>
      <c r="CE144" s="199"/>
      <c r="CF144" s="199"/>
      <c r="CG144" s="199"/>
      <c r="CH144" s="199"/>
      <c r="CI144" s="199"/>
      <c r="CJ144" s="199"/>
      <c r="CK144" s="199"/>
      <c r="CL144" s="199"/>
      <c r="CM144" s="199"/>
      <c r="CN144" s="199"/>
      <c r="CO144" s="199"/>
      <c r="CP144" s="199"/>
      <c r="CQ144" s="199"/>
      <c r="CR144" s="199"/>
      <c r="CS144" s="199"/>
      <c r="CT144" s="199"/>
      <c r="CU144" s="199"/>
      <c r="CV144" s="199"/>
      <c r="CW144" s="199"/>
      <c r="CX144" s="199"/>
      <c r="CY144" s="199"/>
      <c r="CZ144" s="199"/>
      <c r="DA144" s="199"/>
      <c r="DB144" s="199"/>
      <c r="DC144" s="199"/>
      <c r="DD144" s="199"/>
      <c r="DE144" s="199"/>
      <c r="DF144" s="199"/>
      <c r="DG144" s="199"/>
      <c r="DH144" s="199"/>
      <c r="DI144" s="199"/>
      <c r="DJ144" s="199"/>
      <c r="DK144" s="199"/>
      <c r="DL144" s="199"/>
      <c r="DM144" s="199"/>
      <c r="DN144" s="199"/>
      <c r="DO144" s="199"/>
      <c r="DP144" s="199"/>
      <c r="DQ144" s="199"/>
      <c r="DR144" s="199"/>
      <c r="DS144" s="199"/>
    </row>
    <row r="145" spans="1:123" s="169" customFormat="1" ht="15.75" hidden="1">
      <c r="A145" s="73"/>
      <c r="B145" s="47"/>
      <c r="C145" s="78"/>
      <c r="D145" s="47"/>
      <c r="E145" s="45">
        <v>0</v>
      </c>
      <c r="F145" s="71">
        <v>0</v>
      </c>
      <c r="G145" s="72">
        <f t="shared" si="8"/>
        <v>0</v>
      </c>
      <c r="H145" s="71">
        <v>0</v>
      </c>
      <c r="I145" s="71">
        <v>0</v>
      </c>
      <c r="J145" s="71">
        <v>0</v>
      </c>
      <c r="K145" s="291">
        <f t="array" ref="K145">SUM(ROUND(H145:J145,2))</f>
        <v>0</v>
      </c>
      <c r="L145" s="331"/>
      <c r="M145" s="91"/>
      <c r="N145" s="309">
        <v>0</v>
      </c>
      <c r="O145" s="282">
        <f t="shared" si="9"/>
        <v>0</v>
      </c>
      <c r="P145" s="268">
        <v>0</v>
      </c>
      <c r="Q145" s="282">
        <f t="shared" si="10"/>
        <v>0</v>
      </c>
      <c r="R145" s="268"/>
      <c r="S145" s="282">
        <f t="shared" si="11"/>
        <v>0</v>
      </c>
      <c r="X145" s="199"/>
      <c r="Y145" s="199"/>
      <c r="Z145" s="199"/>
      <c r="AA145" s="199"/>
      <c r="AB145" s="199"/>
      <c r="AC145" s="199"/>
      <c r="AD145" s="199"/>
      <c r="AE145" s="199"/>
      <c r="AF145" s="199"/>
      <c r="AG145" s="199"/>
      <c r="AH145" s="199"/>
      <c r="AI145" s="199"/>
      <c r="AJ145" s="199"/>
      <c r="AK145" s="199"/>
      <c r="AL145" s="199"/>
      <c r="AM145" s="199"/>
      <c r="AN145" s="199"/>
      <c r="AO145" s="199"/>
      <c r="AP145" s="199"/>
      <c r="AQ145" s="199"/>
      <c r="AR145" s="199"/>
      <c r="AS145" s="199"/>
      <c r="AT145" s="199"/>
      <c r="AU145" s="199"/>
      <c r="AV145" s="199"/>
      <c r="AW145" s="199"/>
      <c r="AX145" s="199"/>
      <c r="AY145" s="199"/>
      <c r="AZ145" s="199"/>
      <c r="BA145" s="199"/>
      <c r="BB145" s="199"/>
      <c r="BC145" s="199"/>
      <c r="BD145" s="199"/>
      <c r="BE145" s="199"/>
      <c r="BF145" s="199"/>
      <c r="BG145" s="199"/>
      <c r="BH145" s="199"/>
      <c r="BI145" s="199"/>
      <c r="BJ145" s="199"/>
      <c r="BK145" s="199"/>
      <c r="BL145" s="199"/>
      <c r="BM145" s="199"/>
      <c r="BN145" s="199"/>
      <c r="BO145" s="199"/>
      <c r="BP145" s="199"/>
      <c r="BQ145" s="199"/>
      <c r="BR145" s="199"/>
      <c r="BS145" s="199"/>
      <c r="BT145" s="199"/>
      <c r="BU145" s="199"/>
      <c r="BV145" s="199"/>
      <c r="BW145" s="199"/>
      <c r="BX145" s="199"/>
      <c r="BY145" s="199"/>
      <c r="BZ145" s="199"/>
      <c r="CA145" s="199"/>
      <c r="CB145" s="199"/>
      <c r="CC145" s="199"/>
      <c r="CD145" s="199"/>
      <c r="CE145" s="199"/>
      <c r="CF145" s="199"/>
      <c r="CG145" s="199"/>
      <c r="CH145" s="199"/>
      <c r="CI145" s="199"/>
      <c r="CJ145" s="199"/>
      <c r="CK145" s="199"/>
      <c r="CL145" s="199"/>
      <c r="CM145" s="199"/>
      <c r="CN145" s="199"/>
      <c r="CO145" s="199"/>
      <c r="CP145" s="199"/>
      <c r="CQ145" s="199"/>
      <c r="CR145" s="199"/>
      <c r="CS145" s="199"/>
      <c r="CT145" s="199"/>
      <c r="CU145" s="199"/>
      <c r="CV145" s="199"/>
      <c r="CW145" s="199"/>
      <c r="CX145" s="199"/>
      <c r="CY145" s="199"/>
      <c r="CZ145" s="199"/>
      <c r="DA145" s="199"/>
      <c r="DB145" s="199"/>
      <c r="DC145" s="199"/>
      <c r="DD145" s="199"/>
      <c r="DE145" s="199"/>
      <c r="DF145" s="199"/>
      <c r="DG145" s="199"/>
      <c r="DH145" s="199"/>
      <c r="DI145" s="199"/>
      <c r="DJ145" s="199"/>
      <c r="DK145" s="199"/>
      <c r="DL145" s="199"/>
      <c r="DM145" s="199"/>
      <c r="DN145" s="199"/>
      <c r="DO145" s="199"/>
      <c r="DP145" s="199"/>
      <c r="DQ145" s="199"/>
      <c r="DR145" s="199"/>
      <c r="DS145" s="199"/>
    </row>
    <row r="146" spans="1:123" s="169" customFormat="1" ht="15.75" hidden="1">
      <c r="A146" s="73"/>
      <c r="B146" s="47"/>
      <c r="C146" s="78"/>
      <c r="D146" s="47"/>
      <c r="E146" s="45">
        <v>0</v>
      </c>
      <c r="F146" s="71">
        <v>0</v>
      </c>
      <c r="G146" s="72">
        <f t="shared" si="8"/>
        <v>0</v>
      </c>
      <c r="H146" s="71">
        <v>0</v>
      </c>
      <c r="I146" s="71">
        <v>0</v>
      </c>
      <c r="J146" s="71">
        <v>0</v>
      </c>
      <c r="K146" s="291">
        <f t="array" ref="K146">SUM(ROUND(H146:J146,2))</f>
        <v>0</v>
      </c>
      <c r="L146" s="331"/>
      <c r="M146" s="91"/>
      <c r="N146" s="309">
        <v>0</v>
      </c>
      <c r="O146" s="282">
        <f t="shared" si="9"/>
        <v>0</v>
      </c>
      <c r="P146" s="268">
        <v>0</v>
      </c>
      <c r="Q146" s="282">
        <f t="shared" si="10"/>
        <v>0</v>
      </c>
      <c r="R146" s="268"/>
      <c r="S146" s="282">
        <f t="shared" si="11"/>
        <v>0</v>
      </c>
      <c r="X146" s="199"/>
      <c r="Y146" s="199"/>
      <c r="Z146" s="199"/>
      <c r="AA146" s="199"/>
      <c r="AB146" s="199"/>
      <c r="AC146" s="199"/>
      <c r="AD146" s="199"/>
      <c r="AE146" s="199"/>
      <c r="AF146" s="199"/>
      <c r="AG146" s="199"/>
      <c r="AH146" s="199"/>
      <c r="AI146" s="199"/>
      <c r="AJ146" s="199"/>
      <c r="AK146" s="199"/>
      <c r="AL146" s="199"/>
      <c r="AM146" s="199"/>
      <c r="AN146" s="199"/>
      <c r="AO146" s="199"/>
      <c r="AP146" s="199"/>
      <c r="AQ146" s="199"/>
      <c r="AR146" s="199"/>
      <c r="AS146" s="199"/>
      <c r="AT146" s="199"/>
      <c r="AU146" s="199"/>
      <c r="AV146" s="199"/>
      <c r="AW146" s="199"/>
      <c r="AX146" s="199"/>
      <c r="AY146" s="199"/>
      <c r="AZ146" s="199"/>
      <c r="BA146" s="199"/>
      <c r="BB146" s="199"/>
      <c r="BC146" s="199"/>
      <c r="BD146" s="199"/>
      <c r="BE146" s="199"/>
      <c r="BF146" s="199"/>
      <c r="BG146" s="199"/>
      <c r="BH146" s="199"/>
      <c r="BI146" s="199"/>
      <c r="BJ146" s="199"/>
      <c r="BK146" s="199"/>
      <c r="BL146" s="199"/>
      <c r="BM146" s="199"/>
      <c r="BN146" s="199"/>
      <c r="BO146" s="199"/>
      <c r="BP146" s="199"/>
      <c r="BQ146" s="199"/>
      <c r="BR146" s="199"/>
      <c r="BS146" s="199"/>
      <c r="BT146" s="199"/>
      <c r="BU146" s="199"/>
      <c r="BV146" s="199"/>
      <c r="BW146" s="199"/>
      <c r="BX146" s="199"/>
      <c r="BY146" s="199"/>
      <c r="BZ146" s="199"/>
      <c r="CA146" s="199"/>
      <c r="CB146" s="199"/>
      <c r="CC146" s="199"/>
      <c r="CD146" s="199"/>
      <c r="CE146" s="199"/>
      <c r="CF146" s="199"/>
      <c r="CG146" s="199"/>
      <c r="CH146" s="199"/>
      <c r="CI146" s="199"/>
      <c r="CJ146" s="199"/>
      <c r="CK146" s="199"/>
      <c r="CL146" s="199"/>
      <c r="CM146" s="199"/>
      <c r="CN146" s="199"/>
      <c r="CO146" s="199"/>
      <c r="CP146" s="199"/>
      <c r="CQ146" s="199"/>
      <c r="CR146" s="199"/>
      <c r="CS146" s="199"/>
      <c r="CT146" s="199"/>
      <c r="CU146" s="199"/>
      <c r="CV146" s="199"/>
      <c r="CW146" s="199"/>
      <c r="CX146" s="199"/>
      <c r="CY146" s="199"/>
      <c r="CZ146" s="199"/>
      <c r="DA146" s="199"/>
      <c r="DB146" s="199"/>
      <c r="DC146" s="199"/>
      <c r="DD146" s="199"/>
      <c r="DE146" s="199"/>
      <c r="DF146" s="199"/>
      <c r="DG146" s="199"/>
      <c r="DH146" s="199"/>
      <c r="DI146" s="199"/>
      <c r="DJ146" s="199"/>
      <c r="DK146" s="199"/>
      <c r="DL146" s="199"/>
      <c r="DM146" s="199"/>
      <c r="DN146" s="199"/>
      <c r="DO146" s="199"/>
      <c r="DP146" s="199"/>
      <c r="DQ146" s="199"/>
      <c r="DR146" s="199"/>
      <c r="DS146" s="199"/>
    </row>
    <row r="147" spans="1:123" s="169" customFormat="1" ht="15.75" hidden="1">
      <c r="A147" s="73"/>
      <c r="B147" s="47"/>
      <c r="C147" s="78"/>
      <c r="D147" s="47"/>
      <c r="E147" s="45">
        <v>0</v>
      </c>
      <c r="F147" s="71">
        <v>0</v>
      </c>
      <c r="G147" s="72">
        <f t="shared" si="8"/>
        <v>0</v>
      </c>
      <c r="H147" s="71">
        <v>0</v>
      </c>
      <c r="I147" s="71">
        <v>0</v>
      </c>
      <c r="J147" s="71">
        <v>0</v>
      </c>
      <c r="K147" s="291">
        <f t="array" ref="K147">SUM(ROUND(H147:J147,2))</f>
        <v>0</v>
      </c>
      <c r="L147" s="331"/>
      <c r="M147" s="91"/>
      <c r="N147" s="309">
        <v>0</v>
      </c>
      <c r="O147" s="282">
        <f t="shared" si="9"/>
        <v>0</v>
      </c>
      <c r="P147" s="268">
        <v>0</v>
      </c>
      <c r="Q147" s="282">
        <f t="shared" si="10"/>
        <v>0</v>
      </c>
      <c r="R147" s="268"/>
      <c r="S147" s="282">
        <f t="shared" si="11"/>
        <v>0</v>
      </c>
      <c r="X147" s="199"/>
      <c r="Y147" s="199"/>
      <c r="Z147" s="199"/>
      <c r="AA147" s="199"/>
      <c r="AB147" s="199"/>
      <c r="AC147" s="199"/>
      <c r="AD147" s="199"/>
      <c r="AE147" s="199"/>
      <c r="AF147" s="199"/>
      <c r="AG147" s="199"/>
      <c r="AH147" s="199"/>
      <c r="AI147" s="199"/>
      <c r="AJ147" s="199"/>
      <c r="AK147" s="199"/>
      <c r="AL147" s="199"/>
      <c r="AM147" s="199"/>
      <c r="AN147" s="199"/>
      <c r="AO147" s="199"/>
      <c r="AP147" s="199"/>
      <c r="AQ147" s="199"/>
      <c r="AR147" s="199"/>
      <c r="AS147" s="199"/>
      <c r="AT147" s="199"/>
      <c r="AU147" s="199"/>
      <c r="AV147" s="199"/>
      <c r="AW147" s="199"/>
      <c r="AX147" s="199"/>
      <c r="AY147" s="199"/>
      <c r="AZ147" s="199"/>
      <c r="BA147" s="199"/>
      <c r="BB147" s="199"/>
      <c r="BC147" s="199"/>
      <c r="BD147" s="199"/>
      <c r="BE147" s="199"/>
      <c r="BF147" s="199"/>
      <c r="BG147" s="199"/>
      <c r="BH147" s="199"/>
      <c r="BI147" s="199"/>
      <c r="BJ147" s="199"/>
      <c r="BK147" s="199"/>
      <c r="BL147" s="199"/>
      <c r="BM147" s="199"/>
      <c r="BN147" s="199"/>
      <c r="BO147" s="199"/>
      <c r="BP147" s="199"/>
      <c r="BQ147" s="199"/>
      <c r="BR147" s="199"/>
      <c r="BS147" s="199"/>
      <c r="BT147" s="199"/>
      <c r="BU147" s="199"/>
      <c r="BV147" s="199"/>
      <c r="BW147" s="199"/>
      <c r="BX147" s="199"/>
      <c r="BY147" s="199"/>
      <c r="BZ147" s="199"/>
      <c r="CA147" s="199"/>
      <c r="CB147" s="199"/>
      <c r="CC147" s="199"/>
      <c r="CD147" s="199"/>
      <c r="CE147" s="199"/>
      <c r="CF147" s="199"/>
      <c r="CG147" s="199"/>
      <c r="CH147" s="199"/>
      <c r="CI147" s="199"/>
      <c r="CJ147" s="199"/>
      <c r="CK147" s="199"/>
      <c r="CL147" s="199"/>
      <c r="CM147" s="199"/>
      <c r="CN147" s="199"/>
      <c r="CO147" s="199"/>
      <c r="CP147" s="199"/>
      <c r="CQ147" s="199"/>
      <c r="CR147" s="199"/>
      <c r="CS147" s="199"/>
      <c r="CT147" s="199"/>
      <c r="CU147" s="199"/>
      <c r="CV147" s="199"/>
      <c r="CW147" s="199"/>
      <c r="CX147" s="199"/>
      <c r="CY147" s="199"/>
      <c r="CZ147" s="199"/>
      <c r="DA147" s="199"/>
      <c r="DB147" s="199"/>
      <c r="DC147" s="199"/>
      <c r="DD147" s="199"/>
      <c r="DE147" s="199"/>
      <c r="DF147" s="199"/>
      <c r="DG147" s="199"/>
      <c r="DH147" s="199"/>
      <c r="DI147" s="199"/>
      <c r="DJ147" s="199"/>
      <c r="DK147" s="199"/>
      <c r="DL147" s="199"/>
      <c r="DM147" s="199"/>
      <c r="DN147" s="199"/>
      <c r="DO147" s="199"/>
      <c r="DP147" s="199"/>
      <c r="DQ147" s="199"/>
      <c r="DR147" s="199"/>
      <c r="DS147" s="199"/>
    </row>
    <row r="148" spans="1:123" s="169" customFormat="1" ht="15.75" hidden="1">
      <c r="A148" s="73"/>
      <c r="B148" s="47"/>
      <c r="C148" s="78"/>
      <c r="D148" s="47"/>
      <c r="E148" s="45">
        <v>0</v>
      </c>
      <c r="F148" s="71">
        <v>0</v>
      </c>
      <c r="G148" s="72">
        <f t="shared" si="8"/>
        <v>0</v>
      </c>
      <c r="H148" s="71">
        <v>0</v>
      </c>
      <c r="I148" s="71">
        <v>0</v>
      </c>
      <c r="J148" s="71">
        <v>0</v>
      </c>
      <c r="K148" s="291">
        <f t="array" ref="K148">SUM(ROUND(H148:J148,2))</f>
        <v>0</v>
      </c>
      <c r="L148" s="331"/>
      <c r="M148" s="91"/>
      <c r="N148" s="309">
        <v>0</v>
      </c>
      <c r="O148" s="282">
        <f t="shared" si="9"/>
        <v>0</v>
      </c>
      <c r="P148" s="268">
        <v>0</v>
      </c>
      <c r="Q148" s="282">
        <f t="shared" si="10"/>
        <v>0</v>
      </c>
      <c r="R148" s="268"/>
      <c r="S148" s="282">
        <f t="shared" si="11"/>
        <v>0</v>
      </c>
      <c r="X148" s="199"/>
      <c r="Y148" s="199"/>
      <c r="Z148" s="199"/>
      <c r="AA148" s="199"/>
      <c r="AB148" s="199"/>
      <c r="AC148" s="199"/>
      <c r="AD148" s="199"/>
      <c r="AE148" s="199"/>
      <c r="AF148" s="199"/>
      <c r="AG148" s="199"/>
      <c r="AH148" s="199"/>
      <c r="AI148" s="199"/>
      <c r="AJ148" s="199"/>
      <c r="AK148" s="199"/>
      <c r="AL148" s="199"/>
      <c r="AM148" s="199"/>
      <c r="AN148" s="199"/>
      <c r="AO148" s="199"/>
      <c r="AP148" s="199"/>
      <c r="AQ148" s="199"/>
      <c r="AR148" s="199"/>
      <c r="AS148" s="199"/>
      <c r="AT148" s="199"/>
      <c r="AU148" s="199"/>
      <c r="AV148" s="199"/>
      <c r="AW148" s="199"/>
      <c r="AX148" s="199"/>
      <c r="AY148" s="199"/>
      <c r="AZ148" s="199"/>
      <c r="BA148" s="199"/>
      <c r="BB148" s="199"/>
      <c r="BC148" s="199"/>
      <c r="BD148" s="199"/>
      <c r="BE148" s="199"/>
      <c r="BF148" s="199"/>
      <c r="BG148" s="199"/>
      <c r="BH148" s="199"/>
      <c r="BI148" s="199"/>
      <c r="BJ148" s="199"/>
      <c r="BK148" s="199"/>
      <c r="BL148" s="199"/>
      <c r="BM148" s="199"/>
      <c r="BN148" s="199"/>
      <c r="BO148" s="199"/>
      <c r="BP148" s="199"/>
      <c r="BQ148" s="199"/>
      <c r="BR148" s="199"/>
      <c r="BS148" s="199"/>
      <c r="BT148" s="199"/>
      <c r="BU148" s="199"/>
      <c r="BV148" s="199"/>
      <c r="BW148" s="199"/>
      <c r="BX148" s="199"/>
      <c r="BY148" s="199"/>
      <c r="BZ148" s="199"/>
      <c r="CA148" s="199"/>
      <c r="CB148" s="199"/>
      <c r="CC148" s="199"/>
      <c r="CD148" s="199"/>
      <c r="CE148" s="199"/>
      <c r="CF148" s="199"/>
      <c r="CG148" s="199"/>
      <c r="CH148" s="199"/>
      <c r="CI148" s="199"/>
      <c r="CJ148" s="199"/>
      <c r="CK148" s="199"/>
      <c r="CL148" s="199"/>
      <c r="CM148" s="199"/>
      <c r="CN148" s="199"/>
      <c r="CO148" s="199"/>
      <c r="CP148" s="199"/>
      <c r="CQ148" s="199"/>
      <c r="CR148" s="199"/>
      <c r="CS148" s="199"/>
      <c r="CT148" s="199"/>
      <c r="CU148" s="199"/>
      <c r="CV148" s="199"/>
      <c r="CW148" s="199"/>
      <c r="CX148" s="199"/>
      <c r="CY148" s="199"/>
      <c r="CZ148" s="199"/>
      <c r="DA148" s="199"/>
      <c r="DB148" s="199"/>
      <c r="DC148" s="199"/>
      <c r="DD148" s="199"/>
      <c r="DE148" s="199"/>
      <c r="DF148" s="199"/>
      <c r="DG148" s="199"/>
      <c r="DH148" s="199"/>
      <c r="DI148" s="199"/>
      <c r="DJ148" s="199"/>
      <c r="DK148" s="199"/>
      <c r="DL148" s="199"/>
      <c r="DM148" s="199"/>
      <c r="DN148" s="199"/>
      <c r="DO148" s="199"/>
      <c r="DP148" s="199"/>
      <c r="DQ148" s="199"/>
      <c r="DR148" s="199"/>
      <c r="DS148" s="199"/>
    </row>
    <row r="149" spans="1:123" s="169" customFormat="1" ht="15.75" hidden="1">
      <c r="A149" s="73"/>
      <c r="B149" s="47"/>
      <c r="C149" s="78"/>
      <c r="D149" s="47"/>
      <c r="E149" s="45">
        <v>0</v>
      </c>
      <c r="F149" s="71">
        <v>0</v>
      </c>
      <c r="G149" s="72">
        <f t="shared" si="8"/>
        <v>0</v>
      </c>
      <c r="H149" s="71">
        <v>0</v>
      </c>
      <c r="I149" s="71">
        <v>0</v>
      </c>
      <c r="J149" s="71">
        <v>0</v>
      </c>
      <c r="K149" s="291">
        <f t="array" ref="K149">SUM(ROUND(H149:J149,2))</f>
        <v>0</v>
      </c>
      <c r="L149" s="331"/>
      <c r="M149" s="91"/>
      <c r="N149" s="309">
        <v>0</v>
      </c>
      <c r="O149" s="282">
        <f t="shared" si="9"/>
        <v>0</v>
      </c>
      <c r="P149" s="268">
        <v>0</v>
      </c>
      <c r="Q149" s="282">
        <f t="shared" si="10"/>
        <v>0</v>
      </c>
      <c r="R149" s="268"/>
      <c r="S149" s="282">
        <f t="shared" si="11"/>
        <v>0</v>
      </c>
      <c r="X149" s="199"/>
      <c r="Y149" s="199"/>
      <c r="Z149" s="199"/>
      <c r="AA149" s="199"/>
      <c r="AB149" s="199"/>
      <c r="AC149" s="199"/>
      <c r="AD149" s="199"/>
      <c r="AE149" s="199"/>
      <c r="AF149" s="199"/>
      <c r="AG149" s="199"/>
      <c r="AH149" s="199"/>
      <c r="AI149" s="199"/>
      <c r="AJ149" s="199"/>
      <c r="AK149" s="199"/>
      <c r="AL149" s="199"/>
      <c r="AM149" s="199"/>
      <c r="AN149" s="199"/>
      <c r="AO149" s="199"/>
      <c r="AP149" s="199"/>
      <c r="AQ149" s="199"/>
      <c r="AR149" s="199"/>
      <c r="AS149" s="199"/>
      <c r="AT149" s="199"/>
      <c r="AU149" s="199"/>
      <c r="AV149" s="199"/>
      <c r="AW149" s="199"/>
      <c r="AX149" s="199"/>
      <c r="AY149" s="199"/>
      <c r="AZ149" s="199"/>
      <c r="BA149" s="199"/>
      <c r="BB149" s="199"/>
      <c r="BC149" s="199"/>
      <c r="BD149" s="199"/>
      <c r="BE149" s="199"/>
      <c r="BF149" s="199"/>
      <c r="BG149" s="199"/>
      <c r="BH149" s="199"/>
      <c r="BI149" s="199"/>
      <c r="BJ149" s="199"/>
      <c r="BK149" s="199"/>
      <c r="BL149" s="199"/>
      <c r="BM149" s="199"/>
      <c r="BN149" s="199"/>
      <c r="BO149" s="199"/>
      <c r="BP149" s="199"/>
      <c r="BQ149" s="199"/>
      <c r="BR149" s="199"/>
      <c r="BS149" s="199"/>
      <c r="BT149" s="199"/>
      <c r="BU149" s="199"/>
      <c r="BV149" s="199"/>
      <c r="BW149" s="199"/>
      <c r="BX149" s="199"/>
      <c r="BY149" s="199"/>
      <c r="BZ149" s="199"/>
      <c r="CA149" s="199"/>
      <c r="CB149" s="199"/>
      <c r="CC149" s="199"/>
      <c r="CD149" s="199"/>
      <c r="CE149" s="199"/>
      <c r="CF149" s="199"/>
      <c r="CG149" s="199"/>
      <c r="CH149" s="199"/>
      <c r="CI149" s="199"/>
      <c r="CJ149" s="199"/>
      <c r="CK149" s="199"/>
      <c r="CL149" s="199"/>
      <c r="CM149" s="199"/>
      <c r="CN149" s="199"/>
      <c r="CO149" s="199"/>
      <c r="CP149" s="199"/>
      <c r="CQ149" s="199"/>
      <c r="CR149" s="199"/>
      <c r="CS149" s="199"/>
      <c r="CT149" s="199"/>
      <c r="CU149" s="199"/>
      <c r="CV149" s="199"/>
      <c r="CW149" s="199"/>
      <c r="CX149" s="199"/>
      <c r="CY149" s="199"/>
      <c r="CZ149" s="199"/>
      <c r="DA149" s="199"/>
      <c r="DB149" s="199"/>
      <c r="DC149" s="199"/>
      <c r="DD149" s="199"/>
      <c r="DE149" s="199"/>
      <c r="DF149" s="199"/>
      <c r="DG149" s="199"/>
      <c r="DH149" s="199"/>
      <c r="DI149" s="199"/>
      <c r="DJ149" s="199"/>
      <c r="DK149" s="199"/>
      <c r="DL149" s="199"/>
      <c r="DM149" s="199"/>
      <c r="DN149" s="199"/>
      <c r="DO149" s="199"/>
      <c r="DP149" s="199"/>
      <c r="DQ149" s="199"/>
      <c r="DR149" s="199"/>
      <c r="DS149" s="199"/>
    </row>
    <row r="150" spans="1:123" s="169" customFormat="1" ht="15.75" hidden="1">
      <c r="A150" s="73"/>
      <c r="B150" s="47"/>
      <c r="C150" s="78"/>
      <c r="D150" s="47"/>
      <c r="E150" s="45">
        <v>0</v>
      </c>
      <c r="F150" s="71">
        <v>0</v>
      </c>
      <c r="G150" s="72">
        <f t="shared" si="8"/>
        <v>0</v>
      </c>
      <c r="H150" s="71">
        <v>0</v>
      </c>
      <c r="I150" s="71">
        <v>0</v>
      </c>
      <c r="J150" s="71">
        <v>0</v>
      </c>
      <c r="K150" s="291">
        <f t="array" ref="K150">SUM(ROUND(H150:J150,2))</f>
        <v>0</v>
      </c>
      <c r="L150" s="331"/>
      <c r="M150" s="91"/>
      <c r="N150" s="309">
        <v>0</v>
      </c>
      <c r="O150" s="282">
        <f t="shared" si="9"/>
        <v>0</v>
      </c>
      <c r="P150" s="268">
        <v>0</v>
      </c>
      <c r="Q150" s="282">
        <f t="shared" si="10"/>
        <v>0</v>
      </c>
      <c r="R150" s="268"/>
      <c r="S150" s="282">
        <f t="shared" si="11"/>
        <v>0</v>
      </c>
      <c r="X150" s="199"/>
      <c r="Y150" s="199"/>
      <c r="Z150" s="199"/>
      <c r="AA150" s="199"/>
      <c r="AB150" s="199"/>
      <c r="AC150" s="199"/>
      <c r="AD150" s="199"/>
      <c r="AE150" s="199"/>
      <c r="AF150" s="199"/>
      <c r="AG150" s="199"/>
      <c r="AH150" s="199"/>
      <c r="AI150" s="199"/>
      <c r="AJ150" s="199"/>
      <c r="AK150" s="199"/>
      <c r="AL150" s="199"/>
      <c r="AM150" s="199"/>
      <c r="AN150" s="199"/>
      <c r="AO150" s="199"/>
      <c r="AP150" s="199"/>
      <c r="AQ150" s="199"/>
      <c r="AR150" s="199"/>
      <c r="AS150" s="199"/>
      <c r="AT150" s="199"/>
      <c r="AU150" s="199"/>
      <c r="AV150" s="199"/>
      <c r="AW150" s="199"/>
      <c r="AX150" s="199"/>
      <c r="AY150" s="199"/>
      <c r="AZ150" s="199"/>
      <c r="BA150" s="199"/>
      <c r="BB150" s="199"/>
      <c r="BC150" s="199"/>
      <c r="BD150" s="199"/>
      <c r="BE150" s="199"/>
      <c r="BF150" s="199"/>
      <c r="BG150" s="199"/>
      <c r="BH150" s="199"/>
      <c r="BI150" s="199"/>
      <c r="BJ150" s="199"/>
      <c r="BK150" s="199"/>
      <c r="BL150" s="199"/>
      <c r="BM150" s="199"/>
      <c r="BN150" s="199"/>
      <c r="BO150" s="199"/>
      <c r="BP150" s="199"/>
      <c r="BQ150" s="199"/>
      <c r="BR150" s="199"/>
      <c r="BS150" s="199"/>
      <c r="BT150" s="199"/>
      <c r="BU150" s="199"/>
      <c r="BV150" s="199"/>
      <c r="BW150" s="199"/>
      <c r="BX150" s="199"/>
      <c r="BY150" s="199"/>
      <c r="BZ150" s="199"/>
      <c r="CA150" s="199"/>
      <c r="CB150" s="199"/>
      <c r="CC150" s="199"/>
      <c r="CD150" s="199"/>
      <c r="CE150" s="199"/>
      <c r="CF150" s="199"/>
      <c r="CG150" s="199"/>
      <c r="CH150" s="199"/>
      <c r="CI150" s="199"/>
      <c r="CJ150" s="199"/>
      <c r="CK150" s="199"/>
      <c r="CL150" s="199"/>
      <c r="CM150" s="199"/>
      <c r="CN150" s="199"/>
      <c r="CO150" s="199"/>
      <c r="CP150" s="199"/>
      <c r="CQ150" s="199"/>
      <c r="CR150" s="199"/>
      <c r="CS150" s="199"/>
      <c r="CT150" s="199"/>
      <c r="CU150" s="199"/>
      <c r="CV150" s="199"/>
      <c r="CW150" s="199"/>
      <c r="CX150" s="199"/>
      <c r="CY150" s="199"/>
      <c r="CZ150" s="199"/>
      <c r="DA150" s="199"/>
      <c r="DB150" s="199"/>
      <c r="DC150" s="199"/>
      <c r="DD150" s="199"/>
      <c r="DE150" s="199"/>
      <c r="DF150" s="199"/>
      <c r="DG150" s="199"/>
      <c r="DH150" s="199"/>
      <c r="DI150" s="199"/>
      <c r="DJ150" s="199"/>
      <c r="DK150" s="199"/>
      <c r="DL150" s="199"/>
      <c r="DM150" s="199"/>
      <c r="DN150" s="199"/>
      <c r="DO150" s="199"/>
      <c r="DP150" s="199"/>
      <c r="DQ150" s="199"/>
      <c r="DR150" s="199"/>
      <c r="DS150" s="199"/>
    </row>
    <row r="151" spans="1:123" s="169" customFormat="1" ht="15.75" hidden="1">
      <c r="A151" s="73"/>
      <c r="B151" s="47"/>
      <c r="C151" s="78"/>
      <c r="D151" s="47"/>
      <c r="E151" s="45">
        <v>0</v>
      </c>
      <c r="F151" s="71">
        <v>0</v>
      </c>
      <c r="G151" s="72">
        <f t="shared" si="8"/>
        <v>0</v>
      </c>
      <c r="H151" s="71">
        <v>0</v>
      </c>
      <c r="I151" s="71">
        <v>0</v>
      </c>
      <c r="J151" s="71">
        <v>0</v>
      </c>
      <c r="K151" s="291">
        <f t="array" ref="K151">SUM(ROUND(H151:J151,2))</f>
        <v>0</v>
      </c>
      <c r="L151" s="331"/>
      <c r="M151" s="91"/>
      <c r="N151" s="309">
        <v>0</v>
      </c>
      <c r="O151" s="282">
        <f t="shared" si="9"/>
        <v>0</v>
      </c>
      <c r="P151" s="268">
        <v>0</v>
      </c>
      <c r="Q151" s="282">
        <f t="shared" si="10"/>
        <v>0</v>
      </c>
      <c r="R151" s="268"/>
      <c r="S151" s="282">
        <f t="shared" si="11"/>
        <v>0</v>
      </c>
      <c r="X151" s="199"/>
      <c r="Y151" s="199"/>
      <c r="Z151" s="199"/>
      <c r="AA151" s="199"/>
      <c r="AB151" s="199"/>
      <c r="AC151" s="199"/>
      <c r="AD151" s="199"/>
      <c r="AE151" s="199"/>
      <c r="AF151" s="199"/>
      <c r="AG151" s="199"/>
      <c r="AH151" s="199"/>
      <c r="AI151" s="199"/>
      <c r="AJ151" s="199"/>
      <c r="AK151" s="199"/>
      <c r="AL151" s="199"/>
      <c r="AM151" s="199"/>
      <c r="AN151" s="199"/>
      <c r="AO151" s="199"/>
      <c r="AP151" s="199"/>
      <c r="AQ151" s="199"/>
      <c r="AR151" s="199"/>
      <c r="AS151" s="199"/>
      <c r="AT151" s="199"/>
      <c r="AU151" s="199"/>
      <c r="AV151" s="199"/>
      <c r="AW151" s="199"/>
      <c r="AX151" s="199"/>
      <c r="AY151" s="199"/>
      <c r="AZ151" s="199"/>
      <c r="BA151" s="199"/>
      <c r="BB151" s="199"/>
      <c r="BC151" s="199"/>
      <c r="BD151" s="199"/>
      <c r="BE151" s="199"/>
      <c r="BF151" s="199"/>
      <c r="BG151" s="199"/>
      <c r="BH151" s="199"/>
      <c r="BI151" s="199"/>
      <c r="BJ151" s="199"/>
      <c r="BK151" s="199"/>
      <c r="BL151" s="199"/>
      <c r="BM151" s="199"/>
      <c r="BN151" s="199"/>
      <c r="BO151" s="199"/>
      <c r="BP151" s="199"/>
      <c r="BQ151" s="199"/>
      <c r="BR151" s="199"/>
      <c r="BS151" s="199"/>
      <c r="BT151" s="199"/>
      <c r="BU151" s="199"/>
      <c r="BV151" s="199"/>
      <c r="BW151" s="199"/>
      <c r="BX151" s="199"/>
      <c r="BY151" s="199"/>
      <c r="BZ151" s="199"/>
      <c r="CA151" s="199"/>
      <c r="CB151" s="199"/>
      <c r="CC151" s="199"/>
      <c r="CD151" s="199"/>
      <c r="CE151" s="199"/>
      <c r="CF151" s="199"/>
      <c r="CG151" s="199"/>
      <c r="CH151" s="199"/>
      <c r="CI151" s="199"/>
      <c r="CJ151" s="199"/>
      <c r="CK151" s="199"/>
      <c r="CL151" s="199"/>
      <c r="CM151" s="199"/>
      <c r="CN151" s="199"/>
      <c r="CO151" s="199"/>
      <c r="CP151" s="199"/>
      <c r="CQ151" s="199"/>
      <c r="CR151" s="199"/>
      <c r="CS151" s="199"/>
      <c r="CT151" s="199"/>
      <c r="CU151" s="199"/>
      <c r="CV151" s="199"/>
      <c r="CW151" s="199"/>
      <c r="CX151" s="199"/>
      <c r="CY151" s="199"/>
      <c r="CZ151" s="199"/>
      <c r="DA151" s="199"/>
      <c r="DB151" s="199"/>
      <c r="DC151" s="199"/>
      <c r="DD151" s="199"/>
      <c r="DE151" s="199"/>
      <c r="DF151" s="199"/>
      <c r="DG151" s="199"/>
      <c r="DH151" s="199"/>
      <c r="DI151" s="199"/>
      <c r="DJ151" s="199"/>
      <c r="DK151" s="199"/>
      <c r="DL151" s="199"/>
      <c r="DM151" s="199"/>
      <c r="DN151" s="199"/>
      <c r="DO151" s="199"/>
      <c r="DP151" s="199"/>
      <c r="DQ151" s="199"/>
      <c r="DR151" s="199"/>
      <c r="DS151" s="199"/>
    </row>
    <row r="152" spans="1:123" s="169" customFormat="1" ht="15.75" hidden="1">
      <c r="A152" s="73"/>
      <c r="B152" s="47"/>
      <c r="C152" s="78"/>
      <c r="D152" s="47"/>
      <c r="E152" s="45">
        <v>0</v>
      </c>
      <c r="F152" s="71">
        <v>0</v>
      </c>
      <c r="G152" s="72">
        <f t="shared" si="8"/>
        <v>0</v>
      </c>
      <c r="H152" s="71">
        <v>0</v>
      </c>
      <c r="I152" s="71">
        <v>0</v>
      </c>
      <c r="J152" s="71">
        <v>0</v>
      </c>
      <c r="K152" s="291">
        <f t="array" ref="K152">SUM(ROUND(H152:J152,2))</f>
        <v>0</v>
      </c>
      <c r="L152" s="331"/>
      <c r="M152" s="91"/>
      <c r="N152" s="309">
        <v>0</v>
      </c>
      <c r="O152" s="282">
        <f t="shared" si="9"/>
        <v>0</v>
      </c>
      <c r="P152" s="268">
        <v>0</v>
      </c>
      <c r="Q152" s="282">
        <f t="shared" si="10"/>
        <v>0</v>
      </c>
      <c r="R152" s="268"/>
      <c r="S152" s="282">
        <f t="shared" si="11"/>
        <v>0</v>
      </c>
      <c r="X152" s="199"/>
      <c r="Y152" s="199"/>
      <c r="Z152" s="199"/>
      <c r="AA152" s="199"/>
      <c r="AB152" s="199"/>
      <c r="AC152" s="199"/>
      <c r="AD152" s="199"/>
      <c r="AE152" s="199"/>
      <c r="AF152" s="199"/>
      <c r="AG152" s="199"/>
      <c r="AH152" s="199"/>
      <c r="AI152" s="199"/>
      <c r="AJ152" s="199"/>
      <c r="AK152" s="199"/>
      <c r="AL152" s="199"/>
      <c r="AM152" s="199"/>
      <c r="AN152" s="199"/>
      <c r="AO152" s="199"/>
      <c r="AP152" s="199"/>
      <c r="AQ152" s="199"/>
      <c r="AR152" s="199"/>
      <c r="AS152" s="199"/>
      <c r="AT152" s="199"/>
      <c r="AU152" s="199"/>
      <c r="AV152" s="199"/>
      <c r="AW152" s="199"/>
      <c r="AX152" s="199"/>
      <c r="AY152" s="199"/>
      <c r="AZ152" s="199"/>
      <c r="BA152" s="199"/>
      <c r="BB152" s="199"/>
      <c r="BC152" s="199"/>
      <c r="BD152" s="199"/>
      <c r="BE152" s="199"/>
      <c r="BF152" s="199"/>
      <c r="BG152" s="199"/>
      <c r="BH152" s="199"/>
      <c r="BI152" s="199"/>
      <c r="BJ152" s="199"/>
      <c r="BK152" s="199"/>
      <c r="BL152" s="199"/>
      <c r="BM152" s="199"/>
      <c r="BN152" s="199"/>
      <c r="BO152" s="199"/>
      <c r="BP152" s="199"/>
      <c r="BQ152" s="199"/>
      <c r="BR152" s="199"/>
      <c r="BS152" s="199"/>
      <c r="BT152" s="199"/>
      <c r="BU152" s="199"/>
      <c r="BV152" s="199"/>
      <c r="BW152" s="199"/>
      <c r="BX152" s="199"/>
      <c r="BY152" s="199"/>
      <c r="BZ152" s="199"/>
      <c r="CA152" s="199"/>
      <c r="CB152" s="199"/>
      <c r="CC152" s="199"/>
      <c r="CD152" s="199"/>
      <c r="CE152" s="199"/>
      <c r="CF152" s="199"/>
      <c r="CG152" s="199"/>
      <c r="CH152" s="199"/>
      <c r="CI152" s="199"/>
      <c r="CJ152" s="199"/>
      <c r="CK152" s="199"/>
      <c r="CL152" s="199"/>
      <c r="CM152" s="199"/>
      <c r="CN152" s="199"/>
      <c r="CO152" s="199"/>
      <c r="CP152" s="199"/>
      <c r="CQ152" s="199"/>
      <c r="CR152" s="199"/>
      <c r="CS152" s="199"/>
      <c r="CT152" s="199"/>
      <c r="CU152" s="199"/>
      <c r="CV152" s="199"/>
      <c r="CW152" s="199"/>
      <c r="CX152" s="199"/>
      <c r="CY152" s="199"/>
      <c r="CZ152" s="199"/>
      <c r="DA152" s="199"/>
      <c r="DB152" s="199"/>
      <c r="DC152" s="199"/>
      <c r="DD152" s="199"/>
      <c r="DE152" s="199"/>
      <c r="DF152" s="199"/>
      <c r="DG152" s="199"/>
      <c r="DH152" s="199"/>
      <c r="DI152" s="199"/>
      <c r="DJ152" s="199"/>
      <c r="DK152" s="199"/>
      <c r="DL152" s="199"/>
      <c r="DM152" s="199"/>
      <c r="DN152" s="199"/>
      <c r="DO152" s="199"/>
      <c r="DP152" s="199"/>
      <c r="DQ152" s="199"/>
      <c r="DR152" s="199"/>
      <c r="DS152" s="199"/>
    </row>
    <row r="153" spans="1:123" s="169" customFormat="1" ht="15.75" hidden="1">
      <c r="A153" s="73"/>
      <c r="B153" s="47"/>
      <c r="C153" s="78"/>
      <c r="D153" s="47"/>
      <c r="E153" s="45">
        <v>0</v>
      </c>
      <c r="F153" s="71">
        <v>0</v>
      </c>
      <c r="G153" s="72">
        <f t="shared" si="8"/>
        <v>0</v>
      </c>
      <c r="H153" s="71">
        <v>0</v>
      </c>
      <c r="I153" s="71">
        <v>0</v>
      </c>
      <c r="J153" s="71">
        <v>0</v>
      </c>
      <c r="K153" s="291">
        <f t="array" ref="K153">SUM(ROUND(H153:J153,2))</f>
        <v>0</v>
      </c>
      <c r="L153" s="331"/>
      <c r="M153" s="91"/>
      <c r="N153" s="309">
        <v>0</v>
      </c>
      <c r="O153" s="282">
        <f t="shared" si="9"/>
        <v>0</v>
      </c>
      <c r="P153" s="268">
        <v>0</v>
      </c>
      <c r="Q153" s="282">
        <f t="shared" si="10"/>
        <v>0</v>
      </c>
      <c r="R153" s="268"/>
      <c r="S153" s="282">
        <f t="shared" si="11"/>
        <v>0</v>
      </c>
      <c r="X153" s="199"/>
      <c r="Y153" s="199"/>
      <c r="Z153" s="199"/>
      <c r="AA153" s="199"/>
      <c r="AB153" s="199"/>
      <c r="AC153" s="199"/>
      <c r="AD153" s="199"/>
      <c r="AE153" s="199"/>
      <c r="AF153" s="199"/>
      <c r="AG153" s="199"/>
      <c r="AH153" s="199"/>
      <c r="AI153" s="199"/>
      <c r="AJ153" s="199"/>
      <c r="AK153" s="199"/>
      <c r="AL153" s="199"/>
      <c r="AM153" s="199"/>
      <c r="AN153" s="199"/>
      <c r="AO153" s="199"/>
      <c r="AP153" s="199"/>
      <c r="AQ153" s="199"/>
      <c r="AR153" s="199"/>
      <c r="AS153" s="199"/>
      <c r="AT153" s="199"/>
      <c r="AU153" s="199"/>
      <c r="AV153" s="199"/>
      <c r="AW153" s="199"/>
      <c r="AX153" s="199"/>
      <c r="AY153" s="199"/>
      <c r="AZ153" s="199"/>
      <c r="BA153" s="199"/>
      <c r="BB153" s="199"/>
      <c r="BC153" s="199"/>
      <c r="BD153" s="199"/>
      <c r="BE153" s="199"/>
      <c r="BF153" s="199"/>
      <c r="BG153" s="199"/>
      <c r="BH153" s="199"/>
      <c r="BI153" s="199"/>
      <c r="BJ153" s="199"/>
      <c r="BK153" s="199"/>
      <c r="BL153" s="199"/>
      <c r="BM153" s="199"/>
      <c r="BN153" s="199"/>
      <c r="BO153" s="199"/>
      <c r="BP153" s="199"/>
      <c r="BQ153" s="199"/>
      <c r="BR153" s="199"/>
      <c r="BS153" s="199"/>
      <c r="BT153" s="199"/>
      <c r="BU153" s="199"/>
      <c r="BV153" s="199"/>
      <c r="BW153" s="199"/>
      <c r="BX153" s="199"/>
      <c r="BY153" s="199"/>
      <c r="BZ153" s="199"/>
      <c r="CA153" s="199"/>
      <c r="CB153" s="199"/>
      <c r="CC153" s="199"/>
      <c r="CD153" s="199"/>
      <c r="CE153" s="199"/>
      <c r="CF153" s="199"/>
      <c r="CG153" s="199"/>
      <c r="CH153" s="199"/>
      <c r="CI153" s="199"/>
      <c r="CJ153" s="199"/>
      <c r="CK153" s="199"/>
      <c r="CL153" s="199"/>
      <c r="CM153" s="199"/>
      <c r="CN153" s="199"/>
      <c r="CO153" s="199"/>
      <c r="CP153" s="199"/>
      <c r="CQ153" s="199"/>
      <c r="CR153" s="199"/>
      <c r="CS153" s="199"/>
      <c r="CT153" s="199"/>
      <c r="CU153" s="199"/>
      <c r="CV153" s="199"/>
      <c r="CW153" s="199"/>
      <c r="CX153" s="199"/>
      <c r="CY153" s="199"/>
      <c r="CZ153" s="199"/>
      <c r="DA153" s="199"/>
      <c r="DB153" s="199"/>
      <c r="DC153" s="199"/>
      <c r="DD153" s="199"/>
      <c r="DE153" s="199"/>
      <c r="DF153" s="199"/>
      <c r="DG153" s="199"/>
      <c r="DH153" s="199"/>
      <c r="DI153" s="199"/>
      <c r="DJ153" s="199"/>
      <c r="DK153" s="199"/>
      <c r="DL153" s="199"/>
      <c r="DM153" s="199"/>
      <c r="DN153" s="199"/>
      <c r="DO153" s="199"/>
      <c r="DP153" s="199"/>
      <c r="DQ153" s="199"/>
      <c r="DR153" s="199"/>
      <c r="DS153" s="199"/>
    </row>
    <row r="154" spans="1:123" s="169" customFormat="1" ht="15.75" hidden="1">
      <c r="A154" s="73"/>
      <c r="B154" s="47"/>
      <c r="C154" s="78"/>
      <c r="D154" s="47"/>
      <c r="E154" s="45">
        <v>0</v>
      </c>
      <c r="F154" s="71">
        <v>0</v>
      </c>
      <c r="G154" s="72">
        <f t="shared" si="8"/>
        <v>0</v>
      </c>
      <c r="H154" s="71">
        <v>0</v>
      </c>
      <c r="I154" s="71">
        <v>0</v>
      </c>
      <c r="J154" s="71">
        <v>0</v>
      </c>
      <c r="K154" s="291">
        <f t="array" ref="K154">SUM(ROUND(H154:J154,2))</f>
        <v>0</v>
      </c>
      <c r="L154" s="331"/>
      <c r="M154" s="91"/>
      <c r="N154" s="309">
        <v>0</v>
      </c>
      <c r="O154" s="282">
        <f t="shared" si="9"/>
        <v>0</v>
      </c>
      <c r="P154" s="268">
        <v>0</v>
      </c>
      <c r="Q154" s="282">
        <f t="shared" si="10"/>
        <v>0</v>
      </c>
      <c r="R154" s="268"/>
      <c r="S154" s="282">
        <f t="shared" si="11"/>
        <v>0</v>
      </c>
      <c r="X154" s="199"/>
      <c r="Y154" s="199"/>
      <c r="Z154" s="199"/>
      <c r="AA154" s="199"/>
      <c r="AB154" s="199"/>
      <c r="AC154" s="199"/>
      <c r="AD154" s="199"/>
      <c r="AE154" s="199"/>
      <c r="AF154" s="199"/>
      <c r="AG154" s="199"/>
      <c r="AH154" s="199"/>
      <c r="AI154" s="199"/>
      <c r="AJ154" s="199"/>
      <c r="AK154" s="199"/>
      <c r="AL154" s="199"/>
      <c r="AM154" s="199"/>
      <c r="AN154" s="199"/>
      <c r="AO154" s="199"/>
      <c r="AP154" s="199"/>
      <c r="AQ154" s="199"/>
      <c r="AR154" s="199"/>
      <c r="AS154" s="199"/>
      <c r="AT154" s="199"/>
      <c r="AU154" s="199"/>
      <c r="AV154" s="199"/>
      <c r="AW154" s="199"/>
      <c r="AX154" s="199"/>
      <c r="AY154" s="199"/>
      <c r="AZ154" s="199"/>
      <c r="BA154" s="199"/>
      <c r="BB154" s="199"/>
      <c r="BC154" s="199"/>
      <c r="BD154" s="199"/>
      <c r="BE154" s="199"/>
      <c r="BF154" s="199"/>
      <c r="BG154" s="199"/>
      <c r="BH154" s="199"/>
      <c r="BI154" s="199"/>
      <c r="BJ154" s="199"/>
      <c r="BK154" s="199"/>
      <c r="BL154" s="199"/>
      <c r="BM154" s="199"/>
      <c r="BN154" s="199"/>
      <c r="BO154" s="199"/>
      <c r="BP154" s="199"/>
      <c r="BQ154" s="199"/>
      <c r="BR154" s="199"/>
      <c r="BS154" s="199"/>
      <c r="BT154" s="199"/>
      <c r="BU154" s="199"/>
      <c r="BV154" s="199"/>
      <c r="BW154" s="199"/>
      <c r="BX154" s="199"/>
      <c r="BY154" s="199"/>
      <c r="BZ154" s="199"/>
      <c r="CA154" s="199"/>
      <c r="CB154" s="199"/>
      <c r="CC154" s="199"/>
      <c r="CD154" s="199"/>
      <c r="CE154" s="199"/>
      <c r="CF154" s="199"/>
      <c r="CG154" s="199"/>
      <c r="CH154" s="199"/>
      <c r="CI154" s="199"/>
      <c r="CJ154" s="199"/>
      <c r="CK154" s="199"/>
      <c r="CL154" s="199"/>
      <c r="CM154" s="199"/>
      <c r="CN154" s="199"/>
      <c r="CO154" s="199"/>
      <c r="CP154" s="199"/>
      <c r="CQ154" s="199"/>
      <c r="CR154" s="199"/>
      <c r="CS154" s="199"/>
      <c r="CT154" s="199"/>
      <c r="CU154" s="199"/>
      <c r="CV154" s="199"/>
      <c r="CW154" s="199"/>
      <c r="CX154" s="199"/>
      <c r="CY154" s="199"/>
      <c r="CZ154" s="199"/>
      <c r="DA154" s="199"/>
      <c r="DB154" s="199"/>
      <c r="DC154" s="199"/>
      <c r="DD154" s="199"/>
      <c r="DE154" s="199"/>
      <c r="DF154" s="199"/>
      <c r="DG154" s="199"/>
      <c r="DH154" s="199"/>
      <c r="DI154" s="199"/>
      <c r="DJ154" s="199"/>
      <c r="DK154" s="199"/>
      <c r="DL154" s="199"/>
      <c r="DM154" s="199"/>
      <c r="DN154" s="199"/>
      <c r="DO154" s="199"/>
      <c r="DP154" s="199"/>
      <c r="DQ154" s="199"/>
      <c r="DR154" s="199"/>
      <c r="DS154" s="199"/>
    </row>
    <row r="155" spans="1:123" s="169" customFormat="1" ht="15.75" hidden="1">
      <c r="A155" s="73"/>
      <c r="B155" s="47"/>
      <c r="C155" s="78"/>
      <c r="D155" s="47"/>
      <c r="E155" s="45">
        <v>0</v>
      </c>
      <c r="F155" s="71">
        <v>0</v>
      </c>
      <c r="G155" s="72">
        <f t="shared" si="8"/>
        <v>0</v>
      </c>
      <c r="H155" s="71">
        <v>0</v>
      </c>
      <c r="I155" s="71">
        <v>0</v>
      </c>
      <c r="J155" s="71">
        <v>0</v>
      </c>
      <c r="K155" s="291">
        <f t="array" ref="K155">SUM(ROUND(H155:J155,2))</f>
        <v>0</v>
      </c>
      <c r="L155" s="331"/>
      <c r="M155" s="91"/>
      <c r="N155" s="309">
        <v>0</v>
      </c>
      <c r="O155" s="282">
        <f t="shared" si="9"/>
        <v>0</v>
      </c>
      <c r="P155" s="268">
        <v>0</v>
      </c>
      <c r="Q155" s="282">
        <f t="shared" si="10"/>
        <v>0</v>
      </c>
      <c r="R155" s="268"/>
      <c r="S155" s="282">
        <f t="shared" si="11"/>
        <v>0</v>
      </c>
      <c r="X155" s="199"/>
      <c r="Y155" s="199"/>
      <c r="Z155" s="199"/>
      <c r="AA155" s="199"/>
      <c r="AB155" s="199"/>
      <c r="AC155" s="199"/>
      <c r="AD155" s="199"/>
      <c r="AE155" s="199"/>
      <c r="AF155" s="199"/>
      <c r="AG155" s="199"/>
      <c r="AH155" s="199"/>
      <c r="AI155" s="199"/>
      <c r="AJ155" s="199"/>
      <c r="AK155" s="199"/>
      <c r="AL155" s="199"/>
      <c r="AM155" s="199"/>
      <c r="AN155" s="199"/>
      <c r="AO155" s="199"/>
      <c r="AP155" s="199"/>
      <c r="AQ155" s="199"/>
      <c r="AR155" s="199"/>
      <c r="AS155" s="199"/>
      <c r="AT155" s="199"/>
      <c r="AU155" s="199"/>
      <c r="AV155" s="199"/>
      <c r="AW155" s="199"/>
      <c r="AX155" s="199"/>
      <c r="AY155" s="199"/>
      <c r="AZ155" s="199"/>
      <c r="BA155" s="199"/>
      <c r="BB155" s="199"/>
      <c r="BC155" s="199"/>
      <c r="BD155" s="199"/>
      <c r="BE155" s="199"/>
      <c r="BF155" s="199"/>
      <c r="BG155" s="199"/>
      <c r="BH155" s="199"/>
      <c r="BI155" s="199"/>
      <c r="BJ155" s="199"/>
      <c r="BK155" s="199"/>
      <c r="BL155" s="199"/>
      <c r="BM155" s="199"/>
      <c r="BN155" s="199"/>
      <c r="BO155" s="199"/>
      <c r="BP155" s="199"/>
      <c r="BQ155" s="199"/>
      <c r="BR155" s="199"/>
      <c r="BS155" s="199"/>
      <c r="BT155" s="199"/>
      <c r="BU155" s="199"/>
      <c r="BV155" s="199"/>
      <c r="BW155" s="199"/>
      <c r="BX155" s="199"/>
      <c r="BY155" s="199"/>
      <c r="BZ155" s="199"/>
      <c r="CA155" s="199"/>
      <c r="CB155" s="199"/>
      <c r="CC155" s="199"/>
      <c r="CD155" s="199"/>
      <c r="CE155" s="199"/>
      <c r="CF155" s="199"/>
      <c r="CG155" s="199"/>
      <c r="CH155" s="199"/>
      <c r="CI155" s="199"/>
      <c r="CJ155" s="199"/>
      <c r="CK155" s="199"/>
      <c r="CL155" s="199"/>
      <c r="CM155" s="199"/>
      <c r="CN155" s="199"/>
      <c r="CO155" s="199"/>
      <c r="CP155" s="199"/>
      <c r="CQ155" s="199"/>
      <c r="CR155" s="199"/>
      <c r="CS155" s="199"/>
      <c r="CT155" s="199"/>
      <c r="CU155" s="199"/>
      <c r="CV155" s="199"/>
      <c r="CW155" s="199"/>
      <c r="CX155" s="199"/>
      <c r="CY155" s="199"/>
      <c r="CZ155" s="199"/>
      <c r="DA155" s="199"/>
      <c r="DB155" s="199"/>
      <c r="DC155" s="199"/>
      <c r="DD155" s="199"/>
      <c r="DE155" s="199"/>
      <c r="DF155" s="199"/>
      <c r="DG155" s="199"/>
      <c r="DH155" s="199"/>
      <c r="DI155" s="199"/>
      <c r="DJ155" s="199"/>
      <c r="DK155" s="199"/>
      <c r="DL155" s="199"/>
      <c r="DM155" s="199"/>
      <c r="DN155" s="199"/>
      <c r="DO155" s="199"/>
      <c r="DP155" s="199"/>
      <c r="DQ155" s="199"/>
      <c r="DR155" s="199"/>
      <c r="DS155" s="199"/>
    </row>
    <row r="156" spans="1:123" s="169" customFormat="1" ht="15.75" hidden="1">
      <c r="A156" s="73"/>
      <c r="B156" s="47"/>
      <c r="C156" s="78"/>
      <c r="D156" s="47"/>
      <c r="E156" s="45">
        <v>0</v>
      </c>
      <c r="F156" s="71">
        <v>0</v>
      </c>
      <c r="G156" s="72">
        <f t="shared" si="8"/>
        <v>0</v>
      </c>
      <c r="H156" s="71">
        <v>0</v>
      </c>
      <c r="I156" s="71">
        <v>0</v>
      </c>
      <c r="J156" s="71">
        <v>0</v>
      </c>
      <c r="K156" s="291">
        <f t="array" ref="K156">SUM(ROUND(H156:J156,2))</f>
        <v>0</v>
      </c>
      <c r="L156" s="331"/>
      <c r="M156" s="91"/>
      <c r="N156" s="309">
        <v>0</v>
      </c>
      <c r="O156" s="282">
        <f t="shared" si="9"/>
        <v>0</v>
      </c>
      <c r="P156" s="268">
        <v>0</v>
      </c>
      <c r="Q156" s="282">
        <f t="shared" si="10"/>
        <v>0</v>
      </c>
      <c r="R156" s="268"/>
      <c r="S156" s="282">
        <f t="shared" si="11"/>
        <v>0</v>
      </c>
      <c r="X156" s="199"/>
      <c r="Y156" s="199"/>
      <c r="Z156" s="199"/>
      <c r="AA156" s="199"/>
      <c r="AB156" s="199"/>
      <c r="AC156" s="199"/>
      <c r="AD156" s="199"/>
      <c r="AE156" s="199"/>
      <c r="AF156" s="199"/>
      <c r="AG156" s="199"/>
      <c r="AH156" s="199"/>
      <c r="AI156" s="199"/>
      <c r="AJ156" s="199"/>
      <c r="AK156" s="199"/>
      <c r="AL156" s="199"/>
      <c r="AM156" s="199"/>
      <c r="AN156" s="199"/>
      <c r="AO156" s="199"/>
      <c r="AP156" s="199"/>
      <c r="AQ156" s="199"/>
      <c r="AR156" s="199"/>
      <c r="AS156" s="199"/>
      <c r="AT156" s="199"/>
      <c r="AU156" s="199"/>
      <c r="AV156" s="199"/>
      <c r="AW156" s="199"/>
      <c r="AX156" s="199"/>
      <c r="AY156" s="199"/>
      <c r="AZ156" s="199"/>
      <c r="BA156" s="199"/>
      <c r="BB156" s="199"/>
      <c r="BC156" s="199"/>
      <c r="BD156" s="199"/>
      <c r="BE156" s="199"/>
      <c r="BF156" s="199"/>
      <c r="BG156" s="199"/>
      <c r="BH156" s="199"/>
      <c r="BI156" s="199"/>
      <c r="BJ156" s="199"/>
      <c r="BK156" s="199"/>
      <c r="BL156" s="199"/>
      <c r="BM156" s="199"/>
      <c r="BN156" s="199"/>
      <c r="BO156" s="199"/>
      <c r="BP156" s="199"/>
      <c r="BQ156" s="199"/>
      <c r="BR156" s="199"/>
      <c r="BS156" s="199"/>
      <c r="BT156" s="199"/>
      <c r="BU156" s="199"/>
      <c r="BV156" s="199"/>
      <c r="BW156" s="199"/>
      <c r="BX156" s="199"/>
      <c r="BY156" s="199"/>
      <c r="BZ156" s="199"/>
      <c r="CA156" s="199"/>
      <c r="CB156" s="199"/>
      <c r="CC156" s="199"/>
      <c r="CD156" s="199"/>
      <c r="CE156" s="199"/>
      <c r="CF156" s="199"/>
      <c r="CG156" s="199"/>
      <c r="CH156" s="199"/>
      <c r="CI156" s="199"/>
      <c r="CJ156" s="199"/>
      <c r="CK156" s="199"/>
      <c r="CL156" s="199"/>
      <c r="CM156" s="199"/>
      <c r="CN156" s="199"/>
      <c r="CO156" s="199"/>
      <c r="CP156" s="199"/>
      <c r="CQ156" s="199"/>
      <c r="CR156" s="199"/>
      <c r="CS156" s="199"/>
      <c r="CT156" s="199"/>
      <c r="CU156" s="199"/>
      <c r="CV156" s="199"/>
      <c r="CW156" s="199"/>
      <c r="CX156" s="199"/>
      <c r="CY156" s="199"/>
      <c r="CZ156" s="199"/>
      <c r="DA156" s="199"/>
      <c r="DB156" s="199"/>
      <c r="DC156" s="199"/>
      <c r="DD156" s="199"/>
      <c r="DE156" s="199"/>
      <c r="DF156" s="199"/>
      <c r="DG156" s="199"/>
      <c r="DH156" s="199"/>
      <c r="DI156" s="199"/>
      <c r="DJ156" s="199"/>
      <c r="DK156" s="199"/>
      <c r="DL156" s="199"/>
      <c r="DM156" s="199"/>
      <c r="DN156" s="199"/>
      <c r="DO156" s="199"/>
      <c r="DP156" s="199"/>
      <c r="DQ156" s="199"/>
      <c r="DR156" s="199"/>
      <c r="DS156" s="199"/>
    </row>
    <row r="157" spans="1:123" s="169" customFormat="1" ht="15.75" hidden="1">
      <c r="A157" s="73"/>
      <c r="B157" s="47"/>
      <c r="C157" s="78"/>
      <c r="D157" s="47"/>
      <c r="E157" s="45">
        <v>0</v>
      </c>
      <c r="F157" s="71">
        <v>0</v>
      </c>
      <c r="G157" s="72">
        <f t="shared" si="8"/>
        <v>0</v>
      </c>
      <c r="H157" s="71">
        <v>0</v>
      </c>
      <c r="I157" s="71">
        <v>0</v>
      </c>
      <c r="J157" s="71">
        <v>0</v>
      </c>
      <c r="K157" s="291">
        <f t="array" ref="K157">SUM(ROUND(H157:J157,2))</f>
        <v>0</v>
      </c>
      <c r="L157" s="331"/>
      <c r="M157" s="91"/>
      <c r="N157" s="309">
        <v>0</v>
      </c>
      <c r="O157" s="282">
        <f t="shared" si="9"/>
        <v>0</v>
      </c>
      <c r="P157" s="268">
        <v>0</v>
      </c>
      <c r="Q157" s="282">
        <f t="shared" si="10"/>
        <v>0</v>
      </c>
      <c r="R157" s="268"/>
      <c r="S157" s="282">
        <f t="shared" si="11"/>
        <v>0</v>
      </c>
      <c r="X157" s="199"/>
      <c r="Y157" s="199"/>
      <c r="Z157" s="199"/>
      <c r="AA157" s="199"/>
      <c r="AB157" s="199"/>
      <c r="AC157" s="199"/>
      <c r="AD157" s="199"/>
      <c r="AE157" s="199"/>
      <c r="AF157" s="199"/>
      <c r="AG157" s="199"/>
      <c r="AH157" s="199"/>
      <c r="AI157" s="199"/>
      <c r="AJ157" s="199"/>
      <c r="AK157" s="199"/>
      <c r="AL157" s="199"/>
      <c r="AM157" s="199"/>
      <c r="AN157" s="199"/>
      <c r="AO157" s="199"/>
      <c r="AP157" s="199"/>
      <c r="AQ157" s="199"/>
      <c r="AR157" s="199"/>
      <c r="AS157" s="199"/>
      <c r="AT157" s="199"/>
      <c r="AU157" s="199"/>
      <c r="AV157" s="199"/>
      <c r="AW157" s="199"/>
      <c r="AX157" s="199"/>
      <c r="AY157" s="199"/>
      <c r="AZ157" s="199"/>
      <c r="BA157" s="199"/>
      <c r="BB157" s="199"/>
      <c r="BC157" s="199"/>
      <c r="BD157" s="199"/>
      <c r="BE157" s="199"/>
      <c r="BF157" s="199"/>
      <c r="BG157" s="199"/>
      <c r="BH157" s="199"/>
      <c r="BI157" s="199"/>
      <c r="BJ157" s="199"/>
      <c r="BK157" s="199"/>
      <c r="BL157" s="199"/>
      <c r="BM157" s="199"/>
      <c r="BN157" s="199"/>
      <c r="BO157" s="199"/>
      <c r="BP157" s="199"/>
      <c r="BQ157" s="199"/>
      <c r="BR157" s="199"/>
      <c r="BS157" s="199"/>
      <c r="BT157" s="199"/>
      <c r="BU157" s="199"/>
      <c r="BV157" s="199"/>
      <c r="BW157" s="199"/>
      <c r="BX157" s="199"/>
      <c r="BY157" s="199"/>
      <c r="BZ157" s="199"/>
      <c r="CA157" s="199"/>
      <c r="CB157" s="199"/>
      <c r="CC157" s="199"/>
      <c r="CD157" s="199"/>
      <c r="CE157" s="199"/>
      <c r="CF157" s="199"/>
      <c r="CG157" s="199"/>
      <c r="CH157" s="199"/>
      <c r="CI157" s="199"/>
      <c r="CJ157" s="199"/>
      <c r="CK157" s="199"/>
      <c r="CL157" s="199"/>
      <c r="CM157" s="199"/>
      <c r="CN157" s="199"/>
      <c r="CO157" s="199"/>
      <c r="CP157" s="199"/>
      <c r="CQ157" s="199"/>
      <c r="CR157" s="199"/>
      <c r="CS157" s="199"/>
      <c r="CT157" s="199"/>
      <c r="CU157" s="199"/>
      <c r="CV157" s="199"/>
      <c r="CW157" s="199"/>
      <c r="CX157" s="199"/>
      <c r="CY157" s="199"/>
      <c r="CZ157" s="199"/>
      <c r="DA157" s="199"/>
      <c r="DB157" s="199"/>
      <c r="DC157" s="199"/>
      <c r="DD157" s="199"/>
      <c r="DE157" s="199"/>
      <c r="DF157" s="199"/>
      <c r="DG157" s="199"/>
      <c r="DH157" s="199"/>
      <c r="DI157" s="199"/>
      <c r="DJ157" s="199"/>
      <c r="DK157" s="199"/>
      <c r="DL157" s="199"/>
      <c r="DM157" s="199"/>
      <c r="DN157" s="199"/>
      <c r="DO157" s="199"/>
      <c r="DP157" s="199"/>
      <c r="DQ157" s="199"/>
      <c r="DR157" s="199"/>
      <c r="DS157" s="199"/>
    </row>
    <row r="158" spans="1:123" s="169" customFormat="1" ht="15.75" hidden="1">
      <c r="A158" s="73"/>
      <c r="B158" s="47"/>
      <c r="C158" s="78"/>
      <c r="D158" s="47"/>
      <c r="E158" s="45">
        <v>0</v>
      </c>
      <c r="F158" s="71">
        <v>0</v>
      </c>
      <c r="G158" s="72">
        <f t="shared" si="8"/>
        <v>0</v>
      </c>
      <c r="H158" s="71">
        <v>0</v>
      </c>
      <c r="I158" s="71">
        <v>0</v>
      </c>
      <c r="J158" s="71">
        <v>0</v>
      </c>
      <c r="K158" s="291">
        <f t="array" ref="K158">SUM(ROUND(H158:J158,2))</f>
        <v>0</v>
      </c>
      <c r="L158" s="331"/>
      <c r="M158" s="91"/>
      <c r="N158" s="309">
        <v>0</v>
      </c>
      <c r="O158" s="282">
        <f t="shared" si="9"/>
        <v>0</v>
      </c>
      <c r="P158" s="268">
        <v>0</v>
      </c>
      <c r="Q158" s="282">
        <f t="shared" si="10"/>
        <v>0</v>
      </c>
      <c r="R158" s="268"/>
      <c r="S158" s="282">
        <f t="shared" si="11"/>
        <v>0</v>
      </c>
      <c r="X158" s="199"/>
      <c r="Y158" s="199"/>
      <c r="Z158" s="199"/>
      <c r="AA158" s="199"/>
      <c r="AB158" s="199"/>
      <c r="AC158" s="199"/>
      <c r="AD158" s="199"/>
      <c r="AE158" s="199"/>
      <c r="AF158" s="199"/>
      <c r="AG158" s="199"/>
      <c r="AH158" s="199"/>
      <c r="AI158" s="199"/>
      <c r="AJ158" s="199"/>
      <c r="AK158" s="199"/>
      <c r="AL158" s="199"/>
      <c r="AM158" s="199"/>
      <c r="AN158" s="199"/>
      <c r="AO158" s="199"/>
      <c r="AP158" s="199"/>
      <c r="AQ158" s="199"/>
      <c r="AR158" s="199"/>
      <c r="AS158" s="199"/>
      <c r="AT158" s="199"/>
      <c r="AU158" s="199"/>
      <c r="AV158" s="199"/>
      <c r="AW158" s="199"/>
      <c r="AX158" s="199"/>
      <c r="AY158" s="199"/>
      <c r="AZ158" s="199"/>
      <c r="BA158" s="199"/>
      <c r="BB158" s="199"/>
      <c r="BC158" s="199"/>
      <c r="BD158" s="199"/>
      <c r="BE158" s="199"/>
      <c r="BF158" s="199"/>
      <c r="BG158" s="199"/>
      <c r="BH158" s="199"/>
      <c r="BI158" s="199"/>
      <c r="BJ158" s="199"/>
      <c r="BK158" s="199"/>
      <c r="BL158" s="199"/>
      <c r="BM158" s="199"/>
      <c r="BN158" s="199"/>
      <c r="BO158" s="199"/>
      <c r="BP158" s="199"/>
      <c r="BQ158" s="199"/>
      <c r="BR158" s="199"/>
      <c r="BS158" s="199"/>
      <c r="BT158" s="199"/>
      <c r="BU158" s="199"/>
      <c r="BV158" s="199"/>
      <c r="BW158" s="199"/>
      <c r="BX158" s="199"/>
      <c r="BY158" s="199"/>
      <c r="BZ158" s="199"/>
      <c r="CA158" s="199"/>
      <c r="CB158" s="199"/>
      <c r="CC158" s="199"/>
      <c r="CD158" s="199"/>
      <c r="CE158" s="199"/>
      <c r="CF158" s="199"/>
      <c r="CG158" s="199"/>
      <c r="CH158" s="199"/>
      <c r="CI158" s="199"/>
      <c r="CJ158" s="199"/>
      <c r="CK158" s="199"/>
      <c r="CL158" s="199"/>
      <c r="CM158" s="199"/>
      <c r="CN158" s="199"/>
      <c r="CO158" s="199"/>
      <c r="CP158" s="199"/>
      <c r="CQ158" s="199"/>
      <c r="CR158" s="199"/>
      <c r="CS158" s="199"/>
      <c r="CT158" s="199"/>
      <c r="CU158" s="199"/>
      <c r="CV158" s="199"/>
      <c r="CW158" s="199"/>
      <c r="CX158" s="199"/>
      <c r="CY158" s="199"/>
      <c r="CZ158" s="199"/>
      <c r="DA158" s="199"/>
      <c r="DB158" s="199"/>
      <c r="DC158" s="199"/>
      <c r="DD158" s="199"/>
      <c r="DE158" s="199"/>
      <c r="DF158" s="199"/>
      <c r="DG158" s="199"/>
      <c r="DH158" s="199"/>
      <c r="DI158" s="199"/>
      <c r="DJ158" s="199"/>
      <c r="DK158" s="199"/>
      <c r="DL158" s="199"/>
      <c r="DM158" s="199"/>
      <c r="DN158" s="199"/>
      <c r="DO158" s="199"/>
      <c r="DP158" s="199"/>
      <c r="DQ158" s="199"/>
      <c r="DR158" s="199"/>
      <c r="DS158" s="199"/>
    </row>
    <row r="159" spans="1:123" s="169" customFormat="1" ht="15.75" hidden="1">
      <c r="A159" s="73"/>
      <c r="B159" s="47"/>
      <c r="C159" s="78"/>
      <c r="D159" s="47"/>
      <c r="E159" s="45">
        <v>0</v>
      </c>
      <c r="F159" s="71">
        <v>0</v>
      </c>
      <c r="G159" s="72">
        <f t="shared" si="8"/>
        <v>0</v>
      </c>
      <c r="H159" s="71">
        <v>0</v>
      </c>
      <c r="I159" s="71">
        <v>0</v>
      </c>
      <c r="J159" s="71">
        <v>0</v>
      </c>
      <c r="K159" s="291">
        <f t="array" ref="K159">SUM(ROUND(H159:J159,2))</f>
        <v>0</v>
      </c>
      <c r="L159" s="331"/>
      <c r="M159" s="91"/>
      <c r="N159" s="309">
        <v>0</v>
      </c>
      <c r="O159" s="282">
        <f t="shared" si="9"/>
        <v>0</v>
      </c>
      <c r="P159" s="268">
        <v>0</v>
      </c>
      <c r="Q159" s="282">
        <f t="shared" si="10"/>
        <v>0</v>
      </c>
      <c r="R159" s="268"/>
      <c r="S159" s="282">
        <f t="shared" si="11"/>
        <v>0</v>
      </c>
      <c r="X159" s="199"/>
      <c r="Y159" s="199"/>
      <c r="Z159" s="199"/>
      <c r="AA159" s="199"/>
      <c r="AB159" s="199"/>
      <c r="AC159" s="199"/>
      <c r="AD159" s="199"/>
      <c r="AE159" s="199"/>
      <c r="AF159" s="199"/>
      <c r="AG159" s="199"/>
      <c r="AH159" s="199"/>
      <c r="AI159" s="199"/>
      <c r="AJ159" s="199"/>
      <c r="AK159" s="199"/>
      <c r="AL159" s="199"/>
      <c r="AM159" s="199"/>
      <c r="AN159" s="199"/>
      <c r="AO159" s="199"/>
      <c r="AP159" s="199"/>
      <c r="AQ159" s="199"/>
      <c r="AR159" s="199"/>
      <c r="AS159" s="199"/>
      <c r="AT159" s="199"/>
      <c r="AU159" s="199"/>
      <c r="AV159" s="199"/>
      <c r="AW159" s="199"/>
      <c r="AX159" s="199"/>
      <c r="AY159" s="199"/>
      <c r="AZ159" s="199"/>
      <c r="BA159" s="199"/>
      <c r="BB159" s="199"/>
      <c r="BC159" s="199"/>
      <c r="BD159" s="199"/>
      <c r="BE159" s="199"/>
      <c r="BF159" s="199"/>
      <c r="BG159" s="199"/>
      <c r="BH159" s="199"/>
      <c r="BI159" s="199"/>
      <c r="BJ159" s="199"/>
      <c r="BK159" s="199"/>
      <c r="BL159" s="199"/>
      <c r="BM159" s="199"/>
      <c r="BN159" s="199"/>
      <c r="BO159" s="199"/>
      <c r="BP159" s="199"/>
      <c r="BQ159" s="199"/>
      <c r="BR159" s="199"/>
      <c r="BS159" s="199"/>
      <c r="BT159" s="199"/>
      <c r="BU159" s="199"/>
      <c r="BV159" s="199"/>
      <c r="BW159" s="199"/>
      <c r="BX159" s="199"/>
      <c r="BY159" s="199"/>
      <c r="BZ159" s="199"/>
      <c r="CA159" s="199"/>
      <c r="CB159" s="199"/>
      <c r="CC159" s="199"/>
      <c r="CD159" s="199"/>
      <c r="CE159" s="199"/>
      <c r="CF159" s="199"/>
      <c r="CG159" s="199"/>
      <c r="CH159" s="199"/>
      <c r="CI159" s="199"/>
      <c r="CJ159" s="199"/>
      <c r="CK159" s="199"/>
      <c r="CL159" s="199"/>
      <c r="CM159" s="199"/>
      <c r="CN159" s="199"/>
      <c r="CO159" s="199"/>
      <c r="CP159" s="199"/>
      <c r="CQ159" s="199"/>
      <c r="CR159" s="199"/>
      <c r="CS159" s="199"/>
      <c r="CT159" s="199"/>
      <c r="CU159" s="199"/>
      <c r="CV159" s="199"/>
      <c r="CW159" s="199"/>
      <c r="CX159" s="199"/>
      <c r="CY159" s="199"/>
      <c r="CZ159" s="199"/>
      <c r="DA159" s="199"/>
      <c r="DB159" s="199"/>
      <c r="DC159" s="199"/>
      <c r="DD159" s="199"/>
      <c r="DE159" s="199"/>
      <c r="DF159" s="199"/>
      <c r="DG159" s="199"/>
      <c r="DH159" s="199"/>
      <c r="DI159" s="199"/>
      <c r="DJ159" s="199"/>
      <c r="DK159" s="199"/>
      <c r="DL159" s="199"/>
      <c r="DM159" s="199"/>
      <c r="DN159" s="199"/>
      <c r="DO159" s="199"/>
      <c r="DP159" s="199"/>
      <c r="DQ159" s="199"/>
      <c r="DR159" s="199"/>
      <c r="DS159" s="199"/>
    </row>
    <row r="160" spans="1:123" s="169" customFormat="1" ht="15.75" hidden="1">
      <c r="A160" s="73"/>
      <c r="B160" s="47"/>
      <c r="C160" s="78"/>
      <c r="D160" s="47"/>
      <c r="E160" s="45">
        <v>0</v>
      </c>
      <c r="F160" s="71">
        <v>0</v>
      </c>
      <c r="G160" s="72">
        <f t="shared" si="8"/>
        <v>0</v>
      </c>
      <c r="H160" s="71">
        <v>0</v>
      </c>
      <c r="I160" s="71">
        <v>0</v>
      </c>
      <c r="J160" s="71">
        <v>0</v>
      </c>
      <c r="K160" s="291">
        <f t="array" ref="K160">SUM(ROUND(H160:J160,2))</f>
        <v>0</v>
      </c>
      <c r="L160" s="331"/>
      <c r="M160" s="91"/>
      <c r="N160" s="309">
        <v>0</v>
      </c>
      <c r="O160" s="282">
        <f t="shared" si="9"/>
        <v>0</v>
      </c>
      <c r="P160" s="268">
        <v>0</v>
      </c>
      <c r="Q160" s="282">
        <f t="shared" si="10"/>
        <v>0</v>
      </c>
      <c r="R160" s="268"/>
      <c r="S160" s="282">
        <f t="shared" si="11"/>
        <v>0</v>
      </c>
      <c r="X160" s="199"/>
      <c r="Y160" s="199"/>
      <c r="Z160" s="199"/>
      <c r="AA160" s="199"/>
      <c r="AB160" s="199"/>
      <c r="AC160" s="199"/>
      <c r="AD160" s="199"/>
      <c r="AE160" s="199"/>
      <c r="AF160" s="199"/>
      <c r="AG160" s="199"/>
      <c r="AH160" s="199"/>
      <c r="AI160" s="199"/>
      <c r="AJ160" s="199"/>
      <c r="AK160" s="199"/>
      <c r="AL160" s="199"/>
      <c r="AM160" s="199"/>
      <c r="AN160" s="199"/>
      <c r="AO160" s="199"/>
      <c r="AP160" s="199"/>
      <c r="AQ160" s="199"/>
      <c r="AR160" s="199"/>
      <c r="AS160" s="199"/>
      <c r="AT160" s="199"/>
      <c r="AU160" s="199"/>
      <c r="AV160" s="199"/>
      <c r="AW160" s="199"/>
      <c r="AX160" s="199"/>
      <c r="AY160" s="199"/>
      <c r="AZ160" s="199"/>
      <c r="BA160" s="199"/>
      <c r="BB160" s="199"/>
      <c r="BC160" s="199"/>
      <c r="BD160" s="199"/>
      <c r="BE160" s="199"/>
      <c r="BF160" s="199"/>
      <c r="BG160" s="199"/>
      <c r="BH160" s="199"/>
      <c r="BI160" s="199"/>
      <c r="BJ160" s="199"/>
      <c r="BK160" s="199"/>
      <c r="BL160" s="199"/>
      <c r="BM160" s="199"/>
      <c r="BN160" s="199"/>
      <c r="BO160" s="199"/>
      <c r="BP160" s="199"/>
      <c r="BQ160" s="199"/>
      <c r="BR160" s="199"/>
      <c r="BS160" s="199"/>
      <c r="BT160" s="199"/>
      <c r="BU160" s="199"/>
      <c r="BV160" s="199"/>
      <c r="BW160" s="199"/>
      <c r="BX160" s="199"/>
      <c r="BY160" s="199"/>
      <c r="BZ160" s="199"/>
      <c r="CA160" s="199"/>
      <c r="CB160" s="199"/>
      <c r="CC160" s="199"/>
      <c r="CD160" s="199"/>
      <c r="CE160" s="199"/>
      <c r="CF160" s="199"/>
      <c r="CG160" s="199"/>
      <c r="CH160" s="199"/>
      <c r="CI160" s="199"/>
      <c r="CJ160" s="199"/>
      <c r="CK160" s="199"/>
      <c r="CL160" s="199"/>
      <c r="CM160" s="199"/>
      <c r="CN160" s="199"/>
      <c r="CO160" s="199"/>
      <c r="CP160" s="199"/>
      <c r="CQ160" s="199"/>
      <c r="CR160" s="199"/>
      <c r="CS160" s="199"/>
      <c r="CT160" s="199"/>
      <c r="CU160" s="199"/>
      <c r="CV160" s="199"/>
      <c r="CW160" s="199"/>
      <c r="CX160" s="199"/>
      <c r="CY160" s="199"/>
      <c r="CZ160" s="199"/>
      <c r="DA160" s="199"/>
      <c r="DB160" s="199"/>
      <c r="DC160" s="199"/>
      <c r="DD160" s="199"/>
      <c r="DE160" s="199"/>
      <c r="DF160" s="199"/>
      <c r="DG160" s="199"/>
      <c r="DH160" s="199"/>
      <c r="DI160" s="199"/>
      <c r="DJ160" s="199"/>
      <c r="DK160" s="199"/>
      <c r="DL160" s="199"/>
      <c r="DM160" s="199"/>
      <c r="DN160" s="199"/>
      <c r="DO160" s="199"/>
      <c r="DP160" s="199"/>
      <c r="DQ160" s="199"/>
      <c r="DR160" s="199"/>
      <c r="DS160" s="199"/>
    </row>
    <row r="161" spans="1:123" s="169" customFormat="1" ht="15.75" hidden="1">
      <c r="A161" s="73"/>
      <c r="B161" s="47"/>
      <c r="C161" s="78"/>
      <c r="D161" s="47"/>
      <c r="E161" s="45">
        <v>0</v>
      </c>
      <c r="F161" s="71">
        <v>0</v>
      </c>
      <c r="G161" s="72">
        <f t="shared" si="8"/>
        <v>0</v>
      </c>
      <c r="H161" s="71">
        <v>0</v>
      </c>
      <c r="I161" s="71">
        <v>0</v>
      </c>
      <c r="J161" s="71">
        <v>0</v>
      </c>
      <c r="K161" s="291">
        <f t="array" ref="K161">SUM(ROUND(H161:J161,2))</f>
        <v>0</v>
      </c>
      <c r="L161" s="331"/>
      <c r="M161" s="91"/>
      <c r="N161" s="309">
        <v>0</v>
      </c>
      <c r="O161" s="282">
        <f t="shared" si="9"/>
        <v>0</v>
      </c>
      <c r="P161" s="268">
        <v>0</v>
      </c>
      <c r="Q161" s="282">
        <f t="shared" si="10"/>
        <v>0</v>
      </c>
      <c r="R161" s="268"/>
      <c r="S161" s="282">
        <f t="shared" si="11"/>
        <v>0</v>
      </c>
      <c r="X161" s="199"/>
      <c r="Y161" s="199"/>
      <c r="Z161" s="199"/>
      <c r="AA161" s="199"/>
      <c r="AB161" s="199"/>
      <c r="AC161" s="199"/>
      <c r="AD161" s="199"/>
      <c r="AE161" s="199"/>
      <c r="AF161" s="199"/>
      <c r="AG161" s="199"/>
      <c r="AH161" s="199"/>
      <c r="AI161" s="199"/>
      <c r="AJ161" s="199"/>
      <c r="AK161" s="199"/>
      <c r="AL161" s="199"/>
      <c r="AM161" s="199"/>
      <c r="AN161" s="199"/>
      <c r="AO161" s="199"/>
      <c r="AP161" s="199"/>
      <c r="AQ161" s="199"/>
      <c r="AR161" s="199"/>
      <c r="AS161" s="199"/>
      <c r="AT161" s="199"/>
      <c r="AU161" s="199"/>
      <c r="AV161" s="199"/>
      <c r="AW161" s="199"/>
      <c r="AX161" s="199"/>
      <c r="AY161" s="199"/>
      <c r="AZ161" s="199"/>
      <c r="BA161" s="199"/>
      <c r="BB161" s="199"/>
      <c r="BC161" s="199"/>
      <c r="BD161" s="199"/>
      <c r="BE161" s="199"/>
      <c r="BF161" s="199"/>
      <c r="BG161" s="199"/>
      <c r="BH161" s="199"/>
      <c r="BI161" s="199"/>
      <c r="BJ161" s="199"/>
      <c r="BK161" s="199"/>
      <c r="BL161" s="199"/>
      <c r="BM161" s="199"/>
      <c r="BN161" s="199"/>
      <c r="BO161" s="199"/>
      <c r="BP161" s="199"/>
      <c r="BQ161" s="199"/>
      <c r="BR161" s="199"/>
      <c r="BS161" s="199"/>
      <c r="BT161" s="199"/>
      <c r="BU161" s="199"/>
      <c r="BV161" s="199"/>
      <c r="BW161" s="199"/>
      <c r="BX161" s="199"/>
      <c r="BY161" s="199"/>
      <c r="BZ161" s="199"/>
      <c r="CA161" s="199"/>
      <c r="CB161" s="199"/>
      <c r="CC161" s="199"/>
      <c r="CD161" s="199"/>
      <c r="CE161" s="199"/>
      <c r="CF161" s="199"/>
      <c r="CG161" s="199"/>
      <c r="CH161" s="199"/>
      <c r="CI161" s="199"/>
      <c r="CJ161" s="199"/>
      <c r="CK161" s="199"/>
      <c r="CL161" s="199"/>
      <c r="CM161" s="199"/>
      <c r="CN161" s="199"/>
      <c r="CO161" s="199"/>
      <c r="CP161" s="199"/>
      <c r="CQ161" s="199"/>
      <c r="CR161" s="199"/>
      <c r="CS161" s="199"/>
      <c r="CT161" s="199"/>
      <c r="CU161" s="199"/>
      <c r="CV161" s="199"/>
      <c r="CW161" s="199"/>
      <c r="CX161" s="199"/>
      <c r="CY161" s="199"/>
      <c r="CZ161" s="199"/>
      <c r="DA161" s="199"/>
      <c r="DB161" s="199"/>
      <c r="DC161" s="199"/>
      <c r="DD161" s="199"/>
      <c r="DE161" s="199"/>
      <c r="DF161" s="199"/>
      <c r="DG161" s="199"/>
      <c r="DH161" s="199"/>
      <c r="DI161" s="199"/>
      <c r="DJ161" s="199"/>
      <c r="DK161" s="199"/>
      <c r="DL161" s="199"/>
      <c r="DM161" s="199"/>
      <c r="DN161" s="199"/>
      <c r="DO161" s="199"/>
      <c r="DP161" s="199"/>
      <c r="DQ161" s="199"/>
      <c r="DR161" s="199"/>
      <c r="DS161" s="199"/>
    </row>
    <row r="162" spans="1:123" s="169" customFormat="1" ht="15.75" hidden="1">
      <c r="A162" s="73"/>
      <c r="B162" s="47"/>
      <c r="C162" s="78"/>
      <c r="D162" s="47"/>
      <c r="E162" s="45">
        <v>0</v>
      </c>
      <c r="F162" s="71">
        <v>0</v>
      </c>
      <c r="G162" s="72">
        <f t="shared" si="8"/>
        <v>0</v>
      </c>
      <c r="H162" s="71">
        <v>0</v>
      </c>
      <c r="I162" s="71">
        <v>0</v>
      </c>
      <c r="J162" s="71">
        <v>0</v>
      </c>
      <c r="K162" s="291">
        <f t="array" ref="K162">SUM(ROUND(H162:J162,2))</f>
        <v>0</v>
      </c>
      <c r="L162" s="331"/>
      <c r="M162" s="91"/>
      <c r="N162" s="309">
        <v>0</v>
      </c>
      <c r="O162" s="282">
        <f t="shared" si="9"/>
        <v>0</v>
      </c>
      <c r="P162" s="268">
        <v>0</v>
      </c>
      <c r="Q162" s="282">
        <f t="shared" si="10"/>
        <v>0</v>
      </c>
      <c r="R162" s="268"/>
      <c r="S162" s="282">
        <f t="shared" si="11"/>
        <v>0</v>
      </c>
      <c r="X162" s="199"/>
      <c r="Y162" s="199"/>
      <c r="Z162" s="199"/>
      <c r="AA162" s="199"/>
      <c r="AB162" s="199"/>
      <c r="AC162" s="199"/>
      <c r="AD162" s="199"/>
      <c r="AE162" s="199"/>
      <c r="AF162" s="199"/>
      <c r="AG162" s="199"/>
      <c r="AH162" s="199"/>
      <c r="AI162" s="199"/>
      <c r="AJ162" s="199"/>
      <c r="AK162" s="199"/>
      <c r="AL162" s="199"/>
      <c r="AM162" s="199"/>
      <c r="AN162" s="199"/>
      <c r="AO162" s="199"/>
      <c r="AP162" s="199"/>
      <c r="AQ162" s="199"/>
      <c r="AR162" s="199"/>
      <c r="AS162" s="199"/>
      <c r="AT162" s="199"/>
      <c r="AU162" s="199"/>
      <c r="AV162" s="199"/>
      <c r="AW162" s="199"/>
      <c r="AX162" s="199"/>
      <c r="AY162" s="199"/>
      <c r="AZ162" s="199"/>
      <c r="BA162" s="199"/>
      <c r="BB162" s="199"/>
      <c r="BC162" s="199"/>
      <c r="BD162" s="199"/>
      <c r="BE162" s="199"/>
      <c r="BF162" s="199"/>
      <c r="BG162" s="199"/>
      <c r="BH162" s="199"/>
      <c r="BI162" s="199"/>
      <c r="BJ162" s="199"/>
      <c r="BK162" s="199"/>
      <c r="BL162" s="199"/>
      <c r="BM162" s="199"/>
      <c r="BN162" s="199"/>
      <c r="BO162" s="199"/>
      <c r="BP162" s="199"/>
      <c r="BQ162" s="199"/>
      <c r="BR162" s="199"/>
      <c r="BS162" s="199"/>
      <c r="BT162" s="199"/>
      <c r="BU162" s="199"/>
      <c r="BV162" s="199"/>
      <c r="BW162" s="199"/>
      <c r="BX162" s="199"/>
      <c r="BY162" s="199"/>
      <c r="BZ162" s="199"/>
      <c r="CA162" s="199"/>
      <c r="CB162" s="199"/>
      <c r="CC162" s="199"/>
      <c r="CD162" s="199"/>
      <c r="CE162" s="199"/>
      <c r="CF162" s="199"/>
      <c r="CG162" s="199"/>
      <c r="CH162" s="199"/>
      <c r="CI162" s="199"/>
      <c r="CJ162" s="199"/>
      <c r="CK162" s="199"/>
      <c r="CL162" s="199"/>
      <c r="CM162" s="199"/>
      <c r="CN162" s="199"/>
      <c r="CO162" s="199"/>
      <c r="CP162" s="199"/>
      <c r="CQ162" s="199"/>
      <c r="CR162" s="199"/>
      <c r="CS162" s="199"/>
      <c r="CT162" s="199"/>
      <c r="CU162" s="199"/>
      <c r="CV162" s="199"/>
      <c r="CW162" s="199"/>
      <c r="CX162" s="199"/>
      <c r="CY162" s="199"/>
      <c r="CZ162" s="199"/>
      <c r="DA162" s="199"/>
      <c r="DB162" s="199"/>
      <c r="DC162" s="199"/>
      <c r="DD162" s="199"/>
      <c r="DE162" s="199"/>
      <c r="DF162" s="199"/>
      <c r="DG162" s="199"/>
      <c r="DH162" s="199"/>
      <c r="DI162" s="199"/>
      <c r="DJ162" s="199"/>
      <c r="DK162" s="199"/>
      <c r="DL162" s="199"/>
      <c r="DM162" s="199"/>
      <c r="DN162" s="199"/>
      <c r="DO162" s="199"/>
      <c r="DP162" s="199"/>
      <c r="DQ162" s="199"/>
      <c r="DR162" s="199"/>
      <c r="DS162" s="199"/>
    </row>
    <row r="163" spans="1:123" s="169" customFormat="1" ht="15.75" hidden="1">
      <c r="A163" s="73"/>
      <c r="B163" s="47"/>
      <c r="C163" s="78"/>
      <c r="D163" s="47"/>
      <c r="E163" s="45">
        <v>0</v>
      </c>
      <c r="F163" s="71">
        <v>0</v>
      </c>
      <c r="G163" s="72">
        <f t="shared" si="8"/>
        <v>0</v>
      </c>
      <c r="H163" s="71">
        <v>0</v>
      </c>
      <c r="I163" s="71">
        <v>0</v>
      </c>
      <c r="J163" s="71">
        <v>0</v>
      </c>
      <c r="K163" s="291">
        <f t="array" ref="K163">SUM(ROUND(H163:J163,2))</f>
        <v>0</v>
      </c>
      <c r="L163" s="331"/>
      <c r="M163" s="91"/>
      <c r="N163" s="309">
        <v>0</v>
      </c>
      <c r="O163" s="282">
        <f t="shared" si="9"/>
        <v>0</v>
      </c>
      <c r="P163" s="268">
        <v>0</v>
      </c>
      <c r="Q163" s="282">
        <f t="shared" si="10"/>
        <v>0</v>
      </c>
      <c r="R163" s="268"/>
      <c r="S163" s="282">
        <f t="shared" si="11"/>
        <v>0</v>
      </c>
      <c r="X163" s="199"/>
      <c r="Y163" s="199"/>
      <c r="Z163" s="199"/>
      <c r="AA163" s="199"/>
      <c r="AB163" s="199"/>
      <c r="AC163" s="199"/>
      <c r="AD163" s="199"/>
      <c r="AE163" s="199"/>
      <c r="AF163" s="199"/>
      <c r="AG163" s="199"/>
      <c r="AH163" s="199"/>
      <c r="AI163" s="199"/>
      <c r="AJ163" s="199"/>
      <c r="AK163" s="199"/>
      <c r="AL163" s="199"/>
      <c r="AM163" s="199"/>
      <c r="AN163" s="199"/>
      <c r="AO163" s="199"/>
      <c r="AP163" s="199"/>
      <c r="AQ163" s="199"/>
      <c r="AR163" s="199"/>
      <c r="AS163" s="199"/>
      <c r="AT163" s="199"/>
      <c r="AU163" s="199"/>
      <c r="AV163" s="199"/>
      <c r="AW163" s="199"/>
      <c r="AX163" s="199"/>
      <c r="AY163" s="199"/>
      <c r="AZ163" s="199"/>
      <c r="BA163" s="199"/>
      <c r="BB163" s="199"/>
      <c r="BC163" s="199"/>
      <c r="BD163" s="199"/>
      <c r="BE163" s="199"/>
      <c r="BF163" s="199"/>
      <c r="BG163" s="199"/>
      <c r="BH163" s="199"/>
      <c r="BI163" s="199"/>
      <c r="BJ163" s="199"/>
      <c r="BK163" s="199"/>
      <c r="BL163" s="199"/>
      <c r="BM163" s="199"/>
      <c r="BN163" s="199"/>
      <c r="BO163" s="199"/>
      <c r="BP163" s="199"/>
      <c r="BQ163" s="199"/>
      <c r="BR163" s="199"/>
      <c r="BS163" s="199"/>
      <c r="BT163" s="199"/>
      <c r="BU163" s="199"/>
      <c r="BV163" s="199"/>
      <c r="BW163" s="199"/>
      <c r="BX163" s="199"/>
      <c r="BY163" s="199"/>
      <c r="BZ163" s="199"/>
      <c r="CA163" s="199"/>
      <c r="CB163" s="199"/>
      <c r="CC163" s="199"/>
      <c r="CD163" s="199"/>
      <c r="CE163" s="199"/>
      <c r="CF163" s="199"/>
      <c r="CG163" s="199"/>
      <c r="CH163" s="199"/>
      <c r="CI163" s="199"/>
      <c r="CJ163" s="199"/>
      <c r="CK163" s="199"/>
      <c r="CL163" s="199"/>
      <c r="CM163" s="199"/>
      <c r="CN163" s="199"/>
      <c r="CO163" s="199"/>
      <c r="CP163" s="199"/>
      <c r="CQ163" s="199"/>
      <c r="CR163" s="199"/>
      <c r="CS163" s="199"/>
      <c r="CT163" s="199"/>
      <c r="CU163" s="199"/>
      <c r="CV163" s="199"/>
      <c r="CW163" s="199"/>
      <c r="CX163" s="199"/>
      <c r="CY163" s="199"/>
      <c r="CZ163" s="199"/>
      <c r="DA163" s="199"/>
      <c r="DB163" s="199"/>
      <c r="DC163" s="199"/>
      <c r="DD163" s="199"/>
      <c r="DE163" s="199"/>
      <c r="DF163" s="199"/>
      <c r="DG163" s="199"/>
      <c r="DH163" s="199"/>
      <c r="DI163" s="199"/>
      <c r="DJ163" s="199"/>
      <c r="DK163" s="199"/>
      <c r="DL163" s="199"/>
      <c r="DM163" s="199"/>
      <c r="DN163" s="199"/>
      <c r="DO163" s="199"/>
      <c r="DP163" s="199"/>
      <c r="DQ163" s="199"/>
      <c r="DR163" s="199"/>
      <c r="DS163" s="199"/>
    </row>
    <row r="164" spans="1:123" s="169" customFormat="1" ht="15.75" hidden="1">
      <c r="A164" s="73"/>
      <c r="B164" s="47"/>
      <c r="C164" s="78"/>
      <c r="D164" s="47"/>
      <c r="E164" s="45">
        <v>0</v>
      </c>
      <c r="F164" s="71">
        <v>0</v>
      </c>
      <c r="G164" s="72">
        <f t="shared" si="8"/>
        <v>0</v>
      </c>
      <c r="H164" s="71">
        <v>0</v>
      </c>
      <c r="I164" s="71">
        <v>0</v>
      </c>
      <c r="J164" s="71">
        <v>0</v>
      </c>
      <c r="K164" s="291">
        <f t="array" ref="K164">SUM(ROUND(H164:J164,2))</f>
        <v>0</v>
      </c>
      <c r="L164" s="331"/>
      <c r="M164" s="91"/>
      <c r="N164" s="309">
        <v>0</v>
      </c>
      <c r="O164" s="282">
        <f t="shared" si="9"/>
        <v>0</v>
      </c>
      <c r="P164" s="268">
        <v>0</v>
      </c>
      <c r="Q164" s="282">
        <f t="shared" si="10"/>
        <v>0</v>
      </c>
      <c r="R164" s="268"/>
      <c r="S164" s="282">
        <f t="shared" si="11"/>
        <v>0</v>
      </c>
      <c r="X164" s="199"/>
      <c r="Y164" s="199"/>
      <c r="Z164" s="199"/>
      <c r="AA164" s="199"/>
      <c r="AB164" s="199"/>
      <c r="AC164" s="199"/>
      <c r="AD164" s="199"/>
      <c r="AE164" s="199"/>
      <c r="AF164" s="199"/>
      <c r="AG164" s="199"/>
      <c r="AH164" s="199"/>
      <c r="AI164" s="199"/>
      <c r="AJ164" s="199"/>
      <c r="AK164" s="199"/>
      <c r="AL164" s="199"/>
      <c r="AM164" s="199"/>
      <c r="AN164" s="199"/>
      <c r="AO164" s="199"/>
      <c r="AP164" s="199"/>
      <c r="AQ164" s="199"/>
      <c r="AR164" s="199"/>
      <c r="AS164" s="199"/>
      <c r="AT164" s="199"/>
      <c r="AU164" s="199"/>
      <c r="AV164" s="199"/>
      <c r="AW164" s="199"/>
      <c r="AX164" s="199"/>
      <c r="AY164" s="199"/>
      <c r="AZ164" s="199"/>
      <c r="BA164" s="199"/>
      <c r="BB164" s="199"/>
      <c r="BC164" s="199"/>
      <c r="BD164" s="199"/>
      <c r="BE164" s="199"/>
      <c r="BF164" s="199"/>
      <c r="BG164" s="199"/>
      <c r="BH164" s="199"/>
      <c r="BI164" s="199"/>
      <c r="BJ164" s="199"/>
      <c r="BK164" s="199"/>
      <c r="BL164" s="199"/>
      <c r="BM164" s="199"/>
      <c r="BN164" s="199"/>
      <c r="BO164" s="199"/>
      <c r="BP164" s="199"/>
      <c r="BQ164" s="199"/>
      <c r="BR164" s="199"/>
      <c r="BS164" s="199"/>
      <c r="BT164" s="199"/>
      <c r="BU164" s="199"/>
      <c r="BV164" s="199"/>
      <c r="BW164" s="199"/>
      <c r="BX164" s="199"/>
      <c r="BY164" s="199"/>
      <c r="BZ164" s="199"/>
      <c r="CA164" s="199"/>
      <c r="CB164" s="199"/>
      <c r="CC164" s="199"/>
      <c r="CD164" s="199"/>
      <c r="CE164" s="199"/>
      <c r="CF164" s="199"/>
      <c r="CG164" s="199"/>
      <c r="CH164" s="199"/>
      <c r="CI164" s="199"/>
      <c r="CJ164" s="199"/>
      <c r="CK164" s="199"/>
      <c r="CL164" s="199"/>
      <c r="CM164" s="199"/>
      <c r="CN164" s="199"/>
      <c r="CO164" s="199"/>
      <c r="CP164" s="199"/>
      <c r="CQ164" s="199"/>
      <c r="CR164" s="199"/>
      <c r="CS164" s="199"/>
      <c r="CT164" s="199"/>
      <c r="CU164" s="199"/>
      <c r="CV164" s="199"/>
      <c r="CW164" s="199"/>
      <c r="CX164" s="199"/>
      <c r="CY164" s="199"/>
      <c r="CZ164" s="199"/>
      <c r="DA164" s="199"/>
      <c r="DB164" s="199"/>
      <c r="DC164" s="199"/>
      <c r="DD164" s="199"/>
      <c r="DE164" s="199"/>
      <c r="DF164" s="199"/>
      <c r="DG164" s="199"/>
      <c r="DH164" s="199"/>
      <c r="DI164" s="199"/>
      <c r="DJ164" s="199"/>
      <c r="DK164" s="199"/>
      <c r="DL164" s="199"/>
      <c r="DM164" s="199"/>
      <c r="DN164" s="199"/>
      <c r="DO164" s="199"/>
      <c r="DP164" s="199"/>
      <c r="DQ164" s="199"/>
      <c r="DR164" s="199"/>
      <c r="DS164" s="199"/>
    </row>
    <row r="165" spans="1:123" s="169" customFormat="1" ht="15.75" hidden="1">
      <c r="A165" s="73"/>
      <c r="B165" s="47"/>
      <c r="C165" s="78"/>
      <c r="D165" s="47"/>
      <c r="E165" s="45">
        <v>0</v>
      </c>
      <c r="F165" s="71">
        <v>0</v>
      </c>
      <c r="G165" s="72">
        <f t="shared" si="8"/>
        <v>0</v>
      </c>
      <c r="H165" s="71">
        <v>0</v>
      </c>
      <c r="I165" s="71">
        <v>0</v>
      </c>
      <c r="J165" s="71">
        <v>0</v>
      </c>
      <c r="K165" s="291">
        <f t="array" ref="K165">SUM(ROUND(H165:J165,2))</f>
        <v>0</v>
      </c>
      <c r="L165" s="331"/>
      <c r="M165" s="91"/>
      <c r="N165" s="309">
        <v>0</v>
      </c>
      <c r="O165" s="282">
        <f t="shared" si="9"/>
        <v>0</v>
      </c>
      <c r="P165" s="268">
        <v>0</v>
      </c>
      <c r="Q165" s="282">
        <f t="shared" si="10"/>
        <v>0</v>
      </c>
      <c r="R165" s="268"/>
      <c r="S165" s="282">
        <f t="shared" si="11"/>
        <v>0</v>
      </c>
      <c r="X165" s="199"/>
      <c r="Y165" s="199"/>
      <c r="Z165" s="199"/>
      <c r="AA165" s="199"/>
      <c r="AB165" s="199"/>
      <c r="AC165" s="199"/>
      <c r="AD165" s="199"/>
      <c r="AE165" s="199"/>
      <c r="AF165" s="199"/>
      <c r="AG165" s="199"/>
      <c r="AH165" s="199"/>
      <c r="AI165" s="199"/>
      <c r="AJ165" s="199"/>
      <c r="AK165" s="199"/>
      <c r="AL165" s="199"/>
      <c r="AM165" s="199"/>
      <c r="AN165" s="199"/>
      <c r="AO165" s="199"/>
      <c r="AP165" s="199"/>
      <c r="AQ165" s="199"/>
      <c r="AR165" s="199"/>
      <c r="AS165" s="199"/>
      <c r="AT165" s="199"/>
      <c r="AU165" s="199"/>
      <c r="AV165" s="199"/>
      <c r="AW165" s="199"/>
      <c r="AX165" s="199"/>
      <c r="AY165" s="199"/>
      <c r="AZ165" s="199"/>
      <c r="BA165" s="199"/>
      <c r="BB165" s="199"/>
      <c r="BC165" s="199"/>
      <c r="BD165" s="199"/>
      <c r="BE165" s="199"/>
      <c r="BF165" s="199"/>
      <c r="BG165" s="199"/>
      <c r="BH165" s="199"/>
      <c r="BI165" s="199"/>
      <c r="BJ165" s="199"/>
      <c r="BK165" s="199"/>
      <c r="BL165" s="199"/>
      <c r="BM165" s="199"/>
      <c r="BN165" s="199"/>
      <c r="BO165" s="199"/>
      <c r="BP165" s="199"/>
      <c r="BQ165" s="199"/>
      <c r="BR165" s="199"/>
      <c r="BS165" s="199"/>
      <c r="BT165" s="199"/>
      <c r="BU165" s="199"/>
      <c r="BV165" s="199"/>
      <c r="BW165" s="199"/>
      <c r="BX165" s="199"/>
      <c r="BY165" s="199"/>
      <c r="BZ165" s="199"/>
      <c r="CA165" s="199"/>
      <c r="CB165" s="199"/>
      <c r="CC165" s="199"/>
      <c r="CD165" s="199"/>
      <c r="CE165" s="199"/>
      <c r="CF165" s="199"/>
      <c r="CG165" s="199"/>
      <c r="CH165" s="199"/>
      <c r="CI165" s="199"/>
      <c r="CJ165" s="199"/>
      <c r="CK165" s="199"/>
      <c r="CL165" s="199"/>
      <c r="CM165" s="199"/>
      <c r="CN165" s="199"/>
      <c r="CO165" s="199"/>
      <c r="CP165" s="199"/>
      <c r="CQ165" s="199"/>
      <c r="CR165" s="199"/>
      <c r="CS165" s="199"/>
      <c r="CT165" s="199"/>
      <c r="CU165" s="199"/>
      <c r="CV165" s="199"/>
      <c r="CW165" s="199"/>
      <c r="CX165" s="199"/>
      <c r="CY165" s="199"/>
      <c r="CZ165" s="199"/>
      <c r="DA165" s="199"/>
      <c r="DB165" s="199"/>
      <c r="DC165" s="199"/>
      <c r="DD165" s="199"/>
      <c r="DE165" s="199"/>
      <c r="DF165" s="199"/>
      <c r="DG165" s="199"/>
      <c r="DH165" s="199"/>
      <c r="DI165" s="199"/>
      <c r="DJ165" s="199"/>
      <c r="DK165" s="199"/>
      <c r="DL165" s="199"/>
      <c r="DM165" s="199"/>
      <c r="DN165" s="199"/>
      <c r="DO165" s="199"/>
      <c r="DP165" s="199"/>
      <c r="DQ165" s="199"/>
      <c r="DR165" s="199"/>
      <c r="DS165" s="199"/>
    </row>
    <row r="166" spans="1:123" s="169" customFormat="1" ht="15.75" hidden="1">
      <c r="A166" s="73"/>
      <c r="B166" s="47"/>
      <c r="C166" s="78"/>
      <c r="D166" s="47"/>
      <c r="E166" s="45">
        <v>0</v>
      </c>
      <c r="F166" s="71">
        <v>0</v>
      </c>
      <c r="G166" s="72">
        <f t="shared" si="8"/>
        <v>0</v>
      </c>
      <c r="H166" s="71">
        <v>0</v>
      </c>
      <c r="I166" s="71">
        <v>0</v>
      </c>
      <c r="J166" s="71">
        <v>0</v>
      </c>
      <c r="K166" s="291">
        <f t="array" ref="K166">SUM(ROUND(H166:J166,2))</f>
        <v>0</v>
      </c>
      <c r="L166" s="331"/>
      <c r="M166" s="91"/>
      <c r="N166" s="309">
        <v>0</v>
      </c>
      <c r="O166" s="282">
        <f t="shared" si="9"/>
        <v>0</v>
      </c>
      <c r="P166" s="268">
        <v>0</v>
      </c>
      <c r="Q166" s="282">
        <f t="shared" si="10"/>
        <v>0</v>
      </c>
      <c r="R166" s="268"/>
      <c r="S166" s="282">
        <f t="shared" si="11"/>
        <v>0</v>
      </c>
      <c r="X166" s="199"/>
      <c r="Y166" s="199"/>
      <c r="Z166" s="199"/>
      <c r="AA166" s="199"/>
      <c r="AB166" s="199"/>
      <c r="AC166" s="199"/>
      <c r="AD166" s="199"/>
      <c r="AE166" s="199"/>
      <c r="AF166" s="199"/>
      <c r="AG166" s="199"/>
      <c r="AH166" s="199"/>
      <c r="AI166" s="199"/>
      <c r="AJ166" s="199"/>
      <c r="AK166" s="199"/>
      <c r="AL166" s="199"/>
      <c r="AM166" s="199"/>
      <c r="AN166" s="199"/>
      <c r="AO166" s="199"/>
      <c r="AP166" s="199"/>
      <c r="AQ166" s="199"/>
      <c r="AR166" s="199"/>
      <c r="AS166" s="199"/>
      <c r="AT166" s="199"/>
      <c r="AU166" s="199"/>
      <c r="AV166" s="199"/>
      <c r="AW166" s="199"/>
      <c r="AX166" s="199"/>
      <c r="AY166" s="199"/>
      <c r="AZ166" s="199"/>
      <c r="BA166" s="199"/>
      <c r="BB166" s="199"/>
      <c r="BC166" s="199"/>
      <c r="BD166" s="199"/>
      <c r="BE166" s="199"/>
      <c r="BF166" s="199"/>
      <c r="BG166" s="199"/>
      <c r="BH166" s="199"/>
      <c r="BI166" s="199"/>
      <c r="BJ166" s="199"/>
      <c r="BK166" s="199"/>
      <c r="BL166" s="199"/>
      <c r="BM166" s="199"/>
      <c r="BN166" s="199"/>
      <c r="BO166" s="199"/>
      <c r="BP166" s="199"/>
      <c r="BQ166" s="199"/>
      <c r="BR166" s="199"/>
      <c r="BS166" s="199"/>
      <c r="BT166" s="199"/>
      <c r="BU166" s="199"/>
      <c r="BV166" s="199"/>
      <c r="BW166" s="199"/>
      <c r="BX166" s="199"/>
      <c r="BY166" s="199"/>
      <c r="BZ166" s="199"/>
      <c r="CA166" s="199"/>
      <c r="CB166" s="199"/>
      <c r="CC166" s="199"/>
      <c r="CD166" s="199"/>
      <c r="CE166" s="199"/>
      <c r="CF166" s="199"/>
      <c r="CG166" s="199"/>
      <c r="CH166" s="199"/>
      <c r="CI166" s="199"/>
      <c r="CJ166" s="199"/>
      <c r="CK166" s="199"/>
      <c r="CL166" s="199"/>
      <c r="CM166" s="199"/>
      <c r="CN166" s="199"/>
      <c r="CO166" s="199"/>
      <c r="CP166" s="199"/>
      <c r="CQ166" s="199"/>
      <c r="CR166" s="199"/>
      <c r="CS166" s="199"/>
      <c r="CT166" s="199"/>
      <c r="CU166" s="199"/>
      <c r="CV166" s="199"/>
      <c r="CW166" s="199"/>
      <c r="CX166" s="199"/>
      <c r="CY166" s="199"/>
      <c r="CZ166" s="199"/>
      <c r="DA166" s="199"/>
      <c r="DB166" s="199"/>
      <c r="DC166" s="199"/>
      <c r="DD166" s="199"/>
      <c r="DE166" s="199"/>
      <c r="DF166" s="199"/>
      <c r="DG166" s="199"/>
      <c r="DH166" s="199"/>
      <c r="DI166" s="199"/>
      <c r="DJ166" s="199"/>
      <c r="DK166" s="199"/>
      <c r="DL166" s="199"/>
      <c r="DM166" s="199"/>
      <c r="DN166" s="199"/>
      <c r="DO166" s="199"/>
      <c r="DP166" s="199"/>
      <c r="DQ166" s="199"/>
      <c r="DR166" s="199"/>
      <c r="DS166" s="199"/>
    </row>
    <row r="167" spans="1:123" s="169" customFormat="1" ht="15.75" hidden="1">
      <c r="A167" s="73"/>
      <c r="B167" s="47"/>
      <c r="C167" s="78"/>
      <c r="D167" s="47"/>
      <c r="E167" s="45">
        <v>0</v>
      </c>
      <c r="F167" s="71">
        <v>0</v>
      </c>
      <c r="G167" s="72">
        <f t="shared" si="8"/>
        <v>0</v>
      </c>
      <c r="H167" s="71">
        <v>0</v>
      </c>
      <c r="I167" s="71">
        <v>0</v>
      </c>
      <c r="J167" s="71">
        <v>0</v>
      </c>
      <c r="K167" s="291">
        <f t="array" ref="K167">SUM(ROUND(H167:J167,2))</f>
        <v>0</v>
      </c>
      <c r="L167" s="331"/>
      <c r="M167" s="91"/>
      <c r="N167" s="309">
        <v>0</v>
      </c>
      <c r="O167" s="282">
        <f t="shared" si="9"/>
        <v>0</v>
      </c>
      <c r="P167" s="268">
        <v>0</v>
      </c>
      <c r="Q167" s="282">
        <f t="shared" si="10"/>
        <v>0</v>
      </c>
      <c r="R167" s="268"/>
      <c r="S167" s="282">
        <f t="shared" si="11"/>
        <v>0</v>
      </c>
      <c r="X167" s="199"/>
      <c r="Y167" s="199"/>
      <c r="Z167" s="199"/>
      <c r="AA167" s="199"/>
      <c r="AB167" s="199"/>
      <c r="AC167" s="199"/>
      <c r="AD167" s="199"/>
      <c r="AE167" s="199"/>
      <c r="AF167" s="199"/>
      <c r="AG167" s="199"/>
      <c r="AH167" s="199"/>
      <c r="AI167" s="199"/>
      <c r="AJ167" s="199"/>
      <c r="AK167" s="199"/>
      <c r="AL167" s="199"/>
      <c r="AM167" s="199"/>
      <c r="AN167" s="199"/>
      <c r="AO167" s="199"/>
      <c r="AP167" s="199"/>
      <c r="AQ167" s="199"/>
      <c r="AR167" s="199"/>
      <c r="AS167" s="199"/>
      <c r="AT167" s="199"/>
      <c r="AU167" s="199"/>
      <c r="AV167" s="199"/>
      <c r="AW167" s="199"/>
      <c r="AX167" s="199"/>
      <c r="AY167" s="199"/>
      <c r="AZ167" s="199"/>
      <c r="BA167" s="199"/>
      <c r="BB167" s="199"/>
      <c r="BC167" s="199"/>
      <c r="BD167" s="199"/>
      <c r="BE167" s="199"/>
      <c r="BF167" s="199"/>
      <c r="BG167" s="199"/>
      <c r="BH167" s="199"/>
      <c r="BI167" s="199"/>
      <c r="BJ167" s="199"/>
      <c r="BK167" s="199"/>
      <c r="BL167" s="199"/>
      <c r="BM167" s="199"/>
      <c r="BN167" s="199"/>
      <c r="BO167" s="199"/>
      <c r="BP167" s="199"/>
      <c r="BQ167" s="199"/>
      <c r="BR167" s="199"/>
      <c r="BS167" s="199"/>
      <c r="BT167" s="199"/>
      <c r="BU167" s="199"/>
      <c r="BV167" s="199"/>
      <c r="BW167" s="199"/>
      <c r="BX167" s="199"/>
      <c r="BY167" s="199"/>
      <c r="BZ167" s="199"/>
      <c r="CA167" s="199"/>
      <c r="CB167" s="199"/>
      <c r="CC167" s="199"/>
      <c r="CD167" s="199"/>
      <c r="CE167" s="199"/>
      <c r="CF167" s="199"/>
      <c r="CG167" s="199"/>
      <c r="CH167" s="199"/>
      <c r="CI167" s="199"/>
      <c r="CJ167" s="199"/>
      <c r="CK167" s="199"/>
      <c r="CL167" s="199"/>
      <c r="CM167" s="199"/>
      <c r="CN167" s="199"/>
      <c r="CO167" s="199"/>
      <c r="CP167" s="199"/>
      <c r="CQ167" s="199"/>
      <c r="CR167" s="199"/>
      <c r="CS167" s="199"/>
      <c r="CT167" s="199"/>
      <c r="CU167" s="199"/>
      <c r="CV167" s="199"/>
      <c r="CW167" s="199"/>
      <c r="CX167" s="199"/>
      <c r="CY167" s="199"/>
      <c r="CZ167" s="199"/>
      <c r="DA167" s="199"/>
      <c r="DB167" s="199"/>
      <c r="DC167" s="199"/>
      <c r="DD167" s="199"/>
      <c r="DE167" s="199"/>
      <c r="DF167" s="199"/>
      <c r="DG167" s="199"/>
      <c r="DH167" s="199"/>
      <c r="DI167" s="199"/>
      <c r="DJ167" s="199"/>
      <c r="DK167" s="199"/>
      <c r="DL167" s="199"/>
      <c r="DM167" s="199"/>
      <c r="DN167" s="199"/>
      <c r="DO167" s="199"/>
      <c r="DP167" s="199"/>
      <c r="DQ167" s="199"/>
      <c r="DR167" s="199"/>
      <c r="DS167" s="199"/>
    </row>
    <row r="168" spans="1:123" s="169" customFormat="1" ht="15.75" hidden="1">
      <c r="A168" s="73"/>
      <c r="B168" s="47"/>
      <c r="C168" s="78"/>
      <c r="D168" s="47"/>
      <c r="E168" s="45">
        <v>0</v>
      </c>
      <c r="F168" s="71">
        <v>0</v>
      </c>
      <c r="G168" s="72">
        <f t="shared" si="8"/>
        <v>0</v>
      </c>
      <c r="H168" s="71">
        <v>0</v>
      </c>
      <c r="I168" s="71">
        <v>0</v>
      </c>
      <c r="J168" s="71">
        <v>0</v>
      </c>
      <c r="K168" s="291">
        <f t="array" ref="K168">SUM(ROUND(H168:J168,2))</f>
        <v>0</v>
      </c>
      <c r="L168" s="331"/>
      <c r="M168" s="91"/>
      <c r="N168" s="309">
        <v>0</v>
      </c>
      <c r="O168" s="282">
        <f t="shared" si="9"/>
        <v>0</v>
      </c>
      <c r="P168" s="268">
        <v>0</v>
      </c>
      <c r="Q168" s="282">
        <f t="shared" si="10"/>
        <v>0</v>
      </c>
      <c r="R168" s="268"/>
      <c r="S168" s="282">
        <f t="shared" si="11"/>
        <v>0</v>
      </c>
      <c r="X168" s="199"/>
      <c r="Y168" s="199"/>
      <c r="Z168" s="199"/>
      <c r="AA168" s="199"/>
      <c r="AB168" s="199"/>
      <c r="AC168" s="199"/>
      <c r="AD168" s="199"/>
      <c r="AE168" s="199"/>
      <c r="AF168" s="199"/>
      <c r="AG168" s="199"/>
      <c r="AH168" s="199"/>
      <c r="AI168" s="199"/>
      <c r="AJ168" s="199"/>
      <c r="AK168" s="199"/>
      <c r="AL168" s="199"/>
      <c r="AM168" s="199"/>
      <c r="AN168" s="199"/>
      <c r="AO168" s="199"/>
      <c r="AP168" s="199"/>
      <c r="AQ168" s="199"/>
      <c r="AR168" s="199"/>
      <c r="AS168" s="199"/>
      <c r="AT168" s="199"/>
      <c r="AU168" s="199"/>
      <c r="AV168" s="199"/>
      <c r="AW168" s="199"/>
      <c r="AX168" s="199"/>
      <c r="AY168" s="199"/>
      <c r="AZ168" s="199"/>
      <c r="BA168" s="199"/>
      <c r="BB168" s="199"/>
      <c r="BC168" s="199"/>
      <c r="BD168" s="199"/>
      <c r="BE168" s="199"/>
      <c r="BF168" s="199"/>
      <c r="BG168" s="199"/>
      <c r="BH168" s="199"/>
      <c r="BI168" s="199"/>
      <c r="BJ168" s="199"/>
      <c r="BK168" s="199"/>
      <c r="BL168" s="199"/>
      <c r="BM168" s="199"/>
      <c r="BN168" s="199"/>
      <c r="BO168" s="199"/>
      <c r="BP168" s="199"/>
      <c r="BQ168" s="199"/>
      <c r="BR168" s="199"/>
      <c r="BS168" s="199"/>
      <c r="BT168" s="199"/>
      <c r="BU168" s="199"/>
      <c r="BV168" s="199"/>
      <c r="BW168" s="199"/>
      <c r="BX168" s="199"/>
      <c r="BY168" s="199"/>
      <c r="BZ168" s="199"/>
      <c r="CA168" s="199"/>
      <c r="CB168" s="199"/>
      <c r="CC168" s="199"/>
      <c r="CD168" s="199"/>
      <c r="CE168" s="199"/>
      <c r="CF168" s="199"/>
      <c r="CG168" s="199"/>
      <c r="CH168" s="199"/>
      <c r="CI168" s="199"/>
      <c r="CJ168" s="199"/>
      <c r="CK168" s="199"/>
      <c r="CL168" s="199"/>
      <c r="CM168" s="199"/>
      <c r="CN168" s="199"/>
      <c r="CO168" s="199"/>
      <c r="CP168" s="199"/>
      <c r="CQ168" s="199"/>
      <c r="CR168" s="199"/>
      <c r="CS168" s="199"/>
      <c r="CT168" s="199"/>
      <c r="CU168" s="199"/>
      <c r="CV168" s="199"/>
      <c r="CW168" s="199"/>
      <c r="CX168" s="199"/>
      <c r="CY168" s="199"/>
      <c r="CZ168" s="199"/>
      <c r="DA168" s="199"/>
      <c r="DB168" s="199"/>
      <c r="DC168" s="199"/>
      <c r="DD168" s="199"/>
      <c r="DE168" s="199"/>
      <c r="DF168" s="199"/>
      <c r="DG168" s="199"/>
      <c r="DH168" s="199"/>
      <c r="DI168" s="199"/>
      <c r="DJ168" s="199"/>
      <c r="DK168" s="199"/>
      <c r="DL168" s="199"/>
      <c r="DM168" s="199"/>
      <c r="DN168" s="199"/>
      <c r="DO168" s="199"/>
      <c r="DP168" s="199"/>
      <c r="DQ168" s="199"/>
      <c r="DR168" s="199"/>
      <c r="DS168" s="199"/>
    </row>
    <row r="169" spans="1:123" s="169" customFormat="1" ht="15.75" hidden="1">
      <c r="A169" s="73"/>
      <c r="B169" s="47"/>
      <c r="C169" s="78"/>
      <c r="D169" s="47"/>
      <c r="E169" s="45">
        <v>0</v>
      </c>
      <c r="F169" s="71">
        <v>0</v>
      </c>
      <c r="G169" s="72">
        <f t="shared" si="8"/>
        <v>0</v>
      </c>
      <c r="H169" s="71">
        <v>0</v>
      </c>
      <c r="I169" s="71">
        <v>0</v>
      </c>
      <c r="J169" s="71">
        <v>0</v>
      </c>
      <c r="K169" s="291">
        <f t="array" ref="K169">SUM(ROUND(H169:J169,2))</f>
        <v>0</v>
      </c>
      <c r="L169" s="331"/>
      <c r="M169" s="91"/>
      <c r="N169" s="309">
        <v>0</v>
      </c>
      <c r="O169" s="282">
        <f t="shared" si="9"/>
        <v>0</v>
      </c>
      <c r="P169" s="268">
        <v>0</v>
      </c>
      <c r="Q169" s="282">
        <f t="shared" si="10"/>
        <v>0</v>
      </c>
      <c r="R169" s="268"/>
      <c r="S169" s="282">
        <f t="shared" si="11"/>
        <v>0</v>
      </c>
      <c r="X169" s="199"/>
      <c r="Y169" s="199"/>
      <c r="Z169" s="199"/>
      <c r="AA169" s="199"/>
      <c r="AB169" s="199"/>
      <c r="AC169" s="199"/>
      <c r="AD169" s="199"/>
      <c r="AE169" s="199"/>
      <c r="AF169" s="199"/>
      <c r="AG169" s="199"/>
      <c r="AH169" s="199"/>
      <c r="AI169" s="199"/>
      <c r="AJ169" s="199"/>
      <c r="AK169" s="199"/>
      <c r="AL169" s="199"/>
      <c r="AM169" s="199"/>
      <c r="AN169" s="199"/>
      <c r="AO169" s="199"/>
      <c r="AP169" s="199"/>
      <c r="AQ169" s="199"/>
      <c r="AR169" s="199"/>
      <c r="AS169" s="199"/>
      <c r="AT169" s="199"/>
      <c r="AU169" s="199"/>
      <c r="AV169" s="199"/>
      <c r="AW169" s="199"/>
      <c r="AX169" s="199"/>
      <c r="AY169" s="199"/>
      <c r="AZ169" s="199"/>
      <c r="BA169" s="199"/>
      <c r="BB169" s="199"/>
      <c r="BC169" s="199"/>
      <c r="BD169" s="199"/>
      <c r="BE169" s="199"/>
      <c r="BF169" s="199"/>
      <c r="BG169" s="199"/>
      <c r="BH169" s="199"/>
      <c r="BI169" s="199"/>
      <c r="BJ169" s="199"/>
      <c r="BK169" s="199"/>
      <c r="BL169" s="199"/>
      <c r="BM169" s="199"/>
      <c r="BN169" s="199"/>
      <c r="BO169" s="199"/>
      <c r="BP169" s="199"/>
      <c r="BQ169" s="199"/>
      <c r="BR169" s="199"/>
      <c r="BS169" s="199"/>
      <c r="BT169" s="199"/>
      <c r="BU169" s="199"/>
      <c r="BV169" s="199"/>
      <c r="BW169" s="199"/>
      <c r="BX169" s="199"/>
      <c r="BY169" s="199"/>
      <c r="BZ169" s="199"/>
      <c r="CA169" s="199"/>
      <c r="CB169" s="199"/>
      <c r="CC169" s="199"/>
      <c r="CD169" s="199"/>
      <c r="CE169" s="199"/>
      <c r="CF169" s="199"/>
      <c r="CG169" s="199"/>
      <c r="CH169" s="199"/>
      <c r="CI169" s="199"/>
      <c r="CJ169" s="199"/>
      <c r="CK169" s="199"/>
      <c r="CL169" s="199"/>
      <c r="CM169" s="199"/>
      <c r="CN169" s="199"/>
      <c r="CO169" s="199"/>
      <c r="CP169" s="199"/>
      <c r="CQ169" s="199"/>
      <c r="CR169" s="199"/>
      <c r="CS169" s="199"/>
      <c r="CT169" s="199"/>
      <c r="CU169" s="199"/>
      <c r="CV169" s="199"/>
      <c r="CW169" s="199"/>
      <c r="CX169" s="199"/>
      <c r="CY169" s="199"/>
      <c r="CZ169" s="199"/>
      <c r="DA169" s="199"/>
      <c r="DB169" s="199"/>
      <c r="DC169" s="199"/>
      <c r="DD169" s="199"/>
      <c r="DE169" s="199"/>
      <c r="DF169" s="199"/>
      <c r="DG169" s="199"/>
      <c r="DH169" s="199"/>
      <c r="DI169" s="199"/>
      <c r="DJ169" s="199"/>
      <c r="DK169" s="199"/>
      <c r="DL169" s="199"/>
      <c r="DM169" s="199"/>
      <c r="DN169" s="199"/>
      <c r="DO169" s="199"/>
      <c r="DP169" s="199"/>
      <c r="DQ169" s="199"/>
      <c r="DR169" s="199"/>
      <c r="DS169" s="199"/>
    </row>
    <row r="170" spans="1:123" s="169" customFormat="1" ht="15.75" hidden="1">
      <c r="A170" s="73"/>
      <c r="B170" s="47"/>
      <c r="C170" s="78"/>
      <c r="D170" s="47"/>
      <c r="E170" s="45">
        <v>0</v>
      </c>
      <c r="F170" s="71">
        <v>0</v>
      </c>
      <c r="G170" s="72">
        <f t="shared" si="8"/>
        <v>0</v>
      </c>
      <c r="H170" s="71">
        <v>0</v>
      </c>
      <c r="I170" s="71">
        <v>0</v>
      </c>
      <c r="J170" s="71">
        <v>0</v>
      </c>
      <c r="K170" s="291">
        <f t="array" ref="K170">SUM(ROUND(H170:J170,2))</f>
        <v>0</v>
      </c>
      <c r="L170" s="331"/>
      <c r="M170" s="91"/>
      <c r="N170" s="309">
        <v>0</v>
      </c>
      <c r="O170" s="282">
        <f t="shared" si="9"/>
        <v>0</v>
      </c>
      <c r="P170" s="268">
        <v>0</v>
      </c>
      <c r="Q170" s="282">
        <f t="shared" si="10"/>
        <v>0</v>
      </c>
      <c r="R170" s="268"/>
      <c r="S170" s="282">
        <f t="shared" si="11"/>
        <v>0</v>
      </c>
      <c r="X170" s="199"/>
      <c r="Y170" s="199"/>
      <c r="Z170" s="199"/>
      <c r="AA170" s="199"/>
      <c r="AB170" s="199"/>
      <c r="AC170" s="199"/>
      <c r="AD170" s="199"/>
      <c r="AE170" s="199"/>
      <c r="AF170" s="199"/>
      <c r="AG170" s="199"/>
      <c r="AH170" s="199"/>
      <c r="AI170" s="199"/>
      <c r="AJ170" s="199"/>
      <c r="AK170" s="199"/>
      <c r="AL170" s="199"/>
      <c r="AM170" s="199"/>
      <c r="AN170" s="199"/>
      <c r="AO170" s="199"/>
      <c r="AP170" s="199"/>
      <c r="AQ170" s="199"/>
      <c r="AR170" s="199"/>
      <c r="AS170" s="199"/>
      <c r="AT170" s="199"/>
      <c r="AU170" s="199"/>
      <c r="AV170" s="199"/>
      <c r="AW170" s="199"/>
      <c r="AX170" s="199"/>
      <c r="AY170" s="199"/>
      <c r="AZ170" s="199"/>
      <c r="BA170" s="199"/>
      <c r="BB170" s="199"/>
      <c r="BC170" s="199"/>
      <c r="BD170" s="199"/>
      <c r="BE170" s="199"/>
      <c r="BF170" s="199"/>
      <c r="BG170" s="199"/>
      <c r="BH170" s="199"/>
      <c r="BI170" s="199"/>
      <c r="BJ170" s="199"/>
      <c r="BK170" s="199"/>
      <c r="BL170" s="199"/>
      <c r="BM170" s="199"/>
      <c r="BN170" s="199"/>
      <c r="BO170" s="199"/>
      <c r="BP170" s="199"/>
      <c r="BQ170" s="199"/>
      <c r="BR170" s="199"/>
      <c r="BS170" s="199"/>
      <c r="BT170" s="199"/>
      <c r="BU170" s="199"/>
      <c r="BV170" s="199"/>
      <c r="BW170" s="199"/>
      <c r="BX170" s="199"/>
      <c r="BY170" s="199"/>
      <c r="BZ170" s="199"/>
      <c r="CA170" s="199"/>
      <c r="CB170" s="199"/>
      <c r="CC170" s="199"/>
      <c r="CD170" s="199"/>
      <c r="CE170" s="199"/>
      <c r="CF170" s="199"/>
      <c r="CG170" s="199"/>
      <c r="CH170" s="199"/>
      <c r="CI170" s="199"/>
      <c r="CJ170" s="199"/>
      <c r="CK170" s="199"/>
      <c r="CL170" s="199"/>
      <c r="CM170" s="199"/>
      <c r="CN170" s="199"/>
      <c r="CO170" s="199"/>
      <c r="CP170" s="199"/>
      <c r="CQ170" s="199"/>
      <c r="CR170" s="199"/>
      <c r="CS170" s="199"/>
      <c r="CT170" s="199"/>
      <c r="CU170" s="199"/>
      <c r="CV170" s="199"/>
      <c r="CW170" s="199"/>
      <c r="CX170" s="199"/>
      <c r="CY170" s="199"/>
      <c r="CZ170" s="199"/>
      <c r="DA170" s="199"/>
      <c r="DB170" s="199"/>
      <c r="DC170" s="199"/>
      <c r="DD170" s="199"/>
      <c r="DE170" s="199"/>
      <c r="DF170" s="199"/>
      <c r="DG170" s="199"/>
      <c r="DH170" s="199"/>
      <c r="DI170" s="199"/>
      <c r="DJ170" s="199"/>
      <c r="DK170" s="199"/>
      <c r="DL170" s="199"/>
      <c r="DM170" s="199"/>
      <c r="DN170" s="199"/>
      <c r="DO170" s="199"/>
      <c r="DP170" s="199"/>
      <c r="DQ170" s="199"/>
      <c r="DR170" s="199"/>
      <c r="DS170" s="199"/>
    </row>
    <row r="171" spans="1:123" s="169" customFormat="1" ht="15.75" hidden="1">
      <c r="A171" s="73"/>
      <c r="B171" s="47"/>
      <c r="C171" s="78"/>
      <c r="D171" s="47"/>
      <c r="E171" s="45">
        <v>0</v>
      </c>
      <c r="F171" s="71">
        <v>0</v>
      </c>
      <c r="G171" s="72">
        <f t="shared" si="8"/>
        <v>0</v>
      </c>
      <c r="H171" s="71">
        <v>0</v>
      </c>
      <c r="I171" s="71">
        <v>0</v>
      </c>
      <c r="J171" s="71">
        <v>0</v>
      </c>
      <c r="K171" s="291">
        <f t="array" ref="K171">SUM(ROUND(H171:J171,2))</f>
        <v>0</v>
      </c>
      <c r="L171" s="331"/>
      <c r="M171" s="91"/>
      <c r="N171" s="309">
        <v>0</v>
      </c>
      <c r="O171" s="282">
        <f t="shared" si="9"/>
        <v>0</v>
      </c>
      <c r="P171" s="268">
        <v>0</v>
      </c>
      <c r="Q171" s="282">
        <f t="shared" si="10"/>
        <v>0</v>
      </c>
      <c r="R171" s="268"/>
      <c r="S171" s="282">
        <f t="shared" si="11"/>
        <v>0</v>
      </c>
      <c r="X171" s="199"/>
      <c r="Y171" s="199"/>
      <c r="Z171" s="199"/>
      <c r="AA171" s="199"/>
      <c r="AB171" s="199"/>
      <c r="AC171" s="199"/>
      <c r="AD171" s="199"/>
      <c r="AE171" s="199"/>
      <c r="AF171" s="199"/>
      <c r="AG171" s="199"/>
      <c r="AH171" s="199"/>
      <c r="AI171" s="199"/>
      <c r="AJ171" s="199"/>
      <c r="AK171" s="199"/>
      <c r="AL171" s="199"/>
      <c r="AM171" s="199"/>
      <c r="AN171" s="199"/>
      <c r="AO171" s="199"/>
      <c r="AP171" s="199"/>
      <c r="AQ171" s="199"/>
      <c r="AR171" s="199"/>
      <c r="AS171" s="199"/>
      <c r="AT171" s="199"/>
      <c r="AU171" s="199"/>
      <c r="AV171" s="199"/>
      <c r="AW171" s="199"/>
      <c r="AX171" s="199"/>
      <c r="AY171" s="199"/>
      <c r="AZ171" s="199"/>
      <c r="BA171" s="199"/>
      <c r="BB171" s="199"/>
      <c r="BC171" s="199"/>
      <c r="BD171" s="199"/>
      <c r="BE171" s="199"/>
      <c r="BF171" s="199"/>
      <c r="BG171" s="199"/>
      <c r="BH171" s="199"/>
      <c r="BI171" s="199"/>
      <c r="BJ171" s="199"/>
      <c r="BK171" s="199"/>
      <c r="BL171" s="199"/>
      <c r="BM171" s="199"/>
      <c r="BN171" s="199"/>
      <c r="BO171" s="199"/>
      <c r="BP171" s="199"/>
      <c r="BQ171" s="199"/>
      <c r="BR171" s="199"/>
      <c r="BS171" s="199"/>
      <c r="BT171" s="199"/>
      <c r="BU171" s="199"/>
      <c r="BV171" s="199"/>
      <c r="BW171" s="199"/>
      <c r="BX171" s="199"/>
      <c r="BY171" s="199"/>
      <c r="BZ171" s="199"/>
      <c r="CA171" s="199"/>
      <c r="CB171" s="199"/>
      <c r="CC171" s="199"/>
      <c r="CD171" s="199"/>
      <c r="CE171" s="199"/>
      <c r="CF171" s="199"/>
      <c r="CG171" s="199"/>
      <c r="CH171" s="199"/>
      <c r="CI171" s="199"/>
      <c r="CJ171" s="199"/>
      <c r="CK171" s="199"/>
      <c r="CL171" s="199"/>
      <c r="CM171" s="199"/>
      <c r="CN171" s="199"/>
      <c r="CO171" s="199"/>
      <c r="CP171" s="199"/>
      <c r="CQ171" s="199"/>
      <c r="CR171" s="199"/>
      <c r="CS171" s="199"/>
      <c r="CT171" s="199"/>
      <c r="CU171" s="199"/>
      <c r="CV171" s="199"/>
      <c r="CW171" s="199"/>
      <c r="CX171" s="199"/>
      <c r="CY171" s="199"/>
      <c r="CZ171" s="199"/>
      <c r="DA171" s="199"/>
      <c r="DB171" s="199"/>
      <c r="DC171" s="199"/>
      <c r="DD171" s="199"/>
      <c r="DE171" s="199"/>
      <c r="DF171" s="199"/>
      <c r="DG171" s="199"/>
      <c r="DH171" s="199"/>
      <c r="DI171" s="199"/>
      <c r="DJ171" s="199"/>
      <c r="DK171" s="199"/>
      <c r="DL171" s="199"/>
      <c r="DM171" s="199"/>
      <c r="DN171" s="199"/>
      <c r="DO171" s="199"/>
      <c r="DP171" s="199"/>
      <c r="DQ171" s="199"/>
      <c r="DR171" s="199"/>
      <c r="DS171" s="199"/>
    </row>
    <row r="172" spans="1:123" s="169" customFormat="1" ht="15.75" hidden="1">
      <c r="A172" s="73"/>
      <c r="B172" s="47"/>
      <c r="C172" s="78"/>
      <c r="D172" s="47"/>
      <c r="E172" s="45">
        <v>0</v>
      </c>
      <c r="F172" s="71">
        <v>0</v>
      </c>
      <c r="G172" s="72">
        <f t="shared" si="8"/>
        <v>0</v>
      </c>
      <c r="H172" s="71">
        <v>0</v>
      </c>
      <c r="I172" s="71">
        <v>0</v>
      </c>
      <c r="J172" s="71">
        <v>0</v>
      </c>
      <c r="K172" s="291">
        <f t="array" ref="K172">SUM(ROUND(H172:J172,2))</f>
        <v>0</v>
      </c>
      <c r="L172" s="331"/>
      <c r="M172" s="91"/>
      <c r="N172" s="309">
        <v>0</v>
      </c>
      <c r="O172" s="282">
        <f t="shared" si="9"/>
        <v>0</v>
      </c>
      <c r="P172" s="268">
        <v>0</v>
      </c>
      <c r="Q172" s="282">
        <f t="shared" si="10"/>
        <v>0</v>
      </c>
      <c r="R172" s="268"/>
      <c r="S172" s="282">
        <f t="shared" si="11"/>
        <v>0</v>
      </c>
      <c r="X172" s="199"/>
      <c r="Y172" s="199"/>
      <c r="Z172" s="199"/>
      <c r="AA172" s="199"/>
      <c r="AB172" s="199"/>
      <c r="AC172" s="199"/>
      <c r="AD172" s="199"/>
      <c r="AE172" s="199"/>
      <c r="AF172" s="199"/>
      <c r="AG172" s="199"/>
      <c r="AH172" s="199"/>
      <c r="AI172" s="199"/>
      <c r="AJ172" s="199"/>
      <c r="AK172" s="199"/>
      <c r="AL172" s="199"/>
      <c r="AM172" s="199"/>
      <c r="AN172" s="199"/>
      <c r="AO172" s="199"/>
      <c r="AP172" s="199"/>
      <c r="AQ172" s="199"/>
      <c r="AR172" s="199"/>
      <c r="AS172" s="199"/>
      <c r="AT172" s="199"/>
      <c r="AU172" s="199"/>
      <c r="AV172" s="199"/>
      <c r="AW172" s="199"/>
      <c r="AX172" s="199"/>
      <c r="AY172" s="199"/>
      <c r="AZ172" s="199"/>
      <c r="BA172" s="199"/>
      <c r="BB172" s="199"/>
      <c r="BC172" s="199"/>
      <c r="BD172" s="199"/>
      <c r="BE172" s="199"/>
      <c r="BF172" s="199"/>
      <c r="BG172" s="199"/>
      <c r="BH172" s="199"/>
      <c r="BI172" s="199"/>
      <c r="BJ172" s="199"/>
      <c r="BK172" s="199"/>
      <c r="BL172" s="199"/>
      <c r="BM172" s="199"/>
      <c r="BN172" s="199"/>
      <c r="BO172" s="199"/>
      <c r="BP172" s="199"/>
      <c r="BQ172" s="199"/>
      <c r="BR172" s="199"/>
      <c r="BS172" s="199"/>
      <c r="BT172" s="199"/>
      <c r="BU172" s="199"/>
      <c r="BV172" s="199"/>
      <c r="BW172" s="199"/>
      <c r="BX172" s="199"/>
      <c r="BY172" s="199"/>
      <c r="BZ172" s="199"/>
      <c r="CA172" s="199"/>
      <c r="CB172" s="199"/>
      <c r="CC172" s="199"/>
      <c r="CD172" s="199"/>
      <c r="CE172" s="199"/>
      <c r="CF172" s="199"/>
      <c r="CG172" s="199"/>
      <c r="CH172" s="199"/>
      <c r="CI172" s="199"/>
      <c r="CJ172" s="199"/>
      <c r="CK172" s="199"/>
      <c r="CL172" s="199"/>
      <c r="CM172" s="199"/>
      <c r="CN172" s="199"/>
      <c r="CO172" s="199"/>
      <c r="CP172" s="199"/>
      <c r="CQ172" s="199"/>
      <c r="CR172" s="199"/>
      <c r="CS172" s="199"/>
      <c r="CT172" s="199"/>
      <c r="CU172" s="199"/>
      <c r="CV172" s="199"/>
      <c r="CW172" s="199"/>
      <c r="CX172" s="199"/>
      <c r="CY172" s="199"/>
      <c r="CZ172" s="199"/>
      <c r="DA172" s="199"/>
      <c r="DB172" s="199"/>
      <c r="DC172" s="199"/>
      <c r="DD172" s="199"/>
      <c r="DE172" s="199"/>
      <c r="DF172" s="199"/>
      <c r="DG172" s="199"/>
      <c r="DH172" s="199"/>
      <c r="DI172" s="199"/>
      <c r="DJ172" s="199"/>
      <c r="DK172" s="199"/>
      <c r="DL172" s="199"/>
      <c r="DM172" s="199"/>
      <c r="DN172" s="199"/>
      <c r="DO172" s="199"/>
      <c r="DP172" s="199"/>
      <c r="DQ172" s="199"/>
      <c r="DR172" s="199"/>
      <c r="DS172" s="199"/>
    </row>
    <row r="173" spans="1:123" s="169" customFormat="1" ht="15.75" hidden="1">
      <c r="A173" s="73"/>
      <c r="B173" s="47"/>
      <c r="C173" s="78"/>
      <c r="D173" s="47"/>
      <c r="E173" s="45">
        <v>0</v>
      </c>
      <c r="F173" s="71">
        <v>0</v>
      </c>
      <c r="G173" s="72">
        <f t="shared" si="8"/>
        <v>0</v>
      </c>
      <c r="H173" s="71">
        <v>0</v>
      </c>
      <c r="I173" s="71">
        <v>0</v>
      </c>
      <c r="J173" s="71">
        <v>0</v>
      </c>
      <c r="K173" s="291">
        <f t="array" ref="K173">SUM(ROUND(H173:J173,2))</f>
        <v>0</v>
      </c>
      <c r="L173" s="331"/>
      <c r="M173" s="91"/>
      <c r="N173" s="309">
        <v>0</v>
      </c>
      <c r="O173" s="282">
        <f t="shared" si="9"/>
        <v>0</v>
      </c>
      <c r="P173" s="268">
        <v>0</v>
      </c>
      <c r="Q173" s="282">
        <f t="shared" si="10"/>
        <v>0</v>
      </c>
      <c r="R173" s="268"/>
      <c r="S173" s="282">
        <f t="shared" si="11"/>
        <v>0</v>
      </c>
      <c r="X173" s="199"/>
      <c r="Y173" s="199"/>
      <c r="Z173" s="199"/>
      <c r="AA173" s="199"/>
      <c r="AB173" s="199"/>
      <c r="AC173" s="199"/>
      <c r="AD173" s="199"/>
      <c r="AE173" s="199"/>
      <c r="AF173" s="199"/>
      <c r="AG173" s="199"/>
      <c r="AH173" s="199"/>
      <c r="AI173" s="199"/>
      <c r="AJ173" s="199"/>
      <c r="AK173" s="199"/>
      <c r="AL173" s="199"/>
      <c r="AM173" s="199"/>
      <c r="AN173" s="199"/>
      <c r="AO173" s="199"/>
      <c r="AP173" s="199"/>
      <c r="AQ173" s="199"/>
      <c r="AR173" s="199"/>
      <c r="AS173" s="199"/>
      <c r="AT173" s="199"/>
      <c r="AU173" s="199"/>
      <c r="AV173" s="199"/>
      <c r="AW173" s="199"/>
      <c r="AX173" s="199"/>
      <c r="AY173" s="199"/>
      <c r="AZ173" s="199"/>
      <c r="BA173" s="199"/>
      <c r="BB173" s="199"/>
      <c r="BC173" s="199"/>
      <c r="BD173" s="199"/>
      <c r="BE173" s="199"/>
      <c r="BF173" s="199"/>
      <c r="BG173" s="199"/>
      <c r="BH173" s="199"/>
      <c r="BI173" s="199"/>
      <c r="BJ173" s="199"/>
      <c r="BK173" s="199"/>
      <c r="BL173" s="199"/>
      <c r="BM173" s="199"/>
      <c r="BN173" s="199"/>
      <c r="BO173" s="199"/>
      <c r="BP173" s="199"/>
      <c r="BQ173" s="199"/>
      <c r="BR173" s="199"/>
      <c r="BS173" s="199"/>
      <c r="BT173" s="199"/>
      <c r="BU173" s="199"/>
      <c r="BV173" s="199"/>
      <c r="BW173" s="199"/>
      <c r="BX173" s="199"/>
      <c r="BY173" s="199"/>
      <c r="BZ173" s="199"/>
      <c r="CA173" s="199"/>
      <c r="CB173" s="199"/>
      <c r="CC173" s="199"/>
      <c r="CD173" s="199"/>
      <c r="CE173" s="199"/>
      <c r="CF173" s="199"/>
      <c r="CG173" s="199"/>
      <c r="CH173" s="199"/>
      <c r="CI173" s="199"/>
      <c r="CJ173" s="199"/>
      <c r="CK173" s="199"/>
      <c r="CL173" s="199"/>
      <c r="CM173" s="199"/>
      <c r="CN173" s="199"/>
      <c r="CO173" s="199"/>
      <c r="CP173" s="199"/>
      <c r="CQ173" s="199"/>
      <c r="CR173" s="199"/>
      <c r="CS173" s="199"/>
      <c r="CT173" s="199"/>
      <c r="CU173" s="199"/>
      <c r="CV173" s="199"/>
      <c r="CW173" s="199"/>
      <c r="CX173" s="199"/>
      <c r="CY173" s="199"/>
      <c r="CZ173" s="199"/>
      <c r="DA173" s="199"/>
      <c r="DB173" s="199"/>
      <c r="DC173" s="199"/>
      <c r="DD173" s="199"/>
      <c r="DE173" s="199"/>
      <c r="DF173" s="199"/>
      <c r="DG173" s="199"/>
      <c r="DH173" s="199"/>
      <c r="DI173" s="199"/>
      <c r="DJ173" s="199"/>
      <c r="DK173" s="199"/>
      <c r="DL173" s="199"/>
      <c r="DM173" s="199"/>
      <c r="DN173" s="199"/>
      <c r="DO173" s="199"/>
      <c r="DP173" s="199"/>
      <c r="DQ173" s="199"/>
      <c r="DR173" s="199"/>
      <c r="DS173" s="199"/>
    </row>
    <row r="174" spans="1:123" s="169" customFormat="1" ht="15.75" hidden="1">
      <c r="A174" s="73"/>
      <c r="B174" s="47"/>
      <c r="C174" s="78"/>
      <c r="D174" s="47"/>
      <c r="E174" s="45">
        <v>0</v>
      </c>
      <c r="F174" s="71">
        <v>0</v>
      </c>
      <c r="G174" s="72">
        <f t="shared" si="8"/>
        <v>0</v>
      </c>
      <c r="H174" s="71">
        <v>0</v>
      </c>
      <c r="I174" s="71">
        <v>0</v>
      </c>
      <c r="J174" s="71">
        <v>0</v>
      </c>
      <c r="K174" s="291">
        <f t="array" ref="K174">SUM(ROUND(H174:J174,2))</f>
        <v>0</v>
      </c>
      <c r="L174" s="331"/>
      <c r="M174" s="91"/>
      <c r="N174" s="309">
        <v>0</v>
      </c>
      <c r="O174" s="282">
        <f t="shared" si="9"/>
        <v>0</v>
      </c>
      <c r="P174" s="268">
        <v>0</v>
      </c>
      <c r="Q174" s="282">
        <f t="shared" si="10"/>
        <v>0</v>
      </c>
      <c r="R174" s="268"/>
      <c r="S174" s="282">
        <f t="shared" si="11"/>
        <v>0</v>
      </c>
      <c r="X174" s="199"/>
      <c r="Y174" s="199"/>
      <c r="Z174" s="199"/>
      <c r="AA174" s="199"/>
      <c r="AB174" s="199"/>
      <c r="AC174" s="199"/>
      <c r="AD174" s="199"/>
      <c r="AE174" s="199"/>
      <c r="AF174" s="199"/>
      <c r="AG174" s="199"/>
      <c r="AH174" s="199"/>
      <c r="AI174" s="199"/>
      <c r="AJ174" s="199"/>
      <c r="AK174" s="199"/>
      <c r="AL174" s="199"/>
      <c r="AM174" s="199"/>
      <c r="AN174" s="199"/>
      <c r="AO174" s="199"/>
      <c r="AP174" s="199"/>
      <c r="AQ174" s="199"/>
      <c r="AR174" s="199"/>
      <c r="AS174" s="199"/>
      <c r="AT174" s="199"/>
      <c r="AU174" s="199"/>
      <c r="AV174" s="199"/>
      <c r="AW174" s="199"/>
      <c r="AX174" s="199"/>
      <c r="AY174" s="199"/>
      <c r="AZ174" s="199"/>
      <c r="BA174" s="199"/>
      <c r="BB174" s="199"/>
      <c r="BC174" s="199"/>
      <c r="BD174" s="199"/>
      <c r="BE174" s="199"/>
      <c r="BF174" s="199"/>
      <c r="BG174" s="199"/>
      <c r="BH174" s="199"/>
      <c r="BI174" s="199"/>
      <c r="BJ174" s="199"/>
      <c r="BK174" s="199"/>
      <c r="BL174" s="199"/>
      <c r="BM174" s="199"/>
      <c r="BN174" s="199"/>
      <c r="BO174" s="199"/>
      <c r="BP174" s="199"/>
      <c r="BQ174" s="199"/>
      <c r="BR174" s="199"/>
      <c r="BS174" s="199"/>
      <c r="BT174" s="199"/>
      <c r="BU174" s="199"/>
      <c r="BV174" s="199"/>
      <c r="BW174" s="199"/>
      <c r="BX174" s="199"/>
      <c r="BY174" s="199"/>
      <c r="BZ174" s="199"/>
      <c r="CA174" s="199"/>
      <c r="CB174" s="199"/>
      <c r="CC174" s="199"/>
      <c r="CD174" s="199"/>
      <c r="CE174" s="199"/>
      <c r="CF174" s="199"/>
      <c r="CG174" s="199"/>
      <c r="CH174" s="199"/>
      <c r="CI174" s="199"/>
      <c r="CJ174" s="199"/>
      <c r="CK174" s="199"/>
      <c r="CL174" s="199"/>
      <c r="CM174" s="199"/>
      <c r="CN174" s="199"/>
      <c r="CO174" s="199"/>
      <c r="CP174" s="199"/>
      <c r="CQ174" s="199"/>
      <c r="CR174" s="199"/>
      <c r="CS174" s="199"/>
      <c r="CT174" s="199"/>
      <c r="CU174" s="199"/>
      <c r="CV174" s="199"/>
      <c r="CW174" s="199"/>
      <c r="CX174" s="199"/>
      <c r="CY174" s="199"/>
      <c r="CZ174" s="199"/>
      <c r="DA174" s="199"/>
      <c r="DB174" s="199"/>
      <c r="DC174" s="199"/>
      <c r="DD174" s="199"/>
      <c r="DE174" s="199"/>
      <c r="DF174" s="199"/>
      <c r="DG174" s="199"/>
      <c r="DH174" s="199"/>
      <c r="DI174" s="199"/>
      <c r="DJ174" s="199"/>
      <c r="DK174" s="199"/>
      <c r="DL174" s="199"/>
      <c r="DM174" s="199"/>
      <c r="DN174" s="199"/>
      <c r="DO174" s="199"/>
      <c r="DP174" s="199"/>
      <c r="DQ174" s="199"/>
      <c r="DR174" s="199"/>
      <c r="DS174" s="199"/>
    </row>
    <row r="175" spans="1:123" s="169" customFormat="1" ht="15.75" hidden="1">
      <c r="A175" s="73"/>
      <c r="B175" s="47"/>
      <c r="C175" s="78"/>
      <c r="D175" s="47"/>
      <c r="E175" s="45">
        <v>0</v>
      </c>
      <c r="F175" s="71">
        <v>0</v>
      </c>
      <c r="G175" s="72">
        <f t="shared" si="8"/>
        <v>0</v>
      </c>
      <c r="H175" s="71">
        <v>0</v>
      </c>
      <c r="I175" s="71">
        <v>0</v>
      </c>
      <c r="J175" s="71">
        <v>0</v>
      </c>
      <c r="K175" s="291">
        <f t="array" ref="K175">SUM(ROUND(H175:J175,2))</f>
        <v>0</v>
      </c>
      <c r="L175" s="331"/>
      <c r="M175" s="91"/>
      <c r="N175" s="309">
        <v>0</v>
      </c>
      <c r="O175" s="282">
        <f t="shared" si="9"/>
        <v>0</v>
      </c>
      <c r="P175" s="268">
        <v>0</v>
      </c>
      <c r="Q175" s="282">
        <f t="shared" si="10"/>
        <v>0</v>
      </c>
      <c r="R175" s="268"/>
      <c r="S175" s="282">
        <f t="shared" si="11"/>
        <v>0</v>
      </c>
      <c r="X175" s="199"/>
      <c r="Y175" s="199"/>
      <c r="Z175" s="199"/>
      <c r="AA175" s="199"/>
      <c r="AB175" s="199"/>
      <c r="AC175" s="199"/>
      <c r="AD175" s="199"/>
      <c r="AE175" s="199"/>
      <c r="AF175" s="199"/>
      <c r="AG175" s="199"/>
      <c r="AH175" s="199"/>
      <c r="AI175" s="199"/>
      <c r="AJ175" s="199"/>
      <c r="AK175" s="199"/>
      <c r="AL175" s="199"/>
      <c r="AM175" s="199"/>
      <c r="AN175" s="199"/>
      <c r="AO175" s="199"/>
      <c r="AP175" s="199"/>
      <c r="AQ175" s="199"/>
      <c r="AR175" s="199"/>
      <c r="AS175" s="199"/>
      <c r="AT175" s="199"/>
      <c r="AU175" s="199"/>
      <c r="AV175" s="199"/>
      <c r="AW175" s="199"/>
      <c r="AX175" s="199"/>
      <c r="AY175" s="199"/>
      <c r="AZ175" s="199"/>
      <c r="BA175" s="199"/>
      <c r="BB175" s="199"/>
      <c r="BC175" s="199"/>
      <c r="BD175" s="199"/>
      <c r="BE175" s="199"/>
      <c r="BF175" s="199"/>
      <c r="BG175" s="199"/>
      <c r="BH175" s="199"/>
      <c r="BI175" s="199"/>
      <c r="BJ175" s="199"/>
      <c r="BK175" s="199"/>
      <c r="BL175" s="199"/>
      <c r="BM175" s="199"/>
      <c r="BN175" s="199"/>
      <c r="BO175" s="199"/>
      <c r="BP175" s="199"/>
      <c r="BQ175" s="199"/>
      <c r="BR175" s="199"/>
      <c r="BS175" s="199"/>
      <c r="BT175" s="199"/>
      <c r="BU175" s="199"/>
      <c r="BV175" s="199"/>
      <c r="BW175" s="199"/>
      <c r="BX175" s="199"/>
      <c r="BY175" s="199"/>
      <c r="BZ175" s="199"/>
      <c r="CA175" s="199"/>
      <c r="CB175" s="199"/>
      <c r="CC175" s="199"/>
      <c r="CD175" s="199"/>
      <c r="CE175" s="199"/>
      <c r="CF175" s="199"/>
      <c r="CG175" s="199"/>
      <c r="CH175" s="199"/>
      <c r="CI175" s="199"/>
      <c r="CJ175" s="199"/>
      <c r="CK175" s="199"/>
      <c r="CL175" s="199"/>
      <c r="CM175" s="199"/>
      <c r="CN175" s="199"/>
      <c r="CO175" s="199"/>
      <c r="CP175" s="199"/>
      <c r="CQ175" s="199"/>
      <c r="CR175" s="199"/>
      <c r="CS175" s="199"/>
      <c r="CT175" s="199"/>
      <c r="CU175" s="199"/>
      <c r="CV175" s="199"/>
      <c r="CW175" s="199"/>
      <c r="CX175" s="199"/>
      <c r="CY175" s="199"/>
      <c r="CZ175" s="199"/>
      <c r="DA175" s="199"/>
      <c r="DB175" s="199"/>
      <c r="DC175" s="199"/>
      <c r="DD175" s="199"/>
      <c r="DE175" s="199"/>
      <c r="DF175" s="199"/>
      <c r="DG175" s="199"/>
      <c r="DH175" s="199"/>
      <c r="DI175" s="199"/>
      <c r="DJ175" s="199"/>
      <c r="DK175" s="199"/>
      <c r="DL175" s="199"/>
      <c r="DM175" s="199"/>
      <c r="DN175" s="199"/>
      <c r="DO175" s="199"/>
      <c r="DP175" s="199"/>
      <c r="DQ175" s="199"/>
      <c r="DR175" s="199"/>
      <c r="DS175" s="199"/>
    </row>
    <row r="176" spans="1:123" s="169" customFormat="1" ht="15.75" hidden="1">
      <c r="A176" s="73"/>
      <c r="B176" s="47"/>
      <c r="C176" s="78"/>
      <c r="D176" s="47"/>
      <c r="E176" s="45">
        <v>0</v>
      </c>
      <c r="F176" s="71">
        <v>0</v>
      </c>
      <c r="G176" s="72">
        <f t="shared" si="8"/>
        <v>0</v>
      </c>
      <c r="H176" s="71">
        <v>0</v>
      </c>
      <c r="I176" s="71">
        <v>0</v>
      </c>
      <c r="J176" s="71">
        <v>0</v>
      </c>
      <c r="K176" s="291">
        <f t="array" ref="K176">SUM(ROUND(H176:J176,2))</f>
        <v>0</v>
      </c>
      <c r="L176" s="331"/>
      <c r="M176" s="91"/>
      <c r="N176" s="309">
        <v>0</v>
      </c>
      <c r="O176" s="282">
        <f t="shared" si="9"/>
        <v>0</v>
      </c>
      <c r="P176" s="268">
        <v>0</v>
      </c>
      <c r="Q176" s="282">
        <f t="shared" si="10"/>
        <v>0</v>
      </c>
      <c r="R176" s="268"/>
      <c r="S176" s="282">
        <f t="shared" si="11"/>
        <v>0</v>
      </c>
      <c r="X176" s="199"/>
      <c r="Y176" s="199"/>
      <c r="Z176" s="199"/>
      <c r="AA176" s="199"/>
      <c r="AB176" s="199"/>
      <c r="AC176" s="199"/>
      <c r="AD176" s="199"/>
      <c r="AE176" s="199"/>
      <c r="AF176" s="199"/>
      <c r="AG176" s="199"/>
      <c r="AH176" s="199"/>
      <c r="AI176" s="199"/>
      <c r="AJ176" s="199"/>
      <c r="AK176" s="199"/>
      <c r="AL176" s="199"/>
      <c r="AM176" s="199"/>
      <c r="AN176" s="199"/>
      <c r="AO176" s="199"/>
      <c r="AP176" s="199"/>
      <c r="AQ176" s="199"/>
      <c r="AR176" s="199"/>
      <c r="AS176" s="199"/>
      <c r="AT176" s="199"/>
      <c r="AU176" s="199"/>
      <c r="AV176" s="199"/>
      <c r="AW176" s="199"/>
      <c r="AX176" s="199"/>
      <c r="AY176" s="199"/>
      <c r="AZ176" s="199"/>
      <c r="BA176" s="199"/>
      <c r="BB176" s="199"/>
      <c r="BC176" s="199"/>
      <c r="BD176" s="199"/>
      <c r="BE176" s="199"/>
      <c r="BF176" s="199"/>
      <c r="BG176" s="199"/>
      <c r="BH176" s="199"/>
      <c r="BI176" s="199"/>
      <c r="BJ176" s="199"/>
      <c r="BK176" s="199"/>
      <c r="BL176" s="199"/>
      <c r="BM176" s="199"/>
      <c r="BN176" s="199"/>
      <c r="BO176" s="199"/>
      <c r="BP176" s="199"/>
      <c r="BQ176" s="199"/>
      <c r="BR176" s="199"/>
      <c r="BS176" s="199"/>
      <c r="BT176" s="199"/>
      <c r="BU176" s="199"/>
      <c r="BV176" s="199"/>
      <c r="BW176" s="199"/>
      <c r="BX176" s="199"/>
      <c r="BY176" s="199"/>
      <c r="BZ176" s="199"/>
      <c r="CA176" s="199"/>
      <c r="CB176" s="199"/>
      <c r="CC176" s="199"/>
      <c r="CD176" s="199"/>
      <c r="CE176" s="199"/>
      <c r="CF176" s="199"/>
      <c r="CG176" s="199"/>
      <c r="CH176" s="199"/>
      <c r="CI176" s="199"/>
      <c r="CJ176" s="199"/>
      <c r="CK176" s="199"/>
      <c r="CL176" s="199"/>
      <c r="CM176" s="199"/>
      <c r="CN176" s="199"/>
      <c r="CO176" s="199"/>
      <c r="CP176" s="199"/>
      <c r="CQ176" s="199"/>
      <c r="CR176" s="199"/>
      <c r="CS176" s="199"/>
      <c r="CT176" s="199"/>
      <c r="CU176" s="199"/>
      <c r="CV176" s="199"/>
      <c r="CW176" s="199"/>
      <c r="CX176" s="199"/>
      <c r="CY176" s="199"/>
      <c r="CZ176" s="199"/>
      <c r="DA176" s="199"/>
      <c r="DB176" s="199"/>
      <c r="DC176" s="199"/>
      <c r="DD176" s="199"/>
      <c r="DE176" s="199"/>
      <c r="DF176" s="199"/>
      <c r="DG176" s="199"/>
      <c r="DH176" s="199"/>
      <c r="DI176" s="199"/>
      <c r="DJ176" s="199"/>
      <c r="DK176" s="199"/>
      <c r="DL176" s="199"/>
      <c r="DM176" s="199"/>
      <c r="DN176" s="199"/>
      <c r="DO176" s="199"/>
      <c r="DP176" s="199"/>
      <c r="DQ176" s="199"/>
      <c r="DR176" s="199"/>
      <c r="DS176" s="199"/>
    </row>
    <row r="177" spans="1:123" s="169" customFormat="1" ht="15.75" hidden="1">
      <c r="A177" s="73"/>
      <c r="B177" s="47"/>
      <c r="C177" s="78"/>
      <c r="D177" s="47"/>
      <c r="E177" s="45">
        <v>0</v>
      </c>
      <c r="F177" s="71">
        <v>0</v>
      </c>
      <c r="G177" s="72">
        <f t="shared" si="8"/>
        <v>0</v>
      </c>
      <c r="H177" s="71">
        <v>0</v>
      </c>
      <c r="I177" s="71">
        <v>0</v>
      </c>
      <c r="J177" s="71">
        <v>0</v>
      </c>
      <c r="K177" s="291">
        <f t="array" ref="K177">SUM(ROUND(H177:J177,2))</f>
        <v>0</v>
      </c>
      <c r="L177" s="331"/>
      <c r="M177" s="91"/>
      <c r="N177" s="309">
        <v>0</v>
      </c>
      <c r="O177" s="282">
        <f t="shared" si="9"/>
        <v>0</v>
      </c>
      <c r="P177" s="268">
        <v>0</v>
      </c>
      <c r="Q177" s="282">
        <f t="shared" si="10"/>
        <v>0</v>
      </c>
      <c r="R177" s="268"/>
      <c r="S177" s="282">
        <f t="shared" si="11"/>
        <v>0</v>
      </c>
      <c r="X177" s="199"/>
      <c r="Y177" s="199"/>
      <c r="Z177" s="199"/>
      <c r="AA177" s="199"/>
      <c r="AB177" s="199"/>
      <c r="AC177" s="199"/>
      <c r="AD177" s="199"/>
      <c r="AE177" s="199"/>
      <c r="AF177" s="199"/>
      <c r="AG177" s="199"/>
      <c r="AH177" s="199"/>
      <c r="AI177" s="199"/>
      <c r="AJ177" s="199"/>
      <c r="AK177" s="199"/>
      <c r="AL177" s="199"/>
      <c r="AM177" s="199"/>
      <c r="AN177" s="199"/>
      <c r="AO177" s="199"/>
      <c r="AP177" s="199"/>
      <c r="AQ177" s="199"/>
      <c r="AR177" s="199"/>
      <c r="AS177" s="199"/>
      <c r="AT177" s="199"/>
      <c r="AU177" s="199"/>
      <c r="AV177" s="199"/>
      <c r="AW177" s="199"/>
      <c r="AX177" s="199"/>
      <c r="AY177" s="199"/>
      <c r="AZ177" s="199"/>
      <c r="BA177" s="199"/>
      <c r="BB177" s="199"/>
      <c r="BC177" s="199"/>
      <c r="BD177" s="199"/>
      <c r="BE177" s="199"/>
      <c r="BF177" s="199"/>
      <c r="BG177" s="199"/>
      <c r="BH177" s="199"/>
      <c r="BI177" s="199"/>
      <c r="BJ177" s="199"/>
      <c r="BK177" s="199"/>
      <c r="BL177" s="199"/>
      <c r="BM177" s="199"/>
      <c r="BN177" s="199"/>
      <c r="BO177" s="199"/>
      <c r="BP177" s="199"/>
      <c r="BQ177" s="199"/>
      <c r="BR177" s="199"/>
      <c r="BS177" s="199"/>
      <c r="BT177" s="199"/>
      <c r="BU177" s="199"/>
      <c r="BV177" s="199"/>
      <c r="BW177" s="199"/>
      <c r="BX177" s="199"/>
      <c r="BY177" s="199"/>
      <c r="BZ177" s="199"/>
      <c r="CA177" s="199"/>
      <c r="CB177" s="199"/>
      <c r="CC177" s="199"/>
      <c r="CD177" s="199"/>
      <c r="CE177" s="199"/>
      <c r="CF177" s="199"/>
      <c r="CG177" s="199"/>
      <c r="CH177" s="199"/>
      <c r="CI177" s="199"/>
      <c r="CJ177" s="199"/>
      <c r="CK177" s="199"/>
      <c r="CL177" s="199"/>
      <c r="CM177" s="199"/>
      <c r="CN177" s="199"/>
      <c r="CO177" s="199"/>
      <c r="CP177" s="199"/>
      <c r="CQ177" s="199"/>
      <c r="CR177" s="199"/>
      <c r="CS177" s="199"/>
      <c r="CT177" s="199"/>
      <c r="CU177" s="199"/>
      <c r="CV177" s="199"/>
      <c r="CW177" s="199"/>
      <c r="CX177" s="199"/>
      <c r="CY177" s="199"/>
      <c r="CZ177" s="199"/>
      <c r="DA177" s="199"/>
      <c r="DB177" s="199"/>
      <c r="DC177" s="199"/>
      <c r="DD177" s="199"/>
      <c r="DE177" s="199"/>
      <c r="DF177" s="199"/>
      <c r="DG177" s="199"/>
      <c r="DH177" s="199"/>
      <c r="DI177" s="199"/>
      <c r="DJ177" s="199"/>
      <c r="DK177" s="199"/>
      <c r="DL177" s="199"/>
      <c r="DM177" s="199"/>
      <c r="DN177" s="199"/>
      <c r="DO177" s="199"/>
      <c r="DP177" s="199"/>
      <c r="DQ177" s="199"/>
      <c r="DR177" s="199"/>
      <c r="DS177" s="199"/>
    </row>
    <row r="178" spans="1:123" s="169" customFormat="1" ht="15.75" hidden="1">
      <c r="A178" s="73"/>
      <c r="B178" s="47"/>
      <c r="C178" s="78"/>
      <c r="D178" s="47"/>
      <c r="E178" s="45">
        <v>0</v>
      </c>
      <c r="F178" s="71">
        <v>0</v>
      </c>
      <c r="G178" s="72">
        <f t="shared" si="8"/>
        <v>0</v>
      </c>
      <c r="H178" s="71">
        <v>0</v>
      </c>
      <c r="I178" s="71">
        <v>0</v>
      </c>
      <c r="J178" s="71">
        <v>0</v>
      </c>
      <c r="K178" s="291">
        <f t="array" ref="K178">SUM(ROUND(H178:J178,2))</f>
        <v>0</v>
      </c>
      <c r="L178" s="331"/>
      <c r="M178" s="91"/>
      <c r="N178" s="309">
        <v>0</v>
      </c>
      <c r="O178" s="282">
        <f t="shared" si="9"/>
        <v>0</v>
      </c>
      <c r="P178" s="268">
        <v>0</v>
      </c>
      <c r="Q178" s="282">
        <f t="shared" si="10"/>
        <v>0</v>
      </c>
      <c r="R178" s="268"/>
      <c r="S178" s="282">
        <f t="shared" si="11"/>
        <v>0</v>
      </c>
      <c r="X178" s="199"/>
      <c r="Y178" s="199"/>
      <c r="Z178" s="199"/>
      <c r="AA178" s="199"/>
      <c r="AB178" s="199"/>
      <c r="AC178" s="199"/>
      <c r="AD178" s="199"/>
      <c r="AE178" s="199"/>
      <c r="AF178" s="199"/>
      <c r="AG178" s="199"/>
      <c r="AH178" s="199"/>
      <c r="AI178" s="199"/>
      <c r="AJ178" s="199"/>
      <c r="AK178" s="199"/>
      <c r="AL178" s="199"/>
      <c r="AM178" s="199"/>
      <c r="AN178" s="199"/>
      <c r="AO178" s="199"/>
      <c r="AP178" s="199"/>
      <c r="AQ178" s="199"/>
      <c r="AR178" s="199"/>
      <c r="AS178" s="199"/>
      <c r="AT178" s="199"/>
      <c r="AU178" s="199"/>
      <c r="AV178" s="199"/>
      <c r="AW178" s="199"/>
      <c r="AX178" s="199"/>
      <c r="AY178" s="199"/>
      <c r="AZ178" s="199"/>
      <c r="BA178" s="199"/>
      <c r="BB178" s="199"/>
      <c r="BC178" s="199"/>
      <c r="BD178" s="199"/>
      <c r="BE178" s="199"/>
      <c r="BF178" s="199"/>
      <c r="BG178" s="199"/>
      <c r="BH178" s="199"/>
      <c r="BI178" s="199"/>
      <c r="BJ178" s="199"/>
      <c r="BK178" s="199"/>
      <c r="BL178" s="199"/>
      <c r="BM178" s="199"/>
      <c r="BN178" s="199"/>
      <c r="BO178" s="199"/>
      <c r="BP178" s="199"/>
      <c r="BQ178" s="199"/>
      <c r="BR178" s="199"/>
      <c r="BS178" s="199"/>
      <c r="BT178" s="199"/>
      <c r="BU178" s="199"/>
      <c r="BV178" s="199"/>
      <c r="BW178" s="199"/>
      <c r="BX178" s="199"/>
      <c r="BY178" s="199"/>
      <c r="BZ178" s="199"/>
      <c r="CA178" s="199"/>
      <c r="CB178" s="199"/>
      <c r="CC178" s="199"/>
      <c r="CD178" s="199"/>
      <c r="CE178" s="199"/>
      <c r="CF178" s="199"/>
      <c r="CG178" s="199"/>
      <c r="CH178" s="199"/>
      <c r="CI178" s="199"/>
      <c r="CJ178" s="199"/>
      <c r="CK178" s="199"/>
      <c r="CL178" s="199"/>
      <c r="CM178" s="199"/>
      <c r="CN178" s="199"/>
      <c r="CO178" s="199"/>
      <c r="CP178" s="199"/>
      <c r="CQ178" s="199"/>
      <c r="CR178" s="199"/>
      <c r="CS178" s="199"/>
      <c r="CT178" s="199"/>
      <c r="CU178" s="199"/>
      <c r="CV178" s="199"/>
      <c r="CW178" s="199"/>
      <c r="CX178" s="199"/>
      <c r="CY178" s="199"/>
      <c r="CZ178" s="199"/>
      <c r="DA178" s="199"/>
      <c r="DB178" s="199"/>
      <c r="DC178" s="199"/>
      <c r="DD178" s="199"/>
      <c r="DE178" s="199"/>
      <c r="DF178" s="199"/>
      <c r="DG178" s="199"/>
      <c r="DH178" s="199"/>
      <c r="DI178" s="199"/>
      <c r="DJ178" s="199"/>
      <c r="DK178" s="199"/>
      <c r="DL178" s="199"/>
      <c r="DM178" s="199"/>
      <c r="DN178" s="199"/>
      <c r="DO178" s="199"/>
      <c r="DP178" s="199"/>
      <c r="DQ178" s="199"/>
      <c r="DR178" s="199"/>
      <c r="DS178" s="199"/>
    </row>
    <row r="179" spans="1:123" s="169" customFormat="1" ht="15.75" hidden="1">
      <c r="A179" s="73"/>
      <c r="B179" s="47"/>
      <c r="C179" s="78"/>
      <c r="D179" s="47"/>
      <c r="E179" s="45">
        <v>0</v>
      </c>
      <c r="F179" s="71">
        <v>0</v>
      </c>
      <c r="G179" s="72">
        <f t="shared" si="8"/>
        <v>0</v>
      </c>
      <c r="H179" s="71">
        <v>0</v>
      </c>
      <c r="I179" s="71">
        <v>0</v>
      </c>
      <c r="J179" s="71">
        <v>0</v>
      </c>
      <c r="K179" s="291">
        <f t="array" ref="K179">SUM(ROUND(H179:J179,2))</f>
        <v>0</v>
      </c>
      <c r="L179" s="331"/>
      <c r="M179" s="91"/>
      <c r="N179" s="309">
        <v>0</v>
      </c>
      <c r="O179" s="282">
        <f t="shared" si="9"/>
        <v>0</v>
      </c>
      <c r="P179" s="268">
        <v>0</v>
      </c>
      <c r="Q179" s="282">
        <f t="shared" si="10"/>
        <v>0</v>
      </c>
      <c r="R179" s="268"/>
      <c r="S179" s="282">
        <f t="shared" si="11"/>
        <v>0</v>
      </c>
      <c r="X179" s="199"/>
      <c r="Y179" s="199"/>
      <c r="Z179" s="199"/>
      <c r="AA179" s="199"/>
      <c r="AB179" s="199"/>
      <c r="AC179" s="199"/>
      <c r="AD179" s="199"/>
      <c r="AE179" s="199"/>
      <c r="AF179" s="199"/>
      <c r="AG179" s="199"/>
      <c r="AH179" s="199"/>
      <c r="AI179" s="199"/>
      <c r="AJ179" s="199"/>
      <c r="AK179" s="199"/>
      <c r="AL179" s="199"/>
      <c r="AM179" s="199"/>
      <c r="AN179" s="199"/>
      <c r="AO179" s="199"/>
      <c r="AP179" s="199"/>
      <c r="AQ179" s="199"/>
      <c r="AR179" s="199"/>
      <c r="AS179" s="199"/>
      <c r="AT179" s="199"/>
      <c r="AU179" s="199"/>
      <c r="AV179" s="199"/>
      <c r="AW179" s="199"/>
      <c r="AX179" s="199"/>
      <c r="AY179" s="199"/>
      <c r="AZ179" s="199"/>
      <c r="BA179" s="199"/>
      <c r="BB179" s="199"/>
      <c r="BC179" s="199"/>
      <c r="BD179" s="199"/>
      <c r="BE179" s="199"/>
      <c r="BF179" s="199"/>
      <c r="BG179" s="199"/>
      <c r="BH179" s="199"/>
      <c r="BI179" s="199"/>
      <c r="BJ179" s="199"/>
      <c r="BK179" s="199"/>
      <c r="BL179" s="199"/>
      <c r="BM179" s="199"/>
      <c r="BN179" s="199"/>
      <c r="BO179" s="199"/>
      <c r="BP179" s="199"/>
      <c r="BQ179" s="199"/>
      <c r="BR179" s="199"/>
      <c r="BS179" s="199"/>
      <c r="BT179" s="199"/>
      <c r="BU179" s="199"/>
      <c r="BV179" s="199"/>
      <c r="BW179" s="199"/>
      <c r="BX179" s="199"/>
      <c r="BY179" s="199"/>
      <c r="BZ179" s="199"/>
      <c r="CA179" s="199"/>
      <c r="CB179" s="199"/>
      <c r="CC179" s="199"/>
      <c r="CD179" s="199"/>
      <c r="CE179" s="199"/>
      <c r="CF179" s="199"/>
      <c r="CG179" s="199"/>
      <c r="CH179" s="199"/>
      <c r="CI179" s="199"/>
      <c r="CJ179" s="199"/>
      <c r="CK179" s="199"/>
      <c r="CL179" s="199"/>
      <c r="CM179" s="199"/>
      <c r="CN179" s="199"/>
      <c r="CO179" s="199"/>
      <c r="CP179" s="199"/>
      <c r="CQ179" s="199"/>
      <c r="CR179" s="199"/>
      <c r="CS179" s="199"/>
      <c r="CT179" s="199"/>
      <c r="CU179" s="199"/>
      <c r="CV179" s="199"/>
      <c r="CW179" s="199"/>
      <c r="CX179" s="199"/>
      <c r="CY179" s="199"/>
      <c r="CZ179" s="199"/>
      <c r="DA179" s="199"/>
      <c r="DB179" s="199"/>
      <c r="DC179" s="199"/>
      <c r="DD179" s="199"/>
      <c r="DE179" s="199"/>
      <c r="DF179" s="199"/>
      <c r="DG179" s="199"/>
      <c r="DH179" s="199"/>
      <c r="DI179" s="199"/>
      <c r="DJ179" s="199"/>
      <c r="DK179" s="199"/>
      <c r="DL179" s="199"/>
      <c r="DM179" s="199"/>
      <c r="DN179" s="199"/>
      <c r="DO179" s="199"/>
      <c r="DP179" s="199"/>
      <c r="DQ179" s="199"/>
      <c r="DR179" s="199"/>
      <c r="DS179" s="199"/>
    </row>
    <row r="180" spans="1:123" s="169" customFormat="1" ht="15.75" hidden="1">
      <c r="A180" s="73"/>
      <c r="B180" s="47"/>
      <c r="C180" s="78"/>
      <c r="D180" s="47"/>
      <c r="E180" s="45">
        <v>0</v>
      </c>
      <c r="F180" s="71">
        <v>0</v>
      </c>
      <c r="G180" s="72">
        <f t="shared" si="8"/>
        <v>0</v>
      </c>
      <c r="H180" s="71">
        <v>0</v>
      </c>
      <c r="I180" s="71">
        <v>0</v>
      </c>
      <c r="J180" s="71">
        <v>0</v>
      </c>
      <c r="K180" s="291">
        <f t="array" ref="K180">SUM(ROUND(H180:J180,2))</f>
        <v>0</v>
      </c>
      <c r="L180" s="331"/>
      <c r="M180" s="91"/>
      <c r="N180" s="309">
        <v>0</v>
      </c>
      <c r="O180" s="282">
        <f t="shared" si="9"/>
        <v>0</v>
      </c>
      <c r="P180" s="268">
        <v>0</v>
      </c>
      <c r="Q180" s="282">
        <f t="shared" si="10"/>
        <v>0</v>
      </c>
      <c r="R180" s="268"/>
      <c r="S180" s="282">
        <f t="shared" si="11"/>
        <v>0</v>
      </c>
      <c r="X180" s="199"/>
      <c r="Y180" s="199"/>
      <c r="Z180" s="199"/>
      <c r="AA180" s="199"/>
      <c r="AB180" s="199"/>
      <c r="AC180" s="199"/>
      <c r="AD180" s="199"/>
      <c r="AE180" s="199"/>
      <c r="AF180" s="199"/>
      <c r="AG180" s="199"/>
      <c r="AH180" s="199"/>
      <c r="AI180" s="199"/>
      <c r="AJ180" s="199"/>
      <c r="AK180" s="199"/>
      <c r="AL180" s="199"/>
      <c r="AM180" s="199"/>
      <c r="AN180" s="199"/>
      <c r="AO180" s="199"/>
      <c r="AP180" s="199"/>
      <c r="AQ180" s="199"/>
      <c r="AR180" s="199"/>
      <c r="AS180" s="199"/>
      <c r="AT180" s="199"/>
      <c r="AU180" s="199"/>
      <c r="AV180" s="199"/>
      <c r="AW180" s="199"/>
      <c r="AX180" s="199"/>
      <c r="AY180" s="199"/>
      <c r="AZ180" s="199"/>
      <c r="BA180" s="199"/>
      <c r="BB180" s="199"/>
      <c r="BC180" s="199"/>
      <c r="BD180" s="199"/>
      <c r="BE180" s="199"/>
      <c r="BF180" s="199"/>
      <c r="BG180" s="199"/>
      <c r="BH180" s="199"/>
      <c r="BI180" s="199"/>
      <c r="BJ180" s="199"/>
      <c r="BK180" s="199"/>
      <c r="BL180" s="199"/>
      <c r="BM180" s="199"/>
      <c r="BN180" s="199"/>
      <c r="BO180" s="199"/>
      <c r="BP180" s="199"/>
      <c r="BQ180" s="199"/>
      <c r="BR180" s="199"/>
      <c r="BS180" s="199"/>
      <c r="BT180" s="199"/>
      <c r="BU180" s="199"/>
      <c r="BV180" s="199"/>
      <c r="BW180" s="199"/>
      <c r="BX180" s="199"/>
      <c r="BY180" s="199"/>
      <c r="BZ180" s="199"/>
      <c r="CA180" s="199"/>
      <c r="CB180" s="199"/>
      <c r="CC180" s="199"/>
      <c r="CD180" s="199"/>
      <c r="CE180" s="199"/>
      <c r="CF180" s="199"/>
      <c r="CG180" s="199"/>
      <c r="CH180" s="199"/>
      <c r="CI180" s="199"/>
      <c r="CJ180" s="199"/>
      <c r="CK180" s="199"/>
      <c r="CL180" s="199"/>
      <c r="CM180" s="199"/>
      <c r="CN180" s="199"/>
      <c r="CO180" s="199"/>
      <c r="CP180" s="199"/>
      <c r="CQ180" s="199"/>
      <c r="CR180" s="199"/>
      <c r="CS180" s="199"/>
      <c r="CT180" s="199"/>
      <c r="CU180" s="199"/>
      <c r="CV180" s="199"/>
      <c r="CW180" s="199"/>
      <c r="CX180" s="199"/>
      <c r="CY180" s="199"/>
      <c r="CZ180" s="199"/>
      <c r="DA180" s="199"/>
      <c r="DB180" s="199"/>
      <c r="DC180" s="199"/>
      <c r="DD180" s="199"/>
      <c r="DE180" s="199"/>
      <c r="DF180" s="199"/>
      <c r="DG180" s="199"/>
      <c r="DH180" s="199"/>
      <c r="DI180" s="199"/>
      <c r="DJ180" s="199"/>
      <c r="DK180" s="199"/>
      <c r="DL180" s="199"/>
      <c r="DM180" s="199"/>
      <c r="DN180" s="199"/>
      <c r="DO180" s="199"/>
      <c r="DP180" s="199"/>
      <c r="DQ180" s="199"/>
      <c r="DR180" s="199"/>
      <c r="DS180" s="199"/>
    </row>
    <row r="181" spans="1:123" s="169" customFormat="1" ht="15.75" hidden="1">
      <c r="A181" s="73"/>
      <c r="B181" s="47"/>
      <c r="C181" s="78"/>
      <c r="D181" s="47"/>
      <c r="E181" s="45">
        <v>0</v>
      </c>
      <c r="F181" s="71">
        <v>0</v>
      </c>
      <c r="G181" s="72">
        <f t="shared" si="8"/>
        <v>0</v>
      </c>
      <c r="H181" s="71">
        <v>0</v>
      </c>
      <c r="I181" s="71">
        <v>0</v>
      </c>
      <c r="J181" s="71">
        <v>0</v>
      </c>
      <c r="K181" s="291">
        <f t="array" ref="K181">SUM(ROUND(H181:J181,2))</f>
        <v>0</v>
      </c>
      <c r="L181" s="331"/>
      <c r="M181" s="91"/>
      <c r="N181" s="309">
        <v>0</v>
      </c>
      <c r="O181" s="282">
        <f t="shared" si="9"/>
        <v>0</v>
      </c>
      <c r="P181" s="268">
        <v>0</v>
      </c>
      <c r="Q181" s="282">
        <f t="shared" si="10"/>
        <v>0</v>
      </c>
      <c r="R181" s="268"/>
      <c r="S181" s="282">
        <f t="shared" si="11"/>
        <v>0</v>
      </c>
      <c r="X181" s="199"/>
      <c r="Y181" s="199"/>
      <c r="Z181" s="199"/>
      <c r="AA181" s="199"/>
      <c r="AB181" s="199"/>
      <c r="AC181" s="199"/>
      <c r="AD181" s="199"/>
      <c r="AE181" s="199"/>
      <c r="AF181" s="199"/>
      <c r="AG181" s="199"/>
      <c r="AH181" s="199"/>
      <c r="AI181" s="199"/>
      <c r="AJ181" s="199"/>
      <c r="AK181" s="199"/>
      <c r="AL181" s="199"/>
      <c r="AM181" s="199"/>
      <c r="AN181" s="199"/>
      <c r="AO181" s="199"/>
      <c r="AP181" s="199"/>
      <c r="AQ181" s="199"/>
      <c r="AR181" s="199"/>
      <c r="AS181" s="199"/>
      <c r="AT181" s="199"/>
      <c r="AU181" s="199"/>
      <c r="AV181" s="199"/>
      <c r="AW181" s="199"/>
      <c r="AX181" s="199"/>
      <c r="AY181" s="199"/>
      <c r="AZ181" s="199"/>
      <c r="BA181" s="199"/>
      <c r="BB181" s="199"/>
      <c r="BC181" s="199"/>
      <c r="BD181" s="199"/>
      <c r="BE181" s="199"/>
      <c r="BF181" s="199"/>
      <c r="BG181" s="199"/>
      <c r="BH181" s="199"/>
      <c r="BI181" s="199"/>
      <c r="BJ181" s="199"/>
      <c r="BK181" s="199"/>
      <c r="BL181" s="199"/>
      <c r="BM181" s="199"/>
      <c r="BN181" s="199"/>
      <c r="BO181" s="199"/>
      <c r="BP181" s="199"/>
      <c r="BQ181" s="199"/>
      <c r="BR181" s="199"/>
      <c r="BS181" s="199"/>
      <c r="BT181" s="199"/>
      <c r="BU181" s="199"/>
      <c r="BV181" s="199"/>
      <c r="BW181" s="199"/>
      <c r="BX181" s="199"/>
      <c r="BY181" s="199"/>
      <c r="BZ181" s="199"/>
      <c r="CA181" s="199"/>
      <c r="CB181" s="199"/>
      <c r="CC181" s="199"/>
      <c r="CD181" s="199"/>
      <c r="CE181" s="199"/>
      <c r="CF181" s="199"/>
      <c r="CG181" s="199"/>
      <c r="CH181" s="199"/>
      <c r="CI181" s="199"/>
      <c r="CJ181" s="199"/>
      <c r="CK181" s="199"/>
      <c r="CL181" s="199"/>
      <c r="CM181" s="199"/>
      <c r="CN181" s="199"/>
      <c r="CO181" s="199"/>
      <c r="CP181" s="199"/>
      <c r="CQ181" s="199"/>
      <c r="CR181" s="199"/>
      <c r="CS181" s="199"/>
      <c r="CT181" s="199"/>
      <c r="CU181" s="199"/>
      <c r="CV181" s="199"/>
      <c r="CW181" s="199"/>
      <c r="CX181" s="199"/>
      <c r="CY181" s="199"/>
      <c r="CZ181" s="199"/>
      <c r="DA181" s="199"/>
      <c r="DB181" s="199"/>
      <c r="DC181" s="199"/>
      <c r="DD181" s="199"/>
      <c r="DE181" s="199"/>
      <c r="DF181" s="199"/>
      <c r="DG181" s="199"/>
      <c r="DH181" s="199"/>
      <c r="DI181" s="199"/>
      <c r="DJ181" s="199"/>
      <c r="DK181" s="199"/>
      <c r="DL181" s="199"/>
      <c r="DM181" s="199"/>
      <c r="DN181" s="199"/>
      <c r="DO181" s="199"/>
      <c r="DP181" s="199"/>
      <c r="DQ181" s="199"/>
      <c r="DR181" s="199"/>
      <c r="DS181" s="199"/>
    </row>
    <row r="182" spans="1:123" s="169" customFormat="1" ht="15.75" hidden="1">
      <c r="A182" s="73"/>
      <c r="B182" s="47"/>
      <c r="C182" s="78"/>
      <c r="D182" s="47"/>
      <c r="E182" s="45">
        <v>0</v>
      </c>
      <c r="F182" s="71">
        <v>0</v>
      </c>
      <c r="G182" s="72">
        <f t="shared" si="8"/>
        <v>0</v>
      </c>
      <c r="H182" s="71">
        <v>0</v>
      </c>
      <c r="I182" s="71">
        <v>0</v>
      </c>
      <c r="J182" s="71">
        <v>0</v>
      </c>
      <c r="K182" s="291">
        <f t="array" ref="K182">SUM(ROUND(H182:J182,2))</f>
        <v>0</v>
      </c>
      <c r="L182" s="331"/>
      <c r="M182" s="91"/>
      <c r="N182" s="309">
        <v>0</v>
      </c>
      <c r="O182" s="282">
        <f t="shared" si="9"/>
        <v>0</v>
      </c>
      <c r="P182" s="268">
        <v>0</v>
      </c>
      <c r="Q182" s="282">
        <f t="shared" si="10"/>
        <v>0</v>
      </c>
      <c r="R182" s="268"/>
      <c r="S182" s="282">
        <f t="shared" si="11"/>
        <v>0</v>
      </c>
      <c r="X182" s="199"/>
      <c r="Y182" s="199"/>
      <c r="Z182" s="199"/>
      <c r="AA182" s="199"/>
      <c r="AB182" s="199"/>
      <c r="AC182" s="199"/>
      <c r="AD182" s="199"/>
      <c r="AE182" s="199"/>
      <c r="AF182" s="199"/>
      <c r="AG182" s="199"/>
      <c r="AH182" s="199"/>
      <c r="AI182" s="199"/>
      <c r="AJ182" s="199"/>
      <c r="AK182" s="199"/>
      <c r="AL182" s="199"/>
      <c r="AM182" s="199"/>
      <c r="AN182" s="199"/>
      <c r="AO182" s="199"/>
      <c r="AP182" s="199"/>
      <c r="AQ182" s="199"/>
      <c r="AR182" s="199"/>
      <c r="AS182" s="199"/>
      <c r="AT182" s="199"/>
      <c r="AU182" s="199"/>
      <c r="AV182" s="199"/>
      <c r="AW182" s="199"/>
      <c r="AX182" s="199"/>
      <c r="AY182" s="199"/>
      <c r="AZ182" s="199"/>
      <c r="BA182" s="199"/>
      <c r="BB182" s="199"/>
      <c r="BC182" s="199"/>
      <c r="BD182" s="199"/>
      <c r="BE182" s="199"/>
      <c r="BF182" s="199"/>
      <c r="BG182" s="199"/>
      <c r="BH182" s="199"/>
      <c r="BI182" s="199"/>
      <c r="BJ182" s="199"/>
      <c r="BK182" s="199"/>
      <c r="BL182" s="199"/>
      <c r="BM182" s="199"/>
      <c r="BN182" s="199"/>
      <c r="BO182" s="199"/>
      <c r="BP182" s="199"/>
      <c r="BQ182" s="199"/>
      <c r="BR182" s="199"/>
      <c r="BS182" s="199"/>
      <c r="BT182" s="199"/>
      <c r="BU182" s="199"/>
      <c r="BV182" s="199"/>
      <c r="BW182" s="199"/>
      <c r="BX182" s="199"/>
      <c r="BY182" s="199"/>
      <c r="BZ182" s="199"/>
      <c r="CA182" s="199"/>
      <c r="CB182" s="199"/>
      <c r="CC182" s="199"/>
      <c r="CD182" s="199"/>
      <c r="CE182" s="199"/>
      <c r="CF182" s="199"/>
      <c r="CG182" s="199"/>
      <c r="CH182" s="199"/>
      <c r="CI182" s="199"/>
      <c r="CJ182" s="199"/>
      <c r="CK182" s="199"/>
      <c r="CL182" s="199"/>
      <c r="CM182" s="199"/>
      <c r="CN182" s="199"/>
      <c r="CO182" s="199"/>
      <c r="CP182" s="199"/>
      <c r="CQ182" s="199"/>
      <c r="CR182" s="199"/>
      <c r="CS182" s="199"/>
      <c r="CT182" s="199"/>
      <c r="CU182" s="199"/>
      <c r="CV182" s="199"/>
      <c r="CW182" s="199"/>
      <c r="CX182" s="199"/>
      <c r="CY182" s="199"/>
      <c r="CZ182" s="199"/>
      <c r="DA182" s="199"/>
      <c r="DB182" s="199"/>
      <c r="DC182" s="199"/>
      <c r="DD182" s="199"/>
      <c r="DE182" s="199"/>
      <c r="DF182" s="199"/>
      <c r="DG182" s="199"/>
      <c r="DH182" s="199"/>
      <c r="DI182" s="199"/>
      <c r="DJ182" s="199"/>
      <c r="DK182" s="199"/>
      <c r="DL182" s="199"/>
      <c r="DM182" s="199"/>
      <c r="DN182" s="199"/>
      <c r="DO182" s="199"/>
      <c r="DP182" s="199"/>
      <c r="DQ182" s="199"/>
      <c r="DR182" s="199"/>
      <c r="DS182" s="199"/>
    </row>
    <row r="183" spans="1:123" s="169" customFormat="1" ht="15.75" hidden="1">
      <c r="A183" s="73"/>
      <c r="B183" s="47"/>
      <c r="C183" s="78"/>
      <c r="D183" s="47"/>
      <c r="E183" s="45">
        <v>0</v>
      </c>
      <c r="F183" s="71">
        <v>0</v>
      </c>
      <c r="G183" s="72">
        <f t="shared" si="8"/>
        <v>0</v>
      </c>
      <c r="H183" s="71">
        <v>0</v>
      </c>
      <c r="I183" s="71">
        <v>0</v>
      </c>
      <c r="J183" s="71">
        <v>0</v>
      </c>
      <c r="K183" s="291">
        <f t="array" ref="K183">SUM(ROUND(H183:J183,2))</f>
        <v>0</v>
      </c>
      <c r="L183" s="331"/>
      <c r="M183" s="91"/>
      <c r="N183" s="309">
        <v>0</v>
      </c>
      <c r="O183" s="282">
        <f t="shared" si="9"/>
        <v>0</v>
      </c>
      <c r="P183" s="268">
        <v>0</v>
      </c>
      <c r="Q183" s="282">
        <f t="shared" si="10"/>
        <v>0</v>
      </c>
      <c r="R183" s="268"/>
      <c r="S183" s="282">
        <f t="shared" si="11"/>
        <v>0</v>
      </c>
      <c r="X183" s="199"/>
      <c r="Y183" s="199"/>
      <c r="Z183" s="199"/>
      <c r="AA183" s="199"/>
      <c r="AB183" s="199"/>
      <c r="AC183" s="199"/>
      <c r="AD183" s="199"/>
      <c r="AE183" s="199"/>
      <c r="AF183" s="199"/>
      <c r="AG183" s="199"/>
      <c r="AH183" s="199"/>
      <c r="AI183" s="199"/>
      <c r="AJ183" s="199"/>
      <c r="AK183" s="199"/>
      <c r="AL183" s="199"/>
      <c r="AM183" s="199"/>
      <c r="AN183" s="199"/>
      <c r="AO183" s="199"/>
      <c r="AP183" s="199"/>
      <c r="AQ183" s="199"/>
      <c r="AR183" s="199"/>
      <c r="AS183" s="199"/>
      <c r="AT183" s="199"/>
      <c r="AU183" s="199"/>
      <c r="AV183" s="199"/>
      <c r="AW183" s="199"/>
      <c r="AX183" s="199"/>
      <c r="AY183" s="199"/>
      <c r="AZ183" s="199"/>
      <c r="BA183" s="199"/>
      <c r="BB183" s="199"/>
      <c r="BC183" s="199"/>
      <c r="BD183" s="199"/>
      <c r="BE183" s="199"/>
      <c r="BF183" s="199"/>
      <c r="BG183" s="199"/>
      <c r="BH183" s="199"/>
      <c r="BI183" s="199"/>
      <c r="BJ183" s="199"/>
      <c r="BK183" s="199"/>
      <c r="BL183" s="199"/>
      <c r="BM183" s="199"/>
      <c r="BN183" s="199"/>
      <c r="BO183" s="199"/>
      <c r="BP183" s="199"/>
      <c r="BQ183" s="199"/>
      <c r="BR183" s="199"/>
      <c r="BS183" s="199"/>
      <c r="BT183" s="199"/>
      <c r="BU183" s="199"/>
      <c r="BV183" s="199"/>
      <c r="BW183" s="199"/>
      <c r="BX183" s="199"/>
      <c r="BY183" s="199"/>
      <c r="BZ183" s="199"/>
      <c r="CA183" s="199"/>
      <c r="CB183" s="199"/>
      <c r="CC183" s="199"/>
      <c r="CD183" s="199"/>
      <c r="CE183" s="199"/>
      <c r="CF183" s="199"/>
      <c r="CG183" s="199"/>
      <c r="CH183" s="199"/>
      <c r="CI183" s="199"/>
      <c r="CJ183" s="199"/>
      <c r="CK183" s="199"/>
      <c r="CL183" s="199"/>
      <c r="CM183" s="199"/>
      <c r="CN183" s="199"/>
      <c r="CO183" s="199"/>
      <c r="CP183" s="199"/>
      <c r="CQ183" s="199"/>
      <c r="CR183" s="199"/>
      <c r="CS183" s="199"/>
      <c r="CT183" s="199"/>
      <c r="CU183" s="199"/>
      <c r="CV183" s="199"/>
      <c r="CW183" s="199"/>
      <c r="CX183" s="199"/>
      <c r="CY183" s="199"/>
      <c r="CZ183" s="199"/>
      <c r="DA183" s="199"/>
      <c r="DB183" s="199"/>
      <c r="DC183" s="199"/>
      <c r="DD183" s="199"/>
      <c r="DE183" s="199"/>
      <c r="DF183" s="199"/>
      <c r="DG183" s="199"/>
      <c r="DH183" s="199"/>
      <c r="DI183" s="199"/>
      <c r="DJ183" s="199"/>
      <c r="DK183" s="199"/>
      <c r="DL183" s="199"/>
      <c r="DM183" s="199"/>
      <c r="DN183" s="199"/>
      <c r="DO183" s="199"/>
      <c r="DP183" s="199"/>
      <c r="DQ183" s="199"/>
      <c r="DR183" s="199"/>
      <c r="DS183" s="199"/>
    </row>
    <row r="184" spans="1:123" s="169" customFormat="1" ht="15.75" hidden="1">
      <c r="A184" s="73"/>
      <c r="B184" s="47"/>
      <c r="C184" s="78"/>
      <c r="D184" s="47"/>
      <c r="E184" s="45">
        <v>0</v>
      </c>
      <c r="F184" s="71">
        <v>0</v>
      </c>
      <c r="G184" s="72">
        <f t="shared" si="8"/>
        <v>0</v>
      </c>
      <c r="H184" s="71">
        <v>0</v>
      </c>
      <c r="I184" s="71">
        <v>0</v>
      </c>
      <c r="J184" s="71">
        <v>0</v>
      </c>
      <c r="K184" s="291">
        <f t="array" ref="K184">SUM(ROUND(H184:J184,2))</f>
        <v>0</v>
      </c>
      <c r="L184" s="331"/>
      <c r="M184" s="91"/>
      <c r="N184" s="309">
        <v>0</v>
      </c>
      <c r="O184" s="282">
        <f t="shared" si="9"/>
        <v>0</v>
      </c>
      <c r="P184" s="268">
        <v>0</v>
      </c>
      <c r="Q184" s="282">
        <f t="shared" si="10"/>
        <v>0</v>
      </c>
      <c r="R184" s="268"/>
      <c r="S184" s="282">
        <f t="shared" si="11"/>
        <v>0</v>
      </c>
      <c r="X184" s="199"/>
      <c r="Y184" s="199"/>
      <c r="Z184" s="199"/>
      <c r="AA184" s="199"/>
      <c r="AB184" s="199"/>
      <c r="AC184" s="199"/>
      <c r="AD184" s="199"/>
      <c r="AE184" s="199"/>
      <c r="AF184" s="199"/>
      <c r="AG184" s="199"/>
      <c r="AH184" s="199"/>
      <c r="AI184" s="199"/>
      <c r="AJ184" s="199"/>
      <c r="AK184" s="199"/>
      <c r="AL184" s="199"/>
      <c r="AM184" s="199"/>
      <c r="AN184" s="199"/>
      <c r="AO184" s="199"/>
      <c r="AP184" s="199"/>
      <c r="AQ184" s="199"/>
      <c r="AR184" s="199"/>
      <c r="AS184" s="199"/>
      <c r="AT184" s="199"/>
      <c r="AU184" s="199"/>
      <c r="AV184" s="199"/>
      <c r="AW184" s="199"/>
      <c r="AX184" s="199"/>
      <c r="AY184" s="199"/>
      <c r="AZ184" s="199"/>
      <c r="BA184" s="199"/>
      <c r="BB184" s="199"/>
      <c r="BC184" s="199"/>
      <c r="BD184" s="199"/>
      <c r="BE184" s="199"/>
      <c r="BF184" s="199"/>
      <c r="BG184" s="199"/>
      <c r="BH184" s="199"/>
      <c r="BI184" s="199"/>
      <c r="BJ184" s="199"/>
      <c r="BK184" s="199"/>
      <c r="BL184" s="199"/>
      <c r="BM184" s="199"/>
      <c r="BN184" s="199"/>
      <c r="BO184" s="199"/>
      <c r="BP184" s="199"/>
      <c r="BQ184" s="199"/>
      <c r="BR184" s="199"/>
      <c r="BS184" s="199"/>
      <c r="BT184" s="199"/>
      <c r="BU184" s="199"/>
      <c r="BV184" s="199"/>
      <c r="BW184" s="199"/>
      <c r="BX184" s="199"/>
      <c r="BY184" s="199"/>
      <c r="BZ184" s="199"/>
      <c r="CA184" s="199"/>
      <c r="CB184" s="199"/>
      <c r="CC184" s="199"/>
      <c r="CD184" s="199"/>
      <c r="CE184" s="199"/>
      <c r="CF184" s="199"/>
      <c r="CG184" s="199"/>
      <c r="CH184" s="199"/>
      <c r="CI184" s="199"/>
      <c r="CJ184" s="199"/>
      <c r="CK184" s="199"/>
      <c r="CL184" s="199"/>
      <c r="CM184" s="199"/>
      <c r="CN184" s="199"/>
      <c r="CO184" s="199"/>
      <c r="CP184" s="199"/>
      <c r="CQ184" s="199"/>
      <c r="CR184" s="199"/>
      <c r="CS184" s="199"/>
      <c r="CT184" s="199"/>
      <c r="CU184" s="199"/>
      <c r="CV184" s="199"/>
      <c r="CW184" s="199"/>
      <c r="CX184" s="199"/>
      <c r="CY184" s="199"/>
      <c r="CZ184" s="199"/>
      <c r="DA184" s="199"/>
      <c r="DB184" s="199"/>
      <c r="DC184" s="199"/>
      <c r="DD184" s="199"/>
      <c r="DE184" s="199"/>
      <c r="DF184" s="199"/>
      <c r="DG184" s="199"/>
      <c r="DH184" s="199"/>
      <c r="DI184" s="199"/>
      <c r="DJ184" s="199"/>
      <c r="DK184" s="199"/>
      <c r="DL184" s="199"/>
      <c r="DM184" s="199"/>
      <c r="DN184" s="199"/>
      <c r="DO184" s="199"/>
      <c r="DP184" s="199"/>
      <c r="DQ184" s="199"/>
      <c r="DR184" s="199"/>
      <c r="DS184" s="199"/>
    </row>
    <row r="185" spans="1:123" s="169" customFormat="1" ht="15.75" hidden="1">
      <c r="A185" s="73"/>
      <c r="B185" s="47"/>
      <c r="C185" s="78"/>
      <c r="D185" s="47"/>
      <c r="E185" s="45">
        <v>0</v>
      </c>
      <c r="F185" s="71">
        <v>0</v>
      </c>
      <c r="G185" s="72">
        <f t="shared" si="8"/>
        <v>0</v>
      </c>
      <c r="H185" s="71">
        <v>0</v>
      </c>
      <c r="I185" s="71">
        <v>0</v>
      </c>
      <c r="J185" s="71">
        <v>0</v>
      </c>
      <c r="K185" s="291">
        <f t="array" ref="K185">SUM(ROUND(H185:J185,2))</f>
        <v>0</v>
      </c>
      <c r="L185" s="331"/>
      <c r="M185" s="91"/>
      <c r="N185" s="309">
        <v>0</v>
      </c>
      <c r="O185" s="282">
        <f t="shared" si="9"/>
        <v>0</v>
      </c>
      <c r="P185" s="268">
        <v>0</v>
      </c>
      <c r="Q185" s="282">
        <f t="shared" si="10"/>
        <v>0</v>
      </c>
      <c r="R185" s="268"/>
      <c r="S185" s="282">
        <f t="shared" si="11"/>
        <v>0</v>
      </c>
      <c r="X185" s="199"/>
      <c r="Y185" s="199"/>
      <c r="Z185" s="199"/>
      <c r="AA185" s="199"/>
      <c r="AB185" s="199"/>
      <c r="AC185" s="199"/>
      <c r="AD185" s="199"/>
      <c r="AE185" s="199"/>
      <c r="AF185" s="199"/>
      <c r="AG185" s="199"/>
      <c r="AH185" s="199"/>
      <c r="AI185" s="199"/>
      <c r="AJ185" s="199"/>
      <c r="AK185" s="199"/>
      <c r="AL185" s="199"/>
      <c r="AM185" s="199"/>
      <c r="AN185" s="199"/>
      <c r="AO185" s="199"/>
      <c r="AP185" s="199"/>
      <c r="AQ185" s="199"/>
      <c r="AR185" s="199"/>
      <c r="AS185" s="199"/>
      <c r="AT185" s="199"/>
      <c r="AU185" s="199"/>
      <c r="AV185" s="199"/>
      <c r="AW185" s="199"/>
      <c r="AX185" s="199"/>
      <c r="AY185" s="199"/>
      <c r="AZ185" s="199"/>
      <c r="BA185" s="199"/>
      <c r="BB185" s="199"/>
      <c r="BC185" s="199"/>
      <c r="BD185" s="199"/>
      <c r="BE185" s="199"/>
      <c r="BF185" s="199"/>
      <c r="BG185" s="199"/>
      <c r="BH185" s="199"/>
      <c r="BI185" s="199"/>
      <c r="BJ185" s="199"/>
      <c r="BK185" s="199"/>
      <c r="BL185" s="199"/>
      <c r="BM185" s="199"/>
      <c r="BN185" s="199"/>
      <c r="BO185" s="199"/>
      <c r="BP185" s="199"/>
      <c r="BQ185" s="199"/>
      <c r="BR185" s="199"/>
      <c r="BS185" s="199"/>
      <c r="BT185" s="199"/>
      <c r="BU185" s="199"/>
      <c r="BV185" s="199"/>
      <c r="BW185" s="199"/>
      <c r="BX185" s="199"/>
      <c r="BY185" s="199"/>
      <c r="BZ185" s="199"/>
      <c r="CA185" s="199"/>
      <c r="CB185" s="199"/>
      <c r="CC185" s="199"/>
      <c r="CD185" s="199"/>
      <c r="CE185" s="199"/>
      <c r="CF185" s="199"/>
      <c r="CG185" s="199"/>
      <c r="CH185" s="199"/>
      <c r="CI185" s="199"/>
      <c r="CJ185" s="199"/>
      <c r="CK185" s="199"/>
      <c r="CL185" s="199"/>
      <c r="CM185" s="199"/>
      <c r="CN185" s="199"/>
      <c r="CO185" s="199"/>
      <c r="CP185" s="199"/>
      <c r="CQ185" s="199"/>
      <c r="CR185" s="199"/>
      <c r="CS185" s="199"/>
      <c r="CT185" s="199"/>
      <c r="CU185" s="199"/>
      <c r="CV185" s="199"/>
      <c r="CW185" s="199"/>
      <c r="CX185" s="199"/>
      <c r="CY185" s="199"/>
      <c r="CZ185" s="199"/>
      <c r="DA185" s="199"/>
      <c r="DB185" s="199"/>
      <c r="DC185" s="199"/>
      <c r="DD185" s="199"/>
      <c r="DE185" s="199"/>
      <c r="DF185" s="199"/>
      <c r="DG185" s="199"/>
      <c r="DH185" s="199"/>
      <c r="DI185" s="199"/>
      <c r="DJ185" s="199"/>
      <c r="DK185" s="199"/>
      <c r="DL185" s="199"/>
      <c r="DM185" s="199"/>
      <c r="DN185" s="199"/>
      <c r="DO185" s="199"/>
      <c r="DP185" s="199"/>
      <c r="DQ185" s="199"/>
      <c r="DR185" s="199"/>
      <c r="DS185" s="199"/>
    </row>
    <row r="186" spans="1:123" s="169" customFormat="1" ht="15.75" hidden="1">
      <c r="A186" s="73"/>
      <c r="B186" s="47"/>
      <c r="C186" s="78"/>
      <c r="D186" s="47"/>
      <c r="E186" s="45">
        <v>0</v>
      </c>
      <c r="F186" s="71">
        <v>0</v>
      </c>
      <c r="G186" s="72">
        <f t="shared" si="8"/>
        <v>0</v>
      </c>
      <c r="H186" s="71">
        <v>0</v>
      </c>
      <c r="I186" s="71">
        <v>0</v>
      </c>
      <c r="J186" s="71">
        <v>0</v>
      </c>
      <c r="K186" s="291">
        <f t="array" ref="K186">SUM(ROUND(H186:J186,2))</f>
        <v>0</v>
      </c>
      <c r="L186" s="331"/>
      <c r="M186" s="91"/>
      <c r="N186" s="309">
        <v>0</v>
      </c>
      <c r="O186" s="282">
        <f t="shared" si="9"/>
        <v>0</v>
      </c>
      <c r="P186" s="268">
        <v>0</v>
      </c>
      <c r="Q186" s="282">
        <f t="shared" si="10"/>
        <v>0</v>
      </c>
      <c r="R186" s="268"/>
      <c r="S186" s="282">
        <f t="shared" si="11"/>
        <v>0</v>
      </c>
      <c r="X186" s="199"/>
      <c r="Y186" s="199"/>
      <c r="Z186" s="199"/>
      <c r="AA186" s="199"/>
      <c r="AB186" s="199"/>
      <c r="AC186" s="199"/>
      <c r="AD186" s="199"/>
      <c r="AE186" s="199"/>
      <c r="AF186" s="199"/>
      <c r="AG186" s="199"/>
      <c r="AH186" s="199"/>
      <c r="AI186" s="199"/>
      <c r="AJ186" s="199"/>
      <c r="AK186" s="199"/>
      <c r="AL186" s="199"/>
      <c r="AM186" s="199"/>
      <c r="AN186" s="199"/>
      <c r="AO186" s="199"/>
      <c r="AP186" s="199"/>
      <c r="AQ186" s="199"/>
      <c r="AR186" s="199"/>
      <c r="AS186" s="199"/>
      <c r="AT186" s="199"/>
      <c r="AU186" s="199"/>
      <c r="AV186" s="199"/>
      <c r="AW186" s="199"/>
      <c r="AX186" s="199"/>
      <c r="AY186" s="199"/>
      <c r="AZ186" s="199"/>
      <c r="BA186" s="199"/>
      <c r="BB186" s="199"/>
      <c r="BC186" s="199"/>
      <c r="BD186" s="199"/>
      <c r="BE186" s="199"/>
      <c r="BF186" s="199"/>
      <c r="BG186" s="199"/>
      <c r="BH186" s="199"/>
      <c r="BI186" s="199"/>
      <c r="BJ186" s="199"/>
      <c r="BK186" s="199"/>
      <c r="BL186" s="199"/>
      <c r="BM186" s="199"/>
      <c r="BN186" s="199"/>
      <c r="BO186" s="199"/>
      <c r="BP186" s="199"/>
      <c r="BQ186" s="199"/>
      <c r="BR186" s="199"/>
      <c r="BS186" s="199"/>
      <c r="BT186" s="199"/>
      <c r="BU186" s="199"/>
      <c r="BV186" s="199"/>
      <c r="BW186" s="199"/>
      <c r="BX186" s="199"/>
      <c r="BY186" s="199"/>
      <c r="BZ186" s="199"/>
      <c r="CA186" s="199"/>
      <c r="CB186" s="199"/>
      <c r="CC186" s="199"/>
      <c r="CD186" s="199"/>
      <c r="CE186" s="199"/>
      <c r="CF186" s="199"/>
      <c r="CG186" s="199"/>
      <c r="CH186" s="199"/>
      <c r="CI186" s="199"/>
      <c r="CJ186" s="199"/>
      <c r="CK186" s="199"/>
      <c r="CL186" s="199"/>
      <c r="CM186" s="199"/>
      <c r="CN186" s="199"/>
      <c r="CO186" s="199"/>
      <c r="CP186" s="199"/>
      <c r="CQ186" s="199"/>
      <c r="CR186" s="199"/>
      <c r="CS186" s="199"/>
      <c r="CT186" s="199"/>
      <c r="CU186" s="199"/>
      <c r="CV186" s="199"/>
      <c r="CW186" s="199"/>
      <c r="CX186" s="199"/>
      <c r="CY186" s="199"/>
      <c r="CZ186" s="199"/>
      <c r="DA186" s="199"/>
      <c r="DB186" s="199"/>
      <c r="DC186" s="199"/>
      <c r="DD186" s="199"/>
      <c r="DE186" s="199"/>
      <c r="DF186" s="199"/>
      <c r="DG186" s="199"/>
      <c r="DH186" s="199"/>
      <c r="DI186" s="199"/>
      <c r="DJ186" s="199"/>
      <c r="DK186" s="199"/>
      <c r="DL186" s="199"/>
      <c r="DM186" s="199"/>
      <c r="DN186" s="199"/>
      <c r="DO186" s="199"/>
      <c r="DP186" s="199"/>
      <c r="DQ186" s="199"/>
      <c r="DR186" s="199"/>
      <c r="DS186" s="199"/>
    </row>
    <row r="187" spans="1:123" s="169" customFormat="1" ht="15.75" hidden="1">
      <c r="A187" s="73"/>
      <c r="B187" s="47"/>
      <c r="C187" s="78"/>
      <c r="D187" s="47"/>
      <c r="E187" s="45">
        <v>0</v>
      </c>
      <c r="F187" s="71">
        <v>0</v>
      </c>
      <c r="G187" s="72">
        <f t="shared" si="8"/>
        <v>0</v>
      </c>
      <c r="H187" s="71">
        <v>0</v>
      </c>
      <c r="I187" s="71">
        <v>0</v>
      </c>
      <c r="J187" s="71">
        <v>0</v>
      </c>
      <c r="K187" s="291">
        <f t="array" ref="K187">SUM(ROUND(H187:J187,2))</f>
        <v>0</v>
      </c>
      <c r="L187" s="331"/>
      <c r="M187" s="91"/>
      <c r="N187" s="309">
        <v>0</v>
      </c>
      <c r="O187" s="282">
        <f t="shared" si="9"/>
        <v>0</v>
      </c>
      <c r="P187" s="268">
        <v>0</v>
      </c>
      <c r="Q187" s="282">
        <f t="shared" si="10"/>
        <v>0</v>
      </c>
      <c r="R187" s="268"/>
      <c r="S187" s="282">
        <f t="shared" si="11"/>
        <v>0</v>
      </c>
      <c r="X187" s="199"/>
      <c r="Y187" s="199"/>
      <c r="Z187" s="199"/>
      <c r="AA187" s="199"/>
      <c r="AB187" s="199"/>
      <c r="AC187" s="199"/>
      <c r="AD187" s="199"/>
      <c r="AE187" s="199"/>
      <c r="AF187" s="199"/>
      <c r="AG187" s="199"/>
      <c r="AH187" s="199"/>
      <c r="AI187" s="199"/>
      <c r="AJ187" s="199"/>
      <c r="AK187" s="199"/>
      <c r="AL187" s="199"/>
      <c r="AM187" s="199"/>
      <c r="AN187" s="199"/>
      <c r="AO187" s="199"/>
      <c r="AP187" s="199"/>
      <c r="AQ187" s="199"/>
      <c r="AR187" s="199"/>
      <c r="AS187" s="199"/>
      <c r="AT187" s="199"/>
      <c r="AU187" s="199"/>
      <c r="AV187" s="199"/>
      <c r="AW187" s="199"/>
      <c r="AX187" s="199"/>
      <c r="AY187" s="199"/>
      <c r="AZ187" s="199"/>
      <c r="BA187" s="199"/>
      <c r="BB187" s="199"/>
      <c r="BC187" s="199"/>
      <c r="BD187" s="199"/>
      <c r="BE187" s="199"/>
      <c r="BF187" s="199"/>
      <c r="BG187" s="199"/>
      <c r="BH187" s="199"/>
      <c r="BI187" s="199"/>
      <c r="BJ187" s="199"/>
      <c r="BK187" s="199"/>
      <c r="BL187" s="199"/>
      <c r="BM187" s="199"/>
      <c r="BN187" s="199"/>
      <c r="BO187" s="199"/>
      <c r="BP187" s="199"/>
      <c r="BQ187" s="199"/>
      <c r="BR187" s="199"/>
      <c r="BS187" s="199"/>
      <c r="BT187" s="199"/>
      <c r="BU187" s="199"/>
      <c r="BV187" s="199"/>
      <c r="BW187" s="199"/>
      <c r="BX187" s="199"/>
      <c r="BY187" s="199"/>
      <c r="BZ187" s="199"/>
      <c r="CA187" s="199"/>
      <c r="CB187" s="199"/>
      <c r="CC187" s="199"/>
      <c r="CD187" s="199"/>
      <c r="CE187" s="199"/>
      <c r="CF187" s="199"/>
      <c r="CG187" s="199"/>
      <c r="CH187" s="199"/>
      <c r="CI187" s="199"/>
      <c r="CJ187" s="199"/>
      <c r="CK187" s="199"/>
      <c r="CL187" s="199"/>
      <c r="CM187" s="199"/>
      <c r="CN187" s="199"/>
      <c r="CO187" s="199"/>
      <c r="CP187" s="199"/>
      <c r="CQ187" s="199"/>
      <c r="CR187" s="199"/>
      <c r="CS187" s="199"/>
      <c r="CT187" s="199"/>
      <c r="CU187" s="199"/>
      <c r="CV187" s="199"/>
      <c r="CW187" s="199"/>
      <c r="CX187" s="199"/>
      <c r="CY187" s="199"/>
      <c r="CZ187" s="199"/>
      <c r="DA187" s="199"/>
      <c r="DB187" s="199"/>
      <c r="DC187" s="199"/>
      <c r="DD187" s="199"/>
      <c r="DE187" s="199"/>
      <c r="DF187" s="199"/>
      <c r="DG187" s="199"/>
      <c r="DH187" s="199"/>
      <c r="DI187" s="199"/>
      <c r="DJ187" s="199"/>
      <c r="DK187" s="199"/>
      <c r="DL187" s="199"/>
      <c r="DM187" s="199"/>
      <c r="DN187" s="199"/>
      <c r="DO187" s="199"/>
      <c r="DP187" s="199"/>
      <c r="DQ187" s="199"/>
      <c r="DR187" s="199"/>
      <c r="DS187" s="199"/>
    </row>
    <row r="188" spans="1:123" s="169" customFormat="1" ht="15.75" hidden="1">
      <c r="A188" s="73"/>
      <c r="B188" s="47"/>
      <c r="C188" s="78"/>
      <c r="D188" s="47"/>
      <c r="E188" s="45">
        <v>0</v>
      </c>
      <c r="F188" s="71">
        <v>0</v>
      </c>
      <c r="G188" s="72">
        <f t="shared" si="8"/>
        <v>0</v>
      </c>
      <c r="H188" s="71">
        <v>0</v>
      </c>
      <c r="I188" s="71">
        <v>0</v>
      </c>
      <c r="J188" s="71">
        <v>0</v>
      </c>
      <c r="K188" s="291">
        <f t="array" ref="K188">SUM(ROUND(H188:J188,2))</f>
        <v>0</v>
      </c>
      <c r="L188" s="331"/>
      <c r="M188" s="91"/>
      <c r="N188" s="309">
        <v>0</v>
      </c>
      <c r="O188" s="282">
        <f t="shared" si="9"/>
        <v>0</v>
      </c>
      <c r="P188" s="268">
        <v>0</v>
      </c>
      <c r="Q188" s="282">
        <f t="shared" si="10"/>
        <v>0</v>
      </c>
      <c r="R188" s="268"/>
      <c r="S188" s="282">
        <f t="shared" si="11"/>
        <v>0</v>
      </c>
      <c r="X188" s="199"/>
      <c r="Y188" s="199"/>
      <c r="Z188" s="199"/>
      <c r="AA188" s="199"/>
      <c r="AB188" s="199"/>
      <c r="AC188" s="199"/>
      <c r="AD188" s="199"/>
      <c r="AE188" s="199"/>
      <c r="AF188" s="199"/>
      <c r="AG188" s="199"/>
      <c r="AH188" s="199"/>
      <c r="AI188" s="199"/>
      <c r="AJ188" s="199"/>
      <c r="AK188" s="199"/>
      <c r="AL188" s="199"/>
      <c r="AM188" s="199"/>
      <c r="AN188" s="199"/>
      <c r="AO188" s="199"/>
      <c r="AP188" s="199"/>
      <c r="AQ188" s="199"/>
      <c r="AR188" s="199"/>
      <c r="AS188" s="199"/>
      <c r="AT188" s="199"/>
      <c r="AU188" s="199"/>
      <c r="AV188" s="199"/>
      <c r="AW188" s="199"/>
      <c r="AX188" s="199"/>
      <c r="AY188" s="199"/>
      <c r="AZ188" s="199"/>
      <c r="BA188" s="199"/>
      <c r="BB188" s="199"/>
      <c r="BC188" s="199"/>
      <c r="BD188" s="199"/>
      <c r="BE188" s="199"/>
      <c r="BF188" s="199"/>
      <c r="BG188" s="199"/>
      <c r="BH188" s="199"/>
      <c r="BI188" s="199"/>
      <c r="BJ188" s="199"/>
      <c r="BK188" s="199"/>
      <c r="BL188" s="199"/>
      <c r="BM188" s="199"/>
      <c r="BN188" s="199"/>
      <c r="BO188" s="199"/>
      <c r="BP188" s="199"/>
      <c r="BQ188" s="199"/>
      <c r="BR188" s="199"/>
      <c r="BS188" s="199"/>
      <c r="BT188" s="199"/>
      <c r="BU188" s="199"/>
      <c r="BV188" s="199"/>
      <c r="BW188" s="199"/>
      <c r="BX188" s="199"/>
      <c r="BY188" s="199"/>
      <c r="BZ188" s="199"/>
      <c r="CA188" s="199"/>
      <c r="CB188" s="199"/>
      <c r="CC188" s="199"/>
      <c r="CD188" s="199"/>
      <c r="CE188" s="199"/>
      <c r="CF188" s="199"/>
      <c r="CG188" s="199"/>
      <c r="CH188" s="199"/>
      <c r="CI188" s="199"/>
      <c r="CJ188" s="199"/>
      <c r="CK188" s="199"/>
      <c r="CL188" s="199"/>
      <c r="CM188" s="199"/>
      <c r="CN188" s="199"/>
      <c r="CO188" s="199"/>
      <c r="CP188" s="199"/>
      <c r="CQ188" s="199"/>
      <c r="CR188" s="199"/>
      <c r="CS188" s="199"/>
      <c r="CT188" s="199"/>
      <c r="CU188" s="199"/>
      <c r="CV188" s="199"/>
      <c r="CW188" s="199"/>
      <c r="CX188" s="199"/>
      <c r="CY188" s="199"/>
      <c r="CZ188" s="199"/>
      <c r="DA188" s="199"/>
      <c r="DB188" s="199"/>
      <c r="DC188" s="199"/>
      <c r="DD188" s="199"/>
      <c r="DE188" s="199"/>
      <c r="DF188" s="199"/>
      <c r="DG188" s="199"/>
      <c r="DH188" s="199"/>
      <c r="DI188" s="199"/>
      <c r="DJ188" s="199"/>
      <c r="DK188" s="199"/>
      <c r="DL188" s="199"/>
      <c r="DM188" s="199"/>
      <c r="DN188" s="199"/>
      <c r="DO188" s="199"/>
      <c r="DP188" s="199"/>
      <c r="DQ188" s="199"/>
      <c r="DR188" s="199"/>
      <c r="DS188" s="199"/>
    </row>
    <row r="189" spans="1:123" s="169" customFormat="1" ht="15.75" hidden="1">
      <c r="A189" s="73"/>
      <c r="B189" s="47"/>
      <c r="C189" s="78"/>
      <c r="D189" s="47"/>
      <c r="E189" s="45">
        <v>0</v>
      </c>
      <c r="F189" s="71">
        <v>0</v>
      </c>
      <c r="G189" s="72">
        <f t="shared" si="8"/>
        <v>0</v>
      </c>
      <c r="H189" s="71">
        <v>0</v>
      </c>
      <c r="I189" s="71">
        <v>0</v>
      </c>
      <c r="J189" s="71">
        <v>0</v>
      </c>
      <c r="K189" s="291">
        <f t="array" ref="K189">SUM(ROUND(H189:J189,2))</f>
        <v>0</v>
      </c>
      <c r="L189" s="331"/>
      <c r="M189" s="91"/>
      <c r="N189" s="309">
        <v>0</v>
      </c>
      <c r="O189" s="282">
        <f t="shared" si="9"/>
        <v>0</v>
      </c>
      <c r="P189" s="268">
        <v>0</v>
      </c>
      <c r="Q189" s="282">
        <f t="shared" si="10"/>
        <v>0</v>
      </c>
      <c r="R189" s="268"/>
      <c r="S189" s="282">
        <f t="shared" si="11"/>
        <v>0</v>
      </c>
      <c r="X189" s="199"/>
      <c r="Y189" s="199"/>
      <c r="Z189" s="199"/>
      <c r="AA189" s="199"/>
      <c r="AB189" s="199"/>
      <c r="AC189" s="199"/>
      <c r="AD189" s="199"/>
      <c r="AE189" s="199"/>
      <c r="AF189" s="199"/>
      <c r="AG189" s="199"/>
      <c r="AH189" s="199"/>
      <c r="AI189" s="199"/>
      <c r="AJ189" s="199"/>
      <c r="AK189" s="199"/>
      <c r="AL189" s="199"/>
      <c r="AM189" s="199"/>
      <c r="AN189" s="199"/>
      <c r="AO189" s="199"/>
      <c r="AP189" s="199"/>
      <c r="AQ189" s="199"/>
      <c r="AR189" s="199"/>
      <c r="AS189" s="199"/>
      <c r="AT189" s="199"/>
      <c r="AU189" s="199"/>
      <c r="AV189" s="199"/>
      <c r="AW189" s="199"/>
      <c r="AX189" s="199"/>
      <c r="AY189" s="199"/>
      <c r="AZ189" s="199"/>
      <c r="BA189" s="199"/>
      <c r="BB189" s="199"/>
      <c r="BC189" s="199"/>
      <c r="BD189" s="199"/>
      <c r="BE189" s="199"/>
      <c r="BF189" s="199"/>
      <c r="BG189" s="199"/>
      <c r="BH189" s="199"/>
      <c r="BI189" s="199"/>
      <c r="BJ189" s="199"/>
      <c r="BK189" s="199"/>
      <c r="BL189" s="199"/>
      <c r="BM189" s="199"/>
      <c r="BN189" s="199"/>
      <c r="BO189" s="199"/>
      <c r="BP189" s="199"/>
      <c r="BQ189" s="199"/>
      <c r="BR189" s="199"/>
      <c r="BS189" s="199"/>
      <c r="BT189" s="199"/>
      <c r="BU189" s="199"/>
      <c r="BV189" s="199"/>
      <c r="BW189" s="199"/>
      <c r="BX189" s="199"/>
      <c r="BY189" s="199"/>
      <c r="BZ189" s="199"/>
      <c r="CA189" s="199"/>
      <c r="CB189" s="199"/>
      <c r="CC189" s="199"/>
      <c r="CD189" s="199"/>
      <c r="CE189" s="199"/>
      <c r="CF189" s="199"/>
      <c r="CG189" s="199"/>
      <c r="CH189" s="199"/>
      <c r="CI189" s="199"/>
      <c r="CJ189" s="199"/>
      <c r="CK189" s="199"/>
      <c r="CL189" s="199"/>
      <c r="CM189" s="199"/>
      <c r="CN189" s="199"/>
      <c r="CO189" s="199"/>
      <c r="CP189" s="199"/>
      <c r="CQ189" s="199"/>
      <c r="CR189" s="199"/>
      <c r="CS189" s="199"/>
      <c r="CT189" s="199"/>
      <c r="CU189" s="199"/>
      <c r="CV189" s="199"/>
      <c r="CW189" s="199"/>
      <c r="CX189" s="199"/>
      <c r="CY189" s="199"/>
      <c r="CZ189" s="199"/>
      <c r="DA189" s="199"/>
      <c r="DB189" s="199"/>
      <c r="DC189" s="199"/>
      <c r="DD189" s="199"/>
      <c r="DE189" s="199"/>
      <c r="DF189" s="199"/>
      <c r="DG189" s="199"/>
      <c r="DH189" s="199"/>
      <c r="DI189" s="199"/>
      <c r="DJ189" s="199"/>
      <c r="DK189" s="199"/>
      <c r="DL189" s="199"/>
      <c r="DM189" s="199"/>
      <c r="DN189" s="199"/>
      <c r="DO189" s="199"/>
      <c r="DP189" s="199"/>
      <c r="DQ189" s="199"/>
      <c r="DR189" s="199"/>
      <c r="DS189" s="199"/>
    </row>
    <row r="190" spans="1:123" s="169" customFormat="1" ht="15.75" hidden="1">
      <c r="A190" s="73"/>
      <c r="B190" s="47"/>
      <c r="C190" s="78"/>
      <c r="D190" s="47"/>
      <c r="E190" s="45">
        <v>0</v>
      </c>
      <c r="F190" s="71">
        <v>0</v>
      </c>
      <c r="G190" s="72">
        <f t="shared" si="8"/>
        <v>0</v>
      </c>
      <c r="H190" s="71">
        <v>0</v>
      </c>
      <c r="I190" s="71">
        <v>0</v>
      </c>
      <c r="J190" s="71">
        <v>0</v>
      </c>
      <c r="K190" s="291">
        <f t="array" ref="K190">SUM(ROUND(H190:J190,2))</f>
        <v>0</v>
      </c>
      <c r="L190" s="331"/>
      <c r="M190" s="91"/>
      <c r="N190" s="309">
        <v>0</v>
      </c>
      <c r="O190" s="282">
        <f t="shared" si="9"/>
        <v>0</v>
      </c>
      <c r="P190" s="268">
        <v>0</v>
      </c>
      <c r="Q190" s="282">
        <f t="shared" si="10"/>
        <v>0</v>
      </c>
      <c r="R190" s="268"/>
      <c r="S190" s="282">
        <f t="shared" si="11"/>
        <v>0</v>
      </c>
      <c r="X190" s="199"/>
      <c r="Y190" s="199"/>
      <c r="Z190" s="199"/>
      <c r="AA190" s="199"/>
      <c r="AB190" s="199"/>
      <c r="AC190" s="199"/>
      <c r="AD190" s="199"/>
      <c r="AE190" s="199"/>
      <c r="AF190" s="199"/>
      <c r="AG190" s="199"/>
      <c r="AH190" s="199"/>
      <c r="AI190" s="199"/>
      <c r="AJ190" s="199"/>
      <c r="AK190" s="199"/>
      <c r="AL190" s="199"/>
      <c r="AM190" s="199"/>
      <c r="AN190" s="199"/>
      <c r="AO190" s="199"/>
      <c r="AP190" s="199"/>
      <c r="AQ190" s="199"/>
      <c r="AR190" s="199"/>
      <c r="AS190" s="199"/>
      <c r="AT190" s="199"/>
      <c r="AU190" s="199"/>
      <c r="AV190" s="199"/>
      <c r="AW190" s="199"/>
      <c r="AX190" s="199"/>
      <c r="AY190" s="199"/>
      <c r="AZ190" s="199"/>
      <c r="BA190" s="199"/>
      <c r="BB190" s="199"/>
      <c r="BC190" s="199"/>
      <c r="BD190" s="199"/>
      <c r="BE190" s="199"/>
      <c r="BF190" s="199"/>
      <c r="BG190" s="199"/>
      <c r="BH190" s="199"/>
      <c r="BI190" s="199"/>
      <c r="BJ190" s="199"/>
      <c r="BK190" s="199"/>
      <c r="BL190" s="199"/>
      <c r="BM190" s="199"/>
      <c r="BN190" s="199"/>
      <c r="BO190" s="199"/>
      <c r="BP190" s="199"/>
      <c r="BQ190" s="199"/>
      <c r="BR190" s="199"/>
      <c r="BS190" s="199"/>
      <c r="BT190" s="199"/>
      <c r="BU190" s="199"/>
      <c r="BV190" s="199"/>
      <c r="BW190" s="199"/>
      <c r="BX190" s="199"/>
      <c r="BY190" s="199"/>
      <c r="BZ190" s="199"/>
      <c r="CA190" s="199"/>
      <c r="CB190" s="199"/>
      <c r="CC190" s="199"/>
      <c r="CD190" s="199"/>
      <c r="CE190" s="199"/>
      <c r="CF190" s="199"/>
      <c r="CG190" s="199"/>
      <c r="CH190" s="199"/>
      <c r="CI190" s="199"/>
      <c r="CJ190" s="199"/>
      <c r="CK190" s="199"/>
      <c r="CL190" s="199"/>
      <c r="CM190" s="199"/>
      <c r="CN190" s="199"/>
      <c r="CO190" s="199"/>
      <c r="CP190" s="199"/>
      <c r="CQ190" s="199"/>
      <c r="CR190" s="199"/>
      <c r="CS190" s="199"/>
      <c r="CT190" s="199"/>
      <c r="CU190" s="199"/>
      <c r="CV190" s="199"/>
      <c r="CW190" s="199"/>
      <c r="CX190" s="199"/>
      <c r="CY190" s="199"/>
      <c r="CZ190" s="199"/>
      <c r="DA190" s="199"/>
      <c r="DB190" s="199"/>
      <c r="DC190" s="199"/>
      <c r="DD190" s="199"/>
      <c r="DE190" s="199"/>
      <c r="DF190" s="199"/>
      <c r="DG190" s="199"/>
      <c r="DH190" s="199"/>
      <c r="DI190" s="199"/>
      <c r="DJ190" s="199"/>
      <c r="DK190" s="199"/>
      <c r="DL190" s="199"/>
      <c r="DM190" s="199"/>
      <c r="DN190" s="199"/>
      <c r="DO190" s="199"/>
      <c r="DP190" s="199"/>
      <c r="DQ190" s="199"/>
      <c r="DR190" s="199"/>
      <c r="DS190" s="199"/>
    </row>
    <row r="191" spans="1:123" s="169" customFormat="1" ht="15.75" hidden="1">
      <c r="A191" s="73"/>
      <c r="B191" s="47"/>
      <c r="C191" s="78"/>
      <c r="D191" s="47"/>
      <c r="E191" s="45">
        <v>0</v>
      </c>
      <c r="F191" s="71">
        <v>0</v>
      </c>
      <c r="G191" s="72">
        <f t="shared" si="8"/>
        <v>0</v>
      </c>
      <c r="H191" s="71">
        <v>0</v>
      </c>
      <c r="I191" s="71">
        <v>0</v>
      </c>
      <c r="J191" s="71">
        <v>0</v>
      </c>
      <c r="K191" s="291">
        <f t="array" ref="K191">SUM(ROUND(H191:J191,2))</f>
        <v>0</v>
      </c>
      <c r="L191" s="331"/>
      <c r="M191" s="91"/>
      <c r="N191" s="309">
        <v>0</v>
      </c>
      <c r="O191" s="282">
        <f t="shared" si="9"/>
        <v>0</v>
      </c>
      <c r="P191" s="268">
        <v>0</v>
      </c>
      <c r="Q191" s="282">
        <f t="shared" si="10"/>
        <v>0</v>
      </c>
      <c r="R191" s="268"/>
      <c r="S191" s="282">
        <f t="shared" si="11"/>
        <v>0</v>
      </c>
      <c r="X191" s="199"/>
      <c r="Y191" s="199"/>
      <c r="Z191" s="199"/>
      <c r="AA191" s="199"/>
      <c r="AB191" s="199"/>
      <c r="AC191" s="199"/>
      <c r="AD191" s="199"/>
      <c r="AE191" s="199"/>
      <c r="AF191" s="199"/>
      <c r="AG191" s="199"/>
      <c r="AH191" s="199"/>
      <c r="AI191" s="199"/>
      <c r="AJ191" s="199"/>
      <c r="AK191" s="199"/>
      <c r="AL191" s="199"/>
      <c r="AM191" s="199"/>
      <c r="AN191" s="199"/>
      <c r="AO191" s="199"/>
      <c r="AP191" s="199"/>
      <c r="AQ191" s="199"/>
      <c r="AR191" s="199"/>
      <c r="AS191" s="199"/>
      <c r="AT191" s="199"/>
      <c r="AU191" s="199"/>
      <c r="AV191" s="199"/>
      <c r="AW191" s="199"/>
      <c r="AX191" s="199"/>
      <c r="AY191" s="199"/>
      <c r="AZ191" s="199"/>
      <c r="BA191" s="199"/>
      <c r="BB191" s="199"/>
      <c r="BC191" s="199"/>
      <c r="BD191" s="199"/>
      <c r="BE191" s="199"/>
      <c r="BF191" s="199"/>
      <c r="BG191" s="199"/>
      <c r="BH191" s="199"/>
      <c r="BI191" s="199"/>
      <c r="BJ191" s="199"/>
      <c r="BK191" s="199"/>
      <c r="BL191" s="199"/>
      <c r="BM191" s="199"/>
      <c r="BN191" s="199"/>
      <c r="BO191" s="199"/>
      <c r="BP191" s="199"/>
      <c r="BQ191" s="199"/>
      <c r="BR191" s="199"/>
      <c r="BS191" s="199"/>
      <c r="BT191" s="199"/>
      <c r="BU191" s="199"/>
      <c r="BV191" s="199"/>
      <c r="BW191" s="199"/>
      <c r="BX191" s="199"/>
      <c r="BY191" s="199"/>
      <c r="BZ191" s="199"/>
      <c r="CA191" s="199"/>
      <c r="CB191" s="199"/>
      <c r="CC191" s="199"/>
      <c r="CD191" s="199"/>
      <c r="CE191" s="199"/>
      <c r="CF191" s="199"/>
      <c r="CG191" s="199"/>
      <c r="CH191" s="199"/>
      <c r="CI191" s="199"/>
      <c r="CJ191" s="199"/>
      <c r="CK191" s="199"/>
      <c r="CL191" s="199"/>
      <c r="CM191" s="199"/>
      <c r="CN191" s="199"/>
      <c r="CO191" s="199"/>
      <c r="CP191" s="199"/>
      <c r="CQ191" s="199"/>
      <c r="CR191" s="199"/>
      <c r="CS191" s="199"/>
      <c r="CT191" s="199"/>
      <c r="CU191" s="199"/>
      <c r="CV191" s="199"/>
      <c r="CW191" s="199"/>
      <c r="CX191" s="199"/>
      <c r="CY191" s="199"/>
      <c r="CZ191" s="199"/>
      <c r="DA191" s="199"/>
      <c r="DB191" s="199"/>
      <c r="DC191" s="199"/>
      <c r="DD191" s="199"/>
      <c r="DE191" s="199"/>
      <c r="DF191" s="199"/>
      <c r="DG191" s="199"/>
      <c r="DH191" s="199"/>
      <c r="DI191" s="199"/>
      <c r="DJ191" s="199"/>
      <c r="DK191" s="199"/>
      <c r="DL191" s="199"/>
      <c r="DM191" s="199"/>
      <c r="DN191" s="199"/>
      <c r="DO191" s="199"/>
      <c r="DP191" s="199"/>
      <c r="DQ191" s="199"/>
      <c r="DR191" s="199"/>
      <c r="DS191" s="199"/>
    </row>
    <row r="192" spans="1:123" s="169" customFormat="1" ht="15.75" hidden="1">
      <c r="A192" s="73"/>
      <c r="B192" s="47"/>
      <c r="C192" s="78"/>
      <c r="D192" s="47"/>
      <c r="E192" s="45">
        <v>0</v>
      </c>
      <c r="F192" s="71">
        <v>0</v>
      </c>
      <c r="G192" s="72">
        <f t="shared" si="8"/>
        <v>0</v>
      </c>
      <c r="H192" s="71">
        <v>0</v>
      </c>
      <c r="I192" s="71">
        <v>0</v>
      </c>
      <c r="J192" s="71">
        <v>0</v>
      </c>
      <c r="K192" s="291">
        <f t="array" ref="K192">SUM(ROUND(H192:J192,2))</f>
        <v>0</v>
      </c>
      <c r="L192" s="331"/>
      <c r="M192" s="91"/>
      <c r="N192" s="309">
        <v>0</v>
      </c>
      <c r="O192" s="282">
        <f t="shared" si="9"/>
        <v>0</v>
      </c>
      <c r="P192" s="268">
        <v>0</v>
      </c>
      <c r="Q192" s="282">
        <f t="shared" si="10"/>
        <v>0</v>
      </c>
      <c r="R192" s="268"/>
      <c r="S192" s="282">
        <f t="shared" si="11"/>
        <v>0</v>
      </c>
      <c r="X192" s="199"/>
      <c r="Y192" s="199"/>
      <c r="Z192" s="199"/>
      <c r="AA192" s="199"/>
      <c r="AB192" s="199"/>
      <c r="AC192" s="199"/>
      <c r="AD192" s="199"/>
      <c r="AE192" s="199"/>
      <c r="AF192" s="199"/>
      <c r="AG192" s="199"/>
      <c r="AH192" s="199"/>
      <c r="AI192" s="199"/>
      <c r="AJ192" s="199"/>
      <c r="AK192" s="199"/>
      <c r="AL192" s="199"/>
      <c r="AM192" s="199"/>
      <c r="AN192" s="199"/>
      <c r="AO192" s="199"/>
      <c r="AP192" s="199"/>
      <c r="AQ192" s="199"/>
      <c r="AR192" s="199"/>
      <c r="AS192" s="199"/>
      <c r="AT192" s="199"/>
      <c r="AU192" s="199"/>
      <c r="AV192" s="199"/>
      <c r="AW192" s="199"/>
      <c r="AX192" s="199"/>
      <c r="AY192" s="199"/>
      <c r="AZ192" s="199"/>
      <c r="BA192" s="199"/>
      <c r="BB192" s="199"/>
      <c r="BC192" s="199"/>
      <c r="BD192" s="199"/>
      <c r="BE192" s="199"/>
      <c r="BF192" s="199"/>
      <c r="BG192" s="199"/>
      <c r="BH192" s="199"/>
      <c r="BI192" s="199"/>
      <c r="BJ192" s="199"/>
      <c r="BK192" s="199"/>
      <c r="BL192" s="199"/>
      <c r="BM192" s="199"/>
      <c r="BN192" s="199"/>
      <c r="BO192" s="199"/>
      <c r="BP192" s="199"/>
      <c r="BQ192" s="199"/>
      <c r="BR192" s="199"/>
      <c r="BS192" s="199"/>
      <c r="BT192" s="199"/>
      <c r="BU192" s="199"/>
      <c r="BV192" s="199"/>
      <c r="BW192" s="199"/>
      <c r="BX192" s="199"/>
      <c r="BY192" s="199"/>
      <c r="BZ192" s="199"/>
      <c r="CA192" s="199"/>
      <c r="CB192" s="199"/>
      <c r="CC192" s="199"/>
      <c r="CD192" s="199"/>
      <c r="CE192" s="199"/>
      <c r="CF192" s="199"/>
      <c r="CG192" s="199"/>
      <c r="CH192" s="199"/>
      <c r="CI192" s="199"/>
      <c r="CJ192" s="199"/>
      <c r="CK192" s="199"/>
      <c r="CL192" s="199"/>
      <c r="CM192" s="199"/>
      <c r="CN192" s="199"/>
      <c r="CO192" s="199"/>
      <c r="CP192" s="199"/>
      <c r="CQ192" s="199"/>
      <c r="CR192" s="199"/>
      <c r="CS192" s="199"/>
      <c r="CT192" s="199"/>
      <c r="CU192" s="199"/>
      <c r="CV192" s="199"/>
      <c r="CW192" s="199"/>
      <c r="CX192" s="199"/>
      <c r="CY192" s="199"/>
      <c r="CZ192" s="199"/>
      <c r="DA192" s="199"/>
      <c r="DB192" s="199"/>
      <c r="DC192" s="199"/>
      <c r="DD192" s="199"/>
      <c r="DE192" s="199"/>
      <c r="DF192" s="199"/>
      <c r="DG192" s="199"/>
      <c r="DH192" s="199"/>
      <c r="DI192" s="199"/>
      <c r="DJ192" s="199"/>
      <c r="DK192" s="199"/>
      <c r="DL192" s="199"/>
      <c r="DM192" s="199"/>
      <c r="DN192" s="199"/>
      <c r="DO192" s="199"/>
      <c r="DP192" s="199"/>
      <c r="DQ192" s="199"/>
      <c r="DR192" s="199"/>
      <c r="DS192" s="199"/>
    </row>
    <row r="193" spans="1:123" s="169" customFormat="1" ht="15.75" hidden="1">
      <c r="A193" s="73"/>
      <c r="B193" s="47"/>
      <c r="C193" s="78"/>
      <c r="D193" s="47"/>
      <c r="E193" s="45">
        <v>0</v>
      </c>
      <c r="F193" s="71">
        <v>0</v>
      </c>
      <c r="G193" s="72">
        <f t="shared" si="8"/>
        <v>0</v>
      </c>
      <c r="H193" s="71">
        <v>0</v>
      </c>
      <c r="I193" s="71">
        <v>0</v>
      </c>
      <c r="J193" s="71">
        <v>0</v>
      </c>
      <c r="K193" s="291">
        <f t="array" ref="K193">SUM(ROUND(H193:J193,2))</f>
        <v>0</v>
      </c>
      <c r="L193" s="331"/>
      <c r="M193" s="91"/>
      <c r="N193" s="309">
        <v>0</v>
      </c>
      <c r="O193" s="282">
        <f t="shared" si="9"/>
        <v>0</v>
      </c>
      <c r="P193" s="268">
        <v>0</v>
      </c>
      <c r="Q193" s="282">
        <f t="shared" si="10"/>
        <v>0</v>
      </c>
      <c r="R193" s="268"/>
      <c r="S193" s="282">
        <f t="shared" si="11"/>
        <v>0</v>
      </c>
      <c r="X193" s="199"/>
      <c r="Y193" s="199"/>
      <c r="Z193" s="199"/>
      <c r="AA193" s="199"/>
      <c r="AB193" s="199"/>
      <c r="AC193" s="199"/>
      <c r="AD193" s="199"/>
      <c r="AE193" s="199"/>
      <c r="AF193" s="199"/>
      <c r="AG193" s="199"/>
      <c r="AH193" s="199"/>
      <c r="AI193" s="199"/>
      <c r="AJ193" s="199"/>
      <c r="AK193" s="199"/>
      <c r="AL193" s="199"/>
      <c r="AM193" s="199"/>
      <c r="AN193" s="199"/>
      <c r="AO193" s="199"/>
      <c r="AP193" s="199"/>
      <c r="AQ193" s="199"/>
      <c r="AR193" s="199"/>
      <c r="AS193" s="199"/>
      <c r="AT193" s="199"/>
      <c r="AU193" s="199"/>
      <c r="AV193" s="199"/>
      <c r="AW193" s="199"/>
      <c r="AX193" s="199"/>
      <c r="AY193" s="199"/>
      <c r="AZ193" s="199"/>
      <c r="BA193" s="199"/>
      <c r="BB193" s="199"/>
      <c r="BC193" s="199"/>
      <c r="BD193" s="199"/>
      <c r="BE193" s="199"/>
      <c r="BF193" s="199"/>
      <c r="BG193" s="199"/>
      <c r="BH193" s="199"/>
      <c r="BI193" s="199"/>
      <c r="BJ193" s="199"/>
      <c r="BK193" s="199"/>
      <c r="BL193" s="199"/>
      <c r="BM193" s="199"/>
      <c r="BN193" s="199"/>
      <c r="BO193" s="199"/>
      <c r="BP193" s="199"/>
      <c r="BQ193" s="199"/>
      <c r="BR193" s="199"/>
      <c r="BS193" s="199"/>
      <c r="BT193" s="199"/>
      <c r="BU193" s="199"/>
      <c r="BV193" s="199"/>
      <c r="BW193" s="199"/>
      <c r="BX193" s="199"/>
      <c r="BY193" s="199"/>
      <c r="BZ193" s="199"/>
      <c r="CA193" s="199"/>
      <c r="CB193" s="199"/>
      <c r="CC193" s="199"/>
      <c r="CD193" s="199"/>
      <c r="CE193" s="199"/>
      <c r="CF193" s="199"/>
      <c r="CG193" s="199"/>
      <c r="CH193" s="199"/>
      <c r="CI193" s="199"/>
      <c r="CJ193" s="199"/>
      <c r="CK193" s="199"/>
      <c r="CL193" s="199"/>
      <c r="CM193" s="199"/>
      <c r="CN193" s="199"/>
      <c r="CO193" s="199"/>
      <c r="CP193" s="199"/>
      <c r="CQ193" s="199"/>
      <c r="CR193" s="199"/>
      <c r="CS193" s="199"/>
      <c r="CT193" s="199"/>
      <c r="CU193" s="199"/>
      <c r="CV193" s="199"/>
      <c r="CW193" s="199"/>
      <c r="CX193" s="199"/>
      <c r="CY193" s="199"/>
      <c r="CZ193" s="199"/>
      <c r="DA193" s="199"/>
      <c r="DB193" s="199"/>
      <c r="DC193" s="199"/>
      <c r="DD193" s="199"/>
      <c r="DE193" s="199"/>
      <c r="DF193" s="199"/>
      <c r="DG193" s="199"/>
      <c r="DH193" s="199"/>
      <c r="DI193" s="199"/>
      <c r="DJ193" s="199"/>
      <c r="DK193" s="199"/>
      <c r="DL193" s="199"/>
      <c r="DM193" s="199"/>
      <c r="DN193" s="199"/>
      <c r="DO193" s="199"/>
      <c r="DP193" s="199"/>
      <c r="DQ193" s="199"/>
      <c r="DR193" s="199"/>
      <c r="DS193" s="199"/>
    </row>
    <row r="194" spans="1:123" s="169" customFormat="1" ht="15.75" hidden="1">
      <c r="A194" s="73"/>
      <c r="B194" s="47"/>
      <c r="C194" s="78"/>
      <c r="D194" s="47"/>
      <c r="E194" s="45">
        <v>0</v>
      </c>
      <c r="F194" s="71">
        <v>0</v>
      </c>
      <c r="G194" s="72">
        <f t="shared" si="8"/>
        <v>0</v>
      </c>
      <c r="H194" s="71">
        <v>0</v>
      </c>
      <c r="I194" s="71">
        <v>0</v>
      </c>
      <c r="J194" s="71">
        <v>0</v>
      </c>
      <c r="K194" s="291">
        <f t="array" ref="K194">SUM(ROUND(H194:J194,2))</f>
        <v>0</v>
      </c>
      <c r="L194" s="331"/>
      <c r="M194" s="91"/>
      <c r="N194" s="309">
        <v>0</v>
      </c>
      <c r="O194" s="282">
        <f t="shared" si="9"/>
        <v>0</v>
      </c>
      <c r="P194" s="268">
        <v>0</v>
      </c>
      <c r="Q194" s="282">
        <f t="shared" si="10"/>
        <v>0</v>
      </c>
      <c r="R194" s="268"/>
      <c r="S194" s="282">
        <f t="shared" si="11"/>
        <v>0</v>
      </c>
      <c r="X194" s="199"/>
      <c r="Y194" s="199"/>
      <c r="Z194" s="199"/>
      <c r="AA194" s="199"/>
      <c r="AB194" s="199"/>
      <c r="AC194" s="199"/>
      <c r="AD194" s="199"/>
      <c r="AE194" s="199"/>
      <c r="AF194" s="199"/>
      <c r="AG194" s="199"/>
      <c r="AH194" s="199"/>
      <c r="AI194" s="199"/>
      <c r="AJ194" s="199"/>
      <c r="AK194" s="199"/>
      <c r="AL194" s="199"/>
      <c r="AM194" s="199"/>
      <c r="AN194" s="199"/>
      <c r="AO194" s="199"/>
      <c r="AP194" s="199"/>
      <c r="AQ194" s="199"/>
      <c r="AR194" s="199"/>
      <c r="AS194" s="199"/>
      <c r="AT194" s="199"/>
      <c r="AU194" s="199"/>
      <c r="AV194" s="199"/>
      <c r="AW194" s="199"/>
      <c r="AX194" s="199"/>
      <c r="AY194" s="199"/>
      <c r="AZ194" s="199"/>
      <c r="BA194" s="199"/>
      <c r="BB194" s="199"/>
      <c r="BC194" s="199"/>
      <c r="BD194" s="199"/>
      <c r="BE194" s="199"/>
      <c r="BF194" s="199"/>
      <c r="BG194" s="199"/>
      <c r="BH194" s="199"/>
      <c r="BI194" s="199"/>
      <c r="BJ194" s="199"/>
      <c r="BK194" s="199"/>
      <c r="BL194" s="199"/>
      <c r="BM194" s="199"/>
      <c r="BN194" s="199"/>
      <c r="BO194" s="199"/>
      <c r="BP194" s="199"/>
      <c r="BQ194" s="199"/>
      <c r="BR194" s="199"/>
      <c r="BS194" s="199"/>
      <c r="BT194" s="199"/>
      <c r="BU194" s="199"/>
      <c r="BV194" s="199"/>
      <c r="BW194" s="199"/>
      <c r="BX194" s="199"/>
      <c r="BY194" s="199"/>
      <c r="BZ194" s="199"/>
      <c r="CA194" s="199"/>
      <c r="CB194" s="199"/>
      <c r="CC194" s="199"/>
      <c r="CD194" s="199"/>
      <c r="CE194" s="199"/>
      <c r="CF194" s="199"/>
      <c r="CG194" s="199"/>
      <c r="CH194" s="199"/>
      <c r="CI194" s="199"/>
      <c r="CJ194" s="199"/>
      <c r="CK194" s="199"/>
      <c r="CL194" s="199"/>
      <c r="CM194" s="199"/>
      <c r="CN194" s="199"/>
      <c r="CO194" s="199"/>
      <c r="CP194" s="199"/>
      <c r="CQ194" s="199"/>
      <c r="CR194" s="199"/>
      <c r="CS194" s="199"/>
      <c r="CT194" s="199"/>
      <c r="CU194" s="199"/>
      <c r="CV194" s="199"/>
      <c r="CW194" s="199"/>
      <c r="CX194" s="199"/>
      <c r="CY194" s="199"/>
      <c r="CZ194" s="199"/>
      <c r="DA194" s="199"/>
      <c r="DB194" s="199"/>
      <c r="DC194" s="199"/>
      <c r="DD194" s="199"/>
      <c r="DE194" s="199"/>
      <c r="DF194" s="199"/>
      <c r="DG194" s="199"/>
      <c r="DH194" s="199"/>
      <c r="DI194" s="199"/>
      <c r="DJ194" s="199"/>
      <c r="DK194" s="199"/>
      <c r="DL194" s="199"/>
      <c r="DM194" s="199"/>
      <c r="DN194" s="199"/>
      <c r="DO194" s="199"/>
      <c r="DP194" s="199"/>
      <c r="DQ194" s="199"/>
      <c r="DR194" s="199"/>
      <c r="DS194" s="199"/>
    </row>
    <row r="195" spans="1:123" s="169" customFormat="1" ht="15.75" hidden="1">
      <c r="A195" s="73"/>
      <c r="B195" s="47"/>
      <c r="C195" s="78"/>
      <c r="D195" s="47"/>
      <c r="E195" s="45">
        <v>0</v>
      </c>
      <c r="F195" s="71">
        <v>0</v>
      </c>
      <c r="G195" s="72">
        <f t="shared" si="8"/>
        <v>0</v>
      </c>
      <c r="H195" s="71">
        <v>0</v>
      </c>
      <c r="I195" s="71">
        <v>0</v>
      </c>
      <c r="J195" s="71">
        <v>0</v>
      </c>
      <c r="K195" s="291">
        <f t="array" ref="K195">SUM(ROUND(H195:J195,2))</f>
        <v>0</v>
      </c>
      <c r="L195" s="331"/>
      <c r="M195" s="91"/>
      <c r="N195" s="309">
        <v>0</v>
      </c>
      <c r="O195" s="282">
        <f t="shared" si="9"/>
        <v>0</v>
      </c>
      <c r="P195" s="268">
        <v>0</v>
      </c>
      <c r="Q195" s="282">
        <f t="shared" si="10"/>
        <v>0</v>
      </c>
      <c r="R195" s="268"/>
      <c r="S195" s="282">
        <f t="shared" si="11"/>
        <v>0</v>
      </c>
      <c r="X195" s="199"/>
      <c r="Y195" s="199"/>
      <c r="Z195" s="199"/>
      <c r="AA195" s="199"/>
      <c r="AB195" s="199"/>
      <c r="AC195" s="199"/>
      <c r="AD195" s="199"/>
      <c r="AE195" s="199"/>
      <c r="AF195" s="199"/>
      <c r="AG195" s="199"/>
      <c r="AH195" s="199"/>
      <c r="AI195" s="199"/>
      <c r="AJ195" s="199"/>
      <c r="AK195" s="199"/>
      <c r="AL195" s="199"/>
      <c r="AM195" s="199"/>
      <c r="AN195" s="199"/>
      <c r="AO195" s="199"/>
      <c r="AP195" s="199"/>
      <c r="AQ195" s="199"/>
      <c r="AR195" s="199"/>
      <c r="AS195" s="199"/>
      <c r="AT195" s="199"/>
      <c r="AU195" s="199"/>
      <c r="AV195" s="199"/>
      <c r="AW195" s="199"/>
      <c r="AX195" s="199"/>
      <c r="AY195" s="199"/>
      <c r="AZ195" s="199"/>
      <c r="BA195" s="199"/>
      <c r="BB195" s="199"/>
      <c r="BC195" s="199"/>
      <c r="BD195" s="199"/>
      <c r="BE195" s="199"/>
      <c r="BF195" s="199"/>
      <c r="BG195" s="199"/>
      <c r="BH195" s="199"/>
      <c r="BI195" s="199"/>
      <c r="BJ195" s="199"/>
      <c r="BK195" s="199"/>
      <c r="BL195" s="199"/>
      <c r="BM195" s="199"/>
      <c r="BN195" s="199"/>
      <c r="BO195" s="199"/>
      <c r="BP195" s="199"/>
      <c r="BQ195" s="199"/>
      <c r="BR195" s="199"/>
      <c r="BS195" s="199"/>
      <c r="BT195" s="199"/>
      <c r="BU195" s="199"/>
      <c r="BV195" s="199"/>
      <c r="BW195" s="199"/>
      <c r="BX195" s="199"/>
      <c r="BY195" s="199"/>
      <c r="BZ195" s="199"/>
      <c r="CA195" s="199"/>
      <c r="CB195" s="199"/>
      <c r="CC195" s="199"/>
      <c r="CD195" s="199"/>
      <c r="CE195" s="199"/>
      <c r="CF195" s="199"/>
      <c r="CG195" s="199"/>
      <c r="CH195" s="199"/>
      <c r="CI195" s="199"/>
      <c r="CJ195" s="199"/>
      <c r="CK195" s="199"/>
      <c r="CL195" s="199"/>
      <c r="CM195" s="199"/>
      <c r="CN195" s="199"/>
      <c r="CO195" s="199"/>
      <c r="CP195" s="199"/>
      <c r="CQ195" s="199"/>
      <c r="CR195" s="199"/>
      <c r="CS195" s="199"/>
      <c r="CT195" s="199"/>
      <c r="CU195" s="199"/>
      <c r="CV195" s="199"/>
      <c r="CW195" s="199"/>
      <c r="CX195" s="199"/>
      <c r="CY195" s="199"/>
      <c r="CZ195" s="199"/>
      <c r="DA195" s="199"/>
      <c r="DB195" s="199"/>
      <c r="DC195" s="199"/>
      <c r="DD195" s="199"/>
      <c r="DE195" s="199"/>
      <c r="DF195" s="199"/>
      <c r="DG195" s="199"/>
      <c r="DH195" s="199"/>
      <c r="DI195" s="199"/>
      <c r="DJ195" s="199"/>
      <c r="DK195" s="199"/>
      <c r="DL195" s="199"/>
      <c r="DM195" s="199"/>
      <c r="DN195" s="199"/>
      <c r="DO195" s="199"/>
      <c r="DP195" s="199"/>
      <c r="DQ195" s="199"/>
      <c r="DR195" s="199"/>
      <c r="DS195" s="199"/>
    </row>
    <row r="196" spans="1:123" s="169" customFormat="1" ht="15.75" hidden="1">
      <c r="A196" s="73"/>
      <c r="B196" s="47"/>
      <c r="C196" s="78"/>
      <c r="D196" s="47"/>
      <c r="E196" s="45">
        <v>0</v>
      </c>
      <c r="F196" s="71">
        <v>0</v>
      </c>
      <c r="G196" s="72">
        <f t="shared" si="8"/>
        <v>0</v>
      </c>
      <c r="H196" s="71">
        <v>0</v>
      </c>
      <c r="I196" s="71">
        <v>0</v>
      </c>
      <c r="J196" s="71">
        <v>0</v>
      </c>
      <c r="K196" s="291">
        <f t="array" ref="K196">SUM(ROUND(H196:J196,2))</f>
        <v>0</v>
      </c>
      <c r="L196" s="331"/>
      <c r="M196" s="91"/>
      <c r="N196" s="309">
        <v>0</v>
      </c>
      <c r="O196" s="282">
        <f t="shared" si="9"/>
        <v>0</v>
      </c>
      <c r="P196" s="268">
        <v>0</v>
      </c>
      <c r="Q196" s="282">
        <f t="shared" si="10"/>
        <v>0</v>
      </c>
      <c r="R196" s="268"/>
      <c r="S196" s="282">
        <f t="shared" si="11"/>
        <v>0</v>
      </c>
      <c r="X196" s="199"/>
      <c r="Y196" s="199"/>
      <c r="Z196" s="199"/>
      <c r="AA196" s="199"/>
      <c r="AB196" s="199"/>
      <c r="AC196" s="199"/>
      <c r="AD196" s="199"/>
      <c r="AE196" s="199"/>
      <c r="AF196" s="199"/>
      <c r="AG196" s="199"/>
      <c r="AH196" s="199"/>
      <c r="AI196" s="199"/>
      <c r="AJ196" s="199"/>
      <c r="AK196" s="199"/>
      <c r="AL196" s="199"/>
      <c r="AM196" s="199"/>
      <c r="AN196" s="199"/>
      <c r="AO196" s="199"/>
      <c r="AP196" s="199"/>
      <c r="AQ196" s="199"/>
      <c r="AR196" s="199"/>
      <c r="AS196" s="199"/>
      <c r="AT196" s="199"/>
      <c r="AU196" s="199"/>
      <c r="AV196" s="199"/>
      <c r="AW196" s="199"/>
      <c r="AX196" s="199"/>
      <c r="AY196" s="199"/>
      <c r="AZ196" s="199"/>
      <c r="BA196" s="199"/>
      <c r="BB196" s="199"/>
      <c r="BC196" s="199"/>
      <c r="BD196" s="199"/>
      <c r="BE196" s="199"/>
      <c r="BF196" s="199"/>
      <c r="BG196" s="199"/>
      <c r="BH196" s="199"/>
      <c r="BI196" s="199"/>
      <c r="BJ196" s="199"/>
      <c r="BK196" s="199"/>
      <c r="BL196" s="199"/>
      <c r="BM196" s="199"/>
      <c r="BN196" s="199"/>
      <c r="BO196" s="199"/>
      <c r="BP196" s="199"/>
      <c r="BQ196" s="199"/>
      <c r="BR196" s="199"/>
      <c r="BS196" s="199"/>
      <c r="BT196" s="199"/>
      <c r="BU196" s="199"/>
      <c r="BV196" s="199"/>
      <c r="BW196" s="199"/>
      <c r="BX196" s="199"/>
      <c r="BY196" s="199"/>
      <c r="BZ196" s="199"/>
      <c r="CA196" s="199"/>
      <c r="CB196" s="199"/>
      <c r="CC196" s="199"/>
      <c r="CD196" s="199"/>
      <c r="CE196" s="199"/>
      <c r="CF196" s="199"/>
      <c r="CG196" s="199"/>
      <c r="CH196" s="199"/>
      <c r="CI196" s="199"/>
      <c r="CJ196" s="199"/>
      <c r="CK196" s="199"/>
      <c r="CL196" s="199"/>
      <c r="CM196" s="199"/>
      <c r="CN196" s="199"/>
      <c r="CO196" s="199"/>
      <c r="CP196" s="199"/>
      <c r="CQ196" s="199"/>
      <c r="CR196" s="199"/>
      <c r="CS196" s="199"/>
      <c r="CT196" s="199"/>
      <c r="CU196" s="199"/>
      <c r="CV196" s="199"/>
      <c r="CW196" s="199"/>
      <c r="CX196" s="199"/>
      <c r="CY196" s="199"/>
      <c r="CZ196" s="199"/>
      <c r="DA196" s="199"/>
      <c r="DB196" s="199"/>
      <c r="DC196" s="199"/>
      <c r="DD196" s="199"/>
      <c r="DE196" s="199"/>
      <c r="DF196" s="199"/>
      <c r="DG196" s="199"/>
      <c r="DH196" s="199"/>
      <c r="DI196" s="199"/>
      <c r="DJ196" s="199"/>
      <c r="DK196" s="199"/>
      <c r="DL196" s="199"/>
      <c r="DM196" s="199"/>
      <c r="DN196" s="199"/>
      <c r="DO196" s="199"/>
      <c r="DP196" s="199"/>
      <c r="DQ196" s="199"/>
      <c r="DR196" s="199"/>
      <c r="DS196" s="199"/>
    </row>
    <row r="197" spans="1:123" s="169" customFormat="1" ht="15.75" hidden="1">
      <c r="A197" s="73"/>
      <c r="B197" s="47"/>
      <c r="C197" s="78"/>
      <c r="D197" s="47"/>
      <c r="E197" s="45">
        <v>0</v>
      </c>
      <c r="F197" s="71">
        <v>0</v>
      </c>
      <c r="G197" s="72">
        <f t="shared" si="8"/>
        <v>0</v>
      </c>
      <c r="H197" s="71">
        <v>0</v>
      </c>
      <c r="I197" s="71">
        <v>0</v>
      </c>
      <c r="J197" s="71">
        <v>0</v>
      </c>
      <c r="K197" s="291">
        <f t="array" ref="K197">SUM(ROUND(H197:J197,2))</f>
        <v>0</v>
      </c>
      <c r="L197" s="331"/>
      <c r="M197" s="91"/>
      <c r="N197" s="309">
        <v>0</v>
      </c>
      <c r="O197" s="282">
        <f t="shared" si="9"/>
        <v>0</v>
      </c>
      <c r="P197" s="268">
        <v>0</v>
      </c>
      <c r="Q197" s="282">
        <f t="shared" si="10"/>
        <v>0</v>
      </c>
      <c r="R197" s="268"/>
      <c r="S197" s="282">
        <f t="shared" si="11"/>
        <v>0</v>
      </c>
      <c r="X197" s="199"/>
      <c r="Y197" s="199"/>
      <c r="Z197" s="199"/>
      <c r="AA197" s="199"/>
      <c r="AB197" s="199"/>
      <c r="AC197" s="199"/>
      <c r="AD197" s="199"/>
      <c r="AE197" s="199"/>
      <c r="AF197" s="199"/>
      <c r="AG197" s="199"/>
      <c r="AH197" s="199"/>
      <c r="AI197" s="199"/>
      <c r="AJ197" s="199"/>
      <c r="AK197" s="199"/>
      <c r="AL197" s="199"/>
      <c r="AM197" s="199"/>
      <c r="AN197" s="199"/>
      <c r="AO197" s="199"/>
      <c r="AP197" s="199"/>
      <c r="AQ197" s="199"/>
      <c r="AR197" s="199"/>
      <c r="AS197" s="199"/>
      <c r="AT197" s="199"/>
      <c r="AU197" s="199"/>
      <c r="AV197" s="199"/>
      <c r="AW197" s="199"/>
      <c r="AX197" s="199"/>
      <c r="AY197" s="199"/>
      <c r="AZ197" s="199"/>
      <c r="BA197" s="199"/>
      <c r="BB197" s="199"/>
      <c r="BC197" s="199"/>
      <c r="BD197" s="199"/>
      <c r="BE197" s="199"/>
      <c r="BF197" s="199"/>
      <c r="BG197" s="199"/>
      <c r="BH197" s="199"/>
      <c r="BI197" s="199"/>
      <c r="BJ197" s="199"/>
      <c r="BK197" s="199"/>
      <c r="BL197" s="199"/>
      <c r="BM197" s="199"/>
      <c r="BN197" s="199"/>
      <c r="BO197" s="199"/>
      <c r="BP197" s="199"/>
      <c r="BQ197" s="199"/>
      <c r="BR197" s="199"/>
      <c r="BS197" s="199"/>
      <c r="BT197" s="199"/>
      <c r="BU197" s="199"/>
      <c r="BV197" s="199"/>
      <c r="BW197" s="199"/>
      <c r="BX197" s="199"/>
      <c r="BY197" s="199"/>
      <c r="BZ197" s="199"/>
      <c r="CA197" s="199"/>
      <c r="CB197" s="199"/>
      <c r="CC197" s="199"/>
      <c r="CD197" s="199"/>
      <c r="CE197" s="199"/>
      <c r="CF197" s="199"/>
      <c r="CG197" s="199"/>
      <c r="CH197" s="199"/>
      <c r="CI197" s="199"/>
      <c r="CJ197" s="199"/>
      <c r="CK197" s="199"/>
      <c r="CL197" s="199"/>
      <c r="CM197" s="199"/>
      <c r="CN197" s="199"/>
      <c r="CO197" s="199"/>
      <c r="CP197" s="199"/>
      <c r="CQ197" s="199"/>
      <c r="CR197" s="199"/>
      <c r="CS197" s="199"/>
      <c r="CT197" s="199"/>
      <c r="CU197" s="199"/>
      <c r="CV197" s="199"/>
      <c r="CW197" s="199"/>
      <c r="CX197" s="199"/>
      <c r="CY197" s="199"/>
      <c r="CZ197" s="199"/>
      <c r="DA197" s="199"/>
      <c r="DB197" s="199"/>
      <c r="DC197" s="199"/>
      <c r="DD197" s="199"/>
      <c r="DE197" s="199"/>
      <c r="DF197" s="199"/>
      <c r="DG197" s="199"/>
      <c r="DH197" s="199"/>
      <c r="DI197" s="199"/>
      <c r="DJ197" s="199"/>
      <c r="DK197" s="199"/>
      <c r="DL197" s="199"/>
      <c r="DM197" s="199"/>
      <c r="DN197" s="199"/>
      <c r="DO197" s="199"/>
      <c r="DP197" s="199"/>
      <c r="DQ197" s="199"/>
      <c r="DR197" s="199"/>
      <c r="DS197" s="199"/>
    </row>
    <row r="198" spans="1:123" s="169" customFormat="1" ht="15.75" hidden="1">
      <c r="A198" s="73"/>
      <c r="B198" s="47"/>
      <c r="C198" s="78"/>
      <c r="D198" s="47"/>
      <c r="E198" s="45">
        <v>0</v>
      </c>
      <c r="F198" s="71">
        <v>0</v>
      </c>
      <c r="G198" s="72">
        <f t="shared" si="8"/>
        <v>0</v>
      </c>
      <c r="H198" s="71">
        <v>0</v>
      </c>
      <c r="I198" s="71">
        <v>0</v>
      </c>
      <c r="J198" s="71">
        <v>0</v>
      </c>
      <c r="K198" s="291">
        <f t="array" ref="K198">SUM(ROUND(H198:J198,2))</f>
        <v>0</v>
      </c>
      <c r="L198" s="331"/>
      <c r="M198" s="91"/>
      <c r="N198" s="309">
        <v>0</v>
      </c>
      <c r="O198" s="282">
        <f t="shared" si="9"/>
        <v>0</v>
      </c>
      <c r="P198" s="268">
        <v>0</v>
      </c>
      <c r="Q198" s="282">
        <f t="shared" si="10"/>
        <v>0</v>
      </c>
      <c r="R198" s="268"/>
      <c r="S198" s="282">
        <f t="shared" si="11"/>
        <v>0</v>
      </c>
      <c r="X198" s="199"/>
      <c r="Y198" s="199"/>
      <c r="Z198" s="199"/>
      <c r="AA198" s="199"/>
      <c r="AB198" s="199"/>
      <c r="AC198" s="199"/>
      <c r="AD198" s="199"/>
      <c r="AE198" s="199"/>
      <c r="AF198" s="199"/>
      <c r="AG198" s="199"/>
      <c r="AH198" s="199"/>
      <c r="AI198" s="199"/>
      <c r="AJ198" s="199"/>
      <c r="AK198" s="199"/>
      <c r="AL198" s="199"/>
      <c r="AM198" s="199"/>
      <c r="AN198" s="199"/>
      <c r="AO198" s="199"/>
      <c r="AP198" s="199"/>
      <c r="AQ198" s="199"/>
      <c r="AR198" s="199"/>
      <c r="AS198" s="199"/>
      <c r="AT198" s="199"/>
      <c r="AU198" s="199"/>
      <c r="AV198" s="199"/>
      <c r="AW198" s="199"/>
      <c r="AX198" s="199"/>
      <c r="AY198" s="199"/>
      <c r="AZ198" s="199"/>
      <c r="BA198" s="199"/>
      <c r="BB198" s="199"/>
      <c r="BC198" s="199"/>
      <c r="BD198" s="199"/>
      <c r="BE198" s="199"/>
      <c r="BF198" s="199"/>
      <c r="BG198" s="199"/>
      <c r="BH198" s="199"/>
      <c r="BI198" s="199"/>
      <c r="BJ198" s="199"/>
      <c r="BK198" s="199"/>
      <c r="BL198" s="199"/>
      <c r="BM198" s="199"/>
      <c r="BN198" s="199"/>
      <c r="BO198" s="199"/>
      <c r="BP198" s="199"/>
      <c r="BQ198" s="199"/>
      <c r="BR198" s="199"/>
      <c r="BS198" s="199"/>
      <c r="BT198" s="199"/>
      <c r="BU198" s="199"/>
      <c r="BV198" s="199"/>
      <c r="BW198" s="199"/>
      <c r="BX198" s="199"/>
      <c r="BY198" s="199"/>
      <c r="BZ198" s="199"/>
      <c r="CA198" s="199"/>
      <c r="CB198" s="199"/>
      <c r="CC198" s="199"/>
      <c r="CD198" s="199"/>
      <c r="CE198" s="199"/>
      <c r="CF198" s="199"/>
      <c r="CG198" s="199"/>
      <c r="CH198" s="199"/>
      <c r="CI198" s="199"/>
      <c r="CJ198" s="199"/>
      <c r="CK198" s="199"/>
      <c r="CL198" s="199"/>
      <c r="CM198" s="199"/>
      <c r="CN198" s="199"/>
      <c r="CO198" s="199"/>
      <c r="CP198" s="199"/>
      <c r="CQ198" s="199"/>
      <c r="CR198" s="199"/>
      <c r="CS198" s="199"/>
      <c r="CT198" s="199"/>
      <c r="CU198" s="199"/>
      <c r="CV198" s="199"/>
      <c r="CW198" s="199"/>
      <c r="CX198" s="199"/>
      <c r="CY198" s="199"/>
      <c r="CZ198" s="199"/>
      <c r="DA198" s="199"/>
      <c r="DB198" s="199"/>
      <c r="DC198" s="199"/>
      <c r="DD198" s="199"/>
      <c r="DE198" s="199"/>
      <c r="DF198" s="199"/>
      <c r="DG198" s="199"/>
      <c r="DH198" s="199"/>
      <c r="DI198" s="199"/>
      <c r="DJ198" s="199"/>
      <c r="DK198" s="199"/>
      <c r="DL198" s="199"/>
      <c r="DM198" s="199"/>
      <c r="DN198" s="199"/>
      <c r="DO198" s="199"/>
      <c r="DP198" s="199"/>
      <c r="DQ198" s="199"/>
      <c r="DR198" s="199"/>
      <c r="DS198" s="199"/>
    </row>
    <row r="199" spans="1:123" s="169" customFormat="1" ht="15.75" hidden="1">
      <c r="A199" s="73"/>
      <c r="B199" s="47"/>
      <c r="C199" s="78"/>
      <c r="D199" s="47"/>
      <c r="E199" s="45">
        <v>0</v>
      </c>
      <c r="F199" s="71">
        <v>0</v>
      </c>
      <c r="G199" s="72">
        <f t="shared" ref="G199:G206" si="12">IF(OR(E199="Redacted",F199="Redacted"),"Redacted",IF(OR(T(E199)&lt;&gt;"",T(F199)&lt;&gt;""),"Varies",ROUND(E199*F199,2)))</f>
        <v>0</v>
      </c>
      <c r="H199" s="71">
        <v>0</v>
      </c>
      <c r="I199" s="71">
        <v>0</v>
      </c>
      <c r="J199" s="71">
        <v>0</v>
      </c>
      <c r="K199" s="291">
        <f t="array" ref="K199">SUM(ROUND(H199:J199,2))</f>
        <v>0</v>
      </c>
      <c r="L199" s="331"/>
      <c r="M199" s="91"/>
      <c r="N199" s="309">
        <v>0</v>
      </c>
      <c r="O199" s="282">
        <f t="shared" si="9"/>
        <v>0</v>
      </c>
      <c r="P199" s="268">
        <v>0</v>
      </c>
      <c r="Q199" s="282">
        <f t="shared" si="10"/>
        <v>0</v>
      </c>
      <c r="R199" s="268"/>
      <c r="S199" s="282">
        <f t="shared" si="11"/>
        <v>0</v>
      </c>
      <c r="X199" s="199"/>
      <c r="Y199" s="199"/>
      <c r="Z199" s="199"/>
      <c r="AA199" s="199"/>
      <c r="AB199" s="199"/>
      <c r="AC199" s="199"/>
      <c r="AD199" s="199"/>
      <c r="AE199" s="199"/>
      <c r="AF199" s="199"/>
      <c r="AG199" s="199"/>
      <c r="AH199" s="199"/>
      <c r="AI199" s="199"/>
      <c r="AJ199" s="199"/>
      <c r="AK199" s="199"/>
      <c r="AL199" s="199"/>
      <c r="AM199" s="199"/>
      <c r="AN199" s="199"/>
      <c r="AO199" s="199"/>
      <c r="AP199" s="199"/>
      <c r="AQ199" s="199"/>
      <c r="AR199" s="199"/>
      <c r="AS199" s="199"/>
      <c r="AT199" s="199"/>
      <c r="AU199" s="199"/>
      <c r="AV199" s="199"/>
      <c r="AW199" s="199"/>
      <c r="AX199" s="199"/>
      <c r="AY199" s="199"/>
      <c r="AZ199" s="199"/>
      <c r="BA199" s="199"/>
      <c r="BB199" s="199"/>
      <c r="BC199" s="199"/>
      <c r="BD199" s="199"/>
      <c r="BE199" s="199"/>
      <c r="BF199" s="199"/>
      <c r="BG199" s="199"/>
      <c r="BH199" s="199"/>
      <c r="BI199" s="199"/>
      <c r="BJ199" s="199"/>
      <c r="BK199" s="199"/>
      <c r="BL199" s="199"/>
      <c r="BM199" s="199"/>
      <c r="BN199" s="199"/>
      <c r="BO199" s="199"/>
      <c r="BP199" s="199"/>
      <c r="BQ199" s="199"/>
      <c r="BR199" s="199"/>
      <c r="BS199" s="199"/>
      <c r="BT199" s="199"/>
      <c r="BU199" s="199"/>
      <c r="BV199" s="199"/>
      <c r="BW199" s="199"/>
      <c r="BX199" s="199"/>
      <c r="BY199" s="199"/>
      <c r="BZ199" s="199"/>
      <c r="CA199" s="199"/>
      <c r="CB199" s="199"/>
      <c r="CC199" s="199"/>
      <c r="CD199" s="199"/>
      <c r="CE199" s="199"/>
      <c r="CF199" s="199"/>
      <c r="CG199" s="199"/>
      <c r="CH199" s="199"/>
      <c r="CI199" s="199"/>
      <c r="CJ199" s="199"/>
      <c r="CK199" s="199"/>
      <c r="CL199" s="199"/>
      <c r="CM199" s="199"/>
      <c r="CN199" s="199"/>
      <c r="CO199" s="199"/>
      <c r="CP199" s="199"/>
      <c r="CQ199" s="199"/>
      <c r="CR199" s="199"/>
      <c r="CS199" s="199"/>
      <c r="CT199" s="199"/>
      <c r="CU199" s="199"/>
      <c r="CV199" s="199"/>
      <c r="CW199" s="199"/>
      <c r="CX199" s="199"/>
      <c r="CY199" s="199"/>
      <c r="CZ199" s="199"/>
      <c r="DA199" s="199"/>
      <c r="DB199" s="199"/>
      <c r="DC199" s="199"/>
      <c r="DD199" s="199"/>
      <c r="DE199" s="199"/>
      <c r="DF199" s="199"/>
      <c r="DG199" s="199"/>
      <c r="DH199" s="199"/>
      <c r="DI199" s="199"/>
      <c r="DJ199" s="199"/>
      <c r="DK199" s="199"/>
      <c r="DL199" s="199"/>
      <c r="DM199" s="199"/>
      <c r="DN199" s="199"/>
      <c r="DO199" s="199"/>
      <c r="DP199" s="199"/>
      <c r="DQ199" s="199"/>
      <c r="DR199" s="199"/>
      <c r="DS199" s="199"/>
    </row>
    <row r="200" spans="1:123" s="169" customFormat="1" ht="15.75" hidden="1">
      <c r="A200" s="73"/>
      <c r="B200" s="47"/>
      <c r="C200" s="78"/>
      <c r="D200" s="47"/>
      <c r="E200" s="45">
        <v>0</v>
      </c>
      <c r="F200" s="71">
        <v>0</v>
      </c>
      <c r="G200" s="72">
        <f t="shared" si="12"/>
        <v>0</v>
      </c>
      <c r="H200" s="71">
        <v>0</v>
      </c>
      <c r="I200" s="71">
        <v>0</v>
      </c>
      <c r="J200" s="71">
        <v>0</v>
      </c>
      <c r="K200" s="291">
        <f t="array" ref="K200">SUM(ROUND(H200:J200,2))</f>
        <v>0</v>
      </c>
      <c r="L200" s="331"/>
      <c r="M200" s="91"/>
      <c r="N200" s="309">
        <v>0</v>
      </c>
      <c r="O200" s="282">
        <f t="shared" ref="O200:O207" si="13">ROUND(H200*N200,2)</f>
        <v>0</v>
      </c>
      <c r="P200" s="268">
        <v>0</v>
      </c>
      <c r="Q200" s="282">
        <f t="shared" ref="Q200:Q207" si="14">ROUND(I200*P200,2)</f>
        <v>0</v>
      </c>
      <c r="R200" s="268"/>
      <c r="S200" s="282">
        <f t="shared" ref="S200:S207" si="15">ROUND(J200*R200,2)</f>
        <v>0</v>
      </c>
      <c r="X200" s="199"/>
      <c r="Y200" s="199"/>
      <c r="Z200" s="199"/>
      <c r="AA200" s="199"/>
      <c r="AB200" s="199"/>
      <c r="AC200" s="199"/>
      <c r="AD200" s="199"/>
      <c r="AE200" s="199"/>
      <c r="AF200" s="199"/>
      <c r="AG200" s="199"/>
      <c r="AH200" s="199"/>
      <c r="AI200" s="199"/>
      <c r="AJ200" s="199"/>
      <c r="AK200" s="199"/>
      <c r="AL200" s="199"/>
      <c r="AM200" s="199"/>
      <c r="AN200" s="199"/>
      <c r="AO200" s="199"/>
      <c r="AP200" s="199"/>
      <c r="AQ200" s="199"/>
      <c r="AR200" s="199"/>
      <c r="AS200" s="199"/>
      <c r="AT200" s="199"/>
      <c r="AU200" s="199"/>
      <c r="AV200" s="199"/>
      <c r="AW200" s="199"/>
      <c r="AX200" s="199"/>
      <c r="AY200" s="199"/>
      <c r="AZ200" s="199"/>
      <c r="BA200" s="199"/>
      <c r="BB200" s="199"/>
      <c r="BC200" s="199"/>
      <c r="BD200" s="199"/>
      <c r="BE200" s="199"/>
      <c r="BF200" s="199"/>
      <c r="BG200" s="199"/>
      <c r="BH200" s="199"/>
      <c r="BI200" s="199"/>
      <c r="BJ200" s="199"/>
      <c r="BK200" s="199"/>
      <c r="BL200" s="199"/>
      <c r="BM200" s="199"/>
      <c r="BN200" s="199"/>
      <c r="BO200" s="199"/>
      <c r="BP200" s="199"/>
      <c r="BQ200" s="199"/>
      <c r="BR200" s="199"/>
      <c r="BS200" s="199"/>
      <c r="BT200" s="199"/>
      <c r="BU200" s="199"/>
      <c r="BV200" s="199"/>
      <c r="BW200" s="199"/>
      <c r="BX200" s="199"/>
      <c r="BY200" s="199"/>
      <c r="BZ200" s="199"/>
      <c r="CA200" s="199"/>
      <c r="CB200" s="199"/>
      <c r="CC200" s="199"/>
      <c r="CD200" s="199"/>
      <c r="CE200" s="199"/>
      <c r="CF200" s="199"/>
      <c r="CG200" s="199"/>
      <c r="CH200" s="199"/>
      <c r="CI200" s="199"/>
      <c r="CJ200" s="199"/>
      <c r="CK200" s="199"/>
      <c r="CL200" s="199"/>
      <c r="CM200" s="199"/>
      <c r="CN200" s="199"/>
      <c r="CO200" s="199"/>
      <c r="CP200" s="199"/>
      <c r="CQ200" s="199"/>
      <c r="CR200" s="199"/>
      <c r="CS200" s="199"/>
      <c r="CT200" s="199"/>
      <c r="CU200" s="199"/>
      <c r="CV200" s="199"/>
      <c r="CW200" s="199"/>
      <c r="CX200" s="199"/>
      <c r="CY200" s="199"/>
      <c r="CZ200" s="199"/>
      <c r="DA200" s="199"/>
      <c r="DB200" s="199"/>
      <c r="DC200" s="199"/>
      <c r="DD200" s="199"/>
      <c r="DE200" s="199"/>
      <c r="DF200" s="199"/>
      <c r="DG200" s="199"/>
      <c r="DH200" s="199"/>
      <c r="DI200" s="199"/>
      <c r="DJ200" s="199"/>
      <c r="DK200" s="199"/>
      <c r="DL200" s="199"/>
      <c r="DM200" s="199"/>
      <c r="DN200" s="199"/>
      <c r="DO200" s="199"/>
      <c r="DP200" s="199"/>
      <c r="DQ200" s="199"/>
      <c r="DR200" s="199"/>
      <c r="DS200" s="199"/>
    </row>
    <row r="201" spans="1:123" s="169" customFormat="1" ht="15.75" hidden="1">
      <c r="A201" s="73"/>
      <c r="B201" s="47"/>
      <c r="C201" s="78"/>
      <c r="D201" s="47"/>
      <c r="E201" s="45">
        <v>0</v>
      </c>
      <c r="F201" s="71">
        <v>0</v>
      </c>
      <c r="G201" s="72">
        <f t="shared" si="12"/>
        <v>0</v>
      </c>
      <c r="H201" s="71">
        <v>0</v>
      </c>
      <c r="I201" s="71">
        <v>0</v>
      </c>
      <c r="J201" s="71">
        <v>0</v>
      </c>
      <c r="K201" s="291">
        <f t="array" ref="K201">SUM(ROUND(H201:J201,2))</f>
        <v>0</v>
      </c>
      <c r="L201" s="331"/>
      <c r="M201" s="91"/>
      <c r="N201" s="309">
        <v>0</v>
      </c>
      <c r="O201" s="282">
        <f t="shared" si="13"/>
        <v>0</v>
      </c>
      <c r="P201" s="268">
        <v>0</v>
      </c>
      <c r="Q201" s="282">
        <f t="shared" si="14"/>
        <v>0</v>
      </c>
      <c r="R201" s="268"/>
      <c r="S201" s="282">
        <f t="shared" si="15"/>
        <v>0</v>
      </c>
      <c r="X201" s="199"/>
      <c r="Y201" s="199"/>
      <c r="Z201" s="199"/>
      <c r="AA201" s="199"/>
      <c r="AB201" s="199"/>
      <c r="AC201" s="199"/>
      <c r="AD201" s="199"/>
      <c r="AE201" s="199"/>
      <c r="AF201" s="199"/>
      <c r="AG201" s="199"/>
      <c r="AH201" s="199"/>
      <c r="AI201" s="199"/>
      <c r="AJ201" s="199"/>
      <c r="AK201" s="199"/>
      <c r="AL201" s="199"/>
      <c r="AM201" s="199"/>
      <c r="AN201" s="199"/>
      <c r="AO201" s="199"/>
      <c r="AP201" s="199"/>
      <c r="AQ201" s="199"/>
      <c r="AR201" s="199"/>
      <c r="AS201" s="199"/>
      <c r="AT201" s="199"/>
      <c r="AU201" s="199"/>
      <c r="AV201" s="199"/>
      <c r="AW201" s="199"/>
      <c r="AX201" s="199"/>
      <c r="AY201" s="199"/>
      <c r="AZ201" s="199"/>
      <c r="BA201" s="199"/>
      <c r="BB201" s="199"/>
      <c r="BC201" s="199"/>
      <c r="BD201" s="199"/>
      <c r="BE201" s="199"/>
      <c r="BF201" s="199"/>
      <c r="BG201" s="199"/>
      <c r="BH201" s="199"/>
      <c r="BI201" s="199"/>
      <c r="BJ201" s="199"/>
      <c r="BK201" s="199"/>
      <c r="BL201" s="199"/>
      <c r="BM201" s="199"/>
      <c r="BN201" s="199"/>
      <c r="BO201" s="199"/>
      <c r="BP201" s="199"/>
      <c r="BQ201" s="199"/>
      <c r="BR201" s="199"/>
      <c r="BS201" s="199"/>
      <c r="BT201" s="199"/>
      <c r="BU201" s="199"/>
      <c r="BV201" s="199"/>
      <c r="BW201" s="199"/>
      <c r="BX201" s="199"/>
      <c r="BY201" s="199"/>
      <c r="BZ201" s="199"/>
      <c r="CA201" s="199"/>
      <c r="CB201" s="199"/>
      <c r="CC201" s="199"/>
      <c r="CD201" s="199"/>
      <c r="CE201" s="199"/>
      <c r="CF201" s="199"/>
      <c r="CG201" s="199"/>
      <c r="CH201" s="199"/>
      <c r="CI201" s="199"/>
      <c r="CJ201" s="199"/>
      <c r="CK201" s="199"/>
      <c r="CL201" s="199"/>
      <c r="CM201" s="199"/>
      <c r="CN201" s="199"/>
      <c r="CO201" s="199"/>
      <c r="CP201" s="199"/>
      <c r="CQ201" s="199"/>
      <c r="CR201" s="199"/>
      <c r="CS201" s="199"/>
      <c r="CT201" s="199"/>
      <c r="CU201" s="199"/>
      <c r="CV201" s="199"/>
      <c r="CW201" s="199"/>
      <c r="CX201" s="199"/>
      <c r="CY201" s="199"/>
      <c r="CZ201" s="199"/>
      <c r="DA201" s="199"/>
      <c r="DB201" s="199"/>
      <c r="DC201" s="199"/>
      <c r="DD201" s="199"/>
      <c r="DE201" s="199"/>
      <c r="DF201" s="199"/>
      <c r="DG201" s="199"/>
      <c r="DH201" s="199"/>
      <c r="DI201" s="199"/>
      <c r="DJ201" s="199"/>
      <c r="DK201" s="199"/>
      <c r="DL201" s="199"/>
      <c r="DM201" s="199"/>
      <c r="DN201" s="199"/>
      <c r="DO201" s="199"/>
      <c r="DP201" s="199"/>
      <c r="DQ201" s="199"/>
      <c r="DR201" s="199"/>
      <c r="DS201" s="199"/>
    </row>
    <row r="202" spans="1:123" s="169" customFormat="1" ht="15.75" hidden="1">
      <c r="A202" s="73"/>
      <c r="B202" s="47"/>
      <c r="C202" s="78"/>
      <c r="D202" s="47"/>
      <c r="E202" s="45">
        <v>0</v>
      </c>
      <c r="F202" s="71">
        <v>0</v>
      </c>
      <c r="G202" s="72">
        <f t="shared" si="12"/>
        <v>0</v>
      </c>
      <c r="H202" s="71">
        <v>0</v>
      </c>
      <c r="I202" s="71">
        <v>0</v>
      </c>
      <c r="J202" s="71">
        <v>0</v>
      </c>
      <c r="K202" s="291">
        <f t="array" ref="K202">SUM(ROUND(H202:J202,2))</f>
        <v>0</v>
      </c>
      <c r="L202" s="331"/>
      <c r="M202" s="91"/>
      <c r="N202" s="309">
        <v>0</v>
      </c>
      <c r="O202" s="282">
        <f t="shared" si="13"/>
        <v>0</v>
      </c>
      <c r="P202" s="268">
        <v>0</v>
      </c>
      <c r="Q202" s="282">
        <f t="shared" si="14"/>
        <v>0</v>
      </c>
      <c r="R202" s="268"/>
      <c r="S202" s="282">
        <f t="shared" si="15"/>
        <v>0</v>
      </c>
      <c r="X202" s="199"/>
      <c r="Y202" s="199"/>
      <c r="Z202" s="199"/>
      <c r="AA202" s="199"/>
      <c r="AB202" s="199"/>
      <c r="AC202" s="199"/>
      <c r="AD202" s="199"/>
      <c r="AE202" s="199"/>
      <c r="AF202" s="199"/>
      <c r="AG202" s="199"/>
      <c r="AH202" s="199"/>
      <c r="AI202" s="199"/>
      <c r="AJ202" s="199"/>
      <c r="AK202" s="199"/>
      <c r="AL202" s="199"/>
      <c r="AM202" s="199"/>
      <c r="AN202" s="199"/>
      <c r="AO202" s="199"/>
      <c r="AP202" s="199"/>
      <c r="AQ202" s="199"/>
      <c r="AR202" s="199"/>
      <c r="AS202" s="199"/>
      <c r="AT202" s="199"/>
      <c r="AU202" s="199"/>
      <c r="AV202" s="199"/>
      <c r="AW202" s="199"/>
      <c r="AX202" s="199"/>
      <c r="AY202" s="199"/>
      <c r="AZ202" s="199"/>
      <c r="BA202" s="199"/>
      <c r="BB202" s="199"/>
      <c r="BC202" s="199"/>
      <c r="BD202" s="199"/>
      <c r="BE202" s="199"/>
      <c r="BF202" s="199"/>
      <c r="BG202" s="199"/>
      <c r="BH202" s="199"/>
      <c r="BI202" s="199"/>
      <c r="BJ202" s="199"/>
      <c r="BK202" s="199"/>
      <c r="BL202" s="199"/>
      <c r="BM202" s="199"/>
      <c r="BN202" s="199"/>
      <c r="BO202" s="199"/>
      <c r="BP202" s="199"/>
      <c r="BQ202" s="199"/>
      <c r="BR202" s="199"/>
      <c r="BS202" s="199"/>
      <c r="BT202" s="199"/>
      <c r="BU202" s="199"/>
      <c r="BV202" s="199"/>
      <c r="BW202" s="199"/>
      <c r="BX202" s="199"/>
      <c r="BY202" s="199"/>
      <c r="BZ202" s="199"/>
      <c r="CA202" s="199"/>
      <c r="CB202" s="199"/>
      <c r="CC202" s="199"/>
      <c r="CD202" s="199"/>
      <c r="CE202" s="199"/>
      <c r="CF202" s="199"/>
      <c r="CG202" s="199"/>
      <c r="CH202" s="199"/>
      <c r="CI202" s="199"/>
      <c r="CJ202" s="199"/>
      <c r="CK202" s="199"/>
      <c r="CL202" s="199"/>
      <c r="CM202" s="199"/>
      <c r="CN202" s="199"/>
      <c r="CO202" s="199"/>
      <c r="CP202" s="199"/>
      <c r="CQ202" s="199"/>
      <c r="CR202" s="199"/>
      <c r="CS202" s="199"/>
      <c r="CT202" s="199"/>
      <c r="CU202" s="199"/>
      <c r="CV202" s="199"/>
      <c r="CW202" s="199"/>
      <c r="CX202" s="199"/>
      <c r="CY202" s="199"/>
      <c r="CZ202" s="199"/>
      <c r="DA202" s="199"/>
      <c r="DB202" s="199"/>
      <c r="DC202" s="199"/>
      <c r="DD202" s="199"/>
      <c r="DE202" s="199"/>
      <c r="DF202" s="199"/>
      <c r="DG202" s="199"/>
      <c r="DH202" s="199"/>
      <c r="DI202" s="199"/>
      <c r="DJ202" s="199"/>
      <c r="DK202" s="199"/>
      <c r="DL202" s="199"/>
      <c r="DM202" s="199"/>
      <c r="DN202" s="199"/>
      <c r="DO202" s="199"/>
      <c r="DP202" s="199"/>
      <c r="DQ202" s="199"/>
      <c r="DR202" s="199"/>
      <c r="DS202" s="199"/>
    </row>
    <row r="203" spans="1:123" s="169" customFormat="1" ht="15.75" hidden="1">
      <c r="A203" s="73"/>
      <c r="B203" s="47"/>
      <c r="C203" s="78"/>
      <c r="D203" s="47"/>
      <c r="E203" s="45">
        <v>0</v>
      </c>
      <c r="F203" s="71">
        <v>0</v>
      </c>
      <c r="G203" s="72">
        <f t="shared" si="12"/>
        <v>0</v>
      </c>
      <c r="H203" s="71">
        <v>0</v>
      </c>
      <c r="I203" s="71">
        <v>0</v>
      </c>
      <c r="J203" s="71">
        <v>0</v>
      </c>
      <c r="K203" s="291">
        <f t="array" ref="K203">SUM(ROUND(H203:J203,2))</f>
        <v>0</v>
      </c>
      <c r="L203" s="331"/>
      <c r="M203" s="91"/>
      <c r="N203" s="309">
        <v>0</v>
      </c>
      <c r="O203" s="282">
        <f t="shared" si="13"/>
        <v>0</v>
      </c>
      <c r="P203" s="268">
        <v>0</v>
      </c>
      <c r="Q203" s="282">
        <f t="shared" si="14"/>
        <v>0</v>
      </c>
      <c r="R203" s="268"/>
      <c r="S203" s="282">
        <f t="shared" si="15"/>
        <v>0</v>
      </c>
      <c r="X203" s="199"/>
      <c r="Y203" s="199"/>
      <c r="Z203" s="199"/>
      <c r="AA203" s="199"/>
      <c r="AB203" s="199"/>
      <c r="AC203" s="199"/>
      <c r="AD203" s="199"/>
      <c r="AE203" s="199"/>
      <c r="AF203" s="199"/>
      <c r="AG203" s="199"/>
      <c r="AH203" s="199"/>
      <c r="AI203" s="199"/>
      <c r="AJ203" s="199"/>
      <c r="AK203" s="199"/>
      <c r="AL203" s="199"/>
      <c r="AM203" s="199"/>
      <c r="AN203" s="199"/>
      <c r="AO203" s="199"/>
      <c r="AP203" s="199"/>
      <c r="AQ203" s="199"/>
      <c r="AR203" s="199"/>
      <c r="AS203" s="199"/>
      <c r="AT203" s="199"/>
      <c r="AU203" s="199"/>
      <c r="AV203" s="199"/>
      <c r="AW203" s="199"/>
      <c r="AX203" s="199"/>
      <c r="AY203" s="199"/>
      <c r="AZ203" s="199"/>
      <c r="BA203" s="199"/>
      <c r="BB203" s="199"/>
      <c r="BC203" s="199"/>
      <c r="BD203" s="199"/>
      <c r="BE203" s="199"/>
      <c r="BF203" s="199"/>
      <c r="BG203" s="199"/>
      <c r="BH203" s="199"/>
      <c r="BI203" s="199"/>
      <c r="BJ203" s="199"/>
      <c r="BK203" s="199"/>
      <c r="BL203" s="199"/>
      <c r="BM203" s="199"/>
      <c r="BN203" s="199"/>
      <c r="BO203" s="199"/>
      <c r="BP203" s="199"/>
      <c r="BQ203" s="199"/>
      <c r="BR203" s="199"/>
      <c r="BS203" s="199"/>
      <c r="BT203" s="199"/>
      <c r="BU203" s="199"/>
      <c r="BV203" s="199"/>
      <c r="BW203" s="199"/>
      <c r="BX203" s="199"/>
      <c r="BY203" s="199"/>
      <c r="BZ203" s="199"/>
      <c r="CA203" s="199"/>
      <c r="CB203" s="199"/>
      <c r="CC203" s="199"/>
      <c r="CD203" s="199"/>
      <c r="CE203" s="199"/>
      <c r="CF203" s="199"/>
      <c r="CG203" s="199"/>
      <c r="CH203" s="199"/>
      <c r="CI203" s="199"/>
      <c r="CJ203" s="199"/>
      <c r="CK203" s="199"/>
      <c r="CL203" s="199"/>
      <c r="CM203" s="199"/>
      <c r="CN203" s="199"/>
      <c r="CO203" s="199"/>
      <c r="CP203" s="199"/>
      <c r="CQ203" s="199"/>
      <c r="CR203" s="199"/>
      <c r="CS203" s="199"/>
      <c r="CT203" s="199"/>
      <c r="CU203" s="199"/>
      <c r="CV203" s="199"/>
      <c r="CW203" s="199"/>
      <c r="CX203" s="199"/>
      <c r="CY203" s="199"/>
      <c r="CZ203" s="199"/>
      <c r="DA203" s="199"/>
      <c r="DB203" s="199"/>
      <c r="DC203" s="199"/>
      <c r="DD203" s="199"/>
      <c r="DE203" s="199"/>
      <c r="DF203" s="199"/>
      <c r="DG203" s="199"/>
      <c r="DH203" s="199"/>
      <c r="DI203" s="199"/>
      <c r="DJ203" s="199"/>
      <c r="DK203" s="199"/>
      <c r="DL203" s="199"/>
      <c r="DM203" s="199"/>
      <c r="DN203" s="199"/>
      <c r="DO203" s="199"/>
      <c r="DP203" s="199"/>
      <c r="DQ203" s="199"/>
      <c r="DR203" s="199"/>
      <c r="DS203" s="199"/>
    </row>
    <row r="204" spans="1:123" s="169" customFormat="1" ht="15.75" hidden="1">
      <c r="A204" s="73"/>
      <c r="B204" s="47"/>
      <c r="C204" s="78"/>
      <c r="D204" s="47"/>
      <c r="E204" s="45">
        <v>0</v>
      </c>
      <c r="F204" s="71">
        <v>0</v>
      </c>
      <c r="G204" s="72">
        <f t="shared" si="12"/>
        <v>0</v>
      </c>
      <c r="H204" s="71">
        <v>0</v>
      </c>
      <c r="I204" s="71">
        <v>0</v>
      </c>
      <c r="J204" s="71">
        <v>0</v>
      </c>
      <c r="K204" s="291">
        <f t="array" ref="K204">SUM(ROUND(H204:J204,2))</f>
        <v>0</v>
      </c>
      <c r="L204" s="331"/>
      <c r="M204" s="91"/>
      <c r="N204" s="309">
        <v>0</v>
      </c>
      <c r="O204" s="282">
        <f t="shared" si="13"/>
        <v>0</v>
      </c>
      <c r="P204" s="268">
        <v>0</v>
      </c>
      <c r="Q204" s="282">
        <f t="shared" si="14"/>
        <v>0</v>
      </c>
      <c r="R204" s="268"/>
      <c r="S204" s="282">
        <f t="shared" si="15"/>
        <v>0</v>
      </c>
      <c r="X204" s="199"/>
      <c r="Y204" s="199"/>
      <c r="Z204" s="199"/>
      <c r="AA204" s="199"/>
      <c r="AB204" s="199"/>
      <c r="AC204" s="199"/>
      <c r="AD204" s="199"/>
      <c r="AE204" s="199"/>
      <c r="AF204" s="199"/>
      <c r="AG204" s="199"/>
      <c r="AH204" s="199"/>
      <c r="AI204" s="199"/>
      <c r="AJ204" s="199"/>
      <c r="AK204" s="199"/>
      <c r="AL204" s="199"/>
      <c r="AM204" s="199"/>
      <c r="AN204" s="199"/>
      <c r="AO204" s="199"/>
      <c r="AP204" s="199"/>
      <c r="AQ204" s="199"/>
      <c r="AR204" s="199"/>
      <c r="AS204" s="199"/>
      <c r="AT204" s="199"/>
      <c r="AU204" s="199"/>
      <c r="AV204" s="199"/>
      <c r="AW204" s="199"/>
      <c r="AX204" s="199"/>
      <c r="AY204" s="199"/>
      <c r="AZ204" s="199"/>
      <c r="BA204" s="199"/>
      <c r="BB204" s="199"/>
      <c r="BC204" s="199"/>
      <c r="BD204" s="199"/>
      <c r="BE204" s="199"/>
      <c r="BF204" s="199"/>
      <c r="BG204" s="199"/>
      <c r="BH204" s="199"/>
      <c r="BI204" s="199"/>
      <c r="BJ204" s="199"/>
      <c r="BK204" s="199"/>
      <c r="BL204" s="199"/>
      <c r="BM204" s="199"/>
      <c r="BN204" s="199"/>
      <c r="BO204" s="199"/>
      <c r="BP204" s="199"/>
      <c r="BQ204" s="199"/>
      <c r="BR204" s="199"/>
      <c r="BS204" s="199"/>
      <c r="BT204" s="199"/>
      <c r="BU204" s="199"/>
      <c r="BV204" s="199"/>
      <c r="BW204" s="199"/>
      <c r="BX204" s="199"/>
      <c r="BY204" s="199"/>
      <c r="BZ204" s="199"/>
      <c r="CA204" s="199"/>
      <c r="CB204" s="199"/>
      <c r="CC204" s="199"/>
      <c r="CD204" s="199"/>
      <c r="CE204" s="199"/>
      <c r="CF204" s="199"/>
      <c r="CG204" s="199"/>
      <c r="CH204" s="199"/>
      <c r="CI204" s="199"/>
      <c r="CJ204" s="199"/>
      <c r="CK204" s="199"/>
      <c r="CL204" s="199"/>
      <c r="CM204" s="199"/>
      <c r="CN204" s="199"/>
      <c r="CO204" s="199"/>
      <c r="CP204" s="199"/>
      <c r="CQ204" s="199"/>
      <c r="CR204" s="199"/>
      <c r="CS204" s="199"/>
      <c r="CT204" s="199"/>
      <c r="CU204" s="199"/>
      <c r="CV204" s="199"/>
      <c r="CW204" s="199"/>
      <c r="CX204" s="199"/>
      <c r="CY204" s="199"/>
      <c r="CZ204" s="199"/>
      <c r="DA204" s="199"/>
      <c r="DB204" s="199"/>
      <c r="DC204" s="199"/>
      <c r="DD204" s="199"/>
      <c r="DE204" s="199"/>
      <c r="DF204" s="199"/>
      <c r="DG204" s="199"/>
      <c r="DH204" s="199"/>
      <c r="DI204" s="199"/>
      <c r="DJ204" s="199"/>
      <c r="DK204" s="199"/>
      <c r="DL204" s="199"/>
      <c r="DM204" s="199"/>
      <c r="DN204" s="199"/>
      <c r="DO204" s="199"/>
      <c r="DP204" s="199"/>
      <c r="DQ204" s="199"/>
      <c r="DR204" s="199"/>
      <c r="DS204" s="199"/>
    </row>
    <row r="205" spans="1:123" s="169" customFormat="1" ht="15.75" hidden="1">
      <c r="A205" s="73"/>
      <c r="B205" s="47"/>
      <c r="C205" s="78"/>
      <c r="D205" s="47"/>
      <c r="E205" s="45">
        <v>0</v>
      </c>
      <c r="F205" s="71">
        <v>0</v>
      </c>
      <c r="G205" s="72">
        <f t="shared" si="12"/>
        <v>0</v>
      </c>
      <c r="H205" s="71">
        <v>0</v>
      </c>
      <c r="I205" s="71">
        <v>0</v>
      </c>
      <c r="J205" s="71">
        <v>0</v>
      </c>
      <c r="K205" s="291">
        <f t="array" ref="K205">SUM(ROUND(H205:J205,2))</f>
        <v>0</v>
      </c>
      <c r="L205" s="331"/>
      <c r="M205" s="91"/>
      <c r="N205" s="309">
        <v>0</v>
      </c>
      <c r="O205" s="282">
        <f t="shared" si="13"/>
        <v>0</v>
      </c>
      <c r="P205" s="268">
        <v>0</v>
      </c>
      <c r="Q205" s="282">
        <f t="shared" si="14"/>
        <v>0</v>
      </c>
      <c r="R205" s="268"/>
      <c r="S205" s="282">
        <f t="shared" si="15"/>
        <v>0</v>
      </c>
      <c r="X205" s="199"/>
      <c r="Y205" s="199"/>
      <c r="Z205" s="199"/>
      <c r="AA205" s="199"/>
      <c r="AB205" s="199"/>
      <c r="AC205" s="199"/>
      <c r="AD205" s="199"/>
      <c r="AE205" s="199"/>
      <c r="AF205" s="199"/>
      <c r="AG205" s="199"/>
      <c r="AH205" s="199"/>
      <c r="AI205" s="199"/>
      <c r="AJ205" s="199"/>
      <c r="AK205" s="199"/>
      <c r="AL205" s="199"/>
      <c r="AM205" s="199"/>
      <c r="AN205" s="199"/>
      <c r="AO205" s="199"/>
      <c r="AP205" s="199"/>
      <c r="AQ205" s="199"/>
      <c r="AR205" s="199"/>
      <c r="AS205" s="199"/>
      <c r="AT205" s="199"/>
      <c r="AU205" s="199"/>
      <c r="AV205" s="199"/>
      <c r="AW205" s="199"/>
      <c r="AX205" s="199"/>
      <c r="AY205" s="199"/>
      <c r="AZ205" s="199"/>
      <c r="BA205" s="199"/>
      <c r="BB205" s="199"/>
      <c r="BC205" s="199"/>
      <c r="BD205" s="199"/>
      <c r="BE205" s="199"/>
      <c r="BF205" s="199"/>
      <c r="BG205" s="199"/>
      <c r="BH205" s="199"/>
      <c r="BI205" s="199"/>
      <c r="BJ205" s="199"/>
      <c r="BK205" s="199"/>
      <c r="BL205" s="199"/>
      <c r="BM205" s="199"/>
      <c r="BN205" s="199"/>
      <c r="BO205" s="199"/>
      <c r="BP205" s="199"/>
      <c r="BQ205" s="199"/>
      <c r="BR205" s="199"/>
      <c r="BS205" s="199"/>
      <c r="BT205" s="199"/>
      <c r="BU205" s="199"/>
      <c r="BV205" s="199"/>
      <c r="BW205" s="199"/>
      <c r="BX205" s="199"/>
      <c r="BY205" s="199"/>
      <c r="BZ205" s="199"/>
      <c r="CA205" s="199"/>
      <c r="CB205" s="199"/>
      <c r="CC205" s="199"/>
      <c r="CD205" s="199"/>
      <c r="CE205" s="199"/>
      <c r="CF205" s="199"/>
      <c r="CG205" s="199"/>
      <c r="CH205" s="199"/>
      <c r="CI205" s="199"/>
      <c r="CJ205" s="199"/>
      <c r="CK205" s="199"/>
      <c r="CL205" s="199"/>
      <c r="CM205" s="199"/>
      <c r="CN205" s="199"/>
      <c r="CO205" s="199"/>
      <c r="CP205" s="199"/>
      <c r="CQ205" s="199"/>
      <c r="CR205" s="199"/>
      <c r="CS205" s="199"/>
      <c r="CT205" s="199"/>
      <c r="CU205" s="199"/>
      <c r="CV205" s="199"/>
      <c r="CW205" s="199"/>
      <c r="CX205" s="199"/>
      <c r="CY205" s="199"/>
      <c r="CZ205" s="199"/>
      <c r="DA205" s="199"/>
      <c r="DB205" s="199"/>
      <c r="DC205" s="199"/>
      <c r="DD205" s="199"/>
      <c r="DE205" s="199"/>
      <c r="DF205" s="199"/>
      <c r="DG205" s="199"/>
      <c r="DH205" s="199"/>
      <c r="DI205" s="199"/>
      <c r="DJ205" s="199"/>
      <c r="DK205" s="199"/>
      <c r="DL205" s="199"/>
      <c r="DM205" s="199"/>
      <c r="DN205" s="199"/>
      <c r="DO205" s="199"/>
      <c r="DP205" s="199"/>
      <c r="DQ205" s="199"/>
      <c r="DR205" s="199"/>
      <c r="DS205" s="199"/>
    </row>
    <row r="206" spans="1:123" s="169" customFormat="1" ht="15.75" hidden="1">
      <c r="A206" s="73"/>
      <c r="B206" s="47" t="s">
        <v>145</v>
      </c>
      <c r="C206" s="78"/>
      <c r="D206" s="47"/>
      <c r="E206" s="45">
        <v>0</v>
      </c>
      <c r="F206" s="71">
        <v>0</v>
      </c>
      <c r="G206" s="72">
        <f t="shared" si="12"/>
        <v>0</v>
      </c>
      <c r="H206" s="71">
        <v>0</v>
      </c>
      <c r="I206" s="71">
        <v>0</v>
      </c>
      <c r="J206" s="71">
        <v>0</v>
      </c>
      <c r="K206" s="291">
        <f t="array" ref="K206">SUM(ROUND(H206:J206,2))</f>
        <v>0</v>
      </c>
      <c r="L206" s="331"/>
      <c r="M206" s="91"/>
      <c r="N206" s="309">
        <v>0</v>
      </c>
      <c r="O206" s="282">
        <f t="shared" si="13"/>
        <v>0</v>
      </c>
      <c r="P206" s="268">
        <v>0</v>
      </c>
      <c r="Q206" s="282">
        <f t="shared" si="14"/>
        <v>0</v>
      </c>
      <c r="R206" s="268"/>
      <c r="S206" s="282">
        <f t="shared" si="15"/>
        <v>0</v>
      </c>
      <c r="X206" s="199"/>
      <c r="Y206" s="199"/>
      <c r="Z206" s="199"/>
      <c r="AA206" s="199"/>
      <c r="AB206" s="199"/>
      <c r="AC206" s="199"/>
      <c r="AD206" s="199"/>
      <c r="AE206" s="199"/>
      <c r="AF206" s="199"/>
      <c r="AG206" s="199"/>
      <c r="AH206" s="199"/>
      <c r="AI206" s="199"/>
      <c r="AJ206" s="199"/>
      <c r="AK206" s="199"/>
      <c r="AL206" s="199"/>
      <c r="AM206" s="199"/>
      <c r="AN206" s="199"/>
      <c r="AO206" s="199"/>
      <c r="AP206" s="199"/>
      <c r="AQ206" s="199"/>
      <c r="AR206" s="199"/>
      <c r="AS206" s="199"/>
      <c r="AT206" s="199"/>
      <c r="AU206" s="199"/>
      <c r="AV206" s="199"/>
      <c r="AW206" s="199"/>
      <c r="AX206" s="199"/>
      <c r="AY206" s="199"/>
      <c r="AZ206" s="199"/>
      <c r="BA206" s="199"/>
      <c r="BB206" s="199"/>
      <c r="BC206" s="199"/>
      <c r="BD206" s="199"/>
      <c r="BE206" s="199"/>
      <c r="BF206" s="199"/>
      <c r="BG206" s="199"/>
      <c r="BH206" s="199"/>
      <c r="BI206" s="199"/>
      <c r="BJ206" s="199"/>
      <c r="BK206" s="199"/>
      <c r="BL206" s="199"/>
      <c r="BM206" s="199"/>
      <c r="BN206" s="199"/>
      <c r="BO206" s="199"/>
      <c r="BP206" s="199"/>
      <c r="BQ206" s="199"/>
      <c r="BR206" s="199"/>
      <c r="BS206" s="199"/>
      <c r="BT206" s="199"/>
      <c r="BU206" s="199"/>
      <c r="BV206" s="199"/>
      <c r="BW206" s="199"/>
      <c r="BX206" s="199"/>
      <c r="BY206" s="199"/>
      <c r="BZ206" s="199"/>
      <c r="CA206" s="199"/>
      <c r="CB206" s="199"/>
      <c r="CC206" s="199"/>
      <c r="CD206" s="199"/>
      <c r="CE206" s="199"/>
      <c r="CF206" s="199"/>
      <c r="CG206" s="199"/>
      <c r="CH206" s="199"/>
      <c r="CI206" s="199"/>
      <c r="CJ206" s="199"/>
      <c r="CK206" s="199"/>
      <c r="CL206" s="199"/>
      <c r="CM206" s="199"/>
      <c r="CN206" s="199"/>
      <c r="CO206" s="199"/>
      <c r="CP206" s="199"/>
      <c r="CQ206" s="199"/>
      <c r="CR206" s="199"/>
      <c r="CS206" s="199"/>
      <c r="CT206" s="199"/>
      <c r="CU206" s="199"/>
      <c r="CV206" s="199"/>
      <c r="CW206" s="199"/>
      <c r="CX206" s="199"/>
      <c r="CY206" s="199"/>
      <c r="CZ206" s="199"/>
      <c r="DA206" s="199"/>
      <c r="DB206" s="199"/>
      <c r="DC206" s="199"/>
      <c r="DD206" s="199"/>
      <c r="DE206" s="199"/>
      <c r="DF206" s="199"/>
      <c r="DG206" s="199"/>
      <c r="DH206" s="199"/>
      <c r="DI206" s="199"/>
      <c r="DJ206" s="199"/>
      <c r="DK206" s="199"/>
      <c r="DL206" s="199"/>
      <c r="DM206" s="199"/>
      <c r="DN206" s="199"/>
      <c r="DO206" s="199"/>
      <c r="DP206" s="199"/>
      <c r="DQ206" s="199"/>
      <c r="DR206" s="199"/>
      <c r="DS206" s="199"/>
    </row>
    <row r="207" spans="1:123" s="169" customFormat="1" ht="16.5" hidden="1" thickBot="1">
      <c r="A207" s="86"/>
      <c r="B207" s="48" t="s">
        <v>145</v>
      </c>
      <c r="C207" s="87"/>
      <c r="D207" s="48"/>
      <c r="E207" s="46">
        <v>0</v>
      </c>
      <c r="F207" s="79">
        <v>0</v>
      </c>
      <c r="G207" s="88">
        <f>IF(OR(E207="Redacted",F207="Redacted"),"Redacted",IF(OR(T(E207)&lt;&gt;"",T(F207)&lt;&gt;""),"Varies",ROUND(E207*F207,2)))</f>
        <v>0</v>
      </c>
      <c r="H207" s="79">
        <v>0</v>
      </c>
      <c r="I207" s="71">
        <v>0</v>
      </c>
      <c r="J207" s="79">
        <v>0</v>
      </c>
      <c r="K207" s="292">
        <f t="array" ref="K207">SUM(ROUND(H207:J207,2))</f>
        <v>0</v>
      </c>
      <c r="L207" s="332"/>
      <c r="M207" s="92"/>
      <c r="N207" s="310">
        <v>0</v>
      </c>
      <c r="O207" s="282">
        <f t="shared" si="13"/>
        <v>0</v>
      </c>
      <c r="P207" s="269">
        <v>0</v>
      </c>
      <c r="Q207" s="282">
        <f t="shared" si="14"/>
        <v>0</v>
      </c>
      <c r="R207" s="269"/>
      <c r="S207" s="282">
        <f t="shared" si="15"/>
        <v>0</v>
      </c>
      <c r="X207" s="199"/>
      <c r="Y207" s="199"/>
      <c r="Z207" s="199"/>
      <c r="AA207" s="199"/>
      <c r="AB207" s="199"/>
      <c r="AC207" s="199"/>
      <c r="AD207" s="199"/>
      <c r="AE207" s="199"/>
      <c r="AF207" s="199"/>
      <c r="AG207" s="199"/>
      <c r="AH207" s="199"/>
      <c r="AI207" s="199"/>
      <c r="AJ207" s="199"/>
      <c r="AK207" s="199"/>
      <c r="AL207" s="199"/>
      <c r="AM207" s="199"/>
      <c r="AN207" s="199"/>
      <c r="AO207" s="199"/>
      <c r="AP207" s="199"/>
      <c r="AQ207" s="199"/>
      <c r="AR207" s="199"/>
      <c r="AS207" s="199"/>
      <c r="AT207" s="199"/>
      <c r="AU207" s="199"/>
      <c r="AV207" s="199"/>
      <c r="AW207" s="199"/>
      <c r="AX207" s="199"/>
      <c r="AY207" s="199"/>
      <c r="AZ207" s="199"/>
      <c r="BA207" s="199"/>
      <c r="BB207" s="199"/>
      <c r="BC207" s="199"/>
      <c r="BD207" s="199"/>
      <c r="BE207" s="199"/>
      <c r="BF207" s="199"/>
      <c r="BG207" s="199"/>
      <c r="BH207" s="199"/>
      <c r="BI207" s="199"/>
      <c r="BJ207" s="199"/>
      <c r="BK207" s="199"/>
      <c r="BL207" s="199"/>
      <c r="BM207" s="199"/>
      <c r="BN207" s="199"/>
      <c r="BO207" s="199"/>
      <c r="BP207" s="199"/>
      <c r="BQ207" s="199"/>
      <c r="BR207" s="199"/>
      <c r="BS207" s="199"/>
      <c r="BT207" s="199"/>
      <c r="BU207" s="199"/>
      <c r="BV207" s="199"/>
      <c r="BW207" s="199"/>
      <c r="BX207" s="199"/>
      <c r="BY207" s="199"/>
      <c r="BZ207" s="199"/>
      <c r="CA207" s="199"/>
      <c r="CB207" s="199"/>
      <c r="CC207" s="199"/>
      <c r="CD207" s="199"/>
      <c r="CE207" s="199"/>
      <c r="CF207" s="199"/>
      <c r="CG207" s="199"/>
      <c r="CH207" s="199"/>
      <c r="CI207" s="199"/>
      <c r="CJ207" s="199"/>
      <c r="CK207" s="199"/>
      <c r="CL207" s="199"/>
      <c r="CM207" s="199"/>
      <c r="CN207" s="199"/>
      <c r="CO207" s="199"/>
      <c r="CP207" s="199"/>
      <c r="CQ207" s="199"/>
      <c r="CR207" s="199"/>
      <c r="CS207" s="199"/>
      <c r="CT207" s="199"/>
      <c r="CU207" s="199"/>
      <c r="CV207" s="199"/>
      <c r="CW207" s="199"/>
      <c r="CX207" s="199"/>
      <c r="CY207" s="199"/>
      <c r="CZ207" s="199"/>
      <c r="DA207" s="199"/>
      <c r="DB207" s="199"/>
      <c r="DC207" s="199"/>
      <c r="DD207" s="199"/>
      <c r="DE207" s="199"/>
      <c r="DF207" s="199"/>
      <c r="DG207" s="199"/>
      <c r="DH207" s="199"/>
      <c r="DI207" s="199"/>
      <c r="DJ207" s="199"/>
      <c r="DK207" s="199"/>
      <c r="DL207" s="199"/>
      <c r="DM207" s="199"/>
      <c r="DN207" s="199"/>
      <c r="DO207" s="199"/>
      <c r="DP207" s="199"/>
      <c r="DQ207" s="199"/>
      <c r="DR207" s="199"/>
      <c r="DS207" s="199"/>
    </row>
    <row r="208" spans="1:123" ht="16.5" thickBot="1">
      <c r="A208" s="547"/>
      <c r="B208" s="548"/>
      <c r="C208" s="548"/>
      <c r="D208" s="548"/>
      <c r="E208" s="548"/>
      <c r="F208" s="549" t="s">
        <v>112</v>
      </c>
      <c r="G208" s="485">
        <f>SUM(G6:G207)</f>
        <v>0</v>
      </c>
      <c r="H208" s="55">
        <f t="array" ref="H208">SUM(ROUND(H6:H207,2))</f>
        <v>0</v>
      </c>
      <c r="I208" s="55">
        <f t="array" ref="I208">SUM(ROUND(I6:I207,2))</f>
        <v>0</v>
      </c>
      <c r="J208" s="55">
        <f t="array" ref="J208">SUM(ROUND(J6:J207,2))</f>
        <v>0</v>
      </c>
      <c r="K208" s="56">
        <f>SUM(K6:K207)</f>
        <v>0</v>
      </c>
      <c r="L208" s="89"/>
      <c r="M208" s="89"/>
      <c r="N208" s="89"/>
      <c r="O208" s="288">
        <f t="array" ref="O208">SUM(ROUND(O6:O207,2))</f>
        <v>0</v>
      </c>
      <c r="P208" s="89"/>
      <c r="Q208" s="288">
        <f t="array" ref="Q208">SUM(ROUND(Q6:Q207,2))</f>
        <v>0</v>
      </c>
      <c r="R208" s="89"/>
      <c r="S208" s="288">
        <f t="array" ref="S208">SUM(ROUND(S6:S207,2))</f>
        <v>0</v>
      </c>
    </row>
    <row r="210" spans="1:123" s="174" customFormat="1" ht="30" customHeight="1">
      <c r="A210" s="499" t="s">
        <v>164</v>
      </c>
      <c r="B210" s="500"/>
      <c r="C210" s="500"/>
      <c r="D210" s="500"/>
      <c r="E210" s="500"/>
      <c r="F210" s="500"/>
      <c r="G210" s="500"/>
      <c r="H210" s="500"/>
      <c r="I210" s="500"/>
      <c r="J210" s="500"/>
      <c r="K210" s="500"/>
      <c r="L210" s="500"/>
      <c r="M210" s="501"/>
      <c r="N210" s="249"/>
      <c r="O210" s="249"/>
      <c r="P210" s="249"/>
      <c r="Q210" s="249"/>
      <c r="R210" s="249"/>
      <c r="S210" s="249"/>
      <c r="X210" s="199"/>
      <c r="Y210" s="199"/>
      <c r="Z210" s="199"/>
      <c r="AA210" s="199"/>
      <c r="AB210" s="199"/>
      <c r="AC210" s="199"/>
      <c r="AD210" s="199"/>
      <c r="AE210" s="199"/>
      <c r="AF210" s="199"/>
      <c r="AG210" s="199"/>
      <c r="AH210" s="199"/>
      <c r="AI210" s="199"/>
      <c r="AJ210" s="199"/>
      <c r="AK210" s="199"/>
      <c r="AL210" s="199"/>
      <c r="AM210" s="199"/>
      <c r="AN210" s="199"/>
      <c r="AO210" s="199"/>
      <c r="AP210" s="199"/>
      <c r="AQ210" s="199"/>
      <c r="AR210" s="199"/>
      <c r="AS210" s="199"/>
      <c r="AT210" s="199"/>
      <c r="AU210" s="199"/>
      <c r="AV210" s="199"/>
      <c r="AW210" s="199"/>
      <c r="AX210" s="199"/>
      <c r="AY210" s="199"/>
      <c r="AZ210" s="199"/>
      <c r="BA210" s="199"/>
      <c r="BB210" s="199"/>
      <c r="BC210" s="199"/>
      <c r="BD210" s="199"/>
      <c r="BE210" s="199"/>
      <c r="BF210" s="199"/>
      <c r="BG210" s="199"/>
      <c r="BH210" s="199"/>
      <c r="BI210" s="199"/>
      <c r="BJ210" s="199"/>
      <c r="BK210" s="199"/>
      <c r="BL210" s="199"/>
      <c r="BM210" s="199"/>
      <c r="BN210" s="199"/>
      <c r="BO210" s="199"/>
      <c r="BP210" s="199"/>
      <c r="BQ210" s="199"/>
      <c r="BR210" s="199"/>
      <c r="BS210" s="199"/>
      <c r="BT210" s="199"/>
      <c r="BU210" s="199"/>
      <c r="BV210" s="199"/>
      <c r="BW210" s="199"/>
      <c r="BX210" s="199"/>
      <c r="BY210" s="199"/>
      <c r="BZ210" s="199"/>
      <c r="CA210" s="199"/>
      <c r="CB210" s="199"/>
      <c r="CC210" s="199"/>
      <c r="CD210" s="199"/>
      <c r="CE210" s="199"/>
      <c r="CF210" s="199"/>
      <c r="CG210" s="199"/>
      <c r="CH210" s="199"/>
      <c r="CI210" s="199"/>
      <c r="CJ210" s="199"/>
      <c r="CK210" s="199"/>
      <c r="CL210" s="199"/>
      <c r="CM210" s="199"/>
      <c r="CN210" s="199"/>
      <c r="CO210" s="199"/>
      <c r="CP210" s="199"/>
      <c r="CQ210" s="199"/>
      <c r="CR210" s="199"/>
      <c r="CS210" s="199"/>
      <c r="CT210" s="199"/>
      <c r="CU210" s="199"/>
      <c r="CV210" s="199"/>
      <c r="CW210" s="199"/>
      <c r="CX210" s="199"/>
      <c r="CY210" s="199"/>
      <c r="CZ210" s="199"/>
      <c r="DA210" s="199"/>
      <c r="DB210" s="199"/>
      <c r="DC210" s="199"/>
      <c r="DD210" s="199"/>
      <c r="DE210" s="199"/>
      <c r="DF210" s="199"/>
      <c r="DG210" s="199"/>
      <c r="DH210" s="199"/>
      <c r="DI210" s="199"/>
      <c r="DJ210" s="199"/>
      <c r="DK210" s="199"/>
      <c r="DL210" s="199"/>
      <c r="DM210" s="199"/>
      <c r="DN210" s="199"/>
      <c r="DO210" s="199"/>
      <c r="DP210" s="199"/>
      <c r="DQ210" s="199"/>
      <c r="DR210" s="199"/>
      <c r="DS210" s="199"/>
    </row>
    <row r="211" spans="1:123" s="174" customFormat="1" ht="15.75">
      <c r="A211" s="536" t="s">
        <v>19</v>
      </c>
      <c r="B211" s="472"/>
      <c r="C211" s="472"/>
      <c r="D211" s="472"/>
      <c r="E211" s="472"/>
      <c r="F211" s="472"/>
      <c r="G211" s="472"/>
      <c r="H211" s="472"/>
      <c r="I211" s="472"/>
      <c r="J211" s="472"/>
      <c r="K211" s="472"/>
      <c r="L211" s="472"/>
      <c r="M211" s="473"/>
      <c r="N211" s="250"/>
      <c r="O211" s="250"/>
      <c r="P211" s="250"/>
      <c r="Q211" s="250"/>
      <c r="R211" s="250"/>
      <c r="S211" s="250"/>
      <c r="X211" s="199"/>
      <c r="Y211" s="199"/>
      <c r="Z211" s="199"/>
      <c r="AA211" s="199"/>
      <c r="AB211" s="199"/>
      <c r="AC211" s="199"/>
      <c r="AD211" s="199"/>
      <c r="AE211" s="199"/>
      <c r="AF211" s="199"/>
      <c r="AG211" s="199"/>
      <c r="AH211" s="199"/>
      <c r="AI211" s="199"/>
      <c r="AJ211" s="199"/>
      <c r="AK211" s="199"/>
      <c r="AL211" s="199"/>
      <c r="AM211" s="199"/>
      <c r="AN211" s="199"/>
      <c r="AO211" s="199"/>
      <c r="AP211" s="199"/>
      <c r="AQ211" s="199"/>
      <c r="AR211" s="199"/>
      <c r="AS211" s="199"/>
      <c r="AT211" s="199"/>
      <c r="AU211" s="199"/>
      <c r="AV211" s="199"/>
      <c r="AW211" s="199"/>
      <c r="AX211" s="199"/>
      <c r="AY211" s="199"/>
      <c r="AZ211" s="199"/>
      <c r="BA211" s="199"/>
      <c r="BB211" s="199"/>
      <c r="BC211" s="199"/>
      <c r="BD211" s="199"/>
      <c r="BE211" s="199"/>
      <c r="BF211" s="199"/>
      <c r="BG211" s="199"/>
      <c r="BH211" s="199"/>
      <c r="BI211" s="199"/>
      <c r="BJ211" s="199"/>
      <c r="BK211" s="199"/>
      <c r="BL211" s="199"/>
      <c r="BM211" s="199"/>
      <c r="BN211" s="199"/>
      <c r="BO211" s="199"/>
      <c r="BP211" s="199"/>
      <c r="BQ211" s="199"/>
      <c r="BR211" s="199"/>
      <c r="BS211" s="199"/>
      <c r="BT211" s="199"/>
      <c r="BU211" s="199"/>
      <c r="BV211" s="199"/>
      <c r="BW211" s="199"/>
      <c r="BX211" s="199"/>
      <c r="BY211" s="199"/>
      <c r="BZ211" s="199"/>
      <c r="CA211" s="199"/>
      <c r="CB211" s="199"/>
      <c r="CC211" s="199"/>
      <c r="CD211" s="199"/>
      <c r="CE211" s="199"/>
      <c r="CF211" s="199"/>
      <c r="CG211" s="199"/>
      <c r="CH211" s="199"/>
      <c r="CI211" s="199"/>
      <c r="CJ211" s="199"/>
      <c r="CK211" s="199"/>
      <c r="CL211" s="199"/>
      <c r="CM211" s="199"/>
      <c r="CN211" s="199"/>
      <c r="CO211" s="199"/>
      <c r="CP211" s="199"/>
      <c r="CQ211" s="199"/>
      <c r="CR211" s="199"/>
      <c r="CS211" s="199"/>
      <c r="CT211" s="199"/>
      <c r="CU211" s="199"/>
      <c r="CV211" s="199"/>
      <c r="CW211" s="199"/>
      <c r="CX211" s="199"/>
      <c r="CY211" s="199"/>
      <c r="CZ211" s="199"/>
      <c r="DA211" s="199"/>
      <c r="DB211" s="199"/>
      <c r="DC211" s="199"/>
      <c r="DD211" s="199"/>
      <c r="DE211" s="199"/>
      <c r="DF211" s="199"/>
      <c r="DG211" s="199"/>
      <c r="DH211" s="199"/>
      <c r="DI211" s="199"/>
      <c r="DJ211" s="199"/>
      <c r="DK211" s="199"/>
      <c r="DL211" s="199"/>
      <c r="DM211" s="199"/>
      <c r="DN211" s="199"/>
      <c r="DO211" s="199"/>
      <c r="DP211" s="199"/>
      <c r="DQ211" s="199"/>
      <c r="DR211" s="199"/>
      <c r="DS211" s="199"/>
    </row>
    <row r="212" spans="1:123" s="174" customFormat="1">
      <c r="A212" s="452" t="s">
        <v>203</v>
      </c>
      <c r="B212" s="505"/>
      <c r="C212" s="505"/>
      <c r="D212" s="505"/>
      <c r="E212" s="505"/>
      <c r="F212" s="505"/>
      <c r="G212" s="505"/>
      <c r="H212" s="505"/>
      <c r="I212" s="505"/>
      <c r="J212" s="505"/>
      <c r="K212" s="505"/>
      <c r="L212" s="505"/>
      <c r="M212" s="506"/>
      <c r="N212" s="250"/>
      <c r="O212" s="250"/>
      <c r="P212" s="250"/>
      <c r="Q212" s="250"/>
      <c r="R212" s="250"/>
      <c r="S212" s="250"/>
      <c r="X212" s="199"/>
      <c r="Y212" s="199"/>
      <c r="Z212" s="199"/>
      <c r="AA212" s="199"/>
      <c r="AB212" s="199"/>
      <c r="AC212" s="199"/>
      <c r="AD212" s="199"/>
      <c r="AE212" s="199"/>
      <c r="AF212" s="199"/>
      <c r="AG212" s="199"/>
      <c r="AH212" s="199"/>
      <c r="AI212" s="199"/>
      <c r="AJ212" s="199"/>
      <c r="AK212" s="199"/>
      <c r="AL212" s="199"/>
      <c r="AM212" s="199"/>
      <c r="AN212" s="199"/>
      <c r="AO212" s="199"/>
      <c r="AP212" s="199"/>
      <c r="AQ212" s="199"/>
      <c r="AR212" s="199"/>
      <c r="AS212" s="199"/>
      <c r="AT212" s="199"/>
      <c r="AU212" s="199"/>
      <c r="AV212" s="199"/>
      <c r="AW212" s="199"/>
      <c r="AX212" s="199"/>
      <c r="AY212" s="199"/>
      <c r="AZ212" s="199"/>
      <c r="BA212" s="199"/>
      <c r="BB212" s="199"/>
      <c r="BC212" s="199"/>
      <c r="BD212" s="199"/>
      <c r="BE212" s="199"/>
      <c r="BF212" s="199"/>
      <c r="BG212" s="199"/>
      <c r="BH212" s="199"/>
      <c r="BI212" s="199"/>
      <c r="BJ212" s="199"/>
      <c r="BK212" s="199"/>
      <c r="BL212" s="199"/>
      <c r="BM212" s="199"/>
      <c r="BN212" s="199"/>
      <c r="BO212" s="199"/>
      <c r="BP212" s="199"/>
      <c r="BQ212" s="199"/>
      <c r="BR212" s="199"/>
      <c r="BS212" s="199"/>
      <c r="BT212" s="199"/>
      <c r="BU212" s="199"/>
      <c r="BV212" s="199"/>
      <c r="BW212" s="199"/>
      <c r="BX212" s="199"/>
      <c r="BY212" s="199"/>
      <c r="BZ212" s="199"/>
      <c r="CA212" s="199"/>
      <c r="CB212" s="199"/>
      <c r="CC212" s="199"/>
      <c r="CD212" s="199"/>
      <c r="CE212" s="199"/>
      <c r="CF212" s="199"/>
      <c r="CG212" s="199"/>
      <c r="CH212" s="199"/>
      <c r="CI212" s="199"/>
      <c r="CJ212" s="199"/>
      <c r="CK212" s="199"/>
      <c r="CL212" s="199"/>
      <c r="CM212" s="199"/>
      <c r="CN212" s="199"/>
      <c r="CO212" s="199"/>
      <c r="CP212" s="199"/>
      <c r="CQ212" s="199"/>
      <c r="CR212" s="199"/>
      <c r="CS212" s="199"/>
      <c r="CT212" s="199"/>
      <c r="CU212" s="199"/>
      <c r="CV212" s="199"/>
      <c r="CW212" s="199"/>
      <c r="CX212" s="199"/>
      <c r="CY212" s="199"/>
      <c r="CZ212" s="199"/>
      <c r="DA212" s="199"/>
      <c r="DB212" s="199"/>
      <c r="DC212" s="199"/>
      <c r="DD212" s="199"/>
      <c r="DE212" s="199"/>
      <c r="DF212" s="199"/>
      <c r="DG212" s="199"/>
      <c r="DH212" s="199"/>
      <c r="DI212" s="199"/>
      <c r="DJ212" s="199"/>
      <c r="DK212" s="199"/>
      <c r="DL212" s="199"/>
      <c r="DM212" s="199"/>
      <c r="DN212" s="199"/>
      <c r="DO212" s="199"/>
      <c r="DP212" s="199"/>
      <c r="DQ212" s="199"/>
      <c r="DR212" s="199"/>
      <c r="DS212" s="199"/>
    </row>
    <row r="213" spans="1:123" s="174" customFormat="1" ht="15.75">
      <c r="A213" s="537" t="s">
        <v>194</v>
      </c>
      <c r="B213" s="505"/>
      <c r="C213" s="505"/>
      <c r="D213" s="505"/>
      <c r="E213" s="505"/>
      <c r="F213" s="505"/>
      <c r="G213" s="505"/>
      <c r="H213" s="505"/>
      <c r="I213" s="505"/>
      <c r="J213" s="505"/>
      <c r="K213" s="505"/>
      <c r="L213" s="505"/>
      <c r="M213" s="506"/>
      <c r="N213" s="250"/>
      <c r="O213" s="250"/>
      <c r="P213" s="250"/>
      <c r="Q213" s="250"/>
      <c r="R213" s="250"/>
      <c r="S213" s="250"/>
      <c r="X213" s="199"/>
      <c r="Y213" s="199"/>
      <c r="Z213" s="199"/>
      <c r="AA213" s="199"/>
      <c r="AB213" s="199"/>
      <c r="AC213" s="199"/>
      <c r="AD213" s="199"/>
      <c r="AE213" s="199"/>
      <c r="AF213" s="199"/>
      <c r="AG213" s="199"/>
      <c r="AH213" s="199"/>
      <c r="AI213" s="199"/>
      <c r="AJ213" s="199"/>
      <c r="AK213" s="199"/>
      <c r="AL213" s="199"/>
      <c r="AM213" s="199"/>
      <c r="AN213" s="199"/>
      <c r="AO213" s="199"/>
      <c r="AP213" s="199"/>
      <c r="AQ213" s="199"/>
      <c r="AR213" s="199"/>
      <c r="AS213" s="199"/>
      <c r="AT213" s="199"/>
      <c r="AU213" s="199"/>
      <c r="AV213" s="199"/>
      <c r="AW213" s="199"/>
      <c r="AX213" s="199"/>
      <c r="AY213" s="199"/>
      <c r="AZ213" s="199"/>
      <c r="BA213" s="199"/>
      <c r="BB213" s="199"/>
      <c r="BC213" s="199"/>
      <c r="BD213" s="199"/>
      <c r="BE213" s="199"/>
      <c r="BF213" s="199"/>
      <c r="BG213" s="199"/>
      <c r="BH213" s="199"/>
      <c r="BI213" s="199"/>
      <c r="BJ213" s="199"/>
      <c r="BK213" s="199"/>
      <c r="BL213" s="199"/>
      <c r="BM213" s="199"/>
      <c r="BN213" s="199"/>
      <c r="BO213" s="199"/>
      <c r="BP213" s="199"/>
      <c r="BQ213" s="199"/>
      <c r="BR213" s="199"/>
      <c r="BS213" s="199"/>
      <c r="BT213" s="199"/>
      <c r="BU213" s="199"/>
      <c r="BV213" s="199"/>
      <c r="BW213" s="199"/>
      <c r="BX213" s="199"/>
      <c r="BY213" s="199"/>
      <c r="BZ213" s="199"/>
      <c r="CA213" s="199"/>
      <c r="CB213" s="199"/>
      <c r="CC213" s="199"/>
      <c r="CD213" s="199"/>
      <c r="CE213" s="199"/>
      <c r="CF213" s="199"/>
      <c r="CG213" s="199"/>
      <c r="CH213" s="199"/>
      <c r="CI213" s="199"/>
      <c r="CJ213" s="199"/>
      <c r="CK213" s="199"/>
      <c r="CL213" s="199"/>
      <c r="CM213" s="199"/>
      <c r="CN213" s="199"/>
      <c r="CO213" s="199"/>
      <c r="CP213" s="199"/>
      <c r="CQ213" s="199"/>
      <c r="CR213" s="199"/>
      <c r="CS213" s="199"/>
      <c r="CT213" s="199"/>
      <c r="CU213" s="199"/>
      <c r="CV213" s="199"/>
      <c r="CW213" s="199"/>
      <c r="CX213" s="199"/>
      <c r="CY213" s="199"/>
      <c r="CZ213" s="199"/>
      <c r="DA213" s="199"/>
      <c r="DB213" s="199"/>
      <c r="DC213" s="199"/>
      <c r="DD213" s="199"/>
      <c r="DE213" s="199"/>
      <c r="DF213" s="199"/>
      <c r="DG213" s="199"/>
      <c r="DH213" s="199"/>
      <c r="DI213" s="199"/>
      <c r="DJ213" s="199"/>
      <c r="DK213" s="199"/>
      <c r="DL213" s="199"/>
      <c r="DM213" s="199"/>
      <c r="DN213" s="199"/>
      <c r="DO213" s="199"/>
      <c r="DP213" s="199"/>
      <c r="DQ213" s="199"/>
      <c r="DR213" s="199"/>
      <c r="DS213" s="199"/>
    </row>
    <row r="214" spans="1:123" ht="15.6" customHeight="1">
      <c r="A214" s="659" t="s">
        <v>204</v>
      </c>
      <c r="B214" s="660"/>
      <c r="C214" s="660"/>
      <c r="D214" s="660"/>
      <c r="E214" s="660"/>
      <c r="F214" s="660"/>
      <c r="G214" s="660"/>
      <c r="H214" s="660"/>
      <c r="I214" s="660"/>
      <c r="J214" s="660"/>
      <c r="K214" s="660"/>
      <c r="L214" s="660"/>
      <c r="M214" s="661"/>
    </row>
    <row r="215" spans="1:123">
      <c r="A215" s="658" t="s">
        <v>205</v>
      </c>
      <c r="B215" s="650"/>
      <c r="C215" s="650"/>
      <c r="D215" s="650"/>
      <c r="E215" s="650"/>
      <c r="F215" s="650"/>
      <c r="G215" s="650"/>
      <c r="H215" s="650"/>
      <c r="I215" s="650"/>
      <c r="J215" s="650"/>
      <c r="K215" s="650"/>
      <c r="L215" s="650"/>
      <c r="M215" s="651"/>
    </row>
    <row r="216" spans="1:123">
      <c r="A216" s="538" t="s">
        <v>206</v>
      </c>
      <c r="B216" s="539"/>
      <c r="C216" s="539"/>
      <c r="D216" s="539"/>
      <c r="E216" s="539"/>
      <c r="F216" s="539"/>
      <c r="G216" s="539"/>
      <c r="H216" s="539"/>
      <c r="I216" s="539"/>
      <c r="J216" s="539"/>
      <c r="K216" s="539"/>
      <c r="L216" s="539"/>
      <c r="M216" s="540"/>
    </row>
  </sheetData>
  <sheetProtection algorithmName="SHA-512" hashValue="3TeTB+P9byK3OEmJVLU3gRoXzoObHShhHKwGZX89MhQHfDHuWV+ay1aZBPT1o10i1baqTbUH+lMqssNjukXv2A==" saltValue="lSwMmcyYJi9MN0lvHvPpBQ==" spinCount="100000" sheet="1" formatColumns="0" formatRows="0"/>
  <phoneticPr fontId="8" type="noConversion"/>
  <conditionalFormatting sqref="B6:G207">
    <cfRule type="containsText" dxfId="6" priority="2" operator="containsText" text="Redact">
      <formula>NOT(ISERROR(SEARCH("Redact",B6)))</formula>
    </cfRule>
  </conditionalFormatting>
  <conditionalFormatting sqref="G6:G207">
    <cfRule type="cellIs" dxfId="5" priority="1" operator="equal">
      <formula>"Varies"</formula>
    </cfRule>
    <cfRule type="cellIs" dxfId="4" priority="19" operator="greaterThanOrEqual">
      <formula>5000</formula>
    </cfRule>
  </conditionalFormatting>
  <conditionalFormatting sqref="K6:K207">
    <cfRule type="cellIs" dxfId="3" priority="16" operator="greaterThanOrEqual">
      <formula>5000</formula>
    </cfRule>
  </conditionalFormatting>
  <dataValidations count="13">
    <dataValidation allowBlank="1" showErrorMessage="1" prompt="Please enter the corresponding reference identification from the budget worksheet " sqref="A6:A207" xr:uid="{B117CFCB-20B5-403D-A0C5-55FCE54BBCFC}"/>
    <dataValidation allowBlank="1" showErrorMessage="1" prompt="Please enter the vendor's name this item is being purchased from" sqref="B6:B207" xr:uid="{63C9AD5A-6EB3-4AC7-821B-B7A6962FAC8B}"/>
    <dataValidation allowBlank="1" showErrorMessage="1" prompt="Please enter the amount of this item to be reimbursed with C E C funds " sqref="H6:I207" xr:uid="{1FD14F49-E7C7-44B0-9021-8B8145E38B50}"/>
    <dataValidation allowBlank="1" showErrorMessage="1" prompt="Please enter the amount of this item to be reimbursed with match funds " sqref="J6:J207" xr:uid="{0461613E-5575-4C7C-837A-375C12D7B20F}"/>
    <dataValidation allowBlank="1" showErrorMessage="1" prompt="Please enter payment amounts and the C E C invoice number for prior payments" sqref="M6:M207" xr:uid="{94667C61-DA5A-430C-8CF3-5F4F8E91AB09}"/>
    <dataValidation allowBlank="1" showErrorMessage="1" prompt="This cell is intentionally left blank" sqref="L208:N208 P208 R208" xr:uid="{CEB41B21-24EA-46F8-B975-D464E14CDDED}"/>
    <dataValidation allowBlank="1" showErrorMessage="1" prompt="Please enter the description of this material and miscellaneous item" sqref="C6:C207" xr:uid="{10030593-54CC-449F-83C7-781F8062DD6C}"/>
    <dataValidation allowBlank="1" showErrorMessage="1" prompt="Please enter the purpose of this material and miscellaneous item" sqref="D6:D207" xr:uid="{3E4C6712-B5A9-463F-B621-64B70D92F409}"/>
    <dataValidation allowBlank="1" showErrorMessage="1" prompt="Training invoice materials and miscellaneous sheet" sqref="G2:S2 A2:D2" xr:uid="{69E3602F-DE57-4773-BDBB-95236042C821}"/>
    <dataValidation allowBlank="1" showErrorMessage="1" prompt="Training invoice equipment sheet" sqref="E2:G2" xr:uid="{CDB84B13-3DB3-4D7F-81BA-B1225E0E74DB}"/>
    <dataValidation allowBlank="1" showErrorMessage="1" prompt="Please enter the cost per unit" sqref="F6:F207" xr:uid="{7BD1F1EB-8B11-493F-9FD8-2BEABA1B7E1C}"/>
    <dataValidation allowBlank="1" showErrorMessage="1" prompt="Please enter the number of units being purchased" sqref="E6:E207" xr:uid="{EC23CFE1-4DED-4AF6-BCD7-BA3B0FFDED32}"/>
    <dataValidation allowBlank="1" showErrorMessage="1" prompt="Please enter the employee's actual fringe benefit percentage rate" sqref="N6:N207 R6:R207 P6:P207" xr:uid="{19C7D4AA-F303-4206-BC9E-FF356C1333CD}"/>
  </dataValidations>
  <printOptions horizontalCentered="1"/>
  <pageMargins left="0.25" right="0.25" top="0.75" bottom="0.75" header="0.25" footer="0.25"/>
  <pageSetup scale="62" fitToHeight="20" orientation="landscape" r:id="rId1"/>
  <headerFooter>
    <oddFooter>&amp;C&amp;10Page &amp;P of &amp;N</oddFooter>
  </headerFooter>
  <extLst>
    <ext xmlns:x14="http://schemas.microsoft.com/office/spreadsheetml/2009/9/main" uri="{CCE6A557-97BC-4b89-ADB6-D9C93CAAB3DF}">
      <x14:dataValidations xmlns:xm="http://schemas.microsoft.com/office/excel/2006/main" count="1">
        <x14:dataValidation type="list" allowBlank="1" showErrorMessage="1" prompt="Please check this box if expense is a partial payment" xr:uid="{909383FB-38FF-45B6-821B-A35A751A8C1D}">
          <x14:formula1>
            <xm:f>Lists!$A$32:$A$33</xm:f>
          </x14:formula1>
          <xm:sqref>L6:L207</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8">
    <pageSetUpPr fitToPage="1"/>
  </sheetPr>
  <dimension ref="A1:DP326"/>
  <sheetViews>
    <sheetView zoomScaleNormal="100" zoomScaleSheetLayoutView="100" workbookViewId="0">
      <pane xSplit="2" ySplit="5" topLeftCell="C176" activePane="bottomRight" state="frozen"/>
      <selection pane="topRight" activeCell="A2" sqref="A2"/>
      <selection pane="bottomLeft" activeCell="A2" sqref="A2"/>
      <selection pane="bottomRight" activeCell="N162" sqref="N162:N189"/>
    </sheetView>
  </sheetViews>
  <sheetFormatPr defaultColWidth="8.88671875" defaultRowHeight="15"/>
  <cols>
    <col min="1" max="1" width="13.33203125" bestFit="1" customWidth="1"/>
    <col min="2" max="2" width="14.88671875" customWidth="1"/>
    <col min="3" max="3" width="18.33203125" bestFit="1" customWidth="1"/>
    <col min="4" max="4" width="13.109375" customWidth="1"/>
    <col min="5" max="5" width="14.5546875" customWidth="1"/>
    <col min="6" max="6" width="13.6640625" customWidth="1"/>
    <col min="7" max="7" width="14" customWidth="1"/>
    <col min="8" max="8" width="15.77734375" style="177" customWidth="1"/>
    <col min="9" max="9" width="14.77734375" customWidth="1"/>
    <col min="10" max="11" width="13.6640625" customWidth="1"/>
    <col min="12" max="13" width="13.6640625" hidden="1" customWidth="1"/>
    <col min="14" max="15" width="13.6640625" customWidth="1"/>
    <col min="16" max="19" width="2.77734375" customWidth="1"/>
    <col min="20" max="25" width="11.88671875" style="199" customWidth="1"/>
    <col min="26" max="119" width="8.88671875" style="199"/>
    <col min="120" max="120" width="11" bestFit="1" customWidth="1"/>
  </cols>
  <sheetData>
    <row r="1" spans="1:120">
      <c r="A1" s="305" t="str">
        <f>'Invoice Payment Cover Sheet'!$A$1</f>
        <v>Template Version 9/23/25</v>
      </c>
      <c r="B1" s="305"/>
      <c r="D1" s="305"/>
      <c r="E1" s="305"/>
      <c r="F1" s="305"/>
      <c r="G1" s="253" t="str">
        <f>CONCATENATE('Invoice Payment Cover Sheet'!$D$12,":  ",'Invoice Payment Cover Sheet'!$A$13)</f>
        <v>EPC-19-000:  Organization Name</v>
      </c>
      <c r="H1" s="305"/>
      <c r="I1" s="305"/>
      <c r="J1" s="253"/>
      <c r="K1" s="253"/>
      <c r="L1" s="253"/>
      <c r="M1" s="253"/>
      <c r="N1" s="253"/>
      <c r="O1" s="253"/>
      <c r="T1" s="202" t="s">
        <v>0</v>
      </c>
    </row>
    <row r="2" spans="1:120" ht="23.25">
      <c r="A2" s="550"/>
      <c r="B2" s="550"/>
      <c r="C2" s="550"/>
      <c r="D2" s="550"/>
      <c r="E2" s="255" t="s">
        <v>123</v>
      </c>
      <c r="F2" s="550"/>
      <c r="G2" s="550"/>
      <c r="H2" s="550"/>
      <c r="I2" s="550"/>
      <c r="J2" s="255"/>
      <c r="K2" s="255"/>
      <c r="L2" s="255"/>
      <c r="M2" s="255"/>
      <c r="N2" s="255"/>
      <c r="O2" s="255"/>
      <c r="P2" s="171"/>
      <c r="Q2" s="171"/>
      <c r="T2" s="207"/>
    </row>
    <row r="3" spans="1:120" ht="18.75" thickBot="1">
      <c r="B3" s="551"/>
      <c r="C3" s="551"/>
      <c r="D3" s="551"/>
      <c r="E3" s="552" t="s">
        <v>207</v>
      </c>
      <c r="F3" s="551"/>
      <c r="G3" s="551"/>
      <c r="H3" s="551"/>
      <c r="I3" s="551"/>
      <c r="J3" s="274"/>
      <c r="K3" s="274"/>
      <c r="L3" s="274"/>
      <c r="M3" s="274"/>
      <c r="N3" s="274"/>
      <c r="O3" s="274"/>
      <c r="P3" s="175"/>
      <c r="T3" s="200"/>
    </row>
    <row r="4" spans="1:120" ht="18.75" thickBot="1">
      <c r="A4" s="410"/>
      <c r="B4" s="410"/>
      <c r="C4" s="410"/>
      <c r="D4" s="410"/>
      <c r="E4" s="348" t="s">
        <v>208</v>
      </c>
      <c r="F4" s="410"/>
      <c r="G4" s="410"/>
      <c r="H4" s="410"/>
      <c r="I4" s="411"/>
      <c r="J4" s="427" t="s">
        <v>126</v>
      </c>
      <c r="K4" s="429"/>
      <c r="L4" s="497" t="str">
        <f>'Invoice Summary'!$C$24</f>
        <v>[Other Entity] Share</v>
      </c>
      <c r="M4" s="437"/>
      <c r="N4" s="482" t="s">
        <v>127</v>
      </c>
      <c r="O4" s="483"/>
    </row>
    <row r="5" spans="1:120" s="177" customFormat="1" ht="63.75" thickBot="1">
      <c r="A5" s="642" t="s">
        <v>171</v>
      </c>
      <c r="B5" s="42" t="s">
        <v>209</v>
      </c>
      <c r="C5" s="42" t="s">
        <v>210</v>
      </c>
      <c r="D5" s="42" t="s">
        <v>211</v>
      </c>
      <c r="E5" s="42" t="s">
        <v>212</v>
      </c>
      <c r="F5" s="42" t="s">
        <v>213</v>
      </c>
      <c r="G5" s="643" t="s">
        <v>214</v>
      </c>
      <c r="H5" s="644" t="s">
        <v>215</v>
      </c>
      <c r="I5" s="645" t="s">
        <v>216</v>
      </c>
      <c r="J5" s="299" t="s">
        <v>143</v>
      </c>
      <c r="K5" s="43" t="s">
        <v>144</v>
      </c>
      <c r="L5" s="42" t="s">
        <v>143</v>
      </c>
      <c r="M5" s="43" t="s">
        <v>144</v>
      </c>
      <c r="N5" s="42" t="s">
        <v>143</v>
      </c>
      <c r="O5" s="43" t="s">
        <v>144</v>
      </c>
      <c r="P5" s="191"/>
      <c r="Q5" s="191"/>
      <c r="T5" s="199"/>
      <c r="U5" s="199"/>
      <c r="V5" s="199"/>
      <c r="W5" s="199"/>
      <c r="X5" s="199"/>
      <c r="Y5" s="199"/>
      <c r="Z5" s="199"/>
      <c r="AA5" s="199"/>
      <c r="AB5" s="199"/>
      <c r="AC5" s="199"/>
      <c r="AD5" s="199"/>
      <c r="AE5" s="199"/>
      <c r="AF5" s="199"/>
      <c r="AG5" s="199"/>
      <c r="AH5" s="199"/>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c r="BI5" s="199"/>
      <c r="BJ5" s="199"/>
      <c r="BK5" s="199"/>
      <c r="BL5" s="199"/>
      <c r="BM5" s="199"/>
      <c r="BN5" s="199"/>
      <c r="BO5" s="199"/>
      <c r="BP5" s="199"/>
      <c r="BQ5" s="199"/>
      <c r="BR5" s="199"/>
      <c r="BS5" s="199"/>
      <c r="BT5" s="199"/>
      <c r="BU5" s="199"/>
      <c r="BV5" s="199"/>
      <c r="BW5" s="199"/>
      <c r="BX5" s="199"/>
      <c r="BY5" s="199"/>
      <c r="BZ5" s="199"/>
      <c r="CA5" s="199"/>
      <c r="CB5" s="199"/>
      <c r="CC5" s="199"/>
      <c r="CD5" s="199"/>
      <c r="CE5" s="199"/>
      <c r="CF5" s="199"/>
      <c r="CG5" s="199"/>
      <c r="CH5" s="199"/>
      <c r="CI5" s="199"/>
      <c r="CJ5" s="199"/>
      <c r="CK5" s="199"/>
      <c r="CL5" s="199"/>
      <c r="CM5" s="199"/>
      <c r="CN5" s="199"/>
      <c r="CO5" s="199"/>
      <c r="CP5" s="199"/>
      <c r="CQ5" s="199"/>
      <c r="CR5" s="199"/>
      <c r="CS5" s="199"/>
      <c r="CT5" s="199"/>
      <c r="CU5" s="199"/>
      <c r="CV5" s="199"/>
      <c r="CW5" s="199"/>
      <c r="CX5" s="199"/>
      <c r="CY5" s="199"/>
      <c r="CZ5" s="199"/>
      <c r="DA5" s="199"/>
      <c r="DB5" s="199"/>
      <c r="DC5" s="199"/>
      <c r="DD5" s="199"/>
      <c r="DE5" s="199"/>
      <c r="DF5" s="199"/>
      <c r="DG5" s="199"/>
      <c r="DH5" s="199"/>
      <c r="DI5" s="199"/>
      <c r="DJ5" s="199"/>
      <c r="DK5" s="199"/>
      <c r="DL5" s="199"/>
      <c r="DM5" s="199"/>
      <c r="DN5" s="199"/>
      <c r="DO5" s="199"/>
    </row>
    <row r="6" spans="1:120">
      <c r="A6" s="667"/>
      <c r="B6" s="671"/>
      <c r="C6" s="178" t="s">
        <v>217</v>
      </c>
      <c r="D6" s="125"/>
      <c r="E6" s="97"/>
      <c r="F6" s="97"/>
      <c r="G6" s="637">
        <f>ROUND(D6,0)-ROUND(F6,2)</f>
        <v>0</v>
      </c>
      <c r="H6" s="646" t="s">
        <v>220</v>
      </c>
      <c r="I6" s="577">
        <f>IF(H6="Yes",ROUND(E6,2),0)</f>
        <v>0</v>
      </c>
      <c r="J6" s="641"/>
      <c r="K6" s="582">
        <f>ROUND(E6*J6,2)</f>
        <v>0</v>
      </c>
      <c r="L6" s="641">
        <v>0</v>
      </c>
      <c r="M6" s="582">
        <f>ROUND(E7*L6,2)</f>
        <v>0</v>
      </c>
      <c r="N6" s="641"/>
      <c r="O6" s="577">
        <f>ROUND(E8*N6,2)</f>
        <v>0</v>
      </c>
      <c r="DP6" s="192"/>
    </row>
    <row r="7" spans="1:120" hidden="1">
      <c r="A7" s="668"/>
      <c r="B7" s="670"/>
      <c r="C7" s="339" t="str">
        <f>'Invoice Summary'!$C$24</f>
        <v>[Other Entity] Share</v>
      </c>
      <c r="D7" s="225"/>
      <c r="E7" s="226"/>
      <c r="F7" s="226"/>
      <c r="G7" s="638">
        <f>ROUND(D7,0)-ROUND(F7,2)</f>
        <v>0</v>
      </c>
      <c r="H7" s="639"/>
      <c r="I7" s="578"/>
      <c r="J7" s="640"/>
      <c r="K7" s="580"/>
      <c r="L7" s="640"/>
      <c r="M7" s="580"/>
      <c r="N7" s="640"/>
      <c r="O7" s="578"/>
      <c r="DP7" s="192"/>
    </row>
    <row r="8" spans="1:120" ht="15.75" thickBot="1">
      <c r="A8" s="669"/>
      <c r="B8" s="672"/>
      <c r="C8" s="179" t="s">
        <v>218</v>
      </c>
      <c r="D8" s="147"/>
      <c r="E8" s="98"/>
      <c r="F8" s="98"/>
      <c r="G8" s="195">
        <f t="shared" ref="G8:G102" si="0">ROUND(D8,0)-ROUND(F8,2)</f>
        <v>0</v>
      </c>
      <c r="H8" s="585"/>
      <c r="I8" s="579"/>
      <c r="J8" s="584"/>
      <c r="K8" s="583"/>
      <c r="L8" s="584"/>
      <c r="M8" s="583"/>
      <c r="N8" s="584"/>
      <c r="O8" s="579"/>
      <c r="DP8" s="192"/>
    </row>
    <row r="9" spans="1:120">
      <c r="A9" s="667"/>
      <c r="B9" s="671"/>
      <c r="C9" s="575" t="s">
        <v>217</v>
      </c>
      <c r="D9" s="128"/>
      <c r="E9" s="576"/>
      <c r="F9" s="576"/>
      <c r="G9" s="354">
        <f>ROUND(D9,0)-ROUND(F9,2)</f>
        <v>0</v>
      </c>
      <c r="H9" s="666" t="s">
        <v>220</v>
      </c>
      <c r="I9" s="578">
        <f>IF(H9="Yes",ROUND(E9,2),0)</f>
        <v>0</v>
      </c>
      <c r="J9" s="581"/>
      <c r="K9" s="580">
        <f>ROUND(E9*J9,2)</f>
        <v>0</v>
      </c>
      <c r="L9" s="581">
        <v>0</v>
      </c>
      <c r="M9" s="580">
        <f>ROUND(E10*L9,2)</f>
        <v>0</v>
      </c>
      <c r="N9" s="581"/>
      <c r="O9" s="578">
        <f>ROUND(E11*N9,2)</f>
        <v>0</v>
      </c>
      <c r="DP9" s="192"/>
    </row>
    <row r="10" spans="1:120" hidden="1">
      <c r="A10" s="668"/>
      <c r="B10" s="670"/>
      <c r="C10" s="333" t="str">
        <f>'Invoice Summary'!$C$24</f>
        <v>[Other Entity] Share</v>
      </c>
      <c r="D10" s="225"/>
      <c r="E10" s="226"/>
      <c r="F10" s="226"/>
      <c r="G10" s="638">
        <f>ROUND(D10,0)-ROUND(F10,2)</f>
        <v>0</v>
      </c>
      <c r="H10" s="639"/>
      <c r="I10" s="578"/>
      <c r="J10" s="640"/>
      <c r="K10" s="580"/>
      <c r="L10" s="640"/>
      <c r="M10" s="580"/>
      <c r="N10" s="640"/>
      <c r="O10" s="578"/>
      <c r="DP10" s="192"/>
    </row>
    <row r="11" spans="1:120" ht="15.75" thickBot="1">
      <c r="A11" s="669"/>
      <c r="B11" s="672"/>
      <c r="C11" s="181" t="s">
        <v>218</v>
      </c>
      <c r="D11" s="147"/>
      <c r="E11" s="98"/>
      <c r="F11" s="98"/>
      <c r="G11" s="195">
        <f t="shared" si="0"/>
        <v>0</v>
      </c>
      <c r="H11" s="585"/>
      <c r="I11" s="579"/>
      <c r="J11" s="584"/>
      <c r="K11" s="583"/>
      <c r="L11" s="584"/>
      <c r="M11" s="583"/>
      <c r="N11" s="584"/>
      <c r="O11" s="579"/>
      <c r="DP11" s="192"/>
    </row>
    <row r="12" spans="1:120">
      <c r="A12" s="667"/>
      <c r="B12" s="671"/>
      <c r="C12" s="180" t="s">
        <v>217</v>
      </c>
      <c r="D12" s="125"/>
      <c r="E12" s="97"/>
      <c r="F12" s="97"/>
      <c r="G12" s="194">
        <f t="shared" si="0"/>
        <v>0</v>
      </c>
      <c r="H12" s="646" t="s">
        <v>220</v>
      </c>
      <c r="I12" s="577">
        <f>IF(H12="Yes",ROUND(E12,2),0)</f>
        <v>0</v>
      </c>
      <c r="J12" s="641"/>
      <c r="K12" s="582">
        <f>ROUND(E12*J12,2)</f>
        <v>0</v>
      </c>
      <c r="L12" s="641">
        <v>0</v>
      </c>
      <c r="M12" s="582">
        <f>ROUND(E13*L12,2)</f>
        <v>0</v>
      </c>
      <c r="N12" s="641"/>
      <c r="O12" s="577">
        <f>ROUND(E14*N12,2)</f>
        <v>0</v>
      </c>
      <c r="T12" s="201"/>
      <c r="U12" s="201"/>
      <c r="V12" s="201"/>
      <c r="W12" s="201"/>
      <c r="X12" s="201"/>
      <c r="Y12" s="201"/>
      <c r="Z12" s="201"/>
      <c r="AA12" s="201"/>
      <c r="AB12" s="201"/>
      <c r="AC12" s="201"/>
      <c r="AD12" s="201"/>
      <c r="AE12" s="201"/>
      <c r="AF12" s="201"/>
      <c r="AG12" s="201"/>
      <c r="AH12" s="201"/>
      <c r="AI12" s="201"/>
      <c r="AJ12" s="201"/>
      <c r="AK12" s="201"/>
      <c r="AL12" s="201"/>
      <c r="AM12" s="201"/>
      <c r="AN12" s="201"/>
      <c r="AO12" s="201"/>
      <c r="AP12" s="201"/>
      <c r="AQ12" s="201"/>
      <c r="AR12" s="201"/>
      <c r="AS12" s="201"/>
      <c r="AT12" s="201"/>
      <c r="AU12" s="201"/>
      <c r="AV12" s="201"/>
      <c r="AW12" s="201"/>
      <c r="AX12" s="201"/>
      <c r="AY12" s="201"/>
      <c r="AZ12" s="201"/>
      <c r="BA12" s="201"/>
      <c r="BB12" s="201"/>
      <c r="BC12" s="201"/>
      <c r="BD12" s="201"/>
      <c r="BE12" s="201"/>
      <c r="BF12" s="201"/>
      <c r="BG12" s="201"/>
      <c r="BH12" s="201"/>
      <c r="BI12" s="201"/>
      <c r="BJ12" s="201"/>
      <c r="BK12" s="201"/>
      <c r="BL12" s="201"/>
      <c r="BM12" s="201"/>
      <c r="BN12" s="201"/>
      <c r="BO12" s="201"/>
      <c r="BP12" s="201"/>
      <c r="BQ12" s="201"/>
      <c r="BR12" s="201"/>
      <c r="BS12" s="201"/>
      <c r="BT12" s="201"/>
      <c r="BU12" s="201"/>
      <c r="BV12" s="201"/>
      <c r="BW12" s="201"/>
      <c r="BX12" s="201"/>
      <c r="BY12" s="201"/>
      <c r="BZ12" s="201"/>
      <c r="CA12" s="201"/>
      <c r="CB12" s="201"/>
      <c r="CC12" s="201"/>
      <c r="CD12" s="201"/>
      <c r="CE12" s="201"/>
      <c r="CF12" s="201"/>
      <c r="CG12" s="201"/>
      <c r="CH12" s="201"/>
      <c r="CI12" s="201"/>
      <c r="CJ12" s="201"/>
      <c r="CK12" s="201"/>
      <c r="CL12" s="201"/>
      <c r="CM12" s="201"/>
      <c r="CN12" s="201"/>
      <c r="CO12" s="201"/>
      <c r="CP12" s="201"/>
      <c r="CQ12" s="201"/>
      <c r="CR12" s="201"/>
      <c r="CS12" s="201"/>
      <c r="CT12" s="201"/>
      <c r="CU12" s="201"/>
      <c r="CV12" s="201"/>
      <c r="CW12" s="201"/>
      <c r="CX12" s="201"/>
      <c r="CY12" s="201"/>
      <c r="CZ12" s="201"/>
      <c r="DA12" s="201"/>
      <c r="DB12" s="201"/>
      <c r="DC12" s="201"/>
      <c r="DD12" s="201"/>
      <c r="DE12" s="201"/>
      <c r="DF12" s="201"/>
      <c r="DG12" s="201"/>
      <c r="DH12" s="201"/>
      <c r="DI12" s="201"/>
      <c r="DJ12" s="201"/>
      <c r="DK12" s="201"/>
      <c r="DL12" s="201"/>
      <c r="DM12" s="201"/>
      <c r="DN12" s="201"/>
      <c r="DO12" s="201"/>
    </row>
    <row r="13" spans="1:120" hidden="1">
      <c r="A13" s="668"/>
      <c r="B13" s="670"/>
      <c r="C13" s="333" t="str">
        <f>'Invoice Summary'!$C$24</f>
        <v>[Other Entity] Share</v>
      </c>
      <c r="D13" s="225"/>
      <c r="E13" s="226"/>
      <c r="F13" s="226"/>
      <c r="G13" s="638">
        <f>ROUND(D13,0)-ROUND(F13,2)</f>
        <v>0</v>
      </c>
      <c r="H13" s="639"/>
      <c r="I13" s="578"/>
      <c r="J13" s="640"/>
      <c r="K13" s="580"/>
      <c r="L13" s="640"/>
      <c r="M13" s="580"/>
      <c r="N13" s="640"/>
      <c r="O13" s="578"/>
      <c r="T13" s="201"/>
      <c r="U13" s="201"/>
      <c r="V13" s="201"/>
      <c r="W13" s="201"/>
      <c r="X13" s="201"/>
      <c r="Y13" s="201"/>
      <c r="Z13" s="201"/>
      <c r="AA13" s="201"/>
      <c r="AB13" s="201"/>
      <c r="AC13" s="201"/>
      <c r="AD13" s="201"/>
      <c r="AE13" s="201"/>
      <c r="AF13" s="201"/>
      <c r="AG13" s="201"/>
      <c r="AH13" s="201"/>
      <c r="AI13" s="201"/>
      <c r="AJ13" s="201"/>
      <c r="AK13" s="201"/>
      <c r="AL13" s="201"/>
      <c r="AM13" s="201"/>
      <c r="AN13" s="201"/>
      <c r="AO13" s="201"/>
      <c r="AP13" s="201"/>
      <c r="AQ13" s="201"/>
      <c r="AR13" s="201"/>
      <c r="AS13" s="201"/>
      <c r="AT13" s="201"/>
      <c r="AU13" s="201"/>
      <c r="AV13" s="201"/>
      <c r="AW13" s="201"/>
      <c r="AX13" s="201"/>
      <c r="AY13" s="201"/>
      <c r="AZ13" s="201"/>
      <c r="BA13" s="201"/>
      <c r="BB13" s="201"/>
      <c r="BC13" s="201"/>
      <c r="BD13" s="201"/>
      <c r="BE13" s="201"/>
      <c r="BF13" s="201"/>
      <c r="BG13" s="201"/>
      <c r="BH13" s="201"/>
      <c r="BI13" s="201"/>
      <c r="BJ13" s="201"/>
      <c r="BK13" s="201"/>
      <c r="BL13" s="201"/>
      <c r="BM13" s="201"/>
      <c r="BN13" s="201"/>
      <c r="BO13" s="201"/>
      <c r="BP13" s="201"/>
      <c r="BQ13" s="201"/>
      <c r="BR13" s="201"/>
      <c r="BS13" s="201"/>
      <c r="BT13" s="201"/>
      <c r="BU13" s="201"/>
      <c r="BV13" s="201"/>
      <c r="BW13" s="201"/>
      <c r="BX13" s="201"/>
      <c r="BY13" s="201"/>
      <c r="BZ13" s="201"/>
      <c r="CA13" s="201"/>
      <c r="CB13" s="201"/>
      <c r="CC13" s="201"/>
      <c r="CD13" s="201"/>
      <c r="CE13" s="201"/>
      <c r="CF13" s="201"/>
      <c r="CG13" s="201"/>
      <c r="CH13" s="201"/>
      <c r="CI13" s="201"/>
      <c r="CJ13" s="201"/>
      <c r="CK13" s="201"/>
      <c r="CL13" s="201"/>
      <c r="CM13" s="201"/>
      <c r="CN13" s="201"/>
      <c r="CO13" s="201"/>
      <c r="CP13" s="201"/>
      <c r="CQ13" s="201"/>
      <c r="CR13" s="201"/>
      <c r="CS13" s="201"/>
      <c r="CT13" s="201"/>
      <c r="CU13" s="201"/>
      <c r="CV13" s="201"/>
      <c r="CW13" s="201"/>
      <c r="CX13" s="201"/>
      <c r="CY13" s="201"/>
      <c r="CZ13" s="201"/>
      <c r="DA13" s="201"/>
      <c r="DB13" s="201"/>
      <c r="DC13" s="201"/>
      <c r="DD13" s="201"/>
      <c r="DE13" s="201"/>
      <c r="DF13" s="201"/>
      <c r="DG13" s="201"/>
      <c r="DH13" s="201"/>
      <c r="DI13" s="201"/>
      <c r="DJ13" s="201"/>
      <c r="DK13" s="201"/>
      <c r="DL13" s="201"/>
      <c r="DM13" s="201"/>
      <c r="DN13" s="201"/>
      <c r="DO13" s="201"/>
    </row>
    <row r="14" spans="1:120" ht="15.75" thickBot="1">
      <c r="A14" s="669"/>
      <c r="B14" s="672"/>
      <c r="C14" s="181" t="s">
        <v>218</v>
      </c>
      <c r="D14" s="147"/>
      <c r="E14" s="98"/>
      <c r="F14" s="98"/>
      <c r="G14" s="195">
        <f t="shared" si="0"/>
        <v>0</v>
      </c>
      <c r="H14" s="585"/>
      <c r="I14" s="579"/>
      <c r="J14" s="584"/>
      <c r="K14" s="583"/>
      <c r="L14" s="584"/>
      <c r="M14" s="583"/>
      <c r="N14" s="584"/>
      <c r="O14" s="579"/>
      <c r="T14" s="201"/>
      <c r="U14" s="201"/>
      <c r="V14" s="201"/>
      <c r="W14" s="201"/>
      <c r="X14" s="201"/>
      <c r="Y14" s="201"/>
      <c r="Z14" s="201"/>
      <c r="AA14" s="201"/>
      <c r="AB14" s="201"/>
      <c r="AC14" s="201"/>
      <c r="AD14" s="201"/>
      <c r="AE14" s="201"/>
      <c r="AF14" s="201"/>
      <c r="AG14" s="201"/>
      <c r="AH14" s="201"/>
      <c r="AI14" s="201"/>
      <c r="AJ14" s="201"/>
      <c r="AK14" s="201"/>
      <c r="AL14" s="201"/>
      <c r="AM14" s="201"/>
      <c r="AN14" s="201"/>
      <c r="AO14" s="201"/>
      <c r="AP14" s="201"/>
      <c r="AQ14" s="201"/>
      <c r="AR14" s="201"/>
      <c r="AS14" s="201"/>
      <c r="AT14" s="201"/>
      <c r="AU14" s="201"/>
      <c r="AV14" s="201"/>
      <c r="AW14" s="201"/>
      <c r="AX14" s="201"/>
      <c r="AY14" s="201"/>
      <c r="AZ14" s="201"/>
      <c r="BA14" s="201"/>
      <c r="BB14" s="201"/>
      <c r="BC14" s="201"/>
      <c r="BD14" s="201"/>
      <c r="BE14" s="201"/>
      <c r="BF14" s="201"/>
      <c r="BG14" s="201"/>
      <c r="BH14" s="201"/>
      <c r="BI14" s="201"/>
      <c r="BJ14" s="201"/>
      <c r="BK14" s="201"/>
      <c r="BL14" s="201"/>
      <c r="BM14" s="201"/>
      <c r="BN14" s="201"/>
      <c r="BO14" s="201"/>
      <c r="BP14" s="201"/>
      <c r="BQ14" s="201"/>
      <c r="BR14" s="201"/>
      <c r="BS14" s="201"/>
      <c r="BT14" s="201"/>
      <c r="BU14" s="201"/>
      <c r="BV14" s="201"/>
      <c r="BW14" s="201"/>
      <c r="BX14" s="201"/>
      <c r="BY14" s="201"/>
      <c r="BZ14" s="201"/>
      <c r="CA14" s="201"/>
      <c r="CB14" s="201"/>
      <c r="CC14" s="201"/>
      <c r="CD14" s="201"/>
      <c r="CE14" s="201"/>
      <c r="CF14" s="201"/>
      <c r="CG14" s="201"/>
      <c r="CH14" s="201"/>
      <c r="CI14" s="201"/>
      <c r="CJ14" s="201"/>
      <c r="CK14" s="201"/>
      <c r="CL14" s="201"/>
      <c r="CM14" s="201"/>
      <c r="CN14" s="201"/>
      <c r="CO14" s="201"/>
      <c r="CP14" s="201"/>
      <c r="CQ14" s="201"/>
      <c r="CR14" s="201"/>
      <c r="CS14" s="201"/>
      <c r="CT14" s="201"/>
      <c r="CU14" s="201"/>
      <c r="CV14" s="201"/>
      <c r="CW14" s="201"/>
      <c r="CX14" s="201"/>
      <c r="CY14" s="201"/>
      <c r="CZ14" s="201"/>
      <c r="DA14" s="201"/>
      <c r="DB14" s="201"/>
      <c r="DC14" s="201"/>
      <c r="DD14" s="201"/>
      <c r="DE14" s="201"/>
      <c r="DF14" s="201"/>
      <c r="DG14" s="201"/>
      <c r="DH14" s="201"/>
      <c r="DI14" s="201"/>
      <c r="DJ14" s="201"/>
      <c r="DK14" s="201"/>
      <c r="DL14" s="201"/>
      <c r="DM14" s="201"/>
      <c r="DN14" s="201"/>
      <c r="DO14" s="201"/>
    </row>
    <row r="15" spans="1:120">
      <c r="A15" s="667"/>
      <c r="B15" s="671"/>
      <c r="C15" s="180" t="s">
        <v>217</v>
      </c>
      <c r="D15" s="125"/>
      <c r="E15" s="97"/>
      <c r="F15" s="97"/>
      <c r="G15" s="194">
        <f t="shared" si="0"/>
        <v>0</v>
      </c>
      <c r="H15" s="646" t="s">
        <v>220</v>
      </c>
      <c r="I15" s="577">
        <f>IF(H15="Yes",ROUND(E15,2),0)</f>
        <v>0</v>
      </c>
      <c r="J15" s="641"/>
      <c r="K15" s="582">
        <f>ROUND(E15*J15,2)</f>
        <v>0</v>
      </c>
      <c r="L15" s="641">
        <v>0</v>
      </c>
      <c r="M15" s="582">
        <f>ROUND(E16*L15,2)</f>
        <v>0</v>
      </c>
      <c r="N15" s="641"/>
      <c r="O15" s="577">
        <f>ROUND(E17*N15,2)</f>
        <v>0</v>
      </c>
    </row>
    <row r="16" spans="1:120" hidden="1">
      <c r="A16" s="668"/>
      <c r="B16" s="670"/>
      <c r="C16" s="333" t="str">
        <f>'Invoice Summary'!$C$24</f>
        <v>[Other Entity] Share</v>
      </c>
      <c r="D16" s="225"/>
      <c r="E16" s="226"/>
      <c r="F16" s="226"/>
      <c r="G16" s="638">
        <f>ROUND(D16,0)-ROUND(F16,2)</f>
        <v>0</v>
      </c>
      <c r="H16" s="639"/>
      <c r="I16" s="578"/>
      <c r="J16" s="640"/>
      <c r="K16" s="580"/>
      <c r="L16" s="640"/>
      <c r="M16" s="580"/>
      <c r="N16" s="640"/>
      <c r="O16" s="578"/>
    </row>
    <row r="17" spans="1:16" ht="15.75" thickBot="1">
      <c r="A17" s="669"/>
      <c r="B17" s="672"/>
      <c r="C17" s="181" t="s">
        <v>218</v>
      </c>
      <c r="D17" s="147"/>
      <c r="E17" s="98"/>
      <c r="F17" s="98"/>
      <c r="G17" s="195">
        <f t="shared" si="0"/>
        <v>0</v>
      </c>
      <c r="H17" s="585"/>
      <c r="I17" s="579"/>
      <c r="J17" s="584"/>
      <c r="K17" s="583"/>
      <c r="L17" s="584"/>
      <c r="M17" s="583"/>
      <c r="N17" s="584"/>
      <c r="O17" s="579"/>
    </row>
    <row r="18" spans="1:16">
      <c r="A18" s="667"/>
      <c r="B18" s="671"/>
      <c r="C18" s="180" t="s">
        <v>217</v>
      </c>
      <c r="D18" s="125"/>
      <c r="E18" s="97"/>
      <c r="F18" s="97"/>
      <c r="G18" s="194">
        <f t="shared" si="0"/>
        <v>0</v>
      </c>
      <c r="H18" s="646" t="s">
        <v>220</v>
      </c>
      <c r="I18" s="577">
        <f>IF(H18="Yes",ROUND(E18,2),0)</f>
        <v>0</v>
      </c>
      <c r="J18" s="641"/>
      <c r="K18" s="582">
        <f>ROUND(E18*J18,2)</f>
        <v>0</v>
      </c>
      <c r="L18" s="641">
        <v>0</v>
      </c>
      <c r="M18" s="582">
        <f>ROUND(E19*L18,2)</f>
        <v>0</v>
      </c>
      <c r="N18" s="641"/>
      <c r="O18" s="577">
        <f>ROUND(E20*N18,2)</f>
        <v>0</v>
      </c>
    </row>
    <row r="19" spans="1:16" hidden="1">
      <c r="A19" s="668"/>
      <c r="B19" s="670"/>
      <c r="C19" s="333" t="str">
        <f>'Invoice Summary'!$C$24</f>
        <v>[Other Entity] Share</v>
      </c>
      <c r="D19" s="225"/>
      <c r="E19" s="226"/>
      <c r="F19" s="226"/>
      <c r="G19" s="638">
        <f>ROUND(D19,0)-ROUND(F19,2)</f>
        <v>0</v>
      </c>
      <c r="H19" s="639"/>
      <c r="I19" s="578"/>
      <c r="J19" s="640"/>
      <c r="K19" s="580"/>
      <c r="L19" s="640"/>
      <c r="M19" s="580"/>
      <c r="N19" s="640"/>
      <c r="O19" s="578"/>
    </row>
    <row r="20" spans="1:16" ht="15.75" thickBot="1">
      <c r="A20" s="669"/>
      <c r="B20" s="672"/>
      <c r="C20" s="181" t="s">
        <v>218</v>
      </c>
      <c r="D20" s="147"/>
      <c r="E20" s="98"/>
      <c r="F20" s="98"/>
      <c r="G20" s="195">
        <f t="shared" si="0"/>
        <v>0</v>
      </c>
      <c r="H20" s="585"/>
      <c r="I20" s="579"/>
      <c r="J20" s="584"/>
      <c r="K20" s="583"/>
      <c r="L20" s="584"/>
      <c r="M20" s="583"/>
      <c r="N20" s="584"/>
      <c r="O20" s="579"/>
    </row>
    <row r="21" spans="1:16">
      <c r="A21" s="667"/>
      <c r="B21" s="671"/>
      <c r="C21" s="180" t="s">
        <v>217</v>
      </c>
      <c r="D21" s="125"/>
      <c r="E21" s="97"/>
      <c r="F21" s="97"/>
      <c r="G21" s="194">
        <f t="shared" si="0"/>
        <v>0</v>
      </c>
      <c r="H21" s="646" t="s">
        <v>220</v>
      </c>
      <c r="I21" s="577">
        <f>IF(H21="Yes",ROUND(E21,2),0)</f>
        <v>0</v>
      </c>
      <c r="J21" s="641"/>
      <c r="K21" s="582">
        <f>ROUND(E21*J21,2)</f>
        <v>0</v>
      </c>
      <c r="L21" s="641">
        <v>0</v>
      </c>
      <c r="M21" s="582">
        <f>ROUND(E22*L21,2)</f>
        <v>0</v>
      </c>
      <c r="N21" s="641"/>
      <c r="O21" s="577">
        <f>ROUND(E23*N21,2)</f>
        <v>0</v>
      </c>
      <c r="P21" s="18"/>
    </row>
    <row r="22" spans="1:16" hidden="1">
      <c r="A22" s="668"/>
      <c r="B22" s="670"/>
      <c r="C22" s="333" t="str">
        <f>'Invoice Summary'!$C$24</f>
        <v>[Other Entity] Share</v>
      </c>
      <c r="D22" s="225"/>
      <c r="E22" s="226"/>
      <c r="F22" s="226"/>
      <c r="G22" s="638">
        <f>ROUND(D22,0)-ROUND(F22,2)</f>
        <v>0</v>
      </c>
      <c r="H22" s="639"/>
      <c r="I22" s="578"/>
      <c r="J22" s="640"/>
      <c r="K22" s="580"/>
      <c r="L22" s="640"/>
      <c r="M22" s="580"/>
      <c r="N22" s="640"/>
      <c r="O22" s="578"/>
      <c r="P22" s="18"/>
    </row>
    <row r="23" spans="1:16" ht="15.75" thickBot="1">
      <c r="A23" s="669"/>
      <c r="B23" s="672"/>
      <c r="C23" s="181" t="s">
        <v>218</v>
      </c>
      <c r="D23" s="147"/>
      <c r="E23" s="98"/>
      <c r="F23" s="98"/>
      <c r="G23" s="195">
        <f t="shared" si="0"/>
        <v>0</v>
      </c>
      <c r="H23" s="585"/>
      <c r="I23" s="579"/>
      <c r="J23" s="584"/>
      <c r="K23" s="583"/>
      <c r="L23" s="584"/>
      <c r="M23" s="583"/>
      <c r="N23" s="584"/>
      <c r="O23" s="579"/>
    </row>
    <row r="24" spans="1:16">
      <c r="A24" s="667"/>
      <c r="B24" s="671"/>
      <c r="C24" s="180" t="s">
        <v>217</v>
      </c>
      <c r="D24" s="125"/>
      <c r="E24" s="97"/>
      <c r="F24" s="97"/>
      <c r="G24" s="194">
        <f t="shared" si="0"/>
        <v>0</v>
      </c>
      <c r="H24" s="646" t="s">
        <v>220</v>
      </c>
      <c r="I24" s="577">
        <f>IF(H24="Yes",ROUND(E24,2),0)</f>
        <v>0</v>
      </c>
      <c r="J24" s="641"/>
      <c r="K24" s="582">
        <f>ROUND(E24*J24,2)</f>
        <v>0</v>
      </c>
      <c r="L24" s="641">
        <v>0</v>
      </c>
      <c r="M24" s="582">
        <f>ROUND(E25*L24,2)</f>
        <v>0</v>
      </c>
      <c r="N24" s="641"/>
      <c r="O24" s="577">
        <f>ROUND(E26*N24,2)</f>
        <v>0</v>
      </c>
    </row>
    <row r="25" spans="1:16" hidden="1">
      <c r="A25" s="668"/>
      <c r="B25" s="670"/>
      <c r="C25" s="333" t="str">
        <f>'Invoice Summary'!$C$24</f>
        <v>[Other Entity] Share</v>
      </c>
      <c r="D25" s="225"/>
      <c r="E25" s="226"/>
      <c r="F25" s="226"/>
      <c r="G25" s="638">
        <f>ROUND(D25,0)-ROUND(F25,2)</f>
        <v>0</v>
      </c>
      <c r="H25" s="639"/>
      <c r="I25" s="578"/>
      <c r="J25" s="640"/>
      <c r="K25" s="580"/>
      <c r="L25" s="640"/>
      <c r="M25" s="580"/>
      <c r="N25" s="640"/>
      <c r="O25" s="578"/>
    </row>
    <row r="26" spans="1:16" ht="15.75" thickBot="1">
      <c r="A26" s="669"/>
      <c r="B26" s="672"/>
      <c r="C26" s="181" t="s">
        <v>218</v>
      </c>
      <c r="D26" s="147"/>
      <c r="E26" s="98"/>
      <c r="F26" s="98"/>
      <c r="G26" s="195">
        <f t="shared" si="0"/>
        <v>0</v>
      </c>
      <c r="H26" s="585"/>
      <c r="I26" s="579"/>
      <c r="J26" s="584"/>
      <c r="K26" s="583"/>
      <c r="L26" s="584"/>
      <c r="M26" s="583"/>
      <c r="N26" s="584"/>
      <c r="O26" s="579"/>
    </row>
    <row r="27" spans="1:16">
      <c r="A27" s="667"/>
      <c r="B27" s="671"/>
      <c r="C27" s="180" t="s">
        <v>217</v>
      </c>
      <c r="D27" s="125"/>
      <c r="E27" s="97"/>
      <c r="F27" s="97"/>
      <c r="G27" s="194">
        <f t="shared" si="0"/>
        <v>0</v>
      </c>
      <c r="H27" s="646" t="s">
        <v>220</v>
      </c>
      <c r="I27" s="577">
        <f>IF(H27="Yes",ROUND(E27,2),0)</f>
        <v>0</v>
      </c>
      <c r="J27" s="641"/>
      <c r="K27" s="582">
        <f>ROUND(E27*J27,2)</f>
        <v>0</v>
      </c>
      <c r="L27" s="641">
        <v>0</v>
      </c>
      <c r="M27" s="582">
        <f>ROUND(E28*L27,2)</f>
        <v>0</v>
      </c>
      <c r="N27" s="641"/>
      <c r="O27" s="577">
        <f>ROUND(E29*N27,2)</f>
        <v>0</v>
      </c>
    </row>
    <row r="28" spans="1:16" hidden="1">
      <c r="A28" s="668"/>
      <c r="B28" s="670"/>
      <c r="C28" s="333" t="str">
        <f>'Invoice Summary'!$C$24</f>
        <v>[Other Entity] Share</v>
      </c>
      <c r="D28" s="225"/>
      <c r="E28" s="226"/>
      <c r="F28" s="226"/>
      <c r="G28" s="638">
        <f>ROUND(D28,0)-ROUND(F28,2)</f>
        <v>0</v>
      </c>
      <c r="H28" s="639"/>
      <c r="I28" s="578"/>
      <c r="J28" s="640"/>
      <c r="K28" s="580"/>
      <c r="L28" s="640"/>
      <c r="M28" s="580"/>
      <c r="N28" s="640"/>
      <c r="O28" s="578"/>
    </row>
    <row r="29" spans="1:16" ht="15.75" thickBot="1">
      <c r="A29" s="669"/>
      <c r="B29" s="672"/>
      <c r="C29" s="181" t="s">
        <v>218</v>
      </c>
      <c r="D29" s="147"/>
      <c r="E29" s="98"/>
      <c r="F29" s="98"/>
      <c r="G29" s="195">
        <f t="shared" si="0"/>
        <v>0</v>
      </c>
      <c r="H29" s="585"/>
      <c r="I29" s="579"/>
      <c r="J29" s="584"/>
      <c r="K29" s="583"/>
      <c r="L29" s="584"/>
      <c r="M29" s="583"/>
      <c r="N29" s="584"/>
      <c r="O29" s="579"/>
    </row>
    <row r="30" spans="1:16">
      <c r="A30" s="667"/>
      <c r="B30" s="671"/>
      <c r="C30" s="180" t="s">
        <v>217</v>
      </c>
      <c r="D30" s="125"/>
      <c r="E30" s="97"/>
      <c r="F30" s="97"/>
      <c r="G30" s="194">
        <f t="shared" si="0"/>
        <v>0</v>
      </c>
      <c r="H30" s="646" t="s">
        <v>220</v>
      </c>
      <c r="I30" s="577">
        <f>IF(H30="Yes",ROUND(E30,2),0)</f>
        <v>0</v>
      </c>
      <c r="J30" s="641"/>
      <c r="K30" s="582">
        <f>ROUND(E30*J30,2)</f>
        <v>0</v>
      </c>
      <c r="L30" s="641">
        <v>0</v>
      </c>
      <c r="M30" s="582">
        <f>ROUND(E31*L30,2)</f>
        <v>0</v>
      </c>
      <c r="N30" s="641"/>
      <c r="O30" s="577">
        <f>ROUND(E32*N30,2)</f>
        <v>0</v>
      </c>
    </row>
    <row r="31" spans="1:16" hidden="1">
      <c r="A31" s="668"/>
      <c r="B31" s="670"/>
      <c r="C31" s="333" t="str">
        <f>'Invoice Summary'!$C$24</f>
        <v>[Other Entity] Share</v>
      </c>
      <c r="D31" s="225"/>
      <c r="E31" s="226"/>
      <c r="F31" s="226"/>
      <c r="G31" s="638">
        <f>ROUND(D31,0)-ROUND(F31,2)</f>
        <v>0</v>
      </c>
      <c r="H31" s="639"/>
      <c r="I31" s="578"/>
      <c r="J31" s="640"/>
      <c r="K31" s="580"/>
      <c r="L31" s="640"/>
      <c r="M31" s="580"/>
      <c r="N31" s="640"/>
      <c r="O31" s="578"/>
    </row>
    <row r="32" spans="1:16" ht="15.75" thickBot="1">
      <c r="A32" s="669"/>
      <c r="B32" s="672"/>
      <c r="C32" s="181" t="s">
        <v>218</v>
      </c>
      <c r="D32" s="147"/>
      <c r="E32" s="98"/>
      <c r="F32" s="98"/>
      <c r="G32" s="195">
        <f t="shared" si="0"/>
        <v>0</v>
      </c>
      <c r="H32" s="585"/>
      <c r="I32" s="579"/>
      <c r="J32" s="584"/>
      <c r="K32" s="583"/>
      <c r="L32" s="584"/>
      <c r="M32" s="583"/>
      <c r="N32" s="584"/>
      <c r="O32" s="579"/>
    </row>
    <row r="33" spans="1:16">
      <c r="A33" s="667"/>
      <c r="B33" s="671"/>
      <c r="C33" s="180" t="s">
        <v>217</v>
      </c>
      <c r="D33" s="125"/>
      <c r="E33" s="97"/>
      <c r="F33" s="97"/>
      <c r="G33" s="194">
        <f t="shared" si="0"/>
        <v>0</v>
      </c>
      <c r="H33" s="646" t="s">
        <v>220</v>
      </c>
      <c r="I33" s="577">
        <f>IF(H33="Yes",ROUND(E33,2),0)</f>
        <v>0</v>
      </c>
      <c r="J33" s="641"/>
      <c r="K33" s="582">
        <f>ROUND(E33*J33,2)</f>
        <v>0</v>
      </c>
      <c r="L33" s="641">
        <v>0</v>
      </c>
      <c r="M33" s="582">
        <f>ROUND(E34*L33,2)</f>
        <v>0</v>
      </c>
      <c r="N33" s="641"/>
      <c r="O33" s="577">
        <f>ROUND(E35*N33,2)</f>
        <v>0</v>
      </c>
    </row>
    <row r="34" spans="1:16" hidden="1">
      <c r="A34" s="668"/>
      <c r="B34" s="670"/>
      <c r="C34" s="333" t="str">
        <f>'Invoice Summary'!$C$24</f>
        <v>[Other Entity] Share</v>
      </c>
      <c r="D34" s="225"/>
      <c r="E34" s="226"/>
      <c r="F34" s="226"/>
      <c r="G34" s="638">
        <f>ROUND(D34,0)-ROUND(F34,2)</f>
        <v>0</v>
      </c>
      <c r="H34" s="639"/>
      <c r="I34" s="578"/>
      <c r="J34" s="640"/>
      <c r="K34" s="580"/>
      <c r="L34" s="640"/>
      <c r="M34" s="580"/>
      <c r="N34" s="640"/>
      <c r="O34" s="578"/>
    </row>
    <row r="35" spans="1:16" ht="15.75" thickBot="1">
      <c r="A35" s="669"/>
      <c r="B35" s="672"/>
      <c r="C35" s="181" t="s">
        <v>218</v>
      </c>
      <c r="D35" s="147"/>
      <c r="E35" s="98"/>
      <c r="F35" s="98"/>
      <c r="G35" s="195">
        <f t="shared" si="0"/>
        <v>0</v>
      </c>
      <c r="H35" s="585"/>
      <c r="I35" s="579"/>
      <c r="J35" s="584"/>
      <c r="K35" s="583"/>
      <c r="L35" s="584"/>
      <c r="M35" s="583"/>
      <c r="N35" s="584"/>
      <c r="O35" s="579"/>
    </row>
    <row r="36" spans="1:16" hidden="1">
      <c r="A36" s="667"/>
      <c r="B36" s="671" t="s">
        <v>221</v>
      </c>
      <c r="C36" s="180" t="s">
        <v>217</v>
      </c>
      <c r="D36" s="125">
        <v>0</v>
      </c>
      <c r="E36" s="97">
        <v>0</v>
      </c>
      <c r="F36" s="97">
        <v>0</v>
      </c>
      <c r="G36" s="194">
        <f t="shared" si="0"/>
        <v>0</v>
      </c>
      <c r="H36" s="646" t="s">
        <v>220</v>
      </c>
      <c r="I36" s="577">
        <f>IF(H36="Yes",ROUND(E36,2),0)</f>
        <v>0</v>
      </c>
      <c r="J36" s="641">
        <v>0</v>
      </c>
      <c r="K36" s="582">
        <f>ROUND(E36*J36,2)</f>
        <v>0</v>
      </c>
      <c r="L36" s="641">
        <v>0</v>
      </c>
      <c r="M36" s="582">
        <f>ROUND(E37*L36,2)</f>
        <v>0</v>
      </c>
      <c r="N36" s="641">
        <v>0</v>
      </c>
      <c r="O36" s="577">
        <f>ROUND(E38*N36,2)</f>
        <v>0</v>
      </c>
    </row>
    <row r="37" spans="1:16" hidden="1">
      <c r="A37" s="668"/>
      <c r="B37" s="670"/>
      <c r="C37" s="333" t="str">
        <f>'Invoice Summary'!$C$24</f>
        <v>[Other Entity] Share</v>
      </c>
      <c r="D37" s="225">
        <v>0</v>
      </c>
      <c r="E37" s="226">
        <v>0</v>
      </c>
      <c r="F37" s="226">
        <v>0</v>
      </c>
      <c r="G37" s="638">
        <f>ROUND(D37,0)-ROUND(F37,2)</f>
        <v>0</v>
      </c>
      <c r="H37" s="639"/>
      <c r="I37" s="578"/>
      <c r="J37" s="640"/>
      <c r="K37" s="580"/>
      <c r="L37" s="640"/>
      <c r="M37" s="580"/>
      <c r="N37" s="640"/>
      <c r="O37" s="578"/>
    </row>
    <row r="38" spans="1:16" ht="15.75" hidden="1" thickBot="1">
      <c r="A38" s="669"/>
      <c r="B38" s="672"/>
      <c r="C38" s="181" t="s">
        <v>218</v>
      </c>
      <c r="D38" s="147">
        <v>0</v>
      </c>
      <c r="E38" s="98">
        <v>0</v>
      </c>
      <c r="F38" s="98">
        <v>0</v>
      </c>
      <c r="G38" s="195">
        <f t="shared" si="0"/>
        <v>0</v>
      </c>
      <c r="H38" s="585"/>
      <c r="I38" s="579"/>
      <c r="J38" s="584"/>
      <c r="K38" s="583"/>
      <c r="L38" s="584"/>
      <c r="M38" s="583"/>
      <c r="N38" s="584"/>
      <c r="O38" s="579"/>
    </row>
    <row r="39" spans="1:16" hidden="1">
      <c r="A39" s="667"/>
      <c r="B39" s="671" t="s">
        <v>222</v>
      </c>
      <c r="C39" s="180" t="s">
        <v>217</v>
      </c>
      <c r="D39" s="125">
        <v>0</v>
      </c>
      <c r="E39" s="97">
        <v>0</v>
      </c>
      <c r="F39" s="97">
        <v>0</v>
      </c>
      <c r="G39" s="194">
        <f t="shared" si="0"/>
        <v>0</v>
      </c>
      <c r="H39" s="646" t="s">
        <v>220</v>
      </c>
      <c r="I39" s="577">
        <f>IF(H39="Yes",ROUND(E39,2),0)</f>
        <v>0</v>
      </c>
      <c r="J39" s="641">
        <v>0</v>
      </c>
      <c r="K39" s="582">
        <f>ROUND(E39*J39,2)</f>
        <v>0</v>
      </c>
      <c r="L39" s="641">
        <v>0</v>
      </c>
      <c r="M39" s="582">
        <f>ROUND(E40*L39,2)</f>
        <v>0</v>
      </c>
      <c r="N39" s="641">
        <v>0</v>
      </c>
      <c r="O39" s="577">
        <f>ROUND(E41*N39,2)</f>
        <v>0</v>
      </c>
    </row>
    <row r="40" spans="1:16" hidden="1">
      <c r="A40" s="668"/>
      <c r="B40" s="670"/>
      <c r="C40" s="333" t="str">
        <f>'Invoice Summary'!$C$24</f>
        <v>[Other Entity] Share</v>
      </c>
      <c r="D40" s="225">
        <v>0</v>
      </c>
      <c r="E40" s="226">
        <v>0</v>
      </c>
      <c r="F40" s="226">
        <v>0</v>
      </c>
      <c r="G40" s="638">
        <f>ROUND(D40,0)-ROUND(F40,2)</f>
        <v>0</v>
      </c>
      <c r="H40" s="639"/>
      <c r="I40" s="578"/>
      <c r="J40" s="640"/>
      <c r="K40" s="580"/>
      <c r="L40" s="640"/>
      <c r="M40" s="580"/>
      <c r="N40" s="640"/>
      <c r="O40" s="578"/>
    </row>
    <row r="41" spans="1:16" ht="15.75" hidden="1" thickBot="1">
      <c r="A41" s="669"/>
      <c r="B41" s="672"/>
      <c r="C41" s="181" t="s">
        <v>218</v>
      </c>
      <c r="D41" s="147">
        <v>0</v>
      </c>
      <c r="E41" s="98">
        <v>0</v>
      </c>
      <c r="F41" s="98">
        <v>0</v>
      </c>
      <c r="G41" s="195">
        <f t="shared" si="0"/>
        <v>0</v>
      </c>
      <c r="H41" s="585"/>
      <c r="I41" s="579"/>
      <c r="J41" s="584"/>
      <c r="K41" s="583"/>
      <c r="L41" s="584"/>
      <c r="M41" s="583"/>
      <c r="N41" s="584"/>
      <c r="O41" s="579"/>
    </row>
    <row r="42" spans="1:16" hidden="1">
      <c r="A42" s="667"/>
      <c r="B42" s="671" t="s">
        <v>223</v>
      </c>
      <c r="C42" s="180" t="s">
        <v>217</v>
      </c>
      <c r="D42" s="125">
        <v>0</v>
      </c>
      <c r="E42" s="97">
        <v>0</v>
      </c>
      <c r="F42" s="97">
        <v>0</v>
      </c>
      <c r="G42" s="194">
        <f t="shared" si="0"/>
        <v>0</v>
      </c>
      <c r="H42" s="646" t="s">
        <v>220</v>
      </c>
      <c r="I42" s="577">
        <f>IF(H42="Yes",ROUND(E42,2),0)</f>
        <v>0</v>
      </c>
      <c r="J42" s="641">
        <v>0</v>
      </c>
      <c r="K42" s="582">
        <f>ROUND(E42*J42,2)</f>
        <v>0</v>
      </c>
      <c r="L42" s="641">
        <v>0</v>
      </c>
      <c r="M42" s="582">
        <f>ROUND(E43*L42,2)</f>
        <v>0</v>
      </c>
      <c r="N42" s="641">
        <v>0</v>
      </c>
      <c r="O42" s="577">
        <f>ROUND(E44*N42,2)</f>
        <v>0</v>
      </c>
      <c r="P42" s="18"/>
    </row>
    <row r="43" spans="1:16" hidden="1">
      <c r="A43" s="668"/>
      <c r="B43" s="670"/>
      <c r="C43" s="333" t="str">
        <f>'Invoice Summary'!$C$24</f>
        <v>[Other Entity] Share</v>
      </c>
      <c r="D43" s="225">
        <v>0</v>
      </c>
      <c r="E43" s="226">
        <v>0</v>
      </c>
      <c r="F43" s="226">
        <v>0</v>
      </c>
      <c r="G43" s="638">
        <f>ROUND(D43,0)-ROUND(F43,2)</f>
        <v>0</v>
      </c>
      <c r="H43" s="639"/>
      <c r="I43" s="578"/>
      <c r="J43" s="640"/>
      <c r="K43" s="580"/>
      <c r="L43" s="640"/>
      <c r="M43" s="580"/>
      <c r="N43" s="640"/>
      <c r="O43" s="578"/>
      <c r="P43" s="18"/>
    </row>
    <row r="44" spans="1:16" ht="15.75" hidden="1" thickBot="1">
      <c r="A44" s="669"/>
      <c r="B44" s="672"/>
      <c r="C44" s="181" t="s">
        <v>218</v>
      </c>
      <c r="D44" s="147">
        <v>0</v>
      </c>
      <c r="E44" s="98">
        <v>0</v>
      </c>
      <c r="F44" s="98">
        <v>0</v>
      </c>
      <c r="G44" s="195">
        <f t="shared" si="0"/>
        <v>0</v>
      </c>
      <c r="H44" s="585"/>
      <c r="I44" s="579"/>
      <c r="J44" s="584"/>
      <c r="K44" s="583"/>
      <c r="L44" s="584"/>
      <c r="M44" s="583"/>
      <c r="N44" s="584"/>
      <c r="O44" s="579"/>
    </row>
    <row r="45" spans="1:16" hidden="1">
      <c r="A45" s="667"/>
      <c r="B45" s="671" t="s">
        <v>224</v>
      </c>
      <c r="C45" s="180" t="s">
        <v>217</v>
      </c>
      <c r="D45" s="125">
        <v>0</v>
      </c>
      <c r="E45" s="97">
        <v>0</v>
      </c>
      <c r="F45" s="97">
        <v>0</v>
      </c>
      <c r="G45" s="194">
        <f t="shared" si="0"/>
        <v>0</v>
      </c>
      <c r="H45" s="646" t="s">
        <v>220</v>
      </c>
      <c r="I45" s="577">
        <f>IF(H45="Yes",ROUND(E45,2),0)</f>
        <v>0</v>
      </c>
      <c r="J45" s="641">
        <v>0</v>
      </c>
      <c r="K45" s="582">
        <f>ROUND(E45*J45,2)</f>
        <v>0</v>
      </c>
      <c r="L45" s="641">
        <v>0</v>
      </c>
      <c r="M45" s="582">
        <f>ROUND(E46*L45,2)</f>
        <v>0</v>
      </c>
      <c r="N45" s="641">
        <v>0</v>
      </c>
      <c r="O45" s="577">
        <f>ROUND(E47*N45,2)</f>
        <v>0</v>
      </c>
    </row>
    <row r="46" spans="1:16" hidden="1">
      <c r="A46" s="668"/>
      <c r="B46" s="670"/>
      <c r="C46" s="333" t="str">
        <f>'Invoice Summary'!$C$24</f>
        <v>[Other Entity] Share</v>
      </c>
      <c r="D46" s="225">
        <v>0</v>
      </c>
      <c r="E46" s="226">
        <v>0</v>
      </c>
      <c r="F46" s="226">
        <v>0</v>
      </c>
      <c r="G46" s="638">
        <f>ROUND(D46,0)-ROUND(F46,2)</f>
        <v>0</v>
      </c>
      <c r="H46" s="639"/>
      <c r="I46" s="578"/>
      <c r="J46" s="640"/>
      <c r="K46" s="580"/>
      <c r="L46" s="640"/>
      <c r="M46" s="580"/>
      <c r="N46" s="640"/>
      <c r="O46" s="578"/>
    </row>
    <row r="47" spans="1:16" ht="15.75" hidden="1" thickBot="1">
      <c r="A47" s="669"/>
      <c r="B47" s="672"/>
      <c r="C47" s="181" t="s">
        <v>218</v>
      </c>
      <c r="D47" s="147">
        <v>0</v>
      </c>
      <c r="E47" s="98">
        <v>0</v>
      </c>
      <c r="F47" s="98">
        <v>0</v>
      </c>
      <c r="G47" s="195">
        <f t="shared" si="0"/>
        <v>0</v>
      </c>
      <c r="H47" s="585"/>
      <c r="I47" s="579"/>
      <c r="J47" s="584"/>
      <c r="K47" s="583"/>
      <c r="L47" s="584"/>
      <c r="M47" s="583"/>
      <c r="N47" s="584"/>
      <c r="O47" s="579"/>
    </row>
    <row r="48" spans="1:16" hidden="1">
      <c r="A48" s="667"/>
      <c r="B48" s="671" t="s">
        <v>225</v>
      </c>
      <c r="C48" s="180" t="s">
        <v>217</v>
      </c>
      <c r="D48" s="125">
        <v>0</v>
      </c>
      <c r="E48" s="97">
        <v>0</v>
      </c>
      <c r="F48" s="97">
        <v>0</v>
      </c>
      <c r="G48" s="194">
        <f t="shared" si="0"/>
        <v>0</v>
      </c>
      <c r="H48" s="646" t="s">
        <v>220</v>
      </c>
      <c r="I48" s="577">
        <f>IF(H48="Yes",ROUND(E48,2),0)</f>
        <v>0</v>
      </c>
      <c r="J48" s="641">
        <v>0</v>
      </c>
      <c r="K48" s="582">
        <f>ROUND(E48*J48,2)</f>
        <v>0</v>
      </c>
      <c r="L48" s="641">
        <v>0</v>
      </c>
      <c r="M48" s="582">
        <f>ROUND(E49*L48,2)</f>
        <v>0</v>
      </c>
      <c r="N48" s="641">
        <v>0</v>
      </c>
      <c r="O48" s="577">
        <f>ROUND(E50*N48,2)</f>
        <v>0</v>
      </c>
    </row>
    <row r="49" spans="1:16" hidden="1">
      <c r="A49" s="668"/>
      <c r="B49" s="670"/>
      <c r="C49" s="333" t="str">
        <f>'Invoice Summary'!$C$24</f>
        <v>[Other Entity] Share</v>
      </c>
      <c r="D49" s="225">
        <v>0</v>
      </c>
      <c r="E49" s="226">
        <v>0</v>
      </c>
      <c r="F49" s="226">
        <v>0</v>
      </c>
      <c r="G49" s="638">
        <f>ROUND(D49,0)-ROUND(F49,2)</f>
        <v>0</v>
      </c>
      <c r="H49" s="639"/>
      <c r="I49" s="578"/>
      <c r="J49" s="640"/>
      <c r="K49" s="580"/>
      <c r="L49" s="640"/>
      <c r="M49" s="580"/>
      <c r="N49" s="640"/>
      <c r="O49" s="578"/>
    </row>
    <row r="50" spans="1:16" ht="15.75" hidden="1" thickBot="1">
      <c r="A50" s="669"/>
      <c r="B50" s="672"/>
      <c r="C50" s="181" t="s">
        <v>218</v>
      </c>
      <c r="D50" s="147">
        <v>0</v>
      </c>
      <c r="E50" s="98">
        <v>0</v>
      </c>
      <c r="F50" s="98">
        <v>0</v>
      </c>
      <c r="G50" s="195">
        <f t="shared" si="0"/>
        <v>0</v>
      </c>
      <c r="H50" s="585"/>
      <c r="I50" s="579"/>
      <c r="J50" s="584"/>
      <c r="K50" s="583"/>
      <c r="L50" s="584"/>
      <c r="M50" s="583"/>
      <c r="N50" s="584"/>
      <c r="O50" s="579"/>
    </row>
    <row r="51" spans="1:16" hidden="1">
      <c r="A51" s="667"/>
      <c r="B51" s="671" t="s">
        <v>226</v>
      </c>
      <c r="C51" s="180" t="s">
        <v>217</v>
      </c>
      <c r="D51" s="125">
        <v>0</v>
      </c>
      <c r="E51" s="97">
        <v>0</v>
      </c>
      <c r="F51" s="97">
        <v>0</v>
      </c>
      <c r="G51" s="194">
        <f t="shared" si="0"/>
        <v>0</v>
      </c>
      <c r="H51" s="646" t="s">
        <v>220</v>
      </c>
      <c r="I51" s="577">
        <f>IF(H51="Yes",ROUND(E51,2),0)</f>
        <v>0</v>
      </c>
      <c r="J51" s="641">
        <v>0</v>
      </c>
      <c r="K51" s="582">
        <f>ROUND(E51*J51,2)</f>
        <v>0</v>
      </c>
      <c r="L51" s="641">
        <v>0</v>
      </c>
      <c r="M51" s="582">
        <f>ROUND(E52*L51,2)</f>
        <v>0</v>
      </c>
      <c r="N51" s="641">
        <v>0</v>
      </c>
      <c r="O51" s="577">
        <f>ROUND(E53*N51,2)</f>
        <v>0</v>
      </c>
    </row>
    <row r="52" spans="1:16" hidden="1">
      <c r="A52" s="668"/>
      <c r="B52" s="670"/>
      <c r="C52" s="333" t="str">
        <f>'Invoice Summary'!$C$24</f>
        <v>[Other Entity] Share</v>
      </c>
      <c r="D52" s="225">
        <v>0</v>
      </c>
      <c r="E52" s="226">
        <v>0</v>
      </c>
      <c r="F52" s="226">
        <v>0</v>
      </c>
      <c r="G52" s="638">
        <f>ROUND(D52,0)-ROUND(F52,2)</f>
        <v>0</v>
      </c>
      <c r="H52" s="639"/>
      <c r="I52" s="578"/>
      <c r="J52" s="640"/>
      <c r="K52" s="580"/>
      <c r="L52" s="640"/>
      <c r="M52" s="580"/>
      <c r="N52" s="640"/>
      <c r="O52" s="578"/>
    </row>
    <row r="53" spans="1:16" ht="15.75" hidden="1" thickBot="1">
      <c r="A53" s="669"/>
      <c r="B53" s="672"/>
      <c r="C53" s="181" t="s">
        <v>218</v>
      </c>
      <c r="D53" s="147">
        <v>0</v>
      </c>
      <c r="E53" s="98">
        <v>0</v>
      </c>
      <c r="F53" s="98">
        <v>0</v>
      </c>
      <c r="G53" s="195">
        <f t="shared" si="0"/>
        <v>0</v>
      </c>
      <c r="H53" s="585"/>
      <c r="I53" s="579"/>
      <c r="J53" s="584"/>
      <c r="K53" s="583"/>
      <c r="L53" s="584"/>
      <c r="M53" s="583"/>
      <c r="N53" s="584"/>
      <c r="O53" s="579"/>
    </row>
    <row r="54" spans="1:16" hidden="1">
      <c r="A54" s="667"/>
      <c r="B54" s="671" t="s">
        <v>227</v>
      </c>
      <c r="C54" s="180" t="s">
        <v>217</v>
      </c>
      <c r="D54" s="125">
        <v>0</v>
      </c>
      <c r="E54" s="97">
        <v>0</v>
      </c>
      <c r="F54" s="97">
        <v>0</v>
      </c>
      <c r="G54" s="194">
        <f t="shared" si="0"/>
        <v>0</v>
      </c>
      <c r="H54" s="646" t="s">
        <v>220</v>
      </c>
      <c r="I54" s="577">
        <f>IF(H54="Yes",ROUND(E54,2),0)</f>
        <v>0</v>
      </c>
      <c r="J54" s="641">
        <v>0</v>
      </c>
      <c r="K54" s="582">
        <f>ROUND(E54*J54,2)</f>
        <v>0</v>
      </c>
      <c r="L54" s="641">
        <v>0</v>
      </c>
      <c r="M54" s="582">
        <f>ROUND(E55*L54,2)</f>
        <v>0</v>
      </c>
      <c r="N54" s="641">
        <v>0</v>
      </c>
      <c r="O54" s="577">
        <f>ROUND(E56*N54,2)</f>
        <v>0</v>
      </c>
    </row>
    <row r="55" spans="1:16" hidden="1">
      <c r="A55" s="668"/>
      <c r="B55" s="670"/>
      <c r="C55" s="333" t="str">
        <f>'Invoice Summary'!$C$24</f>
        <v>[Other Entity] Share</v>
      </c>
      <c r="D55" s="225">
        <v>0</v>
      </c>
      <c r="E55" s="226">
        <v>0</v>
      </c>
      <c r="F55" s="226">
        <v>0</v>
      </c>
      <c r="G55" s="638">
        <f>ROUND(D55,0)-ROUND(F55,2)</f>
        <v>0</v>
      </c>
      <c r="H55" s="639"/>
      <c r="I55" s="578"/>
      <c r="J55" s="640"/>
      <c r="K55" s="580"/>
      <c r="L55" s="640"/>
      <c r="M55" s="580"/>
      <c r="N55" s="640"/>
      <c r="O55" s="578"/>
    </row>
    <row r="56" spans="1:16" ht="15.75" hidden="1" thickBot="1">
      <c r="A56" s="669"/>
      <c r="B56" s="672"/>
      <c r="C56" s="181" t="s">
        <v>218</v>
      </c>
      <c r="D56" s="147">
        <v>0</v>
      </c>
      <c r="E56" s="98">
        <v>0</v>
      </c>
      <c r="F56" s="98">
        <v>0</v>
      </c>
      <c r="G56" s="195">
        <f t="shared" si="0"/>
        <v>0</v>
      </c>
      <c r="H56" s="585"/>
      <c r="I56" s="579"/>
      <c r="J56" s="584"/>
      <c r="K56" s="583"/>
      <c r="L56" s="584"/>
      <c r="M56" s="583"/>
      <c r="N56" s="584"/>
      <c r="O56" s="579"/>
    </row>
    <row r="57" spans="1:16" hidden="1">
      <c r="A57" s="667"/>
      <c r="B57" s="671" t="s">
        <v>228</v>
      </c>
      <c r="C57" s="180" t="s">
        <v>217</v>
      </c>
      <c r="D57" s="125">
        <v>0</v>
      </c>
      <c r="E57" s="97">
        <v>0</v>
      </c>
      <c r="F57" s="97">
        <v>0</v>
      </c>
      <c r="G57" s="194">
        <f t="shared" si="0"/>
        <v>0</v>
      </c>
      <c r="H57" s="646" t="s">
        <v>220</v>
      </c>
      <c r="I57" s="577">
        <f>IF(H57="Yes",ROUND(E57,2),0)</f>
        <v>0</v>
      </c>
      <c r="J57" s="641">
        <v>0</v>
      </c>
      <c r="K57" s="582">
        <f>ROUND(E57*J57,2)</f>
        <v>0</v>
      </c>
      <c r="L57" s="641">
        <v>0</v>
      </c>
      <c r="M57" s="582">
        <f>ROUND(E58*L57,2)</f>
        <v>0</v>
      </c>
      <c r="N57" s="641">
        <v>0</v>
      </c>
      <c r="O57" s="577">
        <f>ROUND(E59*N57,2)</f>
        <v>0</v>
      </c>
    </row>
    <row r="58" spans="1:16" hidden="1">
      <c r="A58" s="668"/>
      <c r="B58" s="670"/>
      <c r="C58" s="333" t="str">
        <f>'Invoice Summary'!$C$24</f>
        <v>[Other Entity] Share</v>
      </c>
      <c r="D58" s="225">
        <v>0</v>
      </c>
      <c r="E58" s="226">
        <v>0</v>
      </c>
      <c r="F58" s="226">
        <v>0</v>
      </c>
      <c r="G58" s="638">
        <f>ROUND(D58,0)-ROUND(F58,2)</f>
        <v>0</v>
      </c>
      <c r="H58" s="639"/>
      <c r="I58" s="578"/>
      <c r="J58" s="640"/>
      <c r="K58" s="580"/>
      <c r="L58" s="640"/>
      <c r="M58" s="580"/>
      <c r="N58" s="640"/>
      <c r="O58" s="578"/>
    </row>
    <row r="59" spans="1:16" ht="15.75" hidden="1" thickBot="1">
      <c r="A59" s="669"/>
      <c r="B59" s="672"/>
      <c r="C59" s="181" t="s">
        <v>218</v>
      </c>
      <c r="D59" s="147">
        <v>0</v>
      </c>
      <c r="E59" s="98">
        <v>0</v>
      </c>
      <c r="F59" s="98">
        <v>0</v>
      </c>
      <c r="G59" s="195">
        <f t="shared" si="0"/>
        <v>0</v>
      </c>
      <c r="H59" s="585"/>
      <c r="I59" s="579"/>
      <c r="J59" s="584"/>
      <c r="K59" s="583"/>
      <c r="L59" s="584"/>
      <c r="M59" s="583"/>
      <c r="N59" s="584"/>
      <c r="O59" s="579"/>
    </row>
    <row r="60" spans="1:16" hidden="1">
      <c r="A60" s="667"/>
      <c r="B60" s="671" t="s">
        <v>229</v>
      </c>
      <c r="C60" s="180" t="s">
        <v>217</v>
      </c>
      <c r="D60" s="125">
        <v>0</v>
      </c>
      <c r="E60" s="97">
        <v>0</v>
      </c>
      <c r="F60" s="97">
        <v>0</v>
      </c>
      <c r="G60" s="194">
        <f t="shared" si="0"/>
        <v>0</v>
      </c>
      <c r="H60" s="646" t="s">
        <v>220</v>
      </c>
      <c r="I60" s="577">
        <f>IF(H60="Yes",ROUND(E60,2),0)</f>
        <v>0</v>
      </c>
      <c r="J60" s="641">
        <v>0</v>
      </c>
      <c r="K60" s="582">
        <f>ROUND(E60*J60,2)</f>
        <v>0</v>
      </c>
      <c r="L60" s="641">
        <v>0</v>
      </c>
      <c r="M60" s="582">
        <f>ROUND(E61*L60,2)</f>
        <v>0</v>
      </c>
      <c r="N60" s="641">
        <v>0</v>
      </c>
      <c r="O60" s="577">
        <f>ROUND(E62*N60,2)</f>
        <v>0</v>
      </c>
    </row>
    <row r="61" spans="1:16" hidden="1">
      <c r="A61" s="668"/>
      <c r="B61" s="670"/>
      <c r="C61" s="333" t="str">
        <f>'Invoice Summary'!$C$24</f>
        <v>[Other Entity] Share</v>
      </c>
      <c r="D61" s="225">
        <v>0</v>
      </c>
      <c r="E61" s="226">
        <v>0</v>
      </c>
      <c r="F61" s="226">
        <v>0</v>
      </c>
      <c r="G61" s="638">
        <f>ROUND(D61,0)-ROUND(F61,2)</f>
        <v>0</v>
      </c>
      <c r="H61" s="639"/>
      <c r="I61" s="578"/>
      <c r="J61" s="640"/>
      <c r="K61" s="580"/>
      <c r="L61" s="640"/>
      <c r="M61" s="580"/>
      <c r="N61" s="640"/>
      <c r="O61" s="578"/>
    </row>
    <row r="62" spans="1:16" ht="15.75" hidden="1" thickBot="1">
      <c r="A62" s="669"/>
      <c r="B62" s="672"/>
      <c r="C62" s="181" t="s">
        <v>218</v>
      </c>
      <c r="D62" s="147">
        <v>0</v>
      </c>
      <c r="E62" s="98">
        <v>0</v>
      </c>
      <c r="F62" s="98">
        <v>0</v>
      </c>
      <c r="G62" s="195">
        <f t="shared" si="0"/>
        <v>0</v>
      </c>
      <c r="H62" s="585"/>
      <c r="I62" s="579"/>
      <c r="J62" s="584"/>
      <c r="K62" s="583"/>
      <c r="L62" s="584"/>
      <c r="M62" s="583"/>
      <c r="N62" s="584"/>
      <c r="O62" s="579"/>
    </row>
    <row r="63" spans="1:16" hidden="1">
      <c r="A63" s="667"/>
      <c r="B63" s="671" t="s">
        <v>230</v>
      </c>
      <c r="C63" s="180" t="s">
        <v>217</v>
      </c>
      <c r="D63" s="125">
        <v>0</v>
      </c>
      <c r="E63" s="97">
        <v>0</v>
      </c>
      <c r="F63" s="97">
        <v>0</v>
      </c>
      <c r="G63" s="194">
        <f t="shared" si="0"/>
        <v>0</v>
      </c>
      <c r="H63" s="646" t="s">
        <v>220</v>
      </c>
      <c r="I63" s="577">
        <f>IF(H63="Yes",ROUND(E63,2),0)</f>
        <v>0</v>
      </c>
      <c r="J63" s="641">
        <v>0</v>
      </c>
      <c r="K63" s="582">
        <f>ROUND(E63*J63,2)</f>
        <v>0</v>
      </c>
      <c r="L63" s="641">
        <v>0</v>
      </c>
      <c r="M63" s="582">
        <f>ROUND(E64*L63,2)</f>
        <v>0</v>
      </c>
      <c r="N63" s="641">
        <v>0</v>
      </c>
      <c r="O63" s="577">
        <f>ROUND(E65*N63,2)</f>
        <v>0</v>
      </c>
      <c r="P63" s="18"/>
    </row>
    <row r="64" spans="1:16" hidden="1">
      <c r="A64" s="668"/>
      <c r="B64" s="670"/>
      <c r="C64" s="333" t="str">
        <f>'Invoice Summary'!$C$24</f>
        <v>[Other Entity] Share</v>
      </c>
      <c r="D64" s="225">
        <v>0</v>
      </c>
      <c r="E64" s="226">
        <v>0</v>
      </c>
      <c r="F64" s="226">
        <v>0</v>
      </c>
      <c r="G64" s="638">
        <f>ROUND(D64,0)-ROUND(F64,2)</f>
        <v>0</v>
      </c>
      <c r="H64" s="639"/>
      <c r="I64" s="578"/>
      <c r="J64" s="640"/>
      <c r="K64" s="580"/>
      <c r="L64" s="640"/>
      <c r="M64" s="580"/>
      <c r="N64" s="640"/>
      <c r="O64" s="578"/>
      <c r="P64" s="18"/>
    </row>
    <row r="65" spans="1:15" ht="15.75" hidden="1" thickBot="1">
      <c r="A65" s="669"/>
      <c r="B65" s="672"/>
      <c r="C65" s="181" t="s">
        <v>218</v>
      </c>
      <c r="D65" s="147">
        <v>0</v>
      </c>
      <c r="E65" s="98">
        <v>0</v>
      </c>
      <c r="F65" s="98">
        <v>0</v>
      </c>
      <c r="G65" s="195">
        <f t="shared" si="0"/>
        <v>0</v>
      </c>
      <c r="H65" s="585"/>
      <c r="I65" s="579"/>
      <c r="J65" s="584"/>
      <c r="K65" s="583"/>
      <c r="L65" s="584"/>
      <c r="M65" s="583"/>
      <c r="N65" s="584"/>
      <c r="O65" s="579"/>
    </row>
    <row r="66" spans="1:15" hidden="1">
      <c r="A66" s="667"/>
      <c r="B66" s="671" t="s">
        <v>231</v>
      </c>
      <c r="C66" s="180" t="s">
        <v>217</v>
      </c>
      <c r="D66" s="125">
        <v>0</v>
      </c>
      <c r="E66" s="97">
        <v>0</v>
      </c>
      <c r="F66" s="97">
        <v>0</v>
      </c>
      <c r="G66" s="194">
        <f t="shared" si="0"/>
        <v>0</v>
      </c>
      <c r="H66" s="646" t="s">
        <v>220</v>
      </c>
      <c r="I66" s="577">
        <f>IF(H66="Yes",ROUND(E66,2),0)</f>
        <v>0</v>
      </c>
      <c r="J66" s="641">
        <v>0</v>
      </c>
      <c r="K66" s="582">
        <f>ROUND(E66*J66,2)</f>
        <v>0</v>
      </c>
      <c r="L66" s="641">
        <v>0</v>
      </c>
      <c r="M66" s="582">
        <f>ROUND(E67*L66,2)</f>
        <v>0</v>
      </c>
      <c r="N66" s="641">
        <v>0</v>
      </c>
      <c r="O66" s="577">
        <f>ROUND(E68*N66,2)</f>
        <v>0</v>
      </c>
    </row>
    <row r="67" spans="1:15" hidden="1">
      <c r="A67" s="668"/>
      <c r="B67" s="670"/>
      <c r="C67" s="333" t="str">
        <f>'Invoice Summary'!$C$24</f>
        <v>[Other Entity] Share</v>
      </c>
      <c r="D67" s="225">
        <v>0</v>
      </c>
      <c r="E67" s="226">
        <v>0</v>
      </c>
      <c r="F67" s="226">
        <v>0</v>
      </c>
      <c r="G67" s="638">
        <f>ROUND(D67,0)-ROUND(F67,2)</f>
        <v>0</v>
      </c>
      <c r="H67" s="639"/>
      <c r="I67" s="578"/>
      <c r="J67" s="640"/>
      <c r="K67" s="580"/>
      <c r="L67" s="640"/>
      <c r="M67" s="580"/>
      <c r="N67" s="640"/>
      <c r="O67" s="578"/>
    </row>
    <row r="68" spans="1:15" ht="15.75" hidden="1" thickBot="1">
      <c r="A68" s="669"/>
      <c r="B68" s="672"/>
      <c r="C68" s="181" t="s">
        <v>218</v>
      </c>
      <c r="D68" s="147">
        <v>0</v>
      </c>
      <c r="E68" s="98">
        <v>0</v>
      </c>
      <c r="F68" s="98">
        <v>0</v>
      </c>
      <c r="G68" s="195">
        <f t="shared" si="0"/>
        <v>0</v>
      </c>
      <c r="H68" s="585"/>
      <c r="I68" s="579"/>
      <c r="J68" s="584"/>
      <c r="K68" s="583"/>
      <c r="L68" s="584"/>
      <c r="M68" s="583"/>
      <c r="N68" s="584"/>
      <c r="O68" s="579"/>
    </row>
    <row r="69" spans="1:15" hidden="1">
      <c r="A69" s="667"/>
      <c r="B69" s="671" t="s">
        <v>232</v>
      </c>
      <c r="C69" s="180" t="s">
        <v>217</v>
      </c>
      <c r="D69" s="125">
        <v>0</v>
      </c>
      <c r="E69" s="97">
        <v>0</v>
      </c>
      <c r="F69" s="97">
        <v>0</v>
      </c>
      <c r="G69" s="194">
        <f t="shared" si="0"/>
        <v>0</v>
      </c>
      <c r="H69" s="646" t="s">
        <v>220</v>
      </c>
      <c r="I69" s="577">
        <f>IF(H69="Yes",ROUND(E69,2),0)</f>
        <v>0</v>
      </c>
      <c r="J69" s="641">
        <v>0</v>
      </c>
      <c r="K69" s="582">
        <f>ROUND(E69*J69,2)</f>
        <v>0</v>
      </c>
      <c r="L69" s="641">
        <v>0</v>
      </c>
      <c r="M69" s="582">
        <f>ROUND(E70*L69,2)</f>
        <v>0</v>
      </c>
      <c r="N69" s="641">
        <v>0</v>
      </c>
      <c r="O69" s="577">
        <f>ROUND(E71*N69,2)</f>
        <v>0</v>
      </c>
    </row>
    <row r="70" spans="1:15" hidden="1">
      <c r="A70" s="668"/>
      <c r="B70" s="670"/>
      <c r="C70" s="333" t="str">
        <f>'Invoice Summary'!$C$24</f>
        <v>[Other Entity] Share</v>
      </c>
      <c r="D70" s="225">
        <v>0</v>
      </c>
      <c r="E70" s="226">
        <v>0</v>
      </c>
      <c r="F70" s="226">
        <v>0</v>
      </c>
      <c r="G70" s="638">
        <f>ROUND(D70,0)-ROUND(F70,2)</f>
        <v>0</v>
      </c>
      <c r="H70" s="639"/>
      <c r="I70" s="578"/>
      <c r="J70" s="640"/>
      <c r="K70" s="580"/>
      <c r="L70" s="640"/>
      <c r="M70" s="580"/>
      <c r="N70" s="640"/>
      <c r="O70" s="578"/>
    </row>
    <row r="71" spans="1:15" ht="15.75" hidden="1" thickBot="1">
      <c r="A71" s="669"/>
      <c r="B71" s="672"/>
      <c r="C71" s="181" t="s">
        <v>218</v>
      </c>
      <c r="D71" s="147">
        <v>0</v>
      </c>
      <c r="E71" s="98">
        <v>0</v>
      </c>
      <c r="F71" s="98">
        <v>0</v>
      </c>
      <c r="G71" s="195">
        <f t="shared" si="0"/>
        <v>0</v>
      </c>
      <c r="H71" s="585"/>
      <c r="I71" s="579"/>
      <c r="J71" s="584"/>
      <c r="K71" s="583"/>
      <c r="L71" s="584"/>
      <c r="M71" s="583"/>
      <c r="N71" s="584"/>
      <c r="O71" s="579"/>
    </row>
    <row r="72" spans="1:15" hidden="1">
      <c r="A72" s="667"/>
      <c r="B72" s="671" t="s">
        <v>233</v>
      </c>
      <c r="C72" s="180" t="s">
        <v>217</v>
      </c>
      <c r="D72" s="125">
        <v>0</v>
      </c>
      <c r="E72" s="97">
        <v>0</v>
      </c>
      <c r="F72" s="97">
        <v>0</v>
      </c>
      <c r="G72" s="194">
        <f t="shared" si="0"/>
        <v>0</v>
      </c>
      <c r="H72" s="646" t="s">
        <v>220</v>
      </c>
      <c r="I72" s="577">
        <f>IF(H72="Yes",ROUND(E72,2),0)</f>
        <v>0</v>
      </c>
      <c r="J72" s="641">
        <v>0</v>
      </c>
      <c r="K72" s="582">
        <f>ROUND(E72*J72,2)</f>
        <v>0</v>
      </c>
      <c r="L72" s="641">
        <v>0</v>
      </c>
      <c r="M72" s="582">
        <f>ROUND(E73*L72,2)</f>
        <v>0</v>
      </c>
      <c r="N72" s="641">
        <v>0</v>
      </c>
      <c r="O72" s="577">
        <f>ROUND(E74*N72,2)</f>
        <v>0</v>
      </c>
    </row>
    <row r="73" spans="1:15" hidden="1">
      <c r="A73" s="668"/>
      <c r="B73" s="670"/>
      <c r="C73" s="333" t="str">
        <f>'Invoice Summary'!$C$24</f>
        <v>[Other Entity] Share</v>
      </c>
      <c r="D73" s="225">
        <v>0</v>
      </c>
      <c r="E73" s="226">
        <v>0</v>
      </c>
      <c r="F73" s="226">
        <v>0</v>
      </c>
      <c r="G73" s="638">
        <f>ROUND(D73,0)-ROUND(F73,2)</f>
        <v>0</v>
      </c>
      <c r="H73" s="639"/>
      <c r="I73" s="578"/>
      <c r="J73" s="640"/>
      <c r="K73" s="580"/>
      <c r="L73" s="640"/>
      <c r="M73" s="580"/>
      <c r="N73" s="640"/>
      <c r="O73" s="578"/>
    </row>
    <row r="74" spans="1:15" ht="15.75" hidden="1" thickBot="1">
      <c r="A74" s="669"/>
      <c r="B74" s="672"/>
      <c r="C74" s="181" t="s">
        <v>218</v>
      </c>
      <c r="D74" s="147">
        <v>0</v>
      </c>
      <c r="E74" s="98">
        <v>0</v>
      </c>
      <c r="F74" s="98">
        <v>0</v>
      </c>
      <c r="G74" s="195">
        <f t="shared" si="0"/>
        <v>0</v>
      </c>
      <c r="H74" s="585"/>
      <c r="I74" s="579"/>
      <c r="J74" s="584"/>
      <c r="K74" s="583"/>
      <c r="L74" s="584"/>
      <c r="M74" s="583"/>
      <c r="N74" s="584"/>
      <c r="O74" s="579"/>
    </row>
    <row r="75" spans="1:15" hidden="1">
      <c r="A75" s="667"/>
      <c r="B75" s="671" t="s">
        <v>234</v>
      </c>
      <c r="C75" s="180" t="s">
        <v>217</v>
      </c>
      <c r="D75" s="125">
        <v>0</v>
      </c>
      <c r="E75" s="97">
        <v>0</v>
      </c>
      <c r="F75" s="97">
        <v>0</v>
      </c>
      <c r="G75" s="194">
        <f t="shared" si="0"/>
        <v>0</v>
      </c>
      <c r="H75" s="646" t="s">
        <v>220</v>
      </c>
      <c r="I75" s="577">
        <f>IF(H75="Yes",ROUND(E75,2),0)</f>
        <v>0</v>
      </c>
      <c r="J75" s="641">
        <v>0</v>
      </c>
      <c r="K75" s="582">
        <f>ROUND(E75*J75,2)</f>
        <v>0</v>
      </c>
      <c r="L75" s="641">
        <v>0</v>
      </c>
      <c r="M75" s="582">
        <f>ROUND(E76*L75,2)</f>
        <v>0</v>
      </c>
      <c r="N75" s="641">
        <v>0</v>
      </c>
      <c r="O75" s="577">
        <f>ROUND(E77*N75,2)</f>
        <v>0</v>
      </c>
    </row>
    <row r="76" spans="1:15" hidden="1">
      <c r="A76" s="668"/>
      <c r="B76" s="670"/>
      <c r="C76" s="333" t="str">
        <f>'Invoice Summary'!$C$24</f>
        <v>[Other Entity] Share</v>
      </c>
      <c r="D76" s="225">
        <v>0</v>
      </c>
      <c r="E76" s="226">
        <v>0</v>
      </c>
      <c r="F76" s="226">
        <v>0</v>
      </c>
      <c r="G76" s="638">
        <f>ROUND(D76,0)-ROUND(F76,2)</f>
        <v>0</v>
      </c>
      <c r="H76" s="639"/>
      <c r="I76" s="578"/>
      <c r="J76" s="640"/>
      <c r="K76" s="580"/>
      <c r="L76" s="640"/>
      <c r="M76" s="580"/>
      <c r="N76" s="640"/>
      <c r="O76" s="578"/>
    </row>
    <row r="77" spans="1:15" ht="15.75" hidden="1" thickBot="1">
      <c r="A77" s="669"/>
      <c r="B77" s="672"/>
      <c r="C77" s="181" t="s">
        <v>218</v>
      </c>
      <c r="D77" s="147">
        <v>0</v>
      </c>
      <c r="E77" s="98">
        <v>0</v>
      </c>
      <c r="F77" s="98">
        <v>0</v>
      </c>
      <c r="G77" s="195">
        <f t="shared" si="0"/>
        <v>0</v>
      </c>
      <c r="H77" s="585"/>
      <c r="I77" s="579"/>
      <c r="J77" s="584"/>
      <c r="K77" s="583"/>
      <c r="L77" s="584"/>
      <c r="M77" s="583"/>
      <c r="N77" s="584"/>
      <c r="O77" s="579"/>
    </row>
    <row r="78" spans="1:15" hidden="1">
      <c r="A78" s="667"/>
      <c r="B78" s="671" t="s">
        <v>235</v>
      </c>
      <c r="C78" s="180" t="s">
        <v>217</v>
      </c>
      <c r="D78" s="125">
        <v>0</v>
      </c>
      <c r="E78" s="97">
        <v>0</v>
      </c>
      <c r="F78" s="97">
        <v>0</v>
      </c>
      <c r="G78" s="194">
        <f t="shared" si="0"/>
        <v>0</v>
      </c>
      <c r="H78" s="646" t="s">
        <v>220</v>
      </c>
      <c r="I78" s="577">
        <f>IF(H78="Yes",ROUND(E78,2),0)</f>
        <v>0</v>
      </c>
      <c r="J78" s="641">
        <v>0</v>
      </c>
      <c r="K78" s="582">
        <f>ROUND(E78*J78,2)</f>
        <v>0</v>
      </c>
      <c r="L78" s="641">
        <v>0</v>
      </c>
      <c r="M78" s="582">
        <f>ROUND(E79*L78,2)</f>
        <v>0</v>
      </c>
      <c r="N78" s="641">
        <v>0</v>
      </c>
      <c r="O78" s="577">
        <f>ROUND(E80*N78,2)</f>
        <v>0</v>
      </c>
    </row>
    <row r="79" spans="1:15" hidden="1">
      <c r="A79" s="668"/>
      <c r="B79" s="670"/>
      <c r="C79" s="333" t="str">
        <f>'Invoice Summary'!$C$24</f>
        <v>[Other Entity] Share</v>
      </c>
      <c r="D79" s="225">
        <v>0</v>
      </c>
      <c r="E79" s="226">
        <v>0</v>
      </c>
      <c r="F79" s="226">
        <v>0</v>
      </c>
      <c r="G79" s="638">
        <f>ROUND(D79,0)-ROUND(F79,2)</f>
        <v>0</v>
      </c>
      <c r="H79" s="639"/>
      <c r="I79" s="578"/>
      <c r="J79" s="640"/>
      <c r="K79" s="580"/>
      <c r="L79" s="640"/>
      <c r="M79" s="580"/>
      <c r="N79" s="640"/>
      <c r="O79" s="578"/>
    </row>
    <row r="80" spans="1:15" ht="15.75" hidden="1" thickBot="1">
      <c r="A80" s="669"/>
      <c r="B80" s="672"/>
      <c r="C80" s="181" t="s">
        <v>218</v>
      </c>
      <c r="D80" s="147">
        <v>0</v>
      </c>
      <c r="E80" s="98">
        <v>0</v>
      </c>
      <c r="F80" s="98">
        <v>0</v>
      </c>
      <c r="G80" s="195">
        <f t="shared" si="0"/>
        <v>0</v>
      </c>
      <c r="H80" s="585"/>
      <c r="I80" s="579"/>
      <c r="J80" s="584"/>
      <c r="K80" s="583"/>
      <c r="L80" s="584"/>
      <c r="M80" s="583"/>
      <c r="N80" s="584"/>
      <c r="O80" s="579"/>
    </row>
    <row r="81" spans="1:16" hidden="1">
      <c r="A81" s="667"/>
      <c r="B81" s="671" t="s">
        <v>236</v>
      </c>
      <c r="C81" s="180" t="s">
        <v>217</v>
      </c>
      <c r="D81" s="125">
        <v>0</v>
      </c>
      <c r="E81" s="97">
        <v>0</v>
      </c>
      <c r="F81" s="97">
        <v>0</v>
      </c>
      <c r="G81" s="194">
        <f t="shared" si="0"/>
        <v>0</v>
      </c>
      <c r="H81" s="646" t="s">
        <v>220</v>
      </c>
      <c r="I81" s="577">
        <f>IF(H81="Yes",ROUND(E81,2),0)</f>
        <v>0</v>
      </c>
      <c r="J81" s="641">
        <v>0</v>
      </c>
      <c r="K81" s="582">
        <f>ROUND(E81*J81,2)</f>
        <v>0</v>
      </c>
      <c r="L81" s="641">
        <v>0</v>
      </c>
      <c r="M81" s="582">
        <f>ROUND(E82*L81,2)</f>
        <v>0</v>
      </c>
      <c r="N81" s="641">
        <v>0</v>
      </c>
      <c r="O81" s="577">
        <f>ROUND(E83*N81,2)</f>
        <v>0</v>
      </c>
    </row>
    <row r="82" spans="1:16" hidden="1">
      <c r="A82" s="668"/>
      <c r="B82" s="670"/>
      <c r="C82" s="333" t="str">
        <f>'Invoice Summary'!$C$24</f>
        <v>[Other Entity] Share</v>
      </c>
      <c r="D82" s="225">
        <v>0</v>
      </c>
      <c r="E82" s="226">
        <v>0</v>
      </c>
      <c r="F82" s="226">
        <v>0</v>
      </c>
      <c r="G82" s="638">
        <f>ROUND(D82,0)-ROUND(F82,2)</f>
        <v>0</v>
      </c>
      <c r="H82" s="639"/>
      <c r="I82" s="578"/>
      <c r="J82" s="640"/>
      <c r="K82" s="580"/>
      <c r="L82" s="640"/>
      <c r="M82" s="580"/>
      <c r="N82" s="640"/>
      <c r="O82" s="578"/>
    </row>
    <row r="83" spans="1:16" ht="15.75" hidden="1" thickBot="1">
      <c r="A83" s="669"/>
      <c r="B83" s="672"/>
      <c r="C83" s="181" t="s">
        <v>218</v>
      </c>
      <c r="D83" s="147">
        <v>0</v>
      </c>
      <c r="E83" s="98">
        <v>0</v>
      </c>
      <c r="F83" s="98">
        <v>0</v>
      </c>
      <c r="G83" s="195">
        <f t="shared" si="0"/>
        <v>0</v>
      </c>
      <c r="H83" s="585"/>
      <c r="I83" s="579"/>
      <c r="J83" s="584"/>
      <c r="K83" s="583"/>
      <c r="L83" s="584"/>
      <c r="M83" s="583"/>
      <c r="N83" s="584"/>
      <c r="O83" s="579"/>
    </row>
    <row r="84" spans="1:16" hidden="1">
      <c r="A84" s="667"/>
      <c r="B84" s="671" t="s">
        <v>237</v>
      </c>
      <c r="C84" s="180" t="s">
        <v>217</v>
      </c>
      <c r="D84" s="125">
        <v>0</v>
      </c>
      <c r="E84" s="97">
        <v>0</v>
      </c>
      <c r="F84" s="97">
        <v>0</v>
      </c>
      <c r="G84" s="194">
        <f t="shared" si="0"/>
        <v>0</v>
      </c>
      <c r="H84" s="646" t="s">
        <v>220</v>
      </c>
      <c r="I84" s="577">
        <f>IF(H84="Yes",ROUND(E84,2),0)</f>
        <v>0</v>
      </c>
      <c r="J84" s="641">
        <v>0</v>
      </c>
      <c r="K84" s="582">
        <f>ROUND(E84*J84,2)</f>
        <v>0</v>
      </c>
      <c r="L84" s="641">
        <v>0</v>
      </c>
      <c r="M84" s="582">
        <f>ROUND(E85*L84,2)</f>
        <v>0</v>
      </c>
      <c r="N84" s="641">
        <v>0</v>
      </c>
      <c r="O84" s="577">
        <f>ROUND(E86*N84,2)</f>
        <v>0</v>
      </c>
      <c r="P84" s="18"/>
    </row>
    <row r="85" spans="1:16" hidden="1">
      <c r="A85" s="668"/>
      <c r="B85" s="670"/>
      <c r="C85" s="333" t="str">
        <f>'Invoice Summary'!$C$24</f>
        <v>[Other Entity] Share</v>
      </c>
      <c r="D85" s="225">
        <v>0</v>
      </c>
      <c r="E85" s="226">
        <v>0</v>
      </c>
      <c r="F85" s="226">
        <v>0</v>
      </c>
      <c r="G85" s="638">
        <f>ROUND(D85,0)-ROUND(F85,2)</f>
        <v>0</v>
      </c>
      <c r="H85" s="639"/>
      <c r="I85" s="578"/>
      <c r="J85" s="640"/>
      <c r="K85" s="580"/>
      <c r="L85" s="640"/>
      <c r="M85" s="580"/>
      <c r="N85" s="640"/>
      <c r="O85" s="578"/>
      <c r="P85" s="18"/>
    </row>
    <row r="86" spans="1:16" ht="15.75" hidden="1" thickBot="1">
      <c r="A86" s="669"/>
      <c r="B86" s="672"/>
      <c r="C86" s="181" t="s">
        <v>218</v>
      </c>
      <c r="D86" s="147">
        <v>0</v>
      </c>
      <c r="E86" s="98">
        <v>0</v>
      </c>
      <c r="F86" s="98">
        <v>0</v>
      </c>
      <c r="G86" s="195">
        <f t="shared" si="0"/>
        <v>0</v>
      </c>
      <c r="H86" s="585"/>
      <c r="I86" s="579"/>
      <c r="J86" s="584"/>
      <c r="K86" s="583"/>
      <c r="L86" s="584"/>
      <c r="M86" s="583"/>
      <c r="N86" s="584"/>
      <c r="O86" s="579"/>
    </row>
    <row r="87" spans="1:16" hidden="1">
      <c r="A87" s="667"/>
      <c r="B87" s="671" t="s">
        <v>238</v>
      </c>
      <c r="C87" s="180" t="s">
        <v>217</v>
      </c>
      <c r="D87" s="125">
        <v>0</v>
      </c>
      <c r="E87" s="97">
        <v>0</v>
      </c>
      <c r="F87" s="97">
        <v>0</v>
      </c>
      <c r="G87" s="194">
        <f t="shared" si="0"/>
        <v>0</v>
      </c>
      <c r="H87" s="646" t="s">
        <v>220</v>
      </c>
      <c r="I87" s="577">
        <f>IF(H87="Yes",ROUND(E87,2),0)</f>
        <v>0</v>
      </c>
      <c r="J87" s="641">
        <v>0</v>
      </c>
      <c r="K87" s="582">
        <f>ROUND(E87*J87,2)</f>
        <v>0</v>
      </c>
      <c r="L87" s="641">
        <v>0</v>
      </c>
      <c r="M87" s="582">
        <f>ROUND(E88*L87,2)</f>
        <v>0</v>
      </c>
      <c r="N87" s="641">
        <v>0</v>
      </c>
      <c r="O87" s="577">
        <f>ROUND(E89*N87,2)</f>
        <v>0</v>
      </c>
    </row>
    <row r="88" spans="1:16" hidden="1">
      <c r="A88" s="668"/>
      <c r="B88" s="670"/>
      <c r="C88" s="333" t="str">
        <f>'Invoice Summary'!$C$24</f>
        <v>[Other Entity] Share</v>
      </c>
      <c r="D88" s="225">
        <v>0</v>
      </c>
      <c r="E88" s="226">
        <v>0</v>
      </c>
      <c r="F88" s="226">
        <v>0</v>
      </c>
      <c r="G88" s="638">
        <f>ROUND(D88,0)-ROUND(F88,2)</f>
        <v>0</v>
      </c>
      <c r="H88" s="639"/>
      <c r="I88" s="578"/>
      <c r="J88" s="640"/>
      <c r="K88" s="580"/>
      <c r="L88" s="640"/>
      <c r="M88" s="580"/>
      <c r="N88" s="640"/>
      <c r="O88" s="578"/>
    </row>
    <row r="89" spans="1:16" ht="15.75" hidden="1" thickBot="1">
      <c r="A89" s="669"/>
      <c r="B89" s="672"/>
      <c r="C89" s="181" t="s">
        <v>218</v>
      </c>
      <c r="D89" s="147">
        <v>0</v>
      </c>
      <c r="E89" s="98">
        <v>0</v>
      </c>
      <c r="F89" s="98">
        <v>0</v>
      </c>
      <c r="G89" s="195">
        <f t="shared" si="0"/>
        <v>0</v>
      </c>
      <c r="H89" s="585"/>
      <c r="I89" s="579"/>
      <c r="J89" s="584"/>
      <c r="K89" s="583"/>
      <c r="L89" s="584"/>
      <c r="M89" s="583"/>
      <c r="N89" s="584"/>
      <c r="O89" s="579"/>
    </row>
    <row r="90" spans="1:16" hidden="1">
      <c r="A90" s="667"/>
      <c r="B90" s="671" t="s">
        <v>239</v>
      </c>
      <c r="C90" s="180" t="s">
        <v>217</v>
      </c>
      <c r="D90" s="125">
        <v>0</v>
      </c>
      <c r="E90" s="97">
        <v>0</v>
      </c>
      <c r="F90" s="97">
        <v>0</v>
      </c>
      <c r="G90" s="194">
        <f t="shared" si="0"/>
        <v>0</v>
      </c>
      <c r="H90" s="646" t="s">
        <v>220</v>
      </c>
      <c r="I90" s="577">
        <f>IF(H90="Yes",ROUND(E90,2),0)</f>
        <v>0</v>
      </c>
      <c r="J90" s="641">
        <v>0</v>
      </c>
      <c r="K90" s="582">
        <f>ROUND(E90*J90,2)</f>
        <v>0</v>
      </c>
      <c r="L90" s="641">
        <v>0</v>
      </c>
      <c r="M90" s="582">
        <f>ROUND(E91*L90,2)</f>
        <v>0</v>
      </c>
      <c r="N90" s="641">
        <v>0</v>
      </c>
      <c r="O90" s="577">
        <f>ROUND(E92*N90,2)</f>
        <v>0</v>
      </c>
    </row>
    <row r="91" spans="1:16" hidden="1">
      <c r="A91" s="668"/>
      <c r="B91" s="670"/>
      <c r="C91" s="333" t="str">
        <f>'Invoice Summary'!$C$24</f>
        <v>[Other Entity] Share</v>
      </c>
      <c r="D91" s="225">
        <v>0</v>
      </c>
      <c r="E91" s="226">
        <v>0</v>
      </c>
      <c r="F91" s="226">
        <v>0</v>
      </c>
      <c r="G91" s="638">
        <f>ROUND(D91,0)-ROUND(F91,2)</f>
        <v>0</v>
      </c>
      <c r="H91" s="639"/>
      <c r="I91" s="578"/>
      <c r="J91" s="640"/>
      <c r="K91" s="580"/>
      <c r="L91" s="640"/>
      <c r="M91" s="580"/>
      <c r="N91" s="640"/>
      <c r="O91" s="578"/>
    </row>
    <row r="92" spans="1:16" ht="15.75" hidden="1" thickBot="1">
      <c r="A92" s="669"/>
      <c r="B92" s="672"/>
      <c r="C92" s="181" t="s">
        <v>218</v>
      </c>
      <c r="D92" s="147">
        <v>0</v>
      </c>
      <c r="E92" s="98">
        <v>0</v>
      </c>
      <c r="F92" s="98">
        <v>0</v>
      </c>
      <c r="G92" s="195">
        <f t="shared" si="0"/>
        <v>0</v>
      </c>
      <c r="H92" s="585"/>
      <c r="I92" s="579"/>
      <c r="J92" s="584"/>
      <c r="K92" s="583"/>
      <c r="L92" s="584"/>
      <c r="M92" s="583"/>
      <c r="N92" s="584"/>
      <c r="O92" s="579"/>
    </row>
    <row r="93" spans="1:16" hidden="1">
      <c r="A93" s="667"/>
      <c r="B93" s="671" t="s">
        <v>240</v>
      </c>
      <c r="C93" s="180" t="s">
        <v>217</v>
      </c>
      <c r="D93" s="125">
        <v>0</v>
      </c>
      <c r="E93" s="97">
        <v>0</v>
      </c>
      <c r="F93" s="97">
        <v>0</v>
      </c>
      <c r="G93" s="194">
        <f t="shared" si="0"/>
        <v>0</v>
      </c>
      <c r="H93" s="646" t="s">
        <v>220</v>
      </c>
      <c r="I93" s="577">
        <f>IF(H93="Yes",ROUND(E93,2),0)</f>
        <v>0</v>
      </c>
      <c r="J93" s="641">
        <v>0</v>
      </c>
      <c r="K93" s="582">
        <f>ROUND(E93*J93,2)</f>
        <v>0</v>
      </c>
      <c r="L93" s="641">
        <v>0</v>
      </c>
      <c r="M93" s="582">
        <f>ROUND(E94*L93,2)</f>
        <v>0</v>
      </c>
      <c r="N93" s="641">
        <v>0</v>
      </c>
      <c r="O93" s="577">
        <f>ROUND(E95*N93,2)</f>
        <v>0</v>
      </c>
    </row>
    <row r="94" spans="1:16" hidden="1">
      <c r="A94" s="668"/>
      <c r="B94" s="670"/>
      <c r="C94" s="333" t="str">
        <f>'Invoice Summary'!$C$24</f>
        <v>[Other Entity] Share</v>
      </c>
      <c r="D94" s="225">
        <v>0</v>
      </c>
      <c r="E94" s="226">
        <v>0</v>
      </c>
      <c r="F94" s="226">
        <v>0</v>
      </c>
      <c r="G94" s="638">
        <f>ROUND(D94,0)-ROUND(F94,2)</f>
        <v>0</v>
      </c>
      <c r="H94" s="639"/>
      <c r="I94" s="578"/>
      <c r="J94" s="640"/>
      <c r="K94" s="580"/>
      <c r="L94" s="640"/>
      <c r="M94" s="580"/>
      <c r="N94" s="640"/>
      <c r="O94" s="578"/>
    </row>
    <row r="95" spans="1:16" ht="15.75" hidden="1" thickBot="1">
      <c r="A95" s="669"/>
      <c r="B95" s="672"/>
      <c r="C95" s="181" t="s">
        <v>218</v>
      </c>
      <c r="D95" s="147">
        <v>0</v>
      </c>
      <c r="E95" s="98">
        <v>0</v>
      </c>
      <c r="F95" s="98">
        <v>0</v>
      </c>
      <c r="G95" s="195">
        <f t="shared" si="0"/>
        <v>0</v>
      </c>
      <c r="H95" s="585"/>
      <c r="I95" s="579"/>
      <c r="J95" s="584"/>
      <c r="K95" s="583"/>
      <c r="L95" s="584"/>
      <c r="M95" s="583"/>
      <c r="N95" s="584"/>
      <c r="O95" s="579"/>
    </row>
    <row r="96" spans="1:16" hidden="1">
      <c r="A96" s="667"/>
      <c r="B96" s="671" t="s">
        <v>241</v>
      </c>
      <c r="C96" s="180" t="s">
        <v>217</v>
      </c>
      <c r="D96" s="125">
        <v>0</v>
      </c>
      <c r="E96" s="97">
        <v>0</v>
      </c>
      <c r="F96" s="97">
        <v>0</v>
      </c>
      <c r="G96" s="194">
        <f t="shared" si="0"/>
        <v>0</v>
      </c>
      <c r="H96" s="646" t="s">
        <v>220</v>
      </c>
      <c r="I96" s="577">
        <f>IF(H96="Yes",ROUND(E96,2),0)</f>
        <v>0</v>
      </c>
      <c r="J96" s="641">
        <v>0</v>
      </c>
      <c r="K96" s="582">
        <f>ROUND(E96*J96,2)</f>
        <v>0</v>
      </c>
      <c r="L96" s="641">
        <v>0</v>
      </c>
      <c r="M96" s="582">
        <f>ROUND(E97*L96,2)</f>
        <v>0</v>
      </c>
      <c r="N96" s="641">
        <v>0</v>
      </c>
      <c r="O96" s="577">
        <f>ROUND(E98*N96,2)</f>
        <v>0</v>
      </c>
    </row>
    <row r="97" spans="1:16" hidden="1">
      <c r="A97" s="668"/>
      <c r="B97" s="670"/>
      <c r="C97" s="333" t="str">
        <f>'Invoice Summary'!$C$24</f>
        <v>[Other Entity] Share</v>
      </c>
      <c r="D97" s="225">
        <v>0</v>
      </c>
      <c r="E97" s="226">
        <v>0</v>
      </c>
      <c r="F97" s="226">
        <v>0</v>
      </c>
      <c r="G97" s="638">
        <f>ROUND(D97,0)-ROUND(F97,2)</f>
        <v>0</v>
      </c>
      <c r="H97" s="639"/>
      <c r="I97" s="578"/>
      <c r="J97" s="640"/>
      <c r="K97" s="580"/>
      <c r="L97" s="640"/>
      <c r="M97" s="580"/>
      <c r="N97" s="640"/>
      <c r="O97" s="578"/>
    </row>
    <row r="98" spans="1:16" ht="15.75" hidden="1" thickBot="1">
      <c r="A98" s="669"/>
      <c r="B98" s="672"/>
      <c r="C98" s="181" t="s">
        <v>218</v>
      </c>
      <c r="D98" s="147">
        <v>0</v>
      </c>
      <c r="E98" s="98">
        <v>0</v>
      </c>
      <c r="F98" s="98">
        <v>0</v>
      </c>
      <c r="G98" s="195">
        <f t="shared" si="0"/>
        <v>0</v>
      </c>
      <c r="H98" s="585"/>
      <c r="I98" s="579"/>
      <c r="J98" s="584"/>
      <c r="K98" s="583"/>
      <c r="L98" s="584"/>
      <c r="M98" s="583"/>
      <c r="N98" s="584"/>
      <c r="O98" s="579"/>
    </row>
    <row r="99" spans="1:16" hidden="1">
      <c r="A99" s="667"/>
      <c r="B99" s="671" t="s">
        <v>242</v>
      </c>
      <c r="C99" s="180" t="s">
        <v>217</v>
      </c>
      <c r="D99" s="125">
        <v>0</v>
      </c>
      <c r="E99" s="97">
        <v>0</v>
      </c>
      <c r="F99" s="97">
        <v>0</v>
      </c>
      <c r="G99" s="194">
        <f t="shared" si="0"/>
        <v>0</v>
      </c>
      <c r="H99" s="646" t="s">
        <v>220</v>
      </c>
      <c r="I99" s="577">
        <f>IF(H99="Yes",ROUND(E99,2),0)</f>
        <v>0</v>
      </c>
      <c r="J99" s="641">
        <v>0</v>
      </c>
      <c r="K99" s="582">
        <f>ROUND(E99*J99,2)</f>
        <v>0</v>
      </c>
      <c r="L99" s="641">
        <v>0</v>
      </c>
      <c r="M99" s="582">
        <f>ROUND(E100*L99,2)</f>
        <v>0</v>
      </c>
      <c r="N99" s="641">
        <v>0</v>
      </c>
      <c r="O99" s="577">
        <f>ROUND(E101*N99,2)</f>
        <v>0</v>
      </c>
    </row>
    <row r="100" spans="1:16" hidden="1">
      <c r="A100" s="668"/>
      <c r="B100" s="670"/>
      <c r="C100" s="333" t="str">
        <f>'Invoice Summary'!$C$24</f>
        <v>[Other Entity] Share</v>
      </c>
      <c r="D100" s="225">
        <v>0</v>
      </c>
      <c r="E100" s="226">
        <v>0</v>
      </c>
      <c r="F100" s="226">
        <v>0</v>
      </c>
      <c r="G100" s="638">
        <f>ROUND(D100,0)-ROUND(F100,2)</f>
        <v>0</v>
      </c>
      <c r="H100" s="639"/>
      <c r="I100" s="578"/>
      <c r="J100" s="640"/>
      <c r="K100" s="580"/>
      <c r="L100" s="640"/>
      <c r="M100" s="580"/>
      <c r="N100" s="640"/>
      <c r="O100" s="578"/>
    </row>
    <row r="101" spans="1:16" ht="15.75" hidden="1" thickBot="1">
      <c r="A101" s="669"/>
      <c r="B101" s="672"/>
      <c r="C101" s="181" t="s">
        <v>218</v>
      </c>
      <c r="D101" s="147">
        <v>0</v>
      </c>
      <c r="E101" s="98">
        <v>0</v>
      </c>
      <c r="F101" s="98">
        <v>0</v>
      </c>
      <c r="G101" s="195">
        <f t="shared" si="0"/>
        <v>0</v>
      </c>
      <c r="H101" s="585"/>
      <c r="I101" s="579"/>
      <c r="J101" s="584"/>
      <c r="K101" s="583"/>
      <c r="L101" s="584"/>
      <c r="M101" s="583"/>
      <c r="N101" s="584"/>
      <c r="O101" s="579"/>
    </row>
    <row r="102" spans="1:16" hidden="1">
      <c r="A102" s="667"/>
      <c r="B102" s="671" t="s">
        <v>243</v>
      </c>
      <c r="C102" s="180" t="s">
        <v>217</v>
      </c>
      <c r="D102" s="125">
        <v>0</v>
      </c>
      <c r="E102" s="97">
        <v>0</v>
      </c>
      <c r="F102" s="97">
        <v>0</v>
      </c>
      <c r="G102" s="194">
        <f t="shared" si="0"/>
        <v>0</v>
      </c>
      <c r="H102" s="646" t="s">
        <v>220</v>
      </c>
      <c r="I102" s="577">
        <f>IF(H102="Yes",ROUND(E102,2),0)</f>
        <v>0</v>
      </c>
      <c r="J102" s="641">
        <v>0</v>
      </c>
      <c r="K102" s="582">
        <f>ROUND(E102*J102,2)</f>
        <v>0</v>
      </c>
      <c r="L102" s="641">
        <v>0</v>
      </c>
      <c r="M102" s="582">
        <f>ROUND(E103*L102,2)</f>
        <v>0</v>
      </c>
      <c r="N102" s="641">
        <v>0</v>
      </c>
      <c r="O102" s="577">
        <f>ROUND(E104*N102,2)</f>
        <v>0</v>
      </c>
    </row>
    <row r="103" spans="1:16" hidden="1">
      <c r="A103" s="668"/>
      <c r="B103" s="670"/>
      <c r="C103" s="333" t="str">
        <f>'Invoice Summary'!$C$24</f>
        <v>[Other Entity] Share</v>
      </c>
      <c r="D103" s="225">
        <v>0</v>
      </c>
      <c r="E103" s="226">
        <v>0</v>
      </c>
      <c r="F103" s="226">
        <v>0</v>
      </c>
      <c r="G103" s="638">
        <f>ROUND(D103,0)-ROUND(F103,2)</f>
        <v>0</v>
      </c>
      <c r="H103" s="639"/>
      <c r="I103" s="578"/>
      <c r="J103" s="640"/>
      <c r="K103" s="580"/>
      <c r="L103" s="640"/>
      <c r="M103" s="580"/>
      <c r="N103" s="640"/>
      <c r="O103" s="578"/>
    </row>
    <row r="104" spans="1:16" ht="15.75" hidden="1" thickBot="1">
      <c r="A104" s="669"/>
      <c r="B104" s="672"/>
      <c r="C104" s="181" t="s">
        <v>218</v>
      </c>
      <c r="D104" s="147">
        <v>0</v>
      </c>
      <c r="E104" s="98">
        <v>0</v>
      </c>
      <c r="F104" s="98">
        <v>0</v>
      </c>
      <c r="G104" s="195">
        <f t="shared" ref="G104:G156" si="1">ROUND(D104,0)-ROUND(F104,2)</f>
        <v>0</v>
      </c>
      <c r="H104" s="585"/>
      <c r="I104" s="579"/>
      <c r="J104" s="584"/>
      <c r="K104" s="583"/>
      <c r="L104" s="584"/>
      <c r="M104" s="583"/>
      <c r="N104" s="584"/>
      <c r="O104" s="579"/>
    </row>
    <row r="105" spans="1:16" hidden="1">
      <c r="A105" s="667"/>
      <c r="B105" s="671" t="s">
        <v>244</v>
      </c>
      <c r="C105" s="180" t="s">
        <v>217</v>
      </c>
      <c r="D105" s="125">
        <v>0</v>
      </c>
      <c r="E105" s="97">
        <v>0</v>
      </c>
      <c r="F105" s="97">
        <v>0</v>
      </c>
      <c r="G105" s="194">
        <f t="shared" si="1"/>
        <v>0</v>
      </c>
      <c r="H105" s="646" t="s">
        <v>220</v>
      </c>
      <c r="I105" s="577">
        <f>IF(H105="Yes",ROUND(E105,2),0)</f>
        <v>0</v>
      </c>
      <c r="J105" s="641">
        <v>0</v>
      </c>
      <c r="K105" s="582">
        <f>ROUND(E105*J105,2)</f>
        <v>0</v>
      </c>
      <c r="L105" s="641">
        <v>0</v>
      </c>
      <c r="M105" s="582">
        <f>ROUND(E106*L105,2)</f>
        <v>0</v>
      </c>
      <c r="N105" s="641">
        <v>0</v>
      </c>
      <c r="O105" s="577">
        <f>ROUND(E107*N105,2)</f>
        <v>0</v>
      </c>
      <c r="P105" s="18"/>
    </row>
    <row r="106" spans="1:16" hidden="1">
      <c r="A106" s="668"/>
      <c r="B106" s="670"/>
      <c r="C106" s="333" t="str">
        <f>'Invoice Summary'!$C$24</f>
        <v>[Other Entity] Share</v>
      </c>
      <c r="D106" s="225">
        <v>0</v>
      </c>
      <c r="E106" s="226">
        <v>0</v>
      </c>
      <c r="F106" s="226">
        <v>0</v>
      </c>
      <c r="G106" s="638">
        <f>ROUND(D106,0)-ROUND(F106,2)</f>
        <v>0</v>
      </c>
      <c r="H106" s="639"/>
      <c r="I106" s="578"/>
      <c r="J106" s="640"/>
      <c r="K106" s="580"/>
      <c r="L106" s="640"/>
      <c r="M106" s="580"/>
      <c r="N106" s="640"/>
      <c r="O106" s="578"/>
      <c r="P106" s="18"/>
    </row>
    <row r="107" spans="1:16" ht="15.75" hidden="1" thickBot="1">
      <c r="A107" s="669"/>
      <c r="B107" s="672"/>
      <c r="C107" s="181" t="s">
        <v>218</v>
      </c>
      <c r="D107" s="147">
        <v>0</v>
      </c>
      <c r="E107" s="98">
        <v>0</v>
      </c>
      <c r="F107" s="98">
        <v>0</v>
      </c>
      <c r="G107" s="195">
        <f t="shared" si="1"/>
        <v>0</v>
      </c>
      <c r="H107" s="585"/>
      <c r="I107" s="579"/>
      <c r="J107" s="584"/>
      <c r="K107" s="583"/>
      <c r="L107" s="584"/>
      <c r="M107" s="583"/>
      <c r="N107" s="584"/>
      <c r="O107" s="579"/>
    </row>
    <row r="108" spans="1:16" hidden="1">
      <c r="A108" s="667"/>
      <c r="B108" s="671" t="s">
        <v>245</v>
      </c>
      <c r="C108" s="180" t="s">
        <v>217</v>
      </c>
      <c r="D108" s="125">
        <v>0</v>
      </c>
      <c r="E108" s="97">
        <v>0</v>
      </c>
      <c r="F108" s="97">
        <v>0</v>
      </c>
      <c r="G108" s="194">
        <f t="shared" si="1"/>
        <v>0</v>
      </c>
      <c r="H108" s="646" t="s">
        <v>220</v>
      </c>
      <c r="I108" s="577">
        <f>IF(H108="Yes",ROUND(E108,2),0)</f>
        <v>0</v>
      </c>
      <c r="J108" s="641">
        <v>0</v>
      </c>
      <c r="K108" s="582">
        <f>ROUND(E108*J108,2)</f>
        <v>0</v>
      </c>
      <c r="L108" s="641">
        <v>0</v>
      </c>
      <c r="M108" s="582">
        <f>ROUND(E109*L108,2)</f>
        <v>0</v>
      </c>
      <c r="N108" s="641">
        <v>0</v>
      </c>
      <c r="O108" s="577">
        <f>ROUND(E110*N108,2)</f>
        <v>0</v>
      </c>
    </row>
    <row r="109" spans="1:16" hidden="1">
      <c r="A109" s="668"/>
      <c r="B109" s="670"/>
      <c r="C109" s="333" t="str">
        <f>'Invoice Summary'!$C$24</f>
        <v>[Other Entity] Share</v>
      </c>
      <c r="D109" s="225">
        <v>0</v>
      </c>
      <c r="E109" s="226">
        <v>0</v>
      </c>
      <c r="F109" s="226">
        <v>0</v>
      </c>
      <c r="G109" s="638">
        <f>ROUND(D109,0)-ROUND(F109,2)</f>
        <v>0</v>
      </c>
      <c r="H109" s="639"/>
      <c r="I109" s="578"/>
      <c r="J109" s="640"/>
      <c r="K109" s="580"/>
      <c r="L109" s="640"/>
      <c r="M109" s="580"/>
      <c r="N109" s="640"/>
      <c r="O109" s="578"/>
    </row>
    <row r="110" spans="1:16" ht="15.75" hidden="1" thickBot="1">
      <c r="A110" s="669"/>
      <c r="B110" s="672"/>
      <c r="C110" s="181" t="s">
        <v>218</v>
      </c>
      <c r="D110" s="147">
        <v>0</v>
      </c>
      <c r="E110" s="98">
        <v>0</v>
      </c>
      <c r="F110" s="98">
        <v>0</v>
      </c>
      <c r="G110" s="195">
        <f t="shared" si="1"/>
        <v>0</v>
      </c>
      <c r="H110" s="585"/>
      <c r="I110" s="579"/>
      <c r="J110" s="584"/>
      <c r="K110" s="583"/>
      <c r="L110" s="584"/>
      <c r="M110" s="583"/>
      <c r="N110" s="584"/>
      <c r="O110" s="579"/>
    </row>
    <row r="111" spans="1:16" hidden="1">
      <c r="A111" s="667"/>
      <c r="B111" s="671" t="s">
        <v>246</v>
      </c>
      <c r="C111" s="180" t="s">
        <v>217</v>
      </c>
      <c r="D111" s="125">
        <v>0</v>
      </c>
      <c r="E111" s="97">
        <v>0</v>
      </c>
      <c r="F111" s="97">
        <v>0</v>
      </c>
      <c r="G111" s="194">
        <f t="shared" si="1"/>
        <v>0</v>
      </c>
      <c r="H111" s="646" t="s">
        <v>220</v>
      </c>
      <c r="I111" s="577">
        <f>IF(H111="Yes",ROUND(E111,2),0)</f>
        <v>0</v>
      </c>
      <c r="J111" s="641">
        <v>0</v>
      </c>
      <c r="K111" s="582">
        <f>ROUND(E111*J111,2)</f>
        <v>0</v>
      </c>
      <c r="L111" s="641">
        <v>0</v>
      </c>
      <c r="M111" s="582">
        <f>ROUND(E112*L111,2)</f>
        <v>0</v>
      </c>
      <c r="N111" s="641">
        <v>0</v>
      </c>
      <c r="O111" s="577">
        <f>ROUND(E113*N111,2)</f>
        <v>0</v>
      </c>
    </row>
    <row r="112" spans="1:16" hidden="1">
      <c r="A112" s="668"/>
      <c r="B112" s="670"/>
      <c r="C112" s="333" t="str">
        <f>'Invoice Summary'!$C$24</f>
        <v>[Other Entity] Share</v>
      </c>
      <c r="D112" s="225">
        <v>0</v>
      </c>
      <c r="E112" s="226">
        <v>0</v>
      </c>
      <c r="F112" s="226">
        <v>0</v>
      </c>
      <c r="G112" s="638">
        <f>ROUND(D112,0)-ROUND(F112,2)</f>
        <v>0</v>
      </c>
      <c r="H112" s="639"/>
      <c r="I112" s="578"/>
      <c r="J112" s="640"/>
      <c r="K112" s="580"/>
      <c r="L112" s="640"/>
      <c r="M112" s="580"/>
      <c r="N112" s="640"/>
      <c r="O112" s="578"/>
    </row>
    <row r="113" spans="1:16" ht="15.75" hidden="1" thickBot="1">
      <c r="A113" s="669"/>
      <c r="B113" s="672"/>
      <c r="C113" s="181" t="s">
        <v>218</v>
      </c>
      <c r="D113" s="147">
        <v>0</v>
      </c>
      <c r="E113" s="98">
        <v>0</v>
      </c>
      <c r="F113" s="98">
        <v>0</v>
      </c>
      <c r="G113" s="195">
        <f t="shared" si="1"/>
        <v>0</v>
      </c>
      <c r="H113" s="585"/>
      <c r="I113" s="579"/>
      <c r="J113" s="584"/>
      <c r="K113" s="583"/>
      <c r="L113" s="584"/>
      <c r="M113" s="583"/>
      <c r="N113" s="584"/>
      <c r="O113" s="579"/>
    </row>
    <row r="114" spans="1:16" hidden="1">
      <c r="A114" s="667"/>
      <c r="B114" s="671" t="s">
        <v>247</v>
      </c>
      <c r="C114" s="180" t="s">
        <v>217</v>
      </c>
      <c r="D114" s="125">
        <v>0</v>
      </c>
      <c r="E114" s="97">
        <v>0</v>
      </c>
      <c r="F114" s="97">
        <v>0</v>
      </c>
      <c r="G114" s="194">
        <f t="shared" si="1"/>
        <v>0</v>
      </c>
      <c r="H114" s="646" t="s">
        <v>220</v>
      </c>
      <c r="I114" s="577">
        <f>IF(H114="Yes",ROUND(E114,2),0)</f>
        <v>0</v>
      </c>
      <c r="J114" s="641">
        <v>0</v>
      </c>
      <c r="K114" s="582">
        <f>ROUND(E114*J114,2)</f>
        <v>0</v>
      </c>
      <c r="L114" s="641">
        <v>0</v>
      </c>
      <c r="M114" s="582">
        <f>ROUND(E115*L114,2)</f>
        <v>0</v>
      </c>
      <c r="N114" s="641">
        <v>0</v>
      </c>
      <c r="O114" s="577">
        <f>ROUND(E116*N114,2)</f>
        <v>0</v>
      </c>
    </row>
    <row r="115" spans="1:16" hidden="1">
      <c r="A115" s="668"/>
      <c r="B115" s="670"/>
      <c r="C115" s="333" t="str">
        <f>'Invoice Summary'!$C$24</f>
        <v>[Other Entity] Share</v>
      </c>
      <c r="D115" s="225">
        <v>0</v>
      </c>
      <c r="E115" s="226">
        <v>0</v>
      </c>
      <c r="F115" s="226">
        <v>0</v>
      </c>
      <c r="G115" s="638">
        <f>ROUND(D115,0)-ROUND(F115,2)</f>
        <v>0</v>
      </c>
      <c r="H115" s="639"/>
      <c r="I115" s="578"/>
      <c r="J115" s="640"/>
      <c r="K115" s="580"/>
      <c r="L115" s="640"/>
      <c r="M115" s="580"/>
      <c r="N115" s="640"/>
      <c r="O115" s="578"/>
    </row>
    <row r="116" spans="1:16" ht="15.75" hidden="1" thickBot="1">
      <c r="A116" s="669"/>
      <c r="B116" s="672"/>
      <c r="C116" s="181" t="s">
        <v>218</v>
      </c>
      <c r="D116" s="147">
        <v>0</v>
      </c>
      <c r="E116" s="98">
        <v>0</v>
      </c>
      <c r="F116" s="98">
        <v>0</v>
      </c>
      <c r="G116" s="195">
        <f t="shared" si="1"/>
        <v>0</v>
      </c>
      <c r="H116" s="585"/>
      <c r="I116" s="579"/>
      <c r="J116" s="584"/>
      <c r="K116" s="583"/>
      <c r="L116" s="584"/>
      <c r="M116" s="583"/>
      <c r="N116" s="584"/>
      <c r="O116" s="579"/>
    </row>
    <row r="117" spans="1:16" hidden="1">
      <c r="A117" s="667"/>
      <c r="B117" s="671" t="s">
        <v>248</v>
      </c>
      <c r="C117" s="180" t="s">
        <v>217</v>
      </c>
      <c r="D117" s="125">
        <v>0</v>
      </c>
      <c r="E117" s="97">
        <v>0</v>
      </c>
      <c r="F117" s="97">
        <v>0</v>
      </c>
      <c r="G117" s="194">
        <f t="shared" si="1"/>
        <v>0</v>
      </c>
      <c r="H117" s="646" t="s">
        <v>220</v>
      </c>
      <c r="I117" s="577">
        <f>IF(H117="Yes",ROUND(E117,2),0)</f>
        <v>0</v>
      </c>
      <c r="J117" s="641">
        <v>0</v>
      </c>
      <c r="K117" s="582">
        <f>ROUND(E117*J117,2)</f>
        <v>0</v>
      </c>
      <c r="L117" s="641">
        <v>0</v>
      </c>
      <c r="M117" s="582">
        <f>ROUND(E118*L117,2)</f>
        <v>0</v>
      </c>
      <c r="N117" s="641">
        <v>0</v>
      </c>
      <c r="O117" s="577">
        <f>ROUND(E119*N117,2)</f>
        <v>0</v>
      </c>
    </row>
    <row r="118" spans="1:16" hidden="1">
      <c r="A118" s="668"/>
      <c r="B118" s="670"/>
      <c r="C118" s="333" t="str">
        <f>'Invoice Summary'!$C$24</f>
        <v>[Other Entity] Share</v>
      </c>
      <c r="D118" s="225">
        <v>0</v>
      </c>
      <c r="E118" s="226">
        <v>0</v>
      </c>
      <c r="F118" s="226">
        <v>0</v>
      </c>
      <c r="G118" s="638">
        <f>ROUND(D118,0)-ROUND(F118,2)</f>
        <v>0</v>
      </c>
      <c r="H118" s="639"/>
      <c r="I118" s="578"/>
      <c r="J118" s="640"/>
      <c r="K118" s="580"/>
      <c r="L118" s="640"/>
      <c r="M118" s="580"/>
      <c r="N118" s="640"/>
      <c r="O118" s="578"/>
    </row>
    <row r="119" spans="1:16" ht="15.75" hidden="1" thickBot="1">
      <c r="A119" s="669"/>
      <c r="B119" s="672"/>
      <c r="C119" s="181" t="s">
        <v>218</v>
      </c>
      <c r="D119" s="147">
        <v>0</v>
      </c>
      <c r="E119" s="98">
        <v>0</v>
      </c>
      <c r="F119" s="98">
        <v>0</v>
      </c>
      <c r="G119" s="195">
        <f t="shared" si="1"/>
        <v>0</v>
      </c>
      <c r="H119" s="585"/>
      <c r="I119" s="579"/>
      <c r="J119" s="584"/>
      <c r="K119" s="583"/>
      <c r="L119" s="584"/>
      <c r="M119" s="583"/>
      <c r="N119" s="584"/>
      <c r="O119" s="579"/>
    </row>
    <row r="120" spans="1:16" hidden="1">
      <c r="A120" s="667"/>
      <c r="B120" s="671" t="s">
        <v>249</v>
      </c>
      <c r="C120" s="180" t="s">
        <v>217</v>
      </c>
      <c r="D120" s="125">
        <v>0</v>
      </c>
      <c r="E120" s="97">
        <v>0</v>
      </c>
      <c r="F120" s="97">
        <v>0</v>
      </c>
      <c r="G120" s="194">
        <f t="shared" si="1"/>
        <v>0</v>
      </c>
      <c r="H120" s="646" t="s">
        <v>220</v>
      </c>
      <c r="I120" s="577">
        <f>IF(H120="Yes",ROUND(E120,2),0)</f>
        <v>0</v>
      </c>
      <c r="J120" s="641">
        <v>0</v>
      </c>
      <c r="K120" s="582">
        <f>ROUND(E120*J120,2)</f>
        <v>0</v>
      </c>
      <c r="L120" s="641">
        <v>0</v>
      </c>
      <c r="M120" s="582">
        <f>ROUND(E121*L120,2)</f>
        <v>0</v>
      </c>
      <c r="N120" s="641">
        <v>0</v>
      </c>
      <c r="O120" s="577">
        <f>ROUND(E122*N120,2)</f>
        <v>0</v>
      </c>
    </row>
    <row r="121" spans="1:16" hidden="1">
      <c r="A121" s="668"/>
      <c r="B121" s="670"/>
      <c r="C121" s="333" t="str">
        <f>'Invoice Summary'!$C$24</f>
        <v>[Other Entity] Share</v>
      </c>
      <c r="D121" s="225">
        <v>0</v>
      </c>
      <c r="E121" s="226">
        <v>0</v>
      </c>
      <c r="F121" s="226">
        <v>0</v>
      </c>
      <c r="G121" s="638">
        <f>ROUND(D121,0)-ROUND(F121,2)</f>
        <v>0</v>
      </c>
      <c r="H121" s="639"/>
      <c r="I121" s="578"/>
      <c r="J121" s="640"/>
      <c r="K121" s="580"/>
      <c r="L121" s="640"/>
      <c r="M121" s="580"/>
      <c r="N121" s="640"/>
      <c r="O121" s="578"/>
    </row>
    <row r="122" spans="1:16" ht="15.75" hidden="1" thickBot="1">
      <c r="A122" s="669"/>
      <c r="B122" s="672"/>
      <c r="C122" s="181" t="s">
        <v>218</v>
      </c>
      <c r="D122" s="147">
        <v>0</v>
      </c>
      <c r="E122" s="98">
        <v>0</v>
      </c>
      <c r="F122" s="98">
        <v>0</v>
      </c>
      <c r="G122" s="195">
        <f t="shared" si="1"/>
        <v>0</v>
      </c>
      <c r="H122" s="585"/>
      <c r="I122" s="579"/>
      <c r="J122" s="584"/>
      <c r="K122" s="583"/>
      <c r="L122" s="584"/>
      <c r="M122" s="583"/>
      <c r="N122" s="584"/>
      <c r="O122" s="579"/>
    </row>
    <row r="123" spans="1:16" hidden="1">
      <c r="A123" s="667"/>
      <c r="B123" s="671" t="s">
        <v>250</v>
      </c>
      <c r="C123" s="180" t="s">
        <v>217</v>
      </c>
      <c r="D123" s="125">
        <v>0</v>
      </c>
      <c r="E123" s="97">
        <v>0</v>
      </c>
      <c r="F123" s="97">
        <v>0</v>
      </c>
      <c r="G123" s="194">
        <f t="shared" si="1"/>
        <v>0</v>
      </c>
      <c r="H123" s="646" t="s">
        <v>220</v>
      </c>
      <c r="I123" s="577">
        <f>IF(H123="Yes",ROUND(E123,2),0)</f>
        <v>0</v>
      </c>
      <c r="J123" s="641">
        <v>0</v>
      </c>
      <c r="K123" s="582">
        <f>ROUND(E123*J123,2)</f>
        <v>0</v>
      </c>
      <c r="L123" s="641">
        <v>0</v>
      </c>
      <c r="M123" s="582">
        <f>ROUND(E124*L123,2)</f>
        <v>0</v>
      </c>
      <c r="N123" s="641">
        <v>0</v>
      </c>
      <c r="O123" s="577">
        <f>ROUND(E125*N123,2)</f>
        <v>0</v>
      </c>
    </row>
    <row r="124" spans="1:16" hidden="1">
      <c r="A124" s="668"/>
      <c r="B124" s="670"/>
      <c r="C124" s="333" t="str">
        <f>'Invoice Summary'!$C$24</f>
        <v>[Other Entity] Share</v>
      </c>
      <c r="D124" s="225">
        <v>0</v>
      </c>
      <c r="E124" s="226">
        <v>0</v>
      </c>
      <c r="F124" s="226">
        <v>0</v>
      </c>
      <c r="G124" s="638">
        <f>ROUND(D124,0)-ROUND(F124,2)</f>
        <v>0</v>
      </c>
      <c r="H124" s="639"/>
      <c r="I124" s="578"/>
      <c r="J124" s="640"/>
      <c r="K124" s="580"/>
      <c r="L124" s="640"/>
      <c r="M124" s="580"/>
      <c r="N124" s="640"/>
      <c r="O124" s="578"/>
    </row>
    <row r="125" spans="1:16" ht="15.75" hidden="1" thickBot="1">
      <c r="A125" s="669"/>
      <c r="B125" s="672"/>
      <c r="C125" s="181" t="s">
        <v>218</v>
      </c>
      <c r="D125" s="147">
        <v>0</v>
      </c>
      <c r="E125" s="98">
        <v>0</v>
      </c>
      <c r="F125" s="98">
        <v>0</v>
      </c>
      <c r="G125" s="195">
        <f t="shared" si="1"/>
        <v>0</v>
      </c>
      <c r="H125" s="585"/>
      <c r="I125" s="579"/>
      <c r="J125" s="584"/>
      <c r="K125" s="583"/>
      <c r="L125" s="584"/>
      <c r="M125" s="583"/>
      <c r="N125" s="584"/>
      <c r="O125" s="579"/>
    </row>
    <row r="126" spans="1:16" hidden="1">
      <c r="A126" s="667"/>
      <c r="B126" s="671" t="s">
        <v>251</v>
      </c>
      <c r="C126" s="180" t="s">
        <v>217</v>
      </c>
      <c r="D126" s="125">
        <v>0</v>
      </c>
      <c r="E126" s="97">
        <v>0</v>
      </c>
      <c r="F126" s="97">
        <v>0</v>
      </c>
      <c r="G126" s="194">
        <f t="shared" si="1"/>
        <v>0</v>
      </c>
      <c r="H126" s="646" t="s">
        <v>220</v>
      </c>
      <c r="I126" s="577">
        <f>IF(H126="Yes",ROUND(E126,2),0)</f>
        <v>0</v>
      </c>
      <c r="J126" s="641">
        <v>0</v>
      </c>
      <c r="K126" s="582">
        <f>ROUND(E126*J126,2)</f>
        <v>0</v>
      </c>
      <c r="L126" s="641">
        <v>0</v>
      </c>
      <c r="M126" s="582">
        <f>ROUND(E127*L126,2)</f>
        <v>0</v>
      </c>
      <c r="N126" s="641">
        <v>0</v>
      </c>
      <c r="O126" s="577">
        <f>ROUND(E128*N126,2)</f>
        <v>0</v>
      </c>
      <c r="P126" s="18"/>
    </row>
    <row r="127" spans="1:16" hidden="1">
      <c r="A127" s="668"/>
      <c r="B127" s="670"/>
      <c r="C127" s="333" t="str">
        <f>'Invoice Summary'!$C$24</f>
        <v>[Other Entity] Share</v>
      </c>
      <c r="D127" s="225">
        <v>0</v>
      </c>
      <c r="E127" s="226">
        <v>0</v>
      </c>
      <c r="F127" s="226">
        <v>0</v>
      </c>
      <c r="G127" s="638">
        <f>ROUND(D127,0)-ROUND(F127,2)</f>
        <v>0</v>
      </c>
      <c r="H127" s="639"/>
      <c r="I127" s="578"/>
      <c r="J127" s="640"/>
      <c r="K127" s="580"/>
      <c r="L127" s="640"/>
      <c r="M127" s="580"/>
      <c r="N127" s="640"/>
      <c r="O127" s="578"/>
      <c r="P127" s="18"/>
    </row>
    <row r="128" spans="1:16" ht="15.75" hidden="1" thickBot="1">
      <c r="A128" s="669"/>
      <c r="B128" s="672"/>
      <c r="C128" s="181" t="s">
        <v>218</v>
      </c>
      <c r="D128" s="147">
        <v>0</v>
      </c>
      <c r="E128" s="98">
        <v>0</v>
      </c>
      <c r="F128" s="98">
        <v>0</v>
      </c>
      <c r="G128" s="195">
        <f t="shared" si="1"/>
        <v>0</v>
      </c>
      <c r="H128" s="585"/>
      <c r="I128" s="579"/>
      <c r="J128" s="584"/>
      <c r="K128" s="583"/>
      <c r="L128" s="584"/>
      <c r="M128" s="583"/>
      <c r="N128" s="584"/>
      <c r="O128" s="579"/>
    </row>
    <row r="129" spans="1:15" hidden="1">
      <c r="A129" s="667"/>
      <c r="B129" s="671" t="s">
        <v>252</v>
      </c>
      <c r="C129" s="180" t="s">
        <v>217</v>
      </c>
      <c r="D129" s="125">
        <v>0</v>
      </c>
      <c r="E129" s="97">
        <v>0</v>
      </c>
      <c r="F129" s="97">
        <v>0</v>
      </c>
      <c r="G129" s="194">
        <f t="shared" si="1"/>
        <v>0</v>
      </c>
      <c r="H129" s="646" t="s">
        <v>220</v>
      </c>
      <c r="I129" s="577">
        <f>IF(H129="Yes",ROUND(E129,2),0)</f>
        <v>0</v>
      </c>
      <c r="J129" s="641">
        <v>0</v>
      </c>
      <c r="K129" s="582">
        <f>ROUND(E129*J129,2)</f>
        <v>0</v>
      </c>
      <c r="L129" s="641">
        <v>0</v>
      </c>
      <c r="M129" s="582">
        <f>ROUND(E130*L129,2)</f>
        <v>0</v>
      </c>
      <c r="N129" s="641">
        <v>0</v>
      </c>
      <c r="O129" s="577">
        <f>ROUND(E131*N129,2)</f>
        <v>0</v>
      </c>
    </row>
    <row r="130" spans="1:15" hidden="1">
      <c r="A130" s="668"/>
      <c r="B130" s="670"/>
      <c r="C130" s="333" t="str">
        <f>'Invoice Summary'!$C$24</f>
        <v>[Other Entity] Share</v>
      </c>
      <c r="D130" s="225">
        <v>0</v>
      </c>
      <c r="E130" s="226">
        <v>0</v>
      </c>
      <c r="F130" s="226">
        <v>0</v>
      </c>
      <c r="G130" s="638">
        <f>ROUND(D130,0)-ROUND(F130,2)</f>
        <v>0</v>
      </c>
      <c r="H130" s="639"/>
      <c r="I130" s="578"/>
      <c r="J130" s="640"/>
      <c r="K130" s="580"/>
      <c r="L130" s="640"/>
      <c r="M130" s="580"/>
      <c r="N130" s="640"/>
      <c r="O130" s="578"/>
    </row>
    <row r="131" spans="1:15" ht="15.75" hidden="1" thickBot="1">
      <c r="A131" s="669"/>
      <c r="B131" s="672"/>
      <c r="C131" s="181" t="s">
        <v>218</v>
      </c>
      <c r="D131" s="147">
        <v>0</v>
      </c>
      <c r="E131" s="98">
        <v>0</v>
      </c>
      <c r="F131" s="98">
        <v>0</v>
      </c>
      <c r="G131" s="195">
        <f t="shared" si="1"/>
        <v>0</v>
      </c>
      <c r="H131" s="585"/>
      <c r="I131" s="579"/>
      <c r="J131" s="584"/>
      <c r="K131" s="583"/>
      <c r="L131" s="584"/>
      <c r="M131" s="583"/>
      <c r="N131" s="584"/>
      <c r="O131" s="579"/>
    </row>
    <row r="132" spans="1:15" hidden="1">
      <c r="A132" s="667"/>
      <c r="B132" s="671" t="s">
        <v>253</v>
      </c>
      <c r="C132" s="180" t="s">
        <v>217</v>
      </c>
      <c r="D132" s="125">
        <v>0</v>
      </c>
      <c r="E132" s="97">
        <v>0</v>
      </c>
      <c r="F132" s="97">
        <v>0</v>
      </c>
      <c r="G132" s="194">
        <f t="shared" si="1"/>
        <v>0</v>
      </c>
      <c r="H132" s="646" t="s">
        <v>220</v>
      </c>
      <c r="I132" s="577">
        <f>IF(H132="Yes",ROUND(E132,2),0)</f>
        <v>0</v>
      </c>
      <c r="J132" s="641">
        <v>0</v>
      </c>
      <c r="K132" s="582">
        <f>ROUND(E132*J132,2)</f>
        <v>0</v>
      </c>
      <c r="L132" s="641">
        <v>0</v>
      </c>
      <c r="M132" s="582">
        <f>ROUND(E133*L132,2)</f>
        <v>0</v>
      </c>
      <c r="N132" s="641">
        <v>0</v>
      </c>
      <c r="O132" s="577">
        <f>ROUND(E134*N132,2)</f>
        <v>0</v>
      </c>
    </row>
    <row r="133" spans="1:15" hidden="1">
      <c r="A133" s="668"/>
      <c r="B133" s="670"/>
      <c r="C133" s="333" t="str">
        <f>'Invoice Summary'!$C$24</f>
        <v>[Other Entity] Share</v>
      </c>
      <c r="D133" s="225">
        <v>0</v>
      </c>
      <c r="E133" s="226">
        <v>0</v>
      </c>
      <c r="F133" s="226">
        <v>0</v>
      </c>
      <c r="G133" s="638">
        <f>ROUND(D133,0)-ROUND(F133,2)</f>
        <v>0</v>
      </c>
      <c r="H133" s="639"/>
      <c r="I133" s="578"/>
      <c r="J133" s="640"/>
      <c r="K133" s="580"/>
      <c r="L133" s="640"/>
      <c r="M133" s="580"/>
      <c r="N133" s="640"/>
      <c r="O133" s="578"/>
    </row>
    <row r="134" spans="1:15" ht="15.75" hidden="1" thickBot="1">
      <c r="A134" s="669"/>
      <c r="B134" s="672"/>
      <c r="C134" s="181" t="s">
        <v>218</v>
      </c>
      <c r="D134" s="147">
        <v>0</v>
      </c>
      <c r="E134" s="98">
        <v>0</v>
      </c>
      <c r="F134" s="98">
        <v>0</v>
      </c>
      <c r="G134" s="195">
        <f t="shared" si="1"/>
        <v>0</v>
      </c>
      <c r="H134" s="585"/>
      <c r="I134" s="579"/>
      <c r="J134" s="584"/>
      <c r="K134" s="583"/>
      <c r="L134" s="584"/>
      <c r="M134" s="583"/>
      <c r="N134" s="584"/>
      <c r="O134" s="579"/>
    </row>
    <row r="135" spans="1:15" hidden="1">
      <c r="A135" s="667"/>
      <c r="B135" s="671" t="s">
        <v>254</v>
      </c>
      <c r="C135" s="180" t="s">
        <v>217</v>
      </c>
      <c r="D135" s="125">
        <v>0</v>
      </c>
      <c r="E135" s="97">
        <v>0</v>
      </c>
      <c r="F135" s="97">
        <v>0</v>
      </c>
      <c r="G135" s="194">
        <f t="shared" si="1"/>
        <v>0</v>
      </c>
      <c r="H135" s="646" t="s">
        <v>220</v>
      </c>
      <c r="I135" s="577">
        <f>IF(H135="Yes",ROUND(E135,2),0)</f>
        <v>0</v>
      </c>
      <c r="J135" s="641">
        <v>0</v>
      </c>
      <c r="K135" s="582">
        <f>ROUND(E135*J135,2)</f>
        <v>0</v>
      </c>
      <c r="L135" s="641">
        <v>0</v>
      </c>
      <c r="M135" s="582">
        <f>ROUND(E136*L135,2)</f>
        <v>0</v>
      </c>
      <c r="N135" s="641">
        <v>0</v>
      </c>
      <c r="O135" s="577">
        <f>ROUND(E137*N135,2)</f>
        <v>0</v>
      </c>
    </row>
    <row r="136" spans="1:15" hidden="1">
      <c r="A136" s="668"/>
      <c r="B136" s="670"/>
      <c r="C136" s="333" t="str">
        <f>'Invoice Summary'!$C$24</f>
        <v>[Other Entity] Share</v>
      </c>
      <c r="D136" s="225">
        <v>0</v>
      </c>
      <c r="E136" s="226">
        <v>0</v>
      </c>
      <c r="F136" s="226">
        <v>0</v>
      </c>
      <c r="G136" s="638">
        <f>ROUND(D136,0)-ROUND(F136,2)</f>
        <v>0</v>
      </c>
      <c r="H136" s="639"/>
      <c r="I136" s="578"/>
      <c r="J136" s="640"/>
      <c r="K136" s="580"/>
      <c r="L136" s="640"/>
      <c r="M136" s="580"/>
      <c r="N136" s="640"/>
      <c r="O136" s="578"/>
    </row>
    <row r="137" spans="1:15" ht="15.75" hidden="1" thickBot="1">
      <c r="A137" s="669"/>
      <c r="B137" s="672"/>
      <c r="C137" s="181" t="s">
        <v>218</v>
      </c>
      <c r="D137" s="147">
        <v>0</v>
      </c>
      <c r="E137" s="98">
        <v>0</v>
      </c>
      <c r="F137" s="98">
        <v>0</v>
      </c>
      <c r="G137" s="195">
        <f t="shared" si="1"/>
        <v>0</v>
      </c>
      <c r="H137" s="585"/>
      <c r="I137" s="579"/>
      <c r="J137" s="584"/>
      <c r="K137" s="583"/>
      <c r="L137" s="584"/>
      <c r="M137" s="583"/>
      <c r="N137" s="584"/>
      <c r="O137" s="579"/>
    </row>
    <row r="138" spans="1:15" hidden="1">
      <c r="A138" s="667"/>
      <c r="B138" s="671" t="s">
        <v>255</v>
      </c>
      <c r="C138" s="180" t="s">
        <v>217</v>
      </c>
      <c r="D138" s="125">
        <v>0</v>
      </c>
      <c r="E138" s="97">
        <v>0</v>
      </c>
      <c r="F138" s="97">
        <v>0</v>
      </c>
      <c r="G138" s="194">
        <f t="shared" si="1"/>
        <v>0</v>
      </c>
      <c r="H138" s="646" t="s">
        <v>220</v>
      </c>
      <c r="I138" s="577">
        <f>IF(H138="Yes",ROUND(E138,2),0)</f>
        <v>0</v>
      </c>
      <c r="J138" s="641">
        <v>0</v>
      </c>
      <c r="K138" s="582">
        <f>ROUND(E138*J138,2)</f>
        <v>0</v>
      </c>
      <c r="L138" s="641">
        <v>0</v>
      </c>
      <c r="M138" s="582">
        <f>ROUND(E139*L138,2)</f>
        <v>0</v>
      </c>
      <c r="N138" s="641">
        <v>0</v>
      </c>
      <c r="O138" s="577">
        <f>ROUND(E140*N138,2)</f>
        <v>0</v>
      </c>
    </row>
    <row r="139" spans="1:15" hidden="1">
      <c r="A139" s="668"/>
      <c r="B139" s="670"/>
      <c r="C139" s="333" t="str">
        <f>'Invoice Summary'!$C$24</f>
        <v>[Other Entity] Share</v>
      </c>
      <c r="D139" s="225">
        <v>0</v>
      </c>
      <c r="E139" s="226">
        <v>0</v>
      </c>
      <c r="F139" s="226">
        <v>0</v>
      </c>
      <c r="G139" s="638">
        <f>ROUND(D139,0)-ROUND(F139,2)</f>
        <v>0</v>
      </c>
      <c r="H139" s="639"/>
      <c r="I139" s="578"/>
      <c r="J139" s="640"/>
      <c r="K139" s="580"/>
      <c r="L139" s="640"/>
      <c r="M139" s="580"/>
      <c r="N139" s="640"/>
      <c r="O139" s="578"/>
    </row>
    <row r="140" spans="1:15" ht="15.75" hidden="1" thickBot="1">
      <c r="A140" s="669"/>
      <c r="B140" s="672"/>
      <c r="C140" s="181" t="s">
        <v>218</v>
      </c>
      <c r="D140" s="147">
        <v>0</v>
      </c>
      <c r="E140" s="98">
        <v>0</v>
      </c>
      <c r="F140" s="98">
        <v>0</v>
      </c>
      <c r="G140" s="195">
        <f t="shared" si="1"/>
        <v>0</v>
      </c>
      <c r="H140" s="585"/>
      <c r="I140" s="579"/>
      <c r="J140" s="584"/>
      <c r="K140" s="583"/>
      <c r="L140" s="584"/>
      <c r="M140" s="583"/>
      <c r="N140" s="584"/>
      <c r="O140" s="579"/>
    </row>
    <row r="141" spans="1:15" hidden="1">
      <c r="A141" s="667"/>
      <c r="B141" s="671" t="s">
        <v>256</v>
      </c>
      <c r="C141" s="180" t="s">
        <v>217</v>
      </c>
      <c r="D141" s="125">
        <v>0</v>
      </c>
      <c r="E141" s="97">
        <v>0</v>
      </c>
      <c r="F141" s="97">
        <v>0</v>
      </c>
      <c r="G141" s="194">
        <f t="shared" si="1"/>
        <v>0</v>
      </c>
      <c r="H141" s="646" t="s">
        <v>220</v>
      </c>
      <c r="I141" s="577">
        <f>IF(H141="Yes",ROUND(E141,2),0)</f>
        <v>0</v>
      </c>
      <c r="J141" s="641">
        <v>0</v>
      </c>
      <c r="K141" s="582">
        <f>ROUND(E141*J141,2)</f>
        <v>0</v>
      </c>
      <c r="L141" s="641">
        <v>0</v>
      </c>
      <c r="M141" s="582">
        <f>ROUND(E142*L141,2)</f>
        <v>0</v>
      </c>
      <c r="N141" s="641">
        <v>0</v>
      </c>
      <c r="O141" s="577">
        <f>ROUND(E143*N141,2)</f>
        <v>0</v>
      </c>
    </row>
    <row r="142" spans="1:15" hidden="1">
      <c r="A142" s="668"/>
      <c r="B142" s="670"/>
      <c r="C142" s="333" t="str">
        <f>'Invoice Summary'!$C$24</f>
        <v>[Other Entity] Share</v>
      </c>
      <c r="D142" s="225">
        <v>0</v>
      </c>
      <c r="E142" s="226">
        <v>0</v>
      </c>
      <c r="F142" s="226">
        <v>0</v>
      </c>
      <c r="G142" s="638">
        <f>ROUND(D142,0)-ROUND(F142,2)</f>
        <v>0</v>
      </c>
      <c r="H142" s="639"/>
      <c r="I142" s="578"/>
      <c r="J142" s="640"/>
      <c r="K142" s="580"/>
      <c r="L142" s="640"/>
      <c r="M142" s="580"/>
      <c r="N142" s="640"/>
      <c r="O142" s="578"/>
    </row>
    <row r="143" spans="1:15" ht="15.75" hidden="1" thickBot="1">
      <c r="A143" s="669"/>
      <c r="B143" s="672"/>
      <c r="C143" s="181" t="s">
        <v>218</v>
      </c>
      <c r="D143" s="147">
        <v>0</v>
      </c>
      <c r="E143" s="98">
        <v>0</v>
      </c>
      <c r="F143" s="98">
        <v>0</v>
      </c>
      <c r="G143" s="195">
        <f t="shared" si="1"/>
        <v>0</v>
      </c>
      <c r="H143" s="585"/>
      <c r="I143" s="579"/>
      <c r="J143" s="584"/>
      <c r="K143" s="583"/>
      <c r="L143" s="584"/>
      <c r="M143" s="583"/>
      <c r="N143" s="584"/>
      <c r="O143" s="579"/>
    </row>
    <row r="144" spans="1:15" hidden="1">
      <c r="A144" s="667"/>
      <c r="B144" s="671" t="s">
        <v>257</v>
      </c>
      <c r="C144" s="180" t="s">
        <v>217</v>
      </c>
      <c r="D144" s="125">
        <v>0</v>
      </c>
      <c r="E144" s="97">
        <v>0</v>
      </c>
      <c r="F144" s="97">
        <v>0</v>
      </c>
      <c r="G144" s="194">
        <f t="shared" si="1"/>
        <v>0</v>
      </c>
      <c r="H144" s="646" t="s">
        <v>220</v>
      </c>
      <c r="I144" s="577">
        <f>IF(H144="Yes",ROUND(E144,2),0)</f>
        <v>0</v>
      </c>
      <c r="J144" s="641">
        <v>0</v>
      </c>
      <c r="K144" s="582">
        <f>ROUND(E144*J144,2)</f>
        <v>0</v>
      </c>
      <c r="L144" s="641">
        <v>0</v>
      </c>
      <c r="M144" s="582">
        <f>ROUND(E145*L144,2)</f>
        <v>0</v>
      </c>
      <c r="N144" s="641">
        <v>0</v>
      </c>
      <c r="O144" s="577">
        <f>ROUND(E146*N144,2)</f>
        <v>0</v>
      </c>
    </row>
    <row r="145" spans="1:16" hidden="1">
      <c r="A145" s="668"/>
      <c r="B145" s="670"/>
      <c r="C145" s="333" t="str">
        <f>'Invoice Summary'!$C$24</f>
        <v>[Other Entity] Share</v>
      </c>
      <c r="D145" s="225">
        <v>0</v>
      </c>
      <c r="E145" s="226">
        <v>0</v>
      </c>
      <c r="F145" s="226">
        <v>0</v>
      </c>
      <c r="G145" s="638">
        <f>ROUND(D145,0)-ROUND(F145,2)</f>
        <v>0</v>
      </c>
      <c r="H145" s="639"/>
      <c r="I145" s="578"/>
      <c r="J145" s="640"/>
      <c r="K145" s="580"/>
      <c r="L145" s="640"/>
      <c r="M145" s="580"/>
      <c r="N145" s="640"/>
      <c r="O145" s="578"/>
    </row>
    <row r="146" spans="1:16" ht="15.75" hidden="1" thickBot="1">
      <c r="A146" s="669"/>
      <c r="B146" s="672"/>
      <c r="C146" s="181" t="s">
        <v>218</v>
      </c>
      <c r="D146" s="147">
        <v>0</v>
      </c>
      <c r="E146" s="98">
        <v>0</v>
      </c>
      <c r="F146" s="98">
        <v>0</v>
      </c>
      <c r="G146" s="195">
        <f t="shared" si="1"/>
        <v>0</v>
      </c>
      <c r="H146" s="585"/>
      <c r="I146" s="579"/>
      <c r="J146" s="584"/>
      <c r="K146" s="583"/>
      <c r="L146" s="584"/>
      <c r="M146" s="583"/>
      <c r="N146" s="584"/>
      <c r="O146" s="579"/>
    </row>
    <row r="147" spans="1:16" hidden="1">
      <c r="A147" s="667"/>
      <c r="B147" s="671" t="s">
        <v>258</v>
      </c>
      <c r="C147" s="180" t="s">
        <v>217</v>
      </c>
      <c r="D147" s="125">
        <v>0</v>
      </c>
      <c r="E147" s="97">
        <v>0</v>
      </c>
      <c r="F147" s="97">
        <v>0</v>
      </c>
      <c r="G147" s="194">
        <f t="shared" si="1"/>
        <v>0</v>
      </c>
      <c r="H147" s="646" t="s">
        <v>220</v>
      </c>
      <c r="I147" s="577">
        <f>IF(H147="Yes",ROUND(E147,2),0)</f>
        <v>0</v>
      </c>
      <c r="J147" s="641">
        <v>0</v>
      </c>
      <c r="K147" s="582">
        <f>ROUND(E147*J147,2)</f>
        <v>0</v>
      </c>
      <c r="L147" s="641">
        <v>0</v>
      </c>
      <c r="M147" s="582">
        <f>ROUND(E148*L147,2)</f>
        <v>0</v>
      </c>
      <c r="N147" s="641">
        <v>0</v>
      </c>
      <c r="O147" s="577">
        <f>ROUND(E149*N147,2)</f>
        <v>0</v>
      </c>
      <c r="P147" s="18"/>
    </row>
    <row r="148" spans="1:16" hidden="1">
      <c r="A148" s="668"/>
      <c r="B148" s="670"/>
      <c r="C148" s="333" t="str">
        <f>'Invoice Summary'!$C$24</f>
        <v>[Other Entity] Share</v>
      </c>
      <c r="D148" s="225">
        <v>0</v>
      </c>
      <c r="E148" s="226">
        <v>0</v>
      </c>
      <c r="F148" s="226">
        <v>0</v>
      </c>
      <c r="G148" s="638">
        <f>ROUND(D148,0)-ROUND(F148,2)</f>
        <v>0</v>
      </c>
      <c r="H148" s="639"/>
      <c r="I148" s="578"/>
      <c r="J148" s="640"/>
      <c r="K148" s="580"/>
      <c r="L148" s="640"/>
      <c r="M148" s="580"/>
      <c r="N148" s="640"/>
      <c r="O148" s="578"/>
      <c r="P148" s="18"/>
    </row>
    <row r="149" spans="1:16" ht="15.75" hidden="1" thickBot="1">
      <c r="A149" s="669"/>
      <c r="B149" s="672"/>
      <c r="C149" s="181" t="s">
        <v>218</v>
      </c>
      <c r="D149" s="147">
        <v>0</v>
      </c>
      <c r="E149" s="98">
        <v>0</v>
      </c>
      <c r="F149" s="98">
        <v>0</v>
      </c>
      <c r="G149" s="195">
        <f t="shared" si="1"/>
        <v>0</v>
      </c>
      <c r="H149" s="585"/>
      <c r="I149" s="579"/>
      <c r="J149" s="584"/>
      <c r="K149" s="583"/>
      <c r="L149" s="584"/>
      <c r="M149" s="583"/>
      <c r="N149" s="584"/>
      <c r="O149" s="579"/>
    </row>
    <row r="150" spans="1:16" ht="15.75" hidden="1">
      <c r="A150" s="673" t="s">
        <v>259</v>
      </c>
      <c r="B150" s="671" t="s">
        <v>260</v>
      </c>
      <c r="C150" s="180" t="s">
        <v>217</v>
      </c>
      <c r="D150" s="125">
        <v>0</v>
      </c>
      <c r="E150" s="97">
        <v>0</v>
      </c>
      <c r="F150" s="97">
        <v>0</v>
      </c>
      <c r="G150" s="194">
        <f t="shared" si="1"/>
        <v>0</v>
      </c>
      <c r="H150" s="646" t="s">
        <v>220</v>
      </c>
      <c r="I150" s="577">
        <f>IF(H150="Yes",ROUND(E150,2),0)</f>
        <v>0</v>
      </c>
      <c r="J150" s="641">
        <v>0</v>
      </c>
      <c r="K150" s="582">
        <f>ROUND(E150*J150,2)</f>
        <v>0</v>
      </c>
      <c r="L150" s="641">
        <v>0</v>
      </c>
      <c r="M150" s="582">
        <f>ROUND(E151*L150,2)</f>
        <v>0</v>
      </c>
      <c r="N150" s="641">
        <v>0</v>
      </c>
      <c r="O150" s="577">
        <f>ROUND(E152*N150,2)</f>
        <v>0</v>
      </c>
    </row>
    <row r="151" spans="1:16" hidden="1">
      <c r="A151" s="668"/>
      <c r="B151" s="670"/>
      <c r="C151" s="333" t="str">
        <f>'Invoice Summary'!$C$24</f>
        <v>[Other Entity] Share</v>
      </c>
      <c r="D151" s="225">
        <v>0</v>
      </c>
      <c r="E151" s="226">
        <v>0</v>
      </c>
      <c r="F151" s="226">
        <v>0</v>
      </c>
      <c r="G151" s="638">
        <f>ROUND(D151,0)-ROUND(F151,2)</f>
        <v>0</v>
      </c>
      <c r="H151" s="639"/>
      <c r="I151" s="578"/>
      <c r="J151" s="640"/>
      <c r="K151" s="580"/>
      <c r="L151" s="640"/>
      <c r="M151" s="580"/>
      <c r="N151" s="640"/>
      <c r="O151" s="578"/>
    </row>
    <row r="152" spans="1:16" ht="15.75" hidden="1" thickBot="1">
      <c r="A152" s="669"/>
      <c r="B152" s="672"/>
      <c r="C152" s="181" t="s">
        <v>218</v>
      </c>
      <c r="D152" s="147">
        <v>0</v>
      </c>
      <c r="E152" s="98">
        <v>0</v>
      </c>
      <c r="F152" s="98">
        <v>0</v>
      </c>
      <c r="G152" s="195">
        <f t="shared" si="1"/>
        <v>0</v>
      </c>
      <c r="H152" s="585"/>
      <c r="I152" s="579"/>
      <c r="J152" s="584"/>
      <c r="K152" s="583"/>
      <c r="L152" s="584"/>
      <c r="M152" s="583"/>
      <c r="N152" s="584"/>
      <c r="O152" s="579"/>
    </row>
    <row r="153" spans="1:16" ht="15.75" hidden="1">
      <c r="A153" s="673" t="s">
        <v>259</v>
      </c>
      <c r="B153" s="671" t="s">
        <v>261</v>
      </c>
      <c r="C153" s="180" t="s">
        <v>217</v>
      </c>
      <c r="D153" s="125">
        <v>0</v>
      </c>
      <c r="E153" s="97">
        <v>0</v>
      </c>
      <c r="F153" s="97">
        <v>0</v>
      </c>
      <c r="G153" s="194">
        <f t="shared" si="1"/>
        <v>0</v>
      </c>
      <c r="H153" s="646" t="s">
        <v>220</v>
      </c>
      <c r="I153" s="577">
        <f>IF(H153="Yes",ROUND(E153,2),0)</f>
        <v>0</v>
      </c>
      <c r="J153" s="641">
        <v>0</v>
      </c>
      <c r="K153" s="582">
        <f>ROUND(E153*J153,2)</f>
        <v>0</v>
      </c>
      <c r="L153" s="641">
        <v>0</v>
      </c>
      <c r="M153" s="582">
        <f>ROUND(E154*L153,2)</f>
        <v>0</v>
      </c>
      <c r="N153" s="641">
        <v>0</v>
      </c>
      <c r="O153" s="577">
        <f>ROUND(E155*N153,2)</f>
        <v>0</v>
      </c>
    </row>
    <row r="154" spans="1:16" hidden="1">
      <c r="A154" s="668"/>
      <c r="B154" s="670"/>
      <c r="C154" s="333" t="str">
        <f>'Invoice Summary'!$C$24</f>
        <v>[Other Entity] Share</v>
      </c>
      <c r="D154" s="225">
        <v>0</v>
      </c>
      <c r="E154" s="226">
        <v>0</v>
      </c>
      <c r="F154" s="226">
        <v>0</v>
      </c>
      <c r="G154" s="638">
        <f>ROUND(D154,0)-ROUND(F154,2)</f>
        <v>0</v>
      </c>
      <c r="H154" s="639"/>
      <c r="I154" s="578"/>
      <c r="J154" s="640"/>
      <c r="K154" s="580"/>
      <c r="L154" s="640"/>
      <c r="M154" s="580"/>
      <c r="N154" s="640"/>
      <c r="O154" s="578"/>
    </row>
    <row r="155" spans="1:16" ht="15.75" hidden="1" thickBot="1">
      <c r="A155" s="669"/>
      <c r="B155" s="672"/>
      <c r="C155" s="181" t="s">
        <v>218</v>
      </c>
      <c r="D155" s="232">
        <v>0</v>
      </c>
      <c r="E155" s="233">
        <v>0</v>
      </c>
      <c r="F155" s="233">
        <v>0</v>
      </c>
      <c r="G155" s="242">
        <f t="shared" si="1"/>
        <v>0</v>
      </c>
      <c r="H155" s="585"/>
      <c r="I155" s="579"/>
      <c r="J155" s="584"/>
      <c r="K155" s="583"/>
      <c r="L155" s="584"/>
      <c r="M155" s="583"/>
      <c r="N155" s="584"/>
      <c r="O155" s="579"/>
    </row>
    <row r="156" spans="1:16" ht="16.5" thickBot="1">
      <c r="C156" s="234" t="s">
        <v>217</v>
      </c>
      <c r="D156" s="236">
        <f>ROUND(D6,0)+ROUND(D9,0)+ROUND(D12,0)+ROUND(D15,0)+ROUND(D18,0)+ROUND(D21,0)+ROUND(D24,0)+ROUND(D27,0)+ROUND(D30,0)+ROUND(D33,0)+ROUND(D36,0)+ROUND(D39,0)+ROUND(D42,0)+ROUND(D45,0)+ROUND(D48,0)+ROUND(D51,0)+ROUND(D54,0)+ROUND(D57,0)+ROUND(D60,0)+ROUND(D63,0)+ROUND(D66,0)+ROUND(D69,0)+ROUND(D72,0)+ROUND(D75,0)+ROUND(D78,0)+ROUND(D81,0)+ROUND(D84,0)+ROUND(D87,0)+ROUND(D90,0)+ROUND(D93,0)+ROUND(D96,0)+ROUND(D99,0)+ROUND(D102,0)+ROUND(D105,0)+ROUND(D108,0)+ROUND(D111,0)+ROUND(D114,0)+ROUND(D117,0)+ROUND(D120,0)+ROUND(D123,0)+ROUND(D126,0)+ROUND(D129,0)+ROUND(D132,0)+ROUND(D135,0)+ROUND(D138,0)+ROUND(D141,0)+ROUND(D144,0)+ROUND(D147,0)+ROUND(D150,0)+ROUND(D153,0)</f>
        <v>0</v>
      </c>
      <c r="E156" s="99">
        <f t="shared" ref="E156:F158" si="2">ROUND(E6,2)+ROUND(E9,2)+ROUND(E12,2)+ROUND(E15,2)+ROUND(E18,2)+ROUND(E21,2)+ROUND(E24,2)+ROUND(E27,2)+ROUND(E30,2)+ROUND(E33,2)+ROUND(E36,2)+ROUND(E39,2)+ROUND(E42,2)+ROUND(E45,2)+ROUND(E48,2)+ROUND(E51,2)+ROUND(E54,2)+ROUND(E57,2)+ROUND(E60,2)+ROUND(E63,2)+ROUND(E66,2)+ROUND(E69,2)+ROUND(E72,2)+ROUND(E75,2)+ROUND(E78,2)+ROUND(E81,2)+ROUND(E84,2)+ROUND(E87,2)+ROUND(E90,2)+ROUND(E93,2)+ROUND(E96,2)+ROUND(E99,2)+ROUND(E102,2)+ROUND(E105,2)+ROUND(E108,2)+ROUND(E111,2)+ROUND(E114,2)+ROUND(E117,2)+ROUND(E120,2)+ROUND(E123,2)+ROUND(E126,2)+ROUND(E129,2)+ROUND(E132,2)+ROUND(E135,2)+ROUND(E138,2)+ROUND(E141,2)+ROUND(E144,2)+ROUND(E147,2)+ROUND(E150,2)+ROUND(E153,2)</f>
        <v>0</v>
      </c>
      <c r="F156" s="99">
        <f t="shared" si="2"/>
        <v>0</v>
      </c>
      <c r="G156" s="100">
        <f t="shared" si="1"/>
        <v>0</v>
      </c>
      <c r="H156" s="241" t="s">
        <v>262</v>
      </c>
      <c r="I156" s="198">
        <f>SUM(I6:I155)</f>
        <v>0</v>
      </c>
      <c r="J156" s="287" t="s">
        <v>262</v>
      </c>
      <c r="K156" s="198">
        <f>SUM(K6:K155)</f>
        <v>0</v>
      </c>
      <c r="L156" s="287" t="s">
        <v>262</v>
      </c>
      <c r="M156" s="198">
        <f>SUM(M6:M155)</f>
        <v>0</v>
      </c>
      <c r="N156" s="287" t="s">
        <v>262</v>
      </c>
      <c r="O156" s="198">
        <f>SUM(O6:O155)</f>
        <v>0</v>
      </c>
    </row>
    <row r="157" spans="1:16" ht="15.75" hidden="1">
      <c r="A157" s="589" t="s">
        <v>263</v>
      </c>
      <c r="B157" s="589"/>
      <c r="C157" s="588" t="str">
        <f>'Invoice Summary'!$C$24</f>
        <v>[Other Entity] Share</v>
      </c>
      <c r="D157" s="237">
        <f>ROUND(D7,0)+ROUND(D10,0)+ROUND(D13,0)+ROUND(D16,0)+ROUND(D19,0)+ROUND(D22,0)+ROUND(D25,0)+ROUND(D28,0)+ROUND(D31,0)+ROUND(D34,0)+ROUND(D37,0)+ROUND(D40,0)+ROUND(D43,0)+ROUND(D46,0)+ROUND(D49,0)+ROUND(D52,0)+ROUND(D55,0)+ROUND(D58,0)+ROUND(D61,0)+ROUND(D64,0)+ROUND(D67,0)+ROUND(D70,0)+ROUND(D73,0)+ROUND(D76,0)+ROUND(D79,0)+ROUND(D82,0)+ROUND(D85,0)+ROUND(D88,0)+ROUND(D91,0)+ROUND(D94,0)+ROUND(D97,0)+ROUND(D100,0)+ROUND(D103,0)+ROUND(D106,0)+ROUND(D109,0)+ROUND(D112,0)+ROUND(D115,0)+ROUND(D118,0)+ROUND(D121,0)+ROUND(D124,0)+ROUND(D127,0)+ROUND(D130,0)+ROUND(D133,0)+ROUND(D136,0)+ROUND(D139,0)+ROUND(D142,0)+ROUND(D145,0)+ROUND(D148,0)+ROUND(D151,0)+ROUND(D154,0)</f>
        <v>0</v>
      </c>
      <c r="E157" s="133">
        <f t="shared" si="2"/>
        <v>0</v>
      </c>
      <c r="F157" s="133">
        <f t="shared" si="2"/>
        <v>0</v>
      </c>
      <c r="G157" s="238">
        <f t="shared" ref="G157" si="3">ROUND(D157,0)-ROUND(F157,2)</f>
        <v>0</v>
      </c>
      <c r="H157" s="240"/>
      <c r="I157" s="193"/>
    </row>
    <row r="158" spans="1:16" ht="16.5" thickBot="1">
      <c r="A158" s="586"/>
      <c r="B158" s="587"/>
      <c r="C158" s="235" t="s">
        <v>218</v>
      </c>
      <c r="D158" s="239">
        <f>ROUND(D8,0)+ROUND(D11,0)+ROUND(D14,0)+ROUND(D17,0)+ROUND(D20,0)+ROUND(D23,0)+ROUND(D26,0)+ROUND(D29,0)+ROUND(D32,0)+ROUND(D35,0)+ROUND(D38,0)+ROUND(D41,0)+ROUND(D44,0)+ROUND(D47,0)+ROUND(D50,0)+ROUND(D53,0)+ROUND(D56,0)+ROUND(D59,0)+ROUND(D62,0)+ROUND(D65,0)+ROUND(D68,0)+ROUND(D71,0)+ROUND(D74,0)+ROUND(D77,0)+ROUND(D80,0)+ROUND(D83,0)+ROUND(D86,0)+ROUND(D89,0)+ROUND(D92,0)+ROUND(D95,0)+ROUND(D98,0)+ROUND(D101,0)+ROUND(D104,0)+ROUND(D107,0)+ROUND(D110,0)+ROUND(D113,0)+ROUND(D116,0)+ROUND(D119,0)+ROUND(D122,0)+ROUND(D125,0)+ROUND(D128,0)+ROUND(D131,0)+ROUND(D134,0)+ROUND(D137,0)+ROUND(D140,0)+ROUND(D143,0)+ROUND(D146,0)+ROUND(D149,0)+ROUND(D152,0)+ROUND(D155,0)</f>
        <v>0</v>
      </c>
      <c r="E158" s="101">
        <f t="shared" si="2"/>
        <v>0</v>
      </c>
      <c r="F158" s="101">
        <f t="shared" si="2"/>
        <v>0</v>
      </c>
      <c r="G158" s="102">
        <f>ROUND(D158,0)-ROUND(F158,2)</f>
        <v>0</v>
      </c>
      <c r="I158" s="193"/>
    </row>
    <row r="159" spans="1:16" ht="16.5" thickBot="1">
      <c r="A159" s="93"/>
      <c r="B159" s="93"/>
      <c r="C159" s="6"/>
      <c r="D159" s="94"/>
      <c r="E159" s="94"/>
      <c r="F159" s="94"/>
      <c r="G159" s="94"/>
    </row>
    <row r="160" spans="1:16" ht="18.75" thickBot="1">
      <c r="A160" s="553"/>
      <c r="B160" s="435"/>
      <c r="C160" s="435"/>
      <c r="D160" s="435"/>
      <c r="E160" s="435" t="s">
        <v>264</v>
      </c>
      <c r="F160" s="435"/>
      <c r="G160" s="435"/>
      <c r="H160" s="435"/>
      <c r="I160" s="436"/>
      <c r="J160" s="427" t="s">
        <v>126</v>
      </c>
      <c r="K160" s="429"/>
      <c r="L160" s="497" t="str">
        <f>'Invoice Summary'!$C$24</f>
        <v>[Other Entity] Share</v>
      </c>
      <c r="M160" s="437"/>
      <c r="N160" s="482" t="s">
        <v>127</v>
      </c>
      <c r="O160" s="483"/>
    </row>
    <row r="161" spans="1:15" ht="63.75" thickBot="1">
      <c r="A161" s="678" t="s">
        <v>171</v>
      </c>
      <c r="B161" s="270" t="s">
        <v>265</v>
      </c>
      <c r="C161" s="271" t="s">
        <v>210</v>
      </c>
      <c r="D161" s="271" t="s">
        <v>266</v>
      </c>
      <c r="E161" s="271" t="s">
        <v>267</v>
      </c>
      <c r="F161" s="271" t="s">
        <v>268</v>
      </c>
      <c r="G161" s="272" t="s">
        <v>269</v>
      </c>
      <c r="H161" s="273" t="s">
        <v>215</v>
      </c>
      <c r="I161" s="284" t="s">
        <v>216</v>
      </c>
      <c r="J161" s="42" t="s">
        <v>143</v>
      </c>
      <c r="K161" s="43" t="s">
        <v>144</v>
      </c>
      <c r="L161" s="42" t="s">
        <v>143</v>
      </c>
      <c r="M161" s="43" t="s">
        <v>144</v>
      </c>
      <c r="N161" s="42" t="s">
        <v>143</v>
      </c>
      <c r="O161" s="43" t="s">
        <v>144</v>
      </c>
    </row>
    <row r="162" spans="1:15" ht="15.6" customHeight="1">
      <c r="A162" s="667"/>
      <c r="B162" s="671"/>
      <c r="C162" s="178" t="s">
        <v>217</v>
      </c>
      <c r="D162" s="125"/>
      <c r="E162" s="97"/>
      <c r="F162" s="97"/>
      <c r="G162" s="218">
        <f>ROUND(D162,0)-ROUND(F162,2)</f>
        <v>0</v>
      </c>
      <c r="H162" s="646" t="s">
        <v>220</v>
      </c>
      <c r="I162" s="577">
        <f>IF(H162="Yes",ROUND(E162,2),0)</f>
        <v>0</v>
      </c>
      <c r="J162" s="641"/>
      <c r="K162" s="582">
        <f>ROUND(E162*J162,2)</f>
        <v>0</v>
      </c>
      <c r="L162" s="641">
        <v>0</v>
      </c>
      <c r="M162" s="582">
        <f>ROUND(E163*L162,2)</f>
        <v>0</v>
      </c>
      <c r="N162" s="641"/>
      <c r="O162" s="577">
        <f>ROUND(E164*N162,2)</f>
        <v>0</v>
      </c>
    </row>
    <row r="163" spans="1:15" hidden="1">
      <c r="A163" s="668"/>
      <c r="B163" s="670"/>
      <c r="C163" s="339" t="str">
        <f>'Invoice Summary'!$C$24</f>
        <v>[Other Entity] Share</v>
      </c>
      <c r="D163" s="225"/>
      <c r="E163" s="226"/>
      <c r="F163" s="226"/>
      <c r="G163" s="217">
        <f>ROUND(D163,0)-ROUND(F163,2)</f>
        <v>0</v>
      </c>
      <c r="H163" s="639"/>
      <c r="I163" s="578"/>
      <c r="J163" s="640"/>
      <c r="K163" s="580"/>
      <c r="L163" s="640"/>
      <c r="M163" s="580"/>
      <c r="N163" s="640"/>
      <c r="O163" s="578"/>
    </row>
    <row r="164" spans="1:15" ht="15.75" thickBot="1">
      <c r="A164" s="669"/>
      <c r="B164" s="672"/>
      <c r="C164" s="179" t="s">
        <v>218</v>
      </c>
      <c r="D164" s="147"/>
      <c r="E164" s="98"/>
      <c r="F164" s="98"/>
      <c r="G164" s="219">
        <f>ROUND(D164,0)-ROUND(F164,2)</f>
        <v>0</v>
      </c>
      <c r="H164" s="585"/>
      <c r="I164" s="579"/>
      <c r="J164" s="584"/>
      <c r="K164" s="583"/>
      <c r="L164" s="584"/>
      <c r="M164" s="583"/>
      <c r="N164" s="584"/>
      <c r="O164" s="579"/>
    </row>
    <row r="165" spans="1:15">
      <c r="A165" s="667"/>
      <c r="B165" s="671"/>
      <c r="C165" s="178" t="s">
        <v>217</v>
      </c>
      <c r="D165" s="125">
        <v>0</v>
      </c>
      <c r="E165" s="97">
        <v>0</v>
      </c>
      <c r="F165" s="97">
        <v>0</v>
      </c>
      <c r="G165" s="218">
        <f t="shared" ref="G165:G258" si="4">ROUND(D165,0)-ROUND(F165,2)</f>
        <v>0</v>
      </c>
      <c r="H165" s="646" t="s">
        <v>220</v>
      </c>
      <c r="I165" s="577">
        <f>IF(H165="Yes",ROUND(E165,2),0)</f>
        <v>0</v>
      </c>
      <c r="J165" s="641"/>
      <c r="K165" s="582">
        <f>ROUND(E165*J165,2)</f>
        <v>0</v>
      </c>
      <c r="L165" s="641">
        <v>0</v>
      </c>
      <c r="M165" s="582">
        <f>ROUND(E166*L165,2)</f>
        <v>0</v>
      </c>
      <c r="N165" s="641"/>
      <c r="O165" s="577">
        <f>ROUND(E167*N165,2)</f>
        <v>0</v>
      </c>
    </row>
    <row r="166" spans="1:15" hidden="1">
      <c r="A166" s="668"/>
      <c r="B166" s="670"/>
      <c r="C166" s="333" t="str">
        <f>'Invoice Summary'!$C$24</f>
        <v>[Other Entity] Share</v>
      </c>
      <c r="D166" s="225">
        <v>0</v>
      </c>
      <c r="E166" s="226">
        <v>0</v>
      </c>
      <c r="F166" s="226">
        <v>0</v>
      </c>
      <c r="G166" s="217">
        <f>ROUND(D166,0)-ROUND(F166,2)</f>
        <v>0</v>
      </c>
      <c r="H166" s="639"/>
      <c r="I166" s="578"/>
      <c r="J166" s="640"/>
      <c r="K166" s="580"/>
      <c r="L166" s="640"/>
      <c r="M166" s="580"/>
      <c r="N166" s="640"/>
      <c r="O166" s="578"/>
    </row>
    <row r="167" spans="1:15" ht="15.75" thickBot="1">
      <c r="A167" s="669"/>
      <c r="B167" s="672"/>
      <c r="C167" s="179" t="s">
        <v>218</v>
      </c>
      <c r="D167" s="147">
        <v>0</v>
      </c>
      <c r="E167" s="98">
        <v>0</v>
      </c>
      <c r="F167" s="98">
        <v>0</v>
      </c>
      <c r="G167" s="219">
        <f t="shared" si="4"/>
        <v>0</v>
      </c>
      <c r="H167" s="585"/>
      <c r="I167" s="579"/>
      <c r="J167" s="584"/>
      <c r="K167" s="583"/>
      <c r="L167" s="584"/>
      <c r="M167" s="583"/>
      <c r="N167" s="584"/>
      <c r="O167" s="579"/>
    </row>
    <row r="168" spans="1:15">
      <c r="A168" s="667"/>
      <c r="B168" s="671"/>
      <c r="C168" s="178" t="s">
        <v>217</v>
      </c>
      <c r="D168" s="125">
        <v>0</v>
      </c>
      <c r="E168" s="97">
        <v>0</v>
      </c>
      <c r="F168" s="97">
        <v>0</v>
      </c>
      <c r="G168" s="218">
        <f t="shared" si="4"/>
        <v>0</v>
      </c>
      <c r="H168" s="646" t="s">
        <v>220</v>
      </c>
      <c r="I168" s="577">
        <f>IF(H168="Yes",ROUND(E168,2),0)</f>
        <v>0</v>
      </c>
      <c r="J168" s="641"/>
      <c r="K168" s="582">
        <f>ROUND(E168*J168,2)</f>
        <v>0</v>
      </c>
      <c r="L168" s="641">
        <v>0</v>
      </c>
      <c r="M168" s="582">
        <f>ROUND(E169*L168,2)</f>
        <v>0</v>
      </c>
      <c r="N168" s="641"/>
      <c r="O168" s="577">
        <f>ROUND(E170*N168,2)</f>
        <v>0</v>
      </c>
    </row>
    <row r="169" spans="1:15" hidden="1">
      <c r="A169" s="668"/>
      <c r="B169" s="670"/>
      <c r="C169" s="333" t="str">
        <f>'Invoice Summary'!$C$24</f>
        <v>[Other Entity] Share</v>
      </c>
      <c r="D169" s="225">
        <v>0</v>
      </c>
      <c r="E169" s="226">
        <v>0</v>
      </c>
      <c r="F169" s="226">
        <v>0</v>
      </c>
      <c r="G169" s="217">
        <f>ROUND(D169,0)-ROUND(F169,2)</f>
        <v>0</v>
      </c>
      <c r="H169" s="639"/>
      <c r="I169" s="578"/>
      <c r="J169" s="640"/>
      <c r="K169" s="580"/>
      <c r="L169" s="640"/>
      <c r="M169" s="580"/>
      <c r="N169" s="640"/>
      <c r="O169" s="578"/>
    </row>
    <row r="170" spans="1:15" ht="15.75" thickBot="1">
      <c r="A170" s="669"/>
      <c r="B170" s="672"/>
      <c r="C170" s="179" t="s">
        <v>218</v>
      </c>
      <c r="D170" s="147">
        <v>0</v>
      </c>
      <c r="E170" s="98">
        <v>0</v>
      </c>
      <c r="F170" s="98">
        <v>0</v>
      </c>
      <c r="G170" s="219">
        <f t="shared" si="4"/>
        <v>0</v>
      </c>
      <c r="H170" s="585"/>
      <c r="I170" s="579"/>
      <c r="J170" s="584"/>
      <c r="K170" s="583"/>
      <c r="L170" s="584"/>
      <c r="M170" s="583"/>
      <c r="N170" s="584"/>
      <c r="O170" s="579"/>
    </row>
    <row r="171" spans="1:15">
      <c r="A171" s="667"/>
      <c r="B171" s="671"/>
      <c r="C171" s="178" t="s">
        <v>217</v>
      </c>
      <c r="D171" s="125">
        <v>0</v>
      </c>
      <c r="E171" s="97">
        <v>0</v>
      </c>
      <c r="F171" s="97">
        <v>0</v>
      </c>
      <c r="G171" s="218">
        <f t="shared" si="4"/>
        <v>0</v>
      </c>
      <c r="H171" s="646" t="s">
        <v>220</v>
      </c>
      <c r="I171" s="577">
        <f>IF(H171="Yes",ROUND(E171,2),0)</f>
        <v>0</v>
      </c>
      <c r="J171" s="641"/>
      <c r="K171" s="582">
        <f>ROUND(E171*J171,2)</f>
        <v>0</v>
      </c>
      <c r="L171" s="641">
        <v>0</v>
      </c>
      <c r="M171" s="582">
        <f>ROUND(E172*L171,2)</f>
        <v>0</v>
      </c>
      <c r="N171" s="641"/>
      <c r="O171" s="577">
        <f>ROUND(E173*N171,2)</f>
        <v>0</v>
      </c>
    </row>
    <row r="172" spans="1:15" hidden="1">
      <c r="A172" s="668"/>
      <c r="B172" s="670"/>
      <c r="C172" s="333" t="str">
        <f>'Invoice Summary'!$C$24</f>
        <v>[Other Entity] Share</v>
      </c>
      <c r="D172" s="225">
        <v>0</v>
      </c>
      <c r="E172" s="226">
        <v>0</v>
      </c>
      <c r="F172" s="226">
        <v>0</v>
      </c>
      <c r="G172" s="217">
        <f>ROUND(D172,0)-ROUND(F172,2)</f>
        <v>0</v>
      </c>
      <c r="H172" s="639"/>
      <c r="I172" s="578"/>
      <c r="J172" s="640"/>
      <c r="K172" s="580"/>
      <c r="L172" s="640"/>
      <c r="M172" s="580"/>
      <c r="N172" s="640"/>
      <c r="O172" s="578"/>
    </row>
    <row r="173" spans="1:15" ht="15.75" thickBot="1">
      <c r="A173" s="669"/>
      <c r="B173" s="672"/>
      <c r="C173" s="179" t="s">
        <v>218</v>
      </c>
      <c r="D173" s="147">
        <v>0</v>
      </c>
      <c r="E173" s="98">
        <v>0</v>
      </c>
      <c r="F173" s="98">
        <v>0</v>
      </c>
      <c r="G173" s="219">
        <f t="shared" si="4"/>
        <v>0</v>
      </c>
      <c r="H173" s="585"/>
      <c r="I173" s="579"/>
      <c r="J173" s="584"/>
      <c r="K173" s="583"/>
      <c r="L173" s="584"/>
      <c r="M173" s="583"/>
      <c r="N173" s="584"/>
      <c r="O173" s="579"/>
    </row>
    <row r="174" spans="1:15">
      <c r="A174" s="667"/>
      <c r="B174" s="671"/>
      <c r="C174" s="178" t="s">
        <v>217</v>
      </c>
      <c r="D174" s="125">
        <v>0</v>
      </c>
      <c r="E174" s="97">
        <v>0</v>
      </c>
      <c r="F174" s="97">
        <v>0</v>
      </c>
      <c r="G174" s="218">
        <f t="shared" si="4"/>
        <v>0</v>
      </c>
      <c r="H174" s="646" t="s">
        <v>220</v>
      </c>
      <c r="I174" s="577">
        <f>IF(H174="Yes",ROUND(E174,2),0)</f>
        <v>0</v>
      </c>
      <c r="J174" s="641"/>
      <c r="K174" s="582">
        <f>ROUND(E174*J174,2)</f>
        <v>0</v>
      </c>
      <c r="L174" s="641">
        <v>0</v>
      </c>
      <c r="M174" s="582">
        <f>ROUND(E175*L174,2)</f>
        <v>0</v>
      </c>
      <c r="N174" s="641"/>
      <c r="O174" s="577">
        <f>ROUND(E176*N174,2)</f>
        <v>0</v>
      </c>
    </row>
    <row r="175" spans="1:15" hidden="1">
      <c r="A175" s="668"/>
      <c r="B175" s="670"/>
      <c r="C175" s="333" t="str">
        <f>'Invoice Summary'!$C$24</f>
        <v>[Other Entity] Share</v>
      </c>
      <c r="D175" s="225">
        <v>0</v>
      </c>
      <c r="E175" s="226">
        <v>0</v>
      </c>
      <c r="F175" s="226">
        <v>0</v>
      </c>
      <c r="G175" s="217">
        <f>ROUND(D175,0)-ROUND(F175,2)</f>
        <v>0</v>
      </c>
      <c r="H175" s="639"/>
      <c r="I175" s="578"/>
      <c r="J175" s="640"/>
      <c r="K175" s="580"/>
      <c r="L175" s="640"/>
      <c r="M175" s="580"/>
      <c r="N175" s="640"/>
      <c r="O175" s="578"/>
    </row>
    <row r="176" spans="1:15" ht="15.75" thickBot="1">
      <c r="A176" s="669"/>
      <c r="B176" s="672"/>
      <c r="C176" s="179" t="s">
        <v>218</v>
      </c>
      <c r="D176" s="147">
        <v>0</v>
      </c>
      <c r="E176" s="98">
        <v>0</v>
      </c>
      <c r="F176" s="98">
        <v>0</v>
      </c>
      <c r="G176" s="219">
        <f t="shared" si="4"/>
        <v>0</v>
      </c>
      <c r="H176" s="585"/>
      <c r="I176" s="579"/>
      <c r="J176" s="584"/>
      <c r="K176" s="583"/>
      <c r="L176" s="584"/>
      <c r="M176" s="583"/>
      <c r="N176" s="584"/>
      <c r="O176" s="579"/>
    </row>
    <row r="177" spans="1:15">
      <c r="A177" s="667"/>
      <c r="B177" s="671"/>
      <c r="C177" s="178" t="s">
        <v>217</v>
      </c>
      <c r="D177" s="125">
        <v>0</v>
      </c>
      <c r="E177" s="97">
        <v>0</v>
      </c>
      <c r="F177" s="97">
        <v>0</v>
      </c>
      <c r="G177" s="218">
        <f t="shared" si="4"/>
        <v>0</v>
      </c>
      <c r="H177" s="646" t="s">
        <v>220</v>
      </c>
      <c r="I177" s="577">
        <f>IF(H177="Yes",ROUND(E177,2),0)</f>
        <v>0</v>
      </c>
      <c r="J177" s="641"/>
      <c r="K177" s="582">
        <f>ROUND(E177*J177,2)</f>
        <v>0</v>
      </c>
      <c r="L177" s="641">
        <v>0</v>
      </c>
      <c r="M177" s="582">
        <f>ROUND(E178*L177,2)</f>
        <v>0</v>
      </c>
      <c r="N177" s="641"/>
      <c r="O177" s="577">
        <f>ROUND(E179*N177,2)</f>
        <v>0</v>
      </c>
    </row>
    <row r="178" spans="1:15" hidden="1">
      <c r="A178" s="668"/>
      <c r="B178" s="670"/>
      <c r="C178" s="333" t="str">
        <f>'Invoice Summary'!$C$24</f>
        <v>[Other Entity] Share</v>
      </c>
      <c r="D178" s="225">
        <v>0</v>
      </c>
      <c r="E178" s="226">
        <v>0</v>
      </c>
      <c r="F178" s="226">
        <v>0</v>
      </c>
      <c r="G178" s="217">
        <f>ROUND(D178,0)-ROUND(F178,2)</f>
        <v>0</v>
      </c>
      <c r="H178" s="639"/>
      <c r="I178" s="578"/>
      <c r="J178" s="640"/>
      <c r="K178" s="580"/>
      <c r="L178" s="640"/>
      <c r="M178" s="580"/>
      <c r="N178" s="640"/>
      <c r="O178" s="578"/>
    </row>
    <row r="179" spans="1:15" ht="15.75" thickBot="1">
      <c r="A179" s="669"/>
      <c r="B179" s="672"/>
      <c r="C179" s="179" t="s">
        <v>218</v>
      </c>
      <c r="D179" s="147">
        <v>0</v>
      </c>
      <c r="E179" s="98">
        <v>0</v>
      </c>
      <c r="F179" s="98">
        <v>0</v>
      </c>
      <c r="G179" s="219">
        <f t="shared" si="4"/>
        <v>0</v>
      </c>
      <c r="H179" s="585"/>
      <c r="I179" s="579"/>
      <c r="J179" s="584"/>
      <c r="K179" s="583"/>
      <c r="L179" s="584"/>
      <c r="M179" s="583"/>
      <c r="N179" s="584"/>
      <c r="O179" s="579"/>
    </row>
    <row r="180" spans="1:15">
      <c r="A180" s="667"/>
      <c r="B180" s="671"/>
      <c r="C180" s="178" t="s">
        <v>217</v>
      </c>
      <c r="D180" s="125">
        <v>0</v>
      </c>
      <c r="E180" s="97">
        <v>0</v>
      </c>
      <c r="F180" s="97">
        <v>0</v>
      </c>
      <c r="G180" s="218">
        <f t="shared" si="4"/>
        <v>0</v>
      </c>
      <c r="H180" s="646" t="s">
        <v>220</v>
      </c>
      <c r="I180" s="577">
        <f>IF(H180="Yes",ROUND(E180,2),0)</f>
        <v>0</v>
      </c>
      <c r="J180" s="641"/>
      <c r="K180" s="582">
        <f>ROUND(E180*J180,2)</f>
        <v>0</v>
      </c>
      <c r="L180" s="641">
        <v>0</v>
      </c>
      <c r="M180" s="582">
        <f>ROUND(E181*L180,2)</f>
        <v>0</v>
      </c>
      <c r="N180" s="641"/>
      <c r="O180" s="577">
        <f>ROUND(E182*N180,2)</f>
        <v>0</v>
      </c>
    </row>
    <row r="181" spans="1:15" hidden="1">
      <c r="A181" s="668"/>
      <c r="B181" s="670"/>
      <c r="C181" s="333" t="str">
        <f>'Invoice Summary'!$C$24</f>
        <v>[Other Entity] Share</v>
      </c>
      <c r="D181" s="225">
        <v>0</v>
      </c>
      <c r="E181" s="226">
        <v>0</v>
      </c>
      <c r="F181" s="226">
        <v>0</v>
      </c>
      <c r="G181" s="217">
        <f>ROUND(D181,0)-ROUND(F181,2)</f>
        <v>0</v>
      </c>
      <c r="H181" s="639"/>
      <c r="I181" s="578"/>
      <c r="J181" s="640"/>
      <c r="K181" s="580"/>
      <c r="L181" s="640"/>
      <c r="M181" s="580"/>
      <c r="N181" s="640"/>
      <c r="O181" s="578"/>
    </row>
    <row r="182" spans="1:15" ht="15.75" thickBot="1">
      <c r="A182" s="669"/>
      <c r="B182" s="672"/>
      <c r="C182" s="179" t="s">
        <v>218</v>
      </c>
      <c r="D182" s="147">
        <v>0</v>
      </c>
      <c r="E182" s="98">
        <v>0</v>
      </c>
      <c r="F182" s="98">
        <v>0</v>
      </c>
      <c r="G182" s="219">
        <f t="shared" si="4"/>
        <v>0</v>
      </c>
      <c r="H182" s="585"/>
      <c r="I182" s="579"/>
      <c r="J182" s="584"/>
      <c r="K182" s="583"/>
      <c r="L182" s="584"/>
      <c r="M182" s="583"/>
      <c r="N182" s="584"/>
      <c r="O182" s="579"/>
    </row>
    <row r="183" spans="1:15">
      <c r="A183" s="667"/>
      <c r="B183" s="671"/>
      <c r="C183" s="178" t="s">
        <v>217</v>
      </c>
      <c r="D183" s="125">
        <v>0</v>
      </c>
      <c r="E183" s="97">
        <v>0</v>
      </c>
      <c r="F183" s="97">
        <v>0</v>
      </c>
      <c r="G183" s="218">
        <f t="shared" si="4"/>
        <v>0</v>
      </c>
      <c r="H183" s="646" t="s">
        <v>220</v>
      </c>
      <c r="I183" s="577">
        <f>IF(H183="Yes",ROUND(E183,2),0)</f>
        <v>0</v>
      </c>
      <c r="J183" s="641"/>
      <c r="K183" s="582">
        <f>ROUND(E183*J183,2)</f>
        <v>0</v>
      </c>
      <c r="L183" s="641">
        <v>0</v>
      </c>
      <c r="M183" s="582">
        <f>ROUND(E184*L183,2)</f>
        <v>0</v>
      </c>
      <c r="N183" s="641"/>
      <c r="O183" s="577">
        <f>ROUND(E185*N183,2)</f>
        <v>0</v>
      </c>
    </row>
    <row r="184" spans="1:15" hidden="1">
      <c r="A184" s="668"/>
      <c r="B184" s="670"/>
      <c r="C184" s="333" t="str">
        <f>'Invoice Summary'!$C$24</f>
        <v>[Other Entity] Share</v>
      </c>
      <c r="D184" s="225">
        <v>0</v>
      </c>
      <c r="E184" s="226">
        <v>0</v>
      </c>
      <c r="F184" s="226">
        <v>0</v>
      </c>
      <c r="G184" s="217">
        <f>ROUND(D184,0)-ROUND(F184,2)</f>
        <v>0</v>
      </c>
      <c r="H184" s="639"/>
      <c r="I184" s="578"/>
      <c r="J184" s="640"/>
      <c r="K184" s="580"/>
      <c r="L184" s="640"/>
      <c r="M184" s="580"/>
      <c r="N184" s="640"/>
      <c r="O184" s="578"/>
    </row>
    <row r="185" spans="1:15" ht="15.75" thickBot="1">
      <c r="A185" s="669"/>
      <c r="B185" s="672"/>
      <c r="C185" s="179" t="s">
        <v>218</v>
      </c>
      <c r="D185" s="147">
        <v>0</v>
      </c>
      <c r="E185" s="98">
        <v>0</v>
      </c>
      <c r="F185" s="98">
        <v>0</v>
      </c>
      <c r="G185" s="219">
        <f t="shared" si="4"/>
        <v>0</v>
      </c>
      <c r="H185" s="585"/>
      <c r="I185" s="579"/>
      <c r="J185" s="584"/>
      <c r="K185" s="583"/>
      <c r="L185" s="584"/>
      <c r="M185" s="583"/>
      <c r="N185" s="584"/>
      <c r="O185" s="579"/>
    </row>
    <row r="186" spans="1:15">
      <c r="A186" s="667"/>
      <c r="B186" s="671"/>
      <c r="C186" s="178" t="s">
        <v>217</v>
      </c>
      <c r="D186" s="125">
        <v>0</v>
      </c>
      <c r="E186" s="97">
        <v>0</v>
      </c>
      <c r="F186" s="97">
        <v>0</v>
      </c>
      <c r="G186" s="218">
        <f t="shared" si="4"/>
        <v>0</v>
      </c>
      <c r="H186" s="646" t="s">
        <v>220</v>
      </c>
      <c r="I186" s="577">
        <f>IF(H186="Yes",ROUND(E186,2),0)</f>
        <v>0</v>
      </c>
      <c r="J186" s="641"/>
      <c r="K186" s="582">
        <f>ROUND(E186*J186,2)</f>
        <v>0</v>
      </c>
      <c r="L186" s="641">
        <v>0</v>
      </c>
      <c r="M186" s="582">
        <f>ROUND(E187*L186,2)</f>
        <v>0</v>
      </c>
      <c r="N186" s="641"/>
      <c r="O186" s="577">
        <f>ROUND(E188*N186,2)</f>
        <v>0</v>
      </c>
    </row>
    <row r="187" spans="1:15" hidden="1">
      <c r="A187" s="668"/>
      <c r="B187" s="670"/>
      <c r="C187" s="333" t="str">
        <f>'Invoice Summary'!$C$24</f>
        <v>[Other Entity] Share</v>
      </c>
      <c r="D187" s="225">
        <v>0</v>
      </c>
      <c r="E187" s="226">
        <v>0</v>
      </c>
      <c r="F187" s="226">
        <v>0</v>
      </c>
      <c r="G187" s="217">
        <f>ROUND(D187,0)-ROUND(F187,2)</f>
        <v>0</v>
      </c>
      <c r="H187" s="639"/>
      <c r="I187" s="578"/>
      <c r="J187" s="640"/>
      <c r="K187" s="580"/>
      <c r="L187" s="640"/>
      <c r="M187" s="580"/>
      <c r="N187" s="640"/>
      <c r="O187" s="578"/>
    </row>
    <row r="188" spans="1:15" ht="15.75" thickBot="1">
      <c r="A188" s="669"/>
      <c r="B188" s="672"/>
      <c r="C188" s="179" t="s">
        <v>218</v>
      </c>
      <c r="D188" s="147">
        <v>0</v>
      </c>
      <c r="E188" s="98">
        <v>0</v>
      </c>
      <c r="F188" s="98">
        <v>0</v>
      </c>
      <c r="G188" s="219">
        <f t="shared" si="4"/>
        <v>0</v>
      </c>
      <c r="H188" s="585"/>
      <c r="I188" s="579"/>
      <c r="J188" s="584"/>
      <c r="K188" s="583"/>
      <c r="L188" s="584"/>
      <c r="M188" s="583"/>
      <c r="N188" s="584"/>
      <c r="O188" s="579"/>
    </row>
    <row r="189" spans="1:15">
      <c r="A189" s="667"/>
      <c r="B189" s="671"/>
      <c r="C189" s="178" t="s">
        <v>217</v>
      </c>
      <c r="D189" s="125">
        <v>0</v>
      </c>
      <c r="E189" s="97">
        <v>0</v>
      </c>
      <c r="F189" s="97">
        <v>0</v>
      </c>
      <c r="G189" s="218">
        <f t="shared" si="4"/>
        <v>0</v>
      </c>
      <c r="H189" s="646" t="s">
        <v>220</v>
      </c>
      <c r="I189" s="577">
        <f>IF(H189="Yes",ROUND(E189,2),0)</f>
        <v>0</v>
      </c>
      <c r="J189" s="641"/>
      <c r="K189" s="582">
        <f>ROUND(E189*J189,2)</f>
        <v>0</v>
      </c>
      <c r="L189" s="641">
        <v>0</v>
      </c>
      <c r="M189" s="582">
        <f>ROUND(E190*L189,2)</f>
        <v>0</v>
      </c>
      <c r="N189" s="641"/>
      <c r="O189" s="577">
        <f>ROUND(E191*N189,2)</f>
        <v>0</v>
      </c>
    </row>
    <row r="190" spans="1:15" hidden="1">
      <c r="A190" s="668"/>
      <c r="B190" s="670"/>
      <c r="C190" s="333" t="str">
        <f>'Invoice Summary'!$C$24</f>
        <v>[Other Entity] Share</v>
      </c>
      <c r="D190" s="225">
        <v>0</v>
      </c>
      <c r="E190" s="226">
        <v>0</v>
      </c>
      <c r="F190" s="226">
        <v>0</v>
      </c>
      <c r="G190" s="217">
        <f>ROUND(D190,0)-ROUND(F190,2)</f>
        <v>0</v>
      </c>
      <c r="H190" s="639"/>
      <c r="I190" s="578"/>
      <c r="J190" s="640"/>
      <c r="K190" s="580"/>
      <c r="L190" s="640"/>
      <c r="M190" s="580"/>
      <c r="N190" s="640"/>
      <c r="O190" s="578"/>
    </row>
    <row r="191" spans="1:15" ht="15.75" thickBot="1">
      <c r="A191" s="669"/>
      <c r="B191" s="672"/>
      <c r="C191" s="179" t="s">
        <v>218</v>
      </c>
      <c r="D191" s="147">
        <v>0</v>
      </c>
      <c r="E191" s="98">
        <v>0</v>
      </c>
      <c r="F191" s="98">
        <v>0</v>
      </c>
      <c r="G191" s="219">
        <f t="shared" si="4"/>
        <v>0</v>
      </c>
      <c r="H191" s="585"/>
      <c r="I191" s="579"/>
      <c r="J191" s="584"/>
      <c r="K191" s="583"/>
      <c r="L191" s="584"/>
      <c r="M191" s="583"/>
      <c r="N191" s="584"/>
      <c r="O191" s="579"/>
    </row>
    <row r="192" spans="1:15" hidden="1">
      <c r="A192" s="667"/>
      <c r="B192" s="671"/>
      <c r="C192" s="178" t="s">
        <v>217</v>
      </c>
      <c r="D192" s="125">
        <v>0</v>
      </c>
      <c r="E192" s="97">
        <v>0</v>
      </c>
      <c r="F192" s="97">
        <v>0</v>
      </c>
      <c r="G192" s="218">
        <f t="shared" si="4"/>
        <v>0</v>
      </c>
      <c r="H192" s="646" t="s">
        <v>220</v>
      </c>
      <c r="I192" s="577">
        <f>IF(H192="Yes",ROUND(E192,2),0)</f>
        <v>0</v>
      </c>
      <c r="J192" s="641">
        <v>0</v>
      </c>
      <c r="K192" s="582">
        <f>ROUND(E192*J192,2)</f>
        <v>0</v>
      </c>
      <c r="L192" s="641">
        <v>0</v>
      </c>
      <c r="M192" s="582">
        <f>ROUND(E193*L192,2)</f>
        <v>0</v>
      </c>
      <c r="N192" s="641">
        <v>0</v>
      </c>
      <c r="O192" s="577">
        <f>ROUND(E194*N192,2)</f>
        <v>0</v>
      </c>
    </row>
    <row r="193" spans="1:16" hidden="1">
      <c r="A193" s="668"/>
      <c r="B193" s="670"/>
      <c r="C193" s="333" t="str">
        <f>'Invoice Summary'!$C$24</f>
        <v>[Other Entity] Share</v>
      </c>
      <c r="D193" s="225">
        <v>0</v>
      </c>
      <c r="E193" s="226">
        <v>0</v>
      </c>
      <c r="F193" s="226">
        <v>0</v>
      </c>
      <c r="G193" s="217">
        <f>ROUND(D193,0)-ROUND(F193,2)</f>
        <v>0</v>
      </c>
      <c r="H193" s="639"/>
      <c r="I193" s="578"/>
      <c r="J193" s="640"/>
      <c r="K193" s="580"/>
      <c r="L193" s="640"/>
      <c r="M193" s="580"/>
      <c r="N193" s="640"/>
      <c r="O193" s="578"/>
    </row>
    <row r="194" spans="1:16" ht="15.75" hidden="1" thickBot="1">
      <c r="A194" s="669"/>
      <c r="B194" s="672"/>
      <c r="C194" s="179" t="s">
        <v>218</v>
      </c>
      <c r="D194" s="147">
        <v>0</v>
      </c>
      <c r="E194" s="98">
        <v>0</v>
      </c>
      <c r="F194" s="98">
        <v>0</v>
      </c>
      <c r="G194" s="219">
        <f t="shared" si="4"/>
        <v>0</v>
      </c>
      <c r="H194" s="585"/>
      <c r="I194" s="579"/>
      <c r="J194" s="584"/>
      <c r="K194" s="583"/>
      <c r="L194" s="584"/>
      <c r="M194" s="583"/>
      <c r="N194" s="584"/>
      <c r="O194" s="579"/>
    </row>
    <row r="195" spans="1:16" hidden="1">
      <c r="A195" s="667"/>
      <c r="B195" s="671"/>
      <c r="C195" s="178" t="s">
        <v>217</v>
      </c>
      <c r="D195" s="125">
        <v>0</v>
      </c>
      <c r="E195" s="97">
        <v>0</v>
      </c>
      <c r="F195" s="97">
        <v>0</v>
      </c>
      <c r="G195" s="218">
        <f t="shared" si="4"/>
        <v>0</v>
      </c>
      <c r="H195" s="646" t="s">
        <v>220</v>
      </c>
      <c r="I195" s="577">
        <f>IF(H195="Yes",ROUND(E195,2),0)</f>
        <v>0</v>
      </c>
      <c r="J195" s="641">
        <v>0</v>
      </c>
      <c r="K195" s="582">
        <f>ROUND(E195*J195,2)</f>
        <v>0</v>
      </c>
      <c r="L195" s="641">
        <v>0</v>
      </c>
      <c r="M195" s="582">
        <f>ROUND(E196*L195,2)</f>
        <v>0</v>
      </c>
      <c r="N195" s="641">
        <v>0</v>
      </c>
      <c r="O195" s="577">
        <f>ROUND(E197*N195,2)</f>
        <v>0</v>
      </c>
    </row>
    <row r="196" spans="1:16" hidden="1">
      <c r="A196" s="668"/>
      <c r="B196" s="670"/>
      <c r="C196" s="333" t="str">
        <f>'Invoice Summary'!$C$24</f>
        <v>[Other Entity] Share</v>
      </c>
      <c r="D196" s="225">
        <v>0</v>
      </c>
      <c r="E196" s="226">
        <v>0</v>
      </c>
      <c r="F196" s="226">
        <v>0</v>
      </c>
      <c r="G196" s="217">
        <f>ROUND(D196,0)-ROUND(F196,2)</f>
        <v>0</v>
      </c>
      <c r="H196" s="639"/>
      <c r="I196" s="578"/>
      <c r="J196" s="640"/>
      <c r="K196" s="580"/>
      <c r="L196" s="640"/>
      <c r="M196" s="580"/>
      <c r="N196" s="640"/>
      <c r="O196" s="578"/>
    </row>
    <row r="197" spans="1:16" ht="15.75" hidden="1" thickBot="1">
      <c r="A197" s="669"/>
      <c r="B197" s="672"/>
      <c r="C197" s="179" t="s">
        <v>218</v>
      </c>
      <c r="D197" s="147">
        <v>0</v>
      </c>
      <c r="E197" s="98">
        <v>0</v>
      </c>
      <c r="F197" s="98">
        <v>0</v>
      </c>
      <c r="G197" s="219">
        <f t="shared" si="4"/>
        <v>0</v>
      </c>
      <c r="H197" s="585"/>
      <c r="I197" s="579"/>
      <c r="J197" s="584"/>
      <c r="K197" s="583"/>
      <c r="L197" s="584"/>
      <c r="M197" s="583"/>
      <c r="N197" s="584"/>
      <c r="O197" s="579"/>
    </row>
    <row r="198" spans="1:16" hidden="1">
      <c r="A198" s="667"/>
      <c r="B198" s="671"/>
      <c r="C198" s="178" t="s">
        <v>217</v>
      </c>
      <c r="D198" s="125">
        <v>0</v>
      </c>
      <c r="E198" s="97">
        <v>0</v>
      </c>
      <c r="F198" s="97">
        <v>0</v>
      </c>
      <c r="G198" s="218">
        <f t="shared" si="4"/>
        <v>0</v>
      </c>
      <c r="H198" s="646" t="s">
        <v>220</v>
      </c>
      <c r="I198" s="577">
        <f>IF(H198="Yes",ROUND(E198,2),0)</f>
        <v>0</v>
      </c>
      <c r="J198" s="641">
        <v>0</v>
      </c>
      <c r="K198" s="582">
        <f>ROUND(E198*J198,2)</f>
        <v>0</v>
      </c>
      <c r="L198" s="641">
        <v>0</v>
      </c>
      <c r="M198" s="582">
        <f>ROUND(E199*L198,2)</f>
        <v>0</v>
      </c>
      <c r="N198" s="641">
        <v>0</v>
      </c>
      <c r="O198" s="577">
        <f>ROUND(E200*N198,2)</f>
        <v>0</v>
      </c>
      <c r="P198" s="18"/>
    </row>
    <row r="199" spans="1:16" hidden="1">
      <c r="A199" s="668"/>
      <c r="B199" s="670"/>
      <c r="C199" s="333" t="str">
        <f>'Invoice Summary'!$C$24</f>
        <v>[Other Entity] Share</v>
      </c>
      <c r="D199" s="225">
        <v>0</v>
      </c>
      <c r="E199" s="226">
        <v>0</v>
      </c>
      <c r="F199" s="226">
        <v>0</v>
      </c>
      <c r="G199" s="217">
        <f>ROUND(D199,0)-ROUND(F199,2)</f>
        <v>0</v>
      </c>
      <c r="H199" s="639"/>
      <c r="I199" s="578"/>
      <c r="J199" s="640"/>
      <c r="K199" s="580"/>
      <c r="L199" s="640"/>
      <c r="M199" s="580"/>
      <c r="N199" s="640"/>
      <c r="O199" s="578"/>
      <c r="P199" s="18"/>
    </row>
    <row r="200" spans="1:16" ht="15.75" hidden="1" thickBot="1">
      <c r="A200" s="669"/>
      <c r="B200" s="672"/>
      <c r="C200" s="179" t="s">
        <v>218</v>
      </c>
      <c r="D200" s="147">
        <v>0</v>
      </c>
      <c r="E200" s="98">
        <v>0</v>
      </c>
      <c r="F200" s="98">
        <v>0</v>
      </c>
      <c r="G200" s="219">
        <f t="shared" si="4"/>
        <v>0</v>
      </c>
      <c r="H200" s="585"/>
      <c r="I200" s="579"/>
      <c r="J200" s="584"/>
      <c r="K200" s="583"/>
      <c r="L200" s="584"/>
      <c r="M200" s="583"/>
      <c r="N200" s="584"/>
      <c r="O200" s="579"/>
    </row>
    <row r="201" spans="1:16" hidden="1">
      <c r="A201" s="667"/>
      <c r="B201" s="671"/>
      <c r="C201" s="178" t="s">
        <v>217</v>
      </c>
      <c r="D201" s="125">
        <v>0</v>
      </c>
      <c r="E201" s="97">
        <v>0</v>
      </c>
      <c r="F201" s="97">
        <v>0</v>
      </c>
      <c r="G201" s="218">
        <f t="shared" si="4"/>
        <v>0</v>
      </c>
      <c r="H201" s="646" t="s">
        <v>220</v>
      </c>
      <c r="I201" s="577">
        <f>IF(H201="Yes",ROUND(E201,2),0)</f>
        <v>0</v>
      </c>
      <c r="J201" s="641">
        <v>0</v>
      </c>
      <c r="K201" s="582">
        <f>ROUND(E201*J201,2)</f>
        <v>0</v>
      </c>
      <c r="L201" s="641">
        <v>0</v>
      </c>
      <c r="M201" s="582">
        <f>ROUND(E202*L201,2)</f>
        <v>0</v>
      </c>
      <c r="N201" s="641">
        <v>0</v>
      </c>
      <c r="O201" s="577">
        <f>ROUND(E203*N201,2)</f>
        <v>0</v>
      </c>
    </row>
    <row r="202" spans="1:16" hidden="1">
      <c r="A202" s="668"/>
      <c r="B202" s="670"/>
      <c r="C202" s="333" t="str">
        <f>'Invoice Summary'!$C$24</f>
        <v>[Other Entity] Share</v>
      </c>
      <c r="D202" s="225">
        <v>0</v>
      </c>
      <c r="E202" s="226">
        <v>0</v>
      </c>
      <c r="F202" s="226">
        <v>0</v>
      </c>
      <c r="G202" s="217">
        <f>ROUND(D202,0)-ROUND(F202,2)</f>
        <v>0</v>
      </c>
      <c r="H202" s="639"/>
      <c r="I202" s="578"/>
      <c r="J202" s="640"/>
      <c r="K202" s="580"/>
      <c r="L202" s="640"/>
      <c r="M202" s="580"/>
      <c r="N202" s="640"/>
      <c r="O202" s="578"/>
    </row>
    <row r="203" spans="1:16" ht="15.75" hidden="1" thickBot="1">
      <c r="A203" s="669"/>
      <c r="B203" s="672"/>
      <c r="C203" s="179" t="s">
        <v>218</v>
      </c>
      <c r="D203" s="147">
        <v>0</v>
      </c>
      <c r="E203" s="98">
        <v>0</v>
      </c>
      <c r="F203" s="98">
        <v>0</v>
      </c>
      <c r="G203" s="219">
        <f t="shared" si="4"/>
        <v>0</v>
      </c>
      <c r="H203" s="585"/>
      <c r="I203" s="579"/>
      <c r="J203" s="584"/>
      <c r="K203" s="583"/>
      <c r="L203" s="584"/>
      <c r="M203" s="583"/>
      <c r="N203" s="584"/>
      <c r="O203" s="579"/>
    </row>
    <row r="204" spans="1:16" hidden="1">
      <c r="A204" s="667"/>
      <c r="B204" s="671"/>
      <c r="C204" s="178" t="s">
        <v>217</v>
      </c>
      <c r="D204" s="125">
        <v>0</v>
      </c>
      <c r="E204" s="97">
        <v>0</v>
      </c>
      <c r="F204" s="97">
        <v>0</v>
      </c>
      <c r="G204" s="218">
        <f t="shared" si="4"/>
        <v>0</v>
      </c>
      <c r="H204" s="646" t="s">
        <v>220</v>
      </c>
      <c r="I204" s="577">
        <f>IF(H204="Yes",ROUND(E204,2),0)</f>
        <v>0</v>
      </c>
      <c r="J204" s="641">
        <v>0</v>
      </c>
      <c r="K204" s="582">
        <f>ROUND(E204*J204,2)</f>
        <v>0</v>
      </c>
      <c r="L204" s="641">
        <v>0</v>
      </c>
      <c r="M204" s="582">
        <f>ROUND(E205*L204,2)</f>
        <v>0</v>
      </c>
      <c r="N204" s="641">
        <v>0</v>
      </c>
      <c r="O204" s="577">
        <f>ROUND(E206*N204,2)</f>
        <v>0</v>
      </c>
    </row>
    <row r="205" spans="1:16" hidden="1">
      <c r="A205" s="668"/>
      <c r="B205" s="670"/>
      <c r="C205" s="333" t="str">
        <f>'Invoice Summary'!$C$24</f>
        <v>[Other Entity] Share</v>
      </c>
      <c r="D205" s="225">
        <v>0</v>
      </c>
      <c r="E205" s="226">
        <v>0</v>
      </c>
      <c r="F205" s="226">
        <v>0</v>
      </c>
      <c r="G205" s="217">
        <f>ROUND(D205,0)-ROUND(F205,2)</f>
        <v>0</v>
      </c>
      <c r="H205" s="639"/>
      <c r="I205" s="578"/>
      <c r="J205" s="640"/>
      <c r="K205" s="580"/>
      <c r="L205" s="640"/>
      <c r="M205" s="580"/>
      <c r="N205" s="640"/>
      <c r="O205" s="578"/>
    </row>
    <row r="206" spans="1:16" ht="15.75" hidden="1" thickBot="1">
      <c r="A206" s="669"/>
      <c r="B206" s="672"/>
      <c r="C206" s="179" t="s">
        <v>218</v>
      </c>
      <c r="D206" s="147">
        <v>0</v>
      </c>
      <c r="E206" s="98">
        <v>0</v>
      </c>
      <c r="F206" s="98">
        <v>0</v>
      </c>
      <c r="G206" s="219">
        <f t="shared" si="4"/>
        <v>0</v>
      </c>
      <c r="H206" s="585"/>
      <c r="I206" s="579"/>
      <c r="J206" s="584"/>
      <c r="K206" s="583"/>
      <c r="L206" s="584"/>
      <c r="M206" s="583"/>
      <c r="N206" s="584"/>
      <c r="O206" s="579"/>
    </row>
    <row r="207" spans="1:16" hidden="1">
      <c r="A207" s="667"/>
      <c r="B207" s="671"/>
      <c r="C207" s="178" t="s">
        <v>217</v>
      </c>
      <c r="D207" s="125">
        <v>0</v>
      </c>
      <c r="E207" s="97">
        <v>0</v>
      </c>
      <c r="F207" s="97">
        <v>0</v>
      </c>
      <c r="G207" s="218">
        <f t="shared" si="4"/>
        <v>0</v>
      </c>
      <c r="H207" s="646" t="s">
        <v>220</v>
      </c>
      <c r="I207" s="577">
        <f>IF(H207="Yes",ROUND(E207,2),0)</f>
        <v>0</v>
      </c>
      <c r="J207" s="641">
        <v>0</v>
      </c>
      <c r="K207" s="582">
        <f>ROUND(E207*J207,2)</f>
        <v>0</v>
      </c>
      <c r="L207" s="641">
        <v>0</v>
      </c>
      <c r="M207" s="582">
        <f>ROUND(E208*L207,2)</f>
        <v>0</v>
      </c>
      <c r="N207" s="641">
        <v>0</v>
      </c>
      <c r="O207" s="577">
        <f>ROUND(E209*N207,2)</f>
        <v>0</v>
      </c>
    </row>
    <row r="208" spans="1:16" hidden="1">
      <c r="A208" s="668"/>
      <c r="B208" s="670"/>
      <c r="C208" s="333" t="str">
        <f>'Invoice Summary'!$C$24</f>
        <v>[Other Entity] Share</v>
      </c>
      <c r="D208" s="225">
        <v>0</v>
      </c>
      <c r="E208" s="226">
        <v>0</v>
      </c>
      <c r="F208" s="226">
        <v>0</v>
      </c>
      <c r="G208" s="217">
        <f>ROUND(D208,0)-ROUND(F208,2)</f>
        <v>0</v>
      </c>
      <c r="H208" s="639"/>
      <c r="I208" s="578"/>
      <c r="J208" s="640"/>
      <c r="K208" s="580"/>
      <c r="L208" s="640"/>
      <c r="M208" s="580"/>
      <c r="N208" s="640"/>
      <c r="O208" s="578"/>
    </row>
    <row r="209" spans="1:16" ht="15.75" hidden="1" thickBot="1">
      <c r="A209" s="669"/>
      <c r="B209" s="672"/>
      <c r="C209" s="179" t="s">
        <v>218</v>
      </c>
      <c r="D209" s="147">
        <v>0</v>
      </c>
      <c r="E209" s="98">
        <v>0</v>
      </c>
      <c r="F209" s="98">
        <v>0</v>
      </c>
      <c r="G209" s="219">
        <f t="shared" si="4"/>
        <v>0</v>
      </c>
      <c r="H209" s="585"/>
      <c r="I209" s="579"/>
      <c r="J209" s="584"/>
      <c r="K209" s="583"/>
      <c r="L209" s="584"/>
      <c r="M209" s="583"/>
      <c r="N209" s="584"/>
      <c r="O209" s="579"/>
    </row>
    <row r="210" spans="1:16" hidden="1">
      <c r="A210" s="667"/>
      <c r="B210" s="671"/>
      <c r="C210" s="178" t="s">
        <v>217</v>
      </c>
      <c r="D210" s="125">
        <v>0</v>
      </c>
      <c r="E210" s="97">
        <v>0</v>
      </c>
      <c r="F210" s="97">
        <v>0</v>
      </c>
      <c r="G210" s="218">
        <f t="shared" si="4"/>
        <v>0</v>
      </c>
      <c r="H210" s="646" t="s">
        <v>220</v>
      </c>
      <c r="I210" s="577">
        <f>IF(H210="Yes",ROUND(E210,2),0)</f>
        <v>0</v>
      </c>
      <c r="J210" s="641">
        <v>0</v>
      </c>
      <c r="K210" s="582">
        <f>ROUND(E210*J210,2)</f>
        <v>0</v>
      </c>
      <c r="L210" s="641">
        <v>0</v>
      </c>
      <c r="M210" s="582">
        <f>ROUND(E211*L210,2)</f>
        <v>0</v>
      </c>
      <c r="N210" s="641">
        <v>0</v>
      </c>
      <c r="O210" s="577">
        <f>ROUND(E212*N210,2)</f>
        <v>0</v>
      </c>
    </row>
    <row r="211" spans="1:16" hidden="1">
      <c r="A211" s="668"/>
      <c r="B211" s="670"/>
      <c r="C211" s="333" t="str">
        <f>'Invoice Summary'!$C$24</f>
        <v>[Other Entity] Share</v>
      </c>
      <c r="D211" s="225">
        <v>0</v>
      </c>
      <c r="E211" s="226">
        <v>0</v>
      </c>
      <c r="F211" s="226">
        <v>0</v>
      </c>
      <c r="G211" s="217">
        <f>ROUND(D211,0)-ROUND(F211,2)</f>
        <v>0</v>
      </c>
      <c r="H211" s="639"/>
      <c r="I211" s="578"/>
      <c r="J211" s="640"/>
      <c r="K211" s="580"/>
      <c r="L211" s="640"/>
      <c r="M211" s="580"/>
      <c r="N211" s="640"/>
      <c r="O211" s="578"/>
    </row>
    <row r="212" spans="1:16" ht="15.75" hidden="1" thickBot="1">
      <c r="A212" s="669"/>
      <c r="B212" s="672"/>
      <c r="C212" s="179" t="s">
        <v>218</v>
      </c>
      <c r="D212" s="147">
        <v>0</v>
      </c>
      <c r="E212" s="98">
        <v>0</v>
      </c>
      <c r="F212" s="98">
        <v>0</v>
      </c>
      <c r="G212" s="219">
        <f t="shared" si="4"/>
        <v>0</v>
      </c>
      <c r="H212" s="585"/>
      <c r="I212" s="579"/>
      <c r="J212" s="584"/>
      <c r="K212" s="583"/>
      <c r="L212" s="584"/>
      <c r="M212" s="583"/>
      <c r="N212" s="584"/>
      <c r="O212" s="579"/>
    </row>
    <row r="213" spans="1:16" hidden="1">
      <c r="A213" s="667"/>
      <c r="B213" s="671"/>
      <c r="C213" s="178" t="s">
        <v>217</v>
      </c>
      <c r="D213" s="125">
        <v>0</v>
      </c>
      <c r="E213" s="97">
        <v>0</v>
      </c>
      <c r="F213" s="97">
        <v>0</v>
      </c>
      <c r="G213" s="218">
        <f t="shared" si="4"/>
        <v>0</v>
      </c>
      <c r="H213" s="646" t="s">
        <v>220</v>
      </c>
      <c r="I213" s="577">
        <f>IF(H213="Yes",ROUND(E213,2),0)</f>
        <v>0</v>
      </c>
      <c r="J213" s="641">
        <v>0</v>
      </c>
      <c r="K213" s="582">
        <f>ROUND(E213*J213,2)</f>
        <v>0</v>
      </c>
      <c r="L213" s="641">
        <v>0</v>
      </c>
      <c r="M213" s="582">
        <f>ROUND(E214*L213,2)</f>
        <v>0</v>
      </c>
      <c r="N213" s="641">
        <v>0</v>
      </c>
      <c r="O213" s="577">
        <f>ROUND(E215*N213,2)</f>
        <v>0</v>
      </c>
    </row>
    <row r="214" spans="1:16" hidden="1">
      <c r="A214" s="668"/>
      <c r="B214" s="670"/>
      <c r="C214" s="333" t="str">
        <f>'Invoice Summary'!$C$24</f>
        <v>[Other Entity] Share</v>
      </c>
      <c r="D214" s="225">
        <v>0</v>
      </c>
      <c r="E214" s="226">
        <v>0</v>
      </c>
      <c r="F214" s="226">
        <v>0</v>
      </c>
      <c r="G214" s="217">
        <f>ROUND(D214,0)-ROUND(F214,2)</f>
        <v>0</v>
      </c>
      <c r="H214" s="639"/>
      <c r="I214" s="578"/>
      <c r="J214" s="640"/>
      <c r="K214" s="580"/>
      <c r="L214" s="640"/>
      <c r="M214" s="580"/>
      <c r="N214" s="640"/>
      <c r="O214" s="578"/>
    </row>
    <row r="215" spans="1:16" ht="15.75" hidden="1" thickBot="1">
      <c r="A215" s="669"/>
      <c r="B215" s="672"/>
      <c r="C215" s="179" t="s">
        <v>218</v>
      </c>
      <c r="D215" s="147">
        <v>0</v>
      </c>
      <c r="E215" s="98">
        <v>0</v>
      </c>
      <c r="F215" s="98">
        <v>0</v>
      </c>
      <c r="G215" s="219">
        <f t="shared" si="4"/>
        <v>0</v>
      </c>
      <c r="H215" s="585"/>
      <c r="I215" s="579"/>
      <c r="J215" s="584"/>
      <c r="K215" s="583"/>
      <c r="L215" s="584"/>
      <c r="M215" s="583"/>
      <c r="N215" s="584"/>
      <c r="O215" s="579"/>
    </row>
    <row r="216" spans="1:16" hidden="1">
      <c r="A216" s="667"/>
      <c r="B216" s="671"/>
      <c r="C216" s="178" t="s">
        <v>217</v>
      </c>
      <c r="D216" s="125">
        <v>0</v>
      </c>
      <c r="E216" s="97">
        <v>0</v>
      </c>
      <c r="F216" s="97">
        <v>0</v>
      </c>
      <c r="G216" s="218">
        <f t="shared" si="4"/>
        <v>0</v>
      </c>
      <c r="H216" s="646" t="s">
        <v>220</v>
      </c>
      <c r="I216" s="577">
        <f>IF(H216="Yes",ROUND(E216,2),0)</f>
        <v>0</v>
      </c>
      <c r="J216" s="641">
        <v>0</v>
      </c>
      <c r="K216" s="582">
        <f>ROUND(E216*J216,2)</f>
        <v>0</v>
      </c>
      <c r="L216" s="641">
        <v>0</v>
      </c>
      <c r="M216" s="582">
        <f>ROUND(E217*L216,2)</f>
        <v>0</v>
      </c>
      <c r="N216" s="641">
        <v>0</v>
      </c>
      <c r="O216" s="577">
        <f>ROUND(E218*N216,2)</f>
        <v>0</v>
      </c>
    </row>
    <row r="217" spans="1:16" hidden="1">
      <c r="A217" s="668"/>
      <c r="B217" s="670"/>
      <c r="C217" s="333" t="str">
        <f>'Invoice Summary'!$C$24</f>
        <v>[Other Entity] Share</v>
      </c>
      <c r="D217" s="225">
        <v>0</v>
      </c>
      <c r="E217" s="226">
        <v>0</v>
      </c>
      <c r="F217" s="226">
        <v>0</v>
      </c>
      <c r="G217" s="217">
        <f>ROUND(D217,0)-ROUND(F217,2)</f>
        <v>0</v>
      </c>
      <c r="H217" s="639"/>
      <c r="I217" s="578"/>
      <c r="J217" s="640"/>
      <c r="K217" s="580"/>
      <c r="L217" s="640"/>
      <c r="M217" s="580"/>
      <c r="N217" s="640"/>
      <c r="O217" s="578"/>
    </row>
    <row r="218" spans="1:16" ht="15.75" hidden="1" thickBot="1">
      <c r="A218" s="669"/>
      <c r="B218" s="672"/>
      <c r="C218" s="179" t="s">
        <v>218</v>
      </c>
      <c r="D218" s="147">
        <v>0</v>
      </c>
      <c r="E218" s="98">
        <v>0</v>
      </c>
      <c r="F218" s="98">
        <v>0</v>
      </c>
      <c r="G218" s="219">
        <f t="shared" si="4"/>
        <v>0</v>
      </c>
      <c r="H218" s="585"/>
      <c r="I218" s="579"/>
      <c r="J218" s="584"/>
      <c r="K218" s="583"/>
      <c r="L218" s="584"/>
      <c r="M218" s="583"/>
      <c r="N218" s="584"/>
      <c r="O218" s="579"/>
    </row>
    <row r="219" spans="1:16" hidden="1">
      <c r="A219" s="667"/>
      <c r="B219" s="671"/>
      <c r="C219" s="178" t="s">
        <v>217</v>
      </c>
      <c r="D219" s="125">
        <v>0</v>
      </c>
      <c r="E219" s="97">
        <v>0</v>
      </c>
      <c r="F219" s="97">
        <v>0</v>
      </c>
      <c r="G219" s="218">
        <f t="shared" si="4"/>
        <v>0</v>
      </c>
      <c r="H219" s="646" t="s">
        <v>220</v>
      </c>
      <c r="I219" s="577">
        <f>IF(H219="Yes",ROUND(E219,2),0)</f>
        <v>0</v>
      </c>
      <c r="J219" s="641">
        <v>0</v>
      </c>
      <c r="K219" s="582">
        <f>ROUND(E219*J219,2)</f>
        <v>0</v>
      </c>
      <c r="L219" s="641">
        <v>0</v>
      </c>
      <c r="M219" s="582">
        <f>ROUND(E220*L219,2)</f>
        <v>0</v>
      </c>
      <c r="N219" s="641">
        <v>0</v>
      </c>
      <c r="O219" s="577">
        <f>ROUND(E221*N219,2)</f>
        <v>0</v>
      </c>
      <c r="P219" s="18"/>
    </row>
    <row r="220" spans="1:16" hidden="1">
      <c r="A220" s="668"/>
      <c r="B220" s="670"/>
      <c r="C220" s="333" t="str">
        <f>'Invoice Summary'!$C$24</f>
        <v>[Other Entity] Share</v>
      </c>
      <c r="D220" s="225">
        <v>0</v>
      </c>
      <c r="E220" s="226">
        <v>0</v>
      </c>
      <c r="F220" s="226">
        <v>0</v>
      </c>
      <c r="G220" s="217">
        <f>ROUND(D220,0)-ROUND(F220,2)</f>
        <v>0</v>
      </c>
      <c r="H220" s="639"/>
      <c r="I220" s="578"/>
      <c r="J220" s="640"/>
      <c r="K220" s="580"/>
      <c r="L220" s="640"/>
      <c r="M220" s="580"/>
      <c r="N220" s="640"/>
      <c r="O220" s="578"/>
      <c r="P220" s="18"/>
    </row>
    <row r="221" spans="1:16" ht="15.75" hidden="1" thickBot="1">
      <c r="A221" s="669"/>
      <c r="B221" s="672"/>
      <c r="C221" s="179" t="s">
        <v>218</v>
      </c>
      <c r="D221" s="147">
        <v>0</v>
      </c>
      <c r="E221" s="98">
        <v>0</v>
      </c>
      <c r="F221" s="98">
        <v>0</v>
      </c>
      <c r="G221" s="219">
        <f t="shared" si="4"/>
        <v>0</v>
      </c>
      <c r="H221" s="585"/>
      <c r="I221" s="579"/>
      <c r="J221" s="584"/>
      <c r="K221" s="583"/>
      <c r="L221" s="584"/>
      <c r="M221" s="583"/>
      <c r="N221" s="584"/>
      <c r="O221" s="579"/>
    </row>
    <row r="222" spans="1:16" hidden="1">
      <c r="A222" s="667"/>
      <c r="B222" s="671"/>
      <c r="C222" s="178" t="s">
        <v>217</v>
      </c>
      <c r="D222" s="125">
        <v>0</v>
      </c>
      <c r="E222" s="97">
        <v>0</v>
      </c>
      <c r="F222" s="97">
        <v>0</v>
      </c>
      <c r="G222" s="218">
        <f t="shared" si="4"/>
        <v>0</v>
      </c>
      <c r="H222" s="646" t="s">
        <v>220</v>
      </c>
      <c r="I222" s="577">
        <f>IF(H222="Yes",ROUND(E222,2),0)</f>
        <v>0</v>
      </c>
      <c r="J222" s="641">
        <v>0</v>
      </c>
      <c r="K222" s="582">
        <f>ROUND(E222*J222,2)</f>
        <v>0</v>
      </c>
      <c r="L222" s="641">
        <v>0</v>
      </c>
      <c r="M222" s="582">
        <f>ROUND(E223*L222,2)</f>
        <v>0</v>
      </c>
      <c r="N222" s="641">
        <v>0</v>
      </c>
      <c r="O222" s="577">
        <f>ROUND(E224*N222,2)</f>
        <v>0</v>
      </c>
    </row>
    <row r="223" spans="1:16" hidden="1">
      <c r="A223" s="668"/>
      <c r="B223" s="670"/>
      <c r="C223" s="333" t="str">
        <f>'Invoice Summary'!$C$24</f>
        <v>[Other Entity] Share</v>
      </c>
      <c r="D223" s="225">
        <v>0</v>
      </c>
      <c r="E223" s="226">
        <v>0</v>
      </c>
      <c r="F223" s="226">
        <v>0</v>
      </c>
      <c r="G223" s="217">
        <f>ROUND(D223,0)-ROUND(F223,2)</f>
        <v>0</v>
      </c>
      <c r="H223" s="639"/>
      <c r="I223" s="578"/>
      <c r="J223" s="640"/>
      <c r="K223" s="580"/>
      <c r="L223" s="640"/>
      <c r="M223" s="580"/>
      <c r="N223" s="640"/>
      <c r="O223" s="578"/>
    </row>
    <row r="224" spans="1:16" ht="15.75" hidden="1" thickBot="1">
      <c r="A224" s="669"/>
      <c r="B224" s="672"/>
      <c r="C224" s="179" t="s">
        <v>218</v>
      </c>
      <c r="D224" s="147">
        <v>0</v>
      </c>
      <c r="E224" s="98">
        <v>0</v>
      </c>
      <c r="F224" s="98">
        <v>0</v>
      </c>
      <c r="G224" s="219">
        <f t="shared" si="4"/>
        <v>0</v>
      </c>
      <c r="H224" s="585"/>
      <c r="I224" s="579"/>
      <c r="J224" s="584"/>
      <c r="K224" s="583"/>
      <c r="L224" s="584"/>
      <c r="M224" s="583"/>
      <c r="N224" s="584"/>
      <c r="O224" s="579"/>
    </row>
    <row r="225" spans="1:16" hidden="1">
      <c r="A225" s="667"/>
      <c r="B225" s="671"/>
      <c r="C225" s="178" t="s">
        <v>217</v>
      </c>
      <c r="D225" s="125">
        <v>0</v>
      </c>
      <c r="E225" s="97">
        <v>0</v>
      </c>
      <c r="F225" s="97">
        <v>0</v>
      </c>
      <c r="G225" s="218">
        <f t="shared" si="4"/>
        <v>0</v>
      </c>
      <c r="H225" s="646" t="s">
        <v>220</v>
      </c>
      <c r="I225" s="577">
        <f>IF(H225="Yes",ROUND(E225,2),0)</f>
        <v>0</v>
      </c>
      <c r="J225" s="641">
        <v>0</v>
      </c>
      <c r="K225" s="582">
        <f>ROUND(E225*J225,2)</f>
        <v>0</v>
      </c>
      <c r="L225" s="641">
        <v>0</v>
      </c>
      <c r="M225" s="582">
        <f>ROUND(E226*L225,2)</f>
        <v>0</v>
      </c>
      <c r="N225" s="641">
        <v>0</v>
      </c>
      <c r="O225" s="577">
        <f>ROUND(E227*N225,2)</f>
        <v>0</v>
      </c>
    </row>
    <row r="226" spans="1:16" hidden="1">
      <c r="A226" s="668"/>
      <c r="B226" s="670"/>
      <c r="C226" s="333" t="str">
        <f>'Invoice Summary'!$C$24</f>
        <v>[Other Entity] Share</v>
      </c>
      <c r="D226" s="225">
        <v>0</v>
      </c>
      <c r="E226" s="226">
        <v>0</v>
      </c>
      <c r="F226" s="226">
        <v>0</v>
      </c>
      <c r="G226" s="217">
        <f>ROUND(D226,0)-ROUND(F226,2)</f>
        <v>0</v>
      </c>
      <c r="H226" s="639"/>
      <c r="I226" s="578"/>
      <c r="J226" s="640"/>
      <c r="K226" s="580"/>
      <c r="L226" s="640"/>
      <c r="M226" s="580"/>
      <c r="N226" s="640"/>
      <c r="O226" s="578"/>
    </row>
    <row r="227" spans="1:16" ht="15.75" hidden="1" thickBot="1">
      <c r="A227" s="669"/>
      <c r="B227" s="672"/>
      <c r="C227" s="179" t="s">
        <v>218</v>
      </c>
      <c r="D227" s="147">
        <v>0</v>
      </c>
      <c r="E227" s="98">
        <v>0</v>
      </c>
      <c r="F227" s="98">
        <v>0</v>
      </c>
      <c r="G227" s="219">
        <f t="shared" si="4"/>
        <v>0</v>
      </c>
      <c r="H227" s="585"/>
      <c r="I227" s="579"/>
      <c r="J227" s="584"/>
      <c r="K227" s="583"/>
      <c r="L227" s="584"/>
      <c r="M227" s="583"/>
      <c r="N227" s="584"/>
      <c r="O227" s="579"/>
    </row>
    <row r="228" spans="1:16" hidden="1">
      <c r="A228" s="667"/>
      <c r="B228" s="671"/>
      <c r="C228" s="178" t="s">
        <v>217</v>
      </c>
      <c r="D228" s="125">
        <v>0</v>
      </c>
      <c r="E228" s="97">
        <v>0</v>
      </c>
      <c r="F228" s="97">
        <v>0</v>
      </c>
      <c r="G228" s="218">
        <f t="shared" si="4"/>
        <v>0</v>
      </c>
      <c r="H228" s="646" t="s">
        <v>220</v>
      </c>
      <c r="I228" s="577">
        <f>IF(H228="Yes",ROUND(E228,2),0)</f>
        <v>0</v>
      </c>
      <c r="J228" s="641">
        <v>0</v>
      </c>
      <c r="K228" s="582">
        <f>ROUND(E228*J228,2)</f>
        <v>0</v>
      </c>
      <c r="L228" s="641">
        <v>0</v>
      </c>
      <c r="M228" s="582">
        <f>ROUND(E229*L228,2)</f>
        <v>0</v>
      </c>
      <c r="N228" s="641">
        <v>0</v>
      </c>
      <c r="O228" s="577">
        <f>ROUND(E230*N228,2)</f>
        <v>0</v>
      </c>
    </row>
    <row r="229" spans="1:16" hidden="1">
      <c r="A229" s="668"/>
      <c r="B229" s="670"/>
      <c r="C229" s="333" t="str">
        <f>'Invoice Summary'!$C$24</f>
        <v>[Other Entity] Share</v>
      </c>
      <c r="D229" s="225">
        <v>0</v>
      </c>
      <c r="E229" s="226">
        <v>0</v>
      </c>
      <c r="F229" s="226">
        <v>0</v>
      </c>
      <c r="G229" s="217">
        <f>ROUND(D229,0)-ROUND(F229,2)</f>
        <v>0</v>
      </c>
      <c r="H229" s="639"/>
      <c r="I229" s="578"/>
      <c r="J229" s="640"/>
      <c r="K229" s="580"/>
      <c r="L229" s="640"/>
      <c r="M229" s="580"/>
      <c r="N229" s="640"/>
      <c r="O229" s="578"/>
    </row>
    <row r="230" spans="1:16" ht="15.75" hidden="1" thickBot="1">
      <c r="A230" s="669"/>
      <c r="B230" s="672"/>
      <c r="C230" s="179" t="s">
        <v>218</v>
      </c>
      <c r="D230" s="147">
        <v>0</v>
      </c>
      <c r="E230" s="98">
        <v>0</v>
      </c>
      <c r="F230" s="98">
        <v>0</v>
      </c>
      <c r="G230" s="219">
        <f t="shared" si="4"/>
        <v>0</v>
      </c>
      <c r="H230" s="585"/>
      <c r="I230" s="579"/>
      <c r="J230" s="584"/>
      <c r="K230" s="583"/>
      <c r="L230" s="584"/>
      <c r="M230" s="583"/>
      <c r="N230" s="584"/>
      <c r="O230" s="579"/>
    </row>
    <row r="231" spans="1:16" hidden="1">
      <c r="A231" s="667"/>
      <c r="B231" s="671"/>
      <c r="C231" s="178" t="s">
        <v>217</v>
      </c>
      <c r="D231" s="125">
        <v>0</v>
      </c>
      <c r="E231" s="97">
        <v>0</v>
      </c>
      <c r="F231" s="97">
        <v>0</v>
      </c>
      <c r="G231" s="218">
        <f t="shared" si="4"/>
        <v>0</v>
      </c>
      <c r="H231" s="646" t="s">
        <v>220</v>
      </c>
      <c r="I231" s="577">
        <f>IF(H231="Yes",ROUND(E231,2),0)</f>
        <v>0</v>
      </c>
      <c r="J231" s="641">
        <v>0</v>
      </c>
      <c r="K231" s="582">
        <f>ROUND(E231*J231,2)</f>
        <v>0</v>
      </c>
      <c r="L231" s="641">
        <v>0</v>
      </c>
      <c r="M231" s="582">
        <f>ROUND(E232*L231,2)</f>
        <v>0</v>
      </c>
      <c r="N231" s="641">
        <v>0</v>
      </c>
      <c r="O231" s="577">
        <f>ROUND(E233*N231,2)</f>
        <v>0</v>
      </c>
    </row>
    <row r="232" spans="1:16" hidden="1">
      <c r="A232" s="668"/>
      <c r="B232" s="670"/>
      <c r="C232" s="333" t="str">
        <f>'Invoice Summary'!$C$24</f>
        <v>[Other Entity] Share</v>
      </c>
      <c r="D232" s="225">
        <v>0</v>
      </c>
      <c r="E232" s="226">
        <v>0</v>
      </c>
      <c r="F232" s="226">
        <v>0</v>
      </c>
      <c r="G232" s="217">
        <f>ROUND(D232,0)-ROUND(F232,2)</f>
        <v>0</v>
      </c>
      <c r="H232" s="639"/>
      <c r="I232" s="578"/>
      <c r="J232" s="640"/>
      <c r="K232" s="580"/>
      <c r="L232" s="640"/>
      <c r="M232" s="580"/>
      <c r="N232" s="640"/>
      <c r="O232" s="578"/>
    </row>
    <row r="233" spans="1:16" ht="15.75" hidden="1" thickBot="1">
      <c r="A233" s="669"/>
      <c r="B233" s="672"/>
      <c r="C233" s="179" t="s">
        <v>218</v>
      </c>
      <c r="D233" s="147">
        <v>0</v>
      </c>
      <c r="E233" s="98">
        <v>0</v>
      </c>
      <c r="F233" s="98">
        <v>0</v>
      </c>
      <c r="G233" s="219">
        <f t="shared" si="4"/>
        <v>0</v>
      </c>
      <c r="H233" s="585"/>
      <c r="I233" s="579"/>
      <c r="J233" s="584"/>
      <c r="K233" s="583"/>
      <c r="L233" s="584"/>
      <c r="M233" s="583"/>
      <c r="N233" s="584"/>
      <c r="O233" s="579"/>
    </row>
    <row r="234" spans="1:16" hidden="1">
      <c r="A234" s="667"/>
      <c r="B234" s="671"/>
      <c r="C234" s="178" t="s">
        <v>217</v>
      </c>
      <c r="D234" s="125">
        <v>0</v>
      </c>
      <c r="E234" s="97">
        <v>0</v>
      </c>
      <c r="F234" s="97">
        <v>0</v>
      </c>
      <c r="G234" s="218">
        <f t="shared" si="4"/>
        <v>0</v>
      </c>
      <c r="H234" s="646" t="s">
        <v>220</v>
      </c>
      <c r="I234" s="577">
        <f>IF(H234="Yes",ROUND(E234,2),0)</f>
        <v>0</v>
      </c>
      <c r="J234" s="641">
        <v>0</v>
      </c>
      <c r="K234" s="582">
        <f>ROUND(E234*J234,2)</f>
        <v>0</v>
      </c>
      <c r="L234" s="641">
        <v>0</v>
      </c>
      <c r="M234" s="582">
        <f>ROUND(E235*L234,2)</f>
        <v>0</v>
      </c>
      <c r="N234" s="641">
        <v>0</v>
      </c>
      <c r="O234" s="577">
        <f>ROUND(E236*N234,2)</f>
        <v>0</v>
      </c>
    </row>
    <row r="235" spans="1:16" hidden="1">
      <c r="A235" s="668"/>
      <c r="B235" s="670"/>
      <c r="C235" s="333" t="str">
        <f>'Invoice Summary'!$C$24</f>
        <v>[Other Entity] Share</v>
      </c>
      <c r="D235" s="225">
        <v>0</v>
      </c>
      <c r="E235" s="226">
        <v>0</v>
      </c>
      <c r="F235" s="226">
        <v>0</v>
      </c>
      <c r="G235" s="217">
        <f>ROUND(D235,0)-ROUND(F235,2)</f>
        <v>0</v>
      </c>
      <c r="H235" s="639"/>
      <c r="I235" s="578"/>
      <c r="J235" s="640"/>
      <c r="K235" s="580"/>
      <c r="L235" s="640"/>
      <c r="M235" s="580"/>
      <c r="N235" s="640"/>
      <c r="O235" s="578"/>
    </row>
    <row r="236" spans="1:16" ht="15.75" hidden="1" thickBot="1">
      <c r="A236" s="669"/>
      <c r="B236" s="672"/>
      <c r="C236" s="179" t="s">
        <v>218</v>
      </c>
      <c r="D236" s="147">
        <v>0</v>
      </c>
      <c r="E236" s="98">
        <v>0</v>
      </c>
      <c r="F236" s="98">
        <v>0</v>
      </c>
      <c r="G236" s="219">
        <f t="shared" si="4"/>
        <v>0</v>
      </c>
      <c r="H236" s="585"/>
      <c r="I236" s="579"/>
      <c r="J236" s="584"/>
      <c r="K236" s="583"/>
      <c r="L236" s="584"/>
      <c r="M236" s="583"/>
      <c r="N236" s="584"/>
      <c r="O236" s="579"/>
    </row>
    <row r="237" spans="1:16" hidden="1">
      <c r="A237" s="667"/>
      <c r="B237" s="671"/>
      <c r="C237" s="178" t="s">
        <v>217</v>
      </c>
      <c r="D237" s="125">
        <v>0</v>
      </c>
      <c r="E237" s="97">
        <v>0</v>
      </c>
      <c r="F237" s="97">
        <v>0</v>
      </c>
      <c r="G237" s="218">
        <f t="shared" si="4"/>
        <v>0</v>
      </c>
      <c r="H237" s="646" t="s">
        <v>220</v>
      </c>
      <c r="I237" s="577">
        <f>IF(H237="Yes",ROUND(E237,2),0)</f>
        <v>0</v>
      </c>
      <c r="J237" s="641">
        <v>0</v>
      </c>
      <c r="K237" s="582">
        <f>ROUND(E237*J237,2)</f>
        <v>0</v>
      </c>
      <c r="L237" s="641">
        <v>0</v>
      </c>
      <c r="M237" s="582">
        <f>ROUND(E238*L237,2)</f>
        <v>0</v>
      </c>
      <c r="N237" s="641">
        <v>0</v>
      </c>
      <c r="O237" s="577">
        <f>ROUND(E239*N237,2)</f>
        <v>0</v>
      </c>
    </row>
    <row r="238" spans="1:16" hidden="1">
      <c r="A238" s="668"/>
      <c r="B238" s="670"/>
      <c r="C238" s="333" t="str">
        <f>'Invoice Summary'!$C$24</f>
        <v>[Other Entity] Share</v>
      </c>
      <c r="D238" s="225">
        <v>0</v>
      </c>
      <c r="E238" s="226">
        <v>0</v>
      </c>
      <c r="F238" s="226">
        <v>0</v>
      </c>
      <c r="G238" s="217">
        <f>ROUND(D238,0)-ROUND(F238,2)</f>
        <v>0</v>
      </c>
      <c r="H238" s="639"/>
      <c r="I238" s="578"/>
      <c r="J238" s="640"/>
      <c r="K238" s="580"/>
      <c r="L238" s="640"/>
      <c r="M238" s="580"/>
      <c r="N238" s="640"/>
      <c r="O238" s="578"/>
    </row>
    <row r="239" spans="1:16" ht="15.75" hidden="1" thickBot="1">
      <c r="A239" s="669"/>
      <c r="B239" s="672"/>
      <c r="C239" s="179" t="s">
        <v>218</v>
      </c>
      <c r="D239" s="147">
        <v>0</v>
      </c>
      <c r="E239" s="98">
        <v>0</v>
      </c>
      <c r="F239" s="98">
        <v>0</v>
      </c>
      <c r="G239" s="219">
        <f t="shared" si="4"/>
        <v>0</v>
      </c>
      <c r="H239" s="585"/>
      <c r="I239" s="579"/>
      <c r="J239" s="584"/>
      <c r="K239" s="583"/>
      <c r="L239" s="584"/>
      <c r="M239" s="583"/>
      <c r="N239" s="584"/>
      <c r="O239" s="579"/>
    </row>
    <row r="240" spans="1:16" hidden="1">
      <c r="A240" s="667"/>
      <c r="B240" s="671"/>
      <c r="C240" s="178" t="s">
        <v>217</v>
      </c>
      <c r="D240" s="125">
        <v>0</v>
      </c>
      <c r="E240" s="97">
        <v>0</v>
      </c>
      <c r="F240" s="97">
        <v>0</v>
      </c>
      <c r="G240" s="218">
        <f t="shared" si="4"/>
        <v>0</v>
      </c>
      <c r="H240" s="646" t="s">
        <v>220</v>
      </c>
      <c r="I240" s="577">
        <f>IF(H240="Yes",ROUND(E240,2),0)</f>
        <v>0</v>
      </c>
      <c r="J240" s="641">
        <v>0</v>
      </c>
      <c r="K240" s="582">
        <f>ROUND(E240*J240,2)</f>
        <v>0</v>
      </c>
      <c r="L240" s="641">
        <v>0</v>
      </c>
      <c r="M240" s="582">
        <f>ROUND(E241*L240,2)</f>
        <v>0</v>
      </c>
      <c r="N240" s="641">
        <v>0</v>
      </c>
      <c r="O240" s="577">
        <f>ROUND(E242*N240,2)</f>
        <v>0</v>
      </c>
      <c r="P240" s="18"/>
    </row>
    <row r="241" spans="1:16" hidden="1">
      <c r="A241" s="668"/>
      <c r="B241" s="670"/>
      <c r="C241" s="333" t="str">
        <f>'Invoice Summary'!$C$24</f>
        <v>[Other Entity] Share</v>
      </c>
      <c r="D241" s="225">
        <v>0</v>
      </c>
      <c r="E241" s="226">
        <v>0</v>
      </c>
      <c r="F241" s="226">
        <v>0</v>
      </c>
      <c r="G241" s="217">
        <f>ROUND(D241,0)-ROUND(F241,2)</f>
        <v>0</v>
      </c>
      <c r="H241" s="639"/>
      <c r="I241" s="578"/>
      <c r="J241" s="640"/>
      <c r="K241" s="580"/>
      <c r="L241" s="640"/>
      <c r="M241" s="580"/>
      <c r="N241" s="640"/>
      <c r="O241" s="578"/>
      <c r="P241" s="18"/>
    </row>
    <row r="242" spans="1:16" ht="15.75" hidden="1" thickBot="1">
      <c r="A242" s="669"/>
      <c r="B242" s="672"/>
      <c r="C242" s="179" t="s">
        <v>218</v>
      </c>
      <c r="D242" s="147">
        <v>0</v>
      </c>
      <c r="E242" s="98">
        <v>0</v>
      </c>
      <c r="F242" s="98">
        <v>0</v>
      </c>
      <c r="G242" s="219">
        <f t="shared" si="4"/>
        <v>0</v>
      </c>
      <c r="H242" s="585"/>
      <c r="I242" s="579"/>
      <c r="J242" s="584"/>
      <c r="K242" s="583"/>
      <c r="L242" s="584"/>
      <c r="M242" s="583"/>
      <c r="N242" s="584"/>
      <c r="O242" s="579"/>
    </row>
    <row r="243" spans="1:16" hidden="1">
      <c r="A243" s="667"/>
      <c r="B243" s="671"/>
      <c r="C243" s="178" t="s">
        <v>217</v>
      </c>
      <c r="D243" s="125">
        <v>0</v>
      </c>
      <c r="E243" s="97">
        <v>0</v>
      </c>
      <c r="F243" s="97">
        <v>0</v>
      </c>
      <c r="G243" s="218">
        <f t="shared" si="4"/>
        <v>0</v>
      </c>
      <c r="H243" s="646" t="s">
        <v>220</v>
      </c>
      <c r="I243" s="577">
        <f>IF(H243="Yes",ROUND(E243,2),0)</f>
        <v>0</v>
      </c>
      <c r="J243" s="641">
        <v>0</v>
      </c>
      <c r="K243" s="582">
        <f>ROUND(E243*J243,2)</f>
        <v>0</v>
      </c>
      <c r="L243" s="641">
        <v>0</v>
      </c>
      <c r="M243" s="582">
        <f>ROUND(E244*L243,2)</f>
        <v>0</v>
      </c>
      <c r="N243" s="641">
        <v>0</v>
      </c>
      <c r="O243" s="577">
        <f>ROUND(E245*N243,2)</f>
        <v>0</v>
      </c>
    </row>
    <row r="244" spans="1:16" hidden="1">
      <c r="A244" s="668"/>
      <c r="B244" s="670"/>
      <c r="C244" s="333" t="str">
        <f>'Invoice Summary'!$C$24</f>
        <v>[Other Entity] Share</v>
      </c>
      <c r="D244" s="225">
        <v>0</v>
      </c>
      <c r="E244" s="226">
        <v>0</v>
      </c>
      <c r="F244" s="226">
        <v>0</v>
      </c>
      <c r="G244" s="217">
        <f>ROUND(D244,0)-ROUND(F244,2)</f>
        <v>0</v>
      </c>
      <c r="H244" s="639"/>
      <c r="I244" s="578"/>
      <c r="J244" s="640"/>
      <c r="K244" s="580"/>
      <c r="L244" s="640"/>
      <c r="M244" s="580"/>
      <c r="N244" s="640"/>
      <c r="O244" s="578"/>
    </row>
    <row r="245" spans="1:16" ht="15.75" hidden="1" thickBot="1">
      <c r="A245" s="669"/>
      <c r="B245" s="672"/>
      <c r="C245" s="179" t="s">
        <v>218</v>
      </c>
      <c r="D245" s="147">
        <v>0</v>
      </c>
      <c r="E245" s="98">
        <v>0</v>
      </c>
      <c r="F245" s="98">
        <v>0</v>
      </c>
      <c r="G245" s="219">
        <f t="shared" si="4"/>
        <v>0</v>
      </c>
      <c r="H245" s="585"/>
      <c r="I245" s="579"/>
      <c r="J245" s="584"/>
      <c r="K245" s="583"/>
      <c r="L245" s="584"/>
      <c r="M245" s="583"/>
      <c r="N245" s="584"/>
      <c r="O245" s="579"/>
    </row>
    <row r="246" spans="1:16" hidden="1">
      <c r="A246" s="667"/>
      <c r="B246" s="671"/>
      <c r="C246" s="178" t="s">
        <v>217</v>
      </c>
      <c r="D246" s="125">
        <v>0</v>
      </c>
      <c r="E246" s="97">
        <v>0</v>
      </c>
      <c r="F246" s="97">
        <v>0</v>
      </c>
      <c r="G246" s="218">
        <f t="shared" si="4"/>
        <v>0</v>
      </c>
      <c r="H246" s="646" t="s">
        <v>220</v>
      </c>
      <c r="I246" s="577">
        <f>IF(H246="Yes",ROUND(E246,2),0)</f>
        <v>0</v>
      </c>
      <c r="J246" s="641">
        <v>0</v>
      </c>
      <c r="K246" s="582">
        <f>ROUND(E246*J246,2)</f>
        <v>0</v>
      </c>
      <c r="L246" s="641">
        <v>0</v>
      </c>
      <c r="M246" s="582">
        <f>ROUND(E247*L246,2)</f>
        <v>0</v>
      </c>
      <c r="N246" s="641">
        <v>0</v>
      </c>
      <c r="O246" s="577">
        <f>ROUND(E248*N246,2)</f>
        <v>0</v>
      </c>
    </row>
    <row r="247" spans="1:16" hidden="1">
      <c r="A247" s="668"/>
      <c r="B247" s="670"/>
      <c r="C247" s="333" t="str">
        <f>'Invoice Summary'!$C$24</f>
        <v>[Other Entity] Share</v>
      </c>
      <c r="D247" s="225">
        <v>0</v>
      </c>
      <c r="E247" s="226">
        <v>0</v>
      </c>
      <c r="F247" s="226">
        <v>0</v>
      </c>
      <c r="G247" s="217">
        <f>ROUND(D247,0)-ROUND(F247,2)</f>
        <v>0</v>
      </c>
      <c r="H247" s="639"/>
      <c r="I247" s="578"/>
      <c r="J247" s="640"/>
      <c r="K247" s="580"/>
      <c r="L247" s="640"/>
      <c r="M247" s="580"/>
      <c r="N247" s="640"/>
      <c r="O247" s="578"/>
    </row>
    <row r="248" spans="1:16" ht="15.75" hidden="1" thickBot="1">
      <c r="A248" s="669"/>
      <c r="B248" s="672"/>
      <c r="C248" s="179" t="s">
        <v>218</v>
      </c>
      <c r="D248" s="147">
        <v>0</v>
      </c>
      <c r="E248" s="98">
        <v>0</v>
      </c>
      <c r="F248" s="98">
        <v>0</v>
      </c>
      <c r="G248" s="219">
        <f t="shared" si="4"/>
        <v>0</v>
      </c>
      <c r="H248" s="585"/>
      <c r="I248" s="579"/>
      <c r="J248" s="584"/>
      <c r="K248" s="583"/>
      <c r="L248" s="584"/>
      <c r="M248" s="583"/>
      <c r="N248" s="584"/>
      <c r="O248" s="579"/>
    </row>
    <row r="249" spans="1:16" hidden="1">
      <c r="A249" s="667"/>
      <c r="B249" s="671"/>
      <c r="C249" s="178" t="s">
        <v>217</v>
      </c>
      <c r="D249" s="125">
        <v>0</v>
      </c>
      <c r="E249" s="97">
        <v>0</v>
      </c>
      <c r="F249" s="97">
        <v>0</v>
      </c>
      <c r="G249" s="218">
        <f t="shared" si="4"/>
        <v>0</v>
      </c>
      <c r="H249" s="646" t="s">
        <v>220</v>
      </c>
      <c r="I249" s="577">
        <f>IF(H249="Yes",ROUND(E249,2),0)</f>
        <v>0</v>
      </c>
      <c r="J249" s="641">
        <v>0</v>
      </c>
      <c r="K249" s="582">
        <f>ROUND(E249*J249,2)</f>
        <v>0</v>
      </c>
      <c r="L249" s="641">
        <v>0</v>
      </c>
      <c r="M249" s="582">
        <f>ROUND(E250*L249,2)</f>
        <v>0</v>
      </c>
      <c r="N249" s="641">
        <v>0</v>
      </c>
      <c r="O249" s="577">
        <f>ROUND(E251*N249,2)</f>
        <v>0</v>
      </c>
    </row>
    <row r="250" spans="1:16" hidden="1">
      <c r="A250" s="668"/>
      <c r="B250" s="670"/>
      <c r="C250" s="333" t="str">
        <f>'Invoice Summary'!$C$24</f>
        <v>[Other Entity] Share</v>
      </c>
      <c r="D250" s="225">
        <v>0</v>
      </c>
      <c r="E250" s="226">
        <v>0</v>
      </c>
      <c r="F250" s="226">
        <v>0</v>
      </c>
      <c r="G250" s="217">
        <f>ROUND(D250,0)-ROUND(F250,2)</f>
        <v>0</v>
      </c>
      <c r="H250" s="639"/>
      <c r="I250" s="578"/>
      <c r="J250" s="640"/>
      <c r="K250" s="580"/>
      <c r="L250" s="640"/>
      <c r="M250" s="580"/>
      <c r="N250" s="640"/>
      <c r="O250" s="578"/>
    </row>
    <row r="251" spans="1:16" ht="15.75" hidden="1" thickBot="1">
      <c r="A251" s="669"/>
      <c r="B251" s="672"/>
      <c r="C251" s="179" t="s">
        <v>218</v>
      </c>
      <c r="D251" s="147">
        <v>0</v>
      </c>
      <c r="E251" s="98">
        <v>0</v>
      </c>
      <c r="F251" s="98">
        <v>0</v>
      </c>
      <c r="G251" s="219">
        <f t="shared" si="4"/>
        <v>0</v>
      </c>
      <c r="H251" s="585"/>
      <c r="I251" s="579"/>
      <c r="J251" s="584"/>
      <c r="K251" s="583"/>
      <c r="L251" s="584"/>
      <c r="M251" s="583"/>
      <c r="N251" s="584"/>
      <c r="O251" s="579"/>
    </row>
    <row r="252" spans="1:16" hidden="1">
      <c r="A252" s="667"/>
      <c r="B252" s="671"/>
      <c r="C252" s="178" t="s">
        <v>217</v>
      </c>
      <c r="D252" s="125">
        <v>0</v>
      </c>
      <c r="E252" s="97">
        <v>0</v>
      </c>
      <c r="F252" s="97">
        <v>0</v>
      </c>
      <c r="G252" s="218">
        <f t="shared" si="4"/>
        <v>0</v>
      </c>
      <c r="H252" s="646" t="s">
        <v>220</v>
      </c>
      <c r="I252" s="577">
        <f>IF(H252="Yes",ROUND(E252,2),0)</f>
        <v>0</v>
      </c>
      <c r="J252" s="641">
        <v>0</v>
      </c>
      <c r="K252" s="582">
        <f>ROUND(E252*J252,2)</f>
        <v>0</v>
      </c>
      <c r="L252" s="641">
        <v>0</v>
      </c>
      <c r="M252" s="582">
        <f>ROUND(E253*L252,2)</f>
        <v>0</v>
      </c>
      <c r="N252" s="641">
        <v>0</v>
      </c>
      <c r="O252" s="577">
        <f>ROUND(E254*N252,2)</f>
        <v>0</v>
      </c>
    </row>
    <row r="253" spans="1:16" hidden="1">
      <c r="A253" s="668"/>
      <c r="B253" s="670"/>
      <c r="C253" s="333" t="str">
        <f>'Invoice Summary'!$C$24</f>
        <v>[Other Entity] Share</v>
      </c>
      <c r="D253" s="225">
        <v>0</v>
      </c>
      <c r="E253" s="226">
        <v>0</v>
      </c>
      <c r="F253" s="226">
        <v>0</v>
      </c>
      <c r="G253" s="217">
        <f>ROUND(D253,0)-ROUND(F253,2)</f>
        <v>0</v>
      </c>
      <c r="H253" s="639"/>
      <c r="I253" s="578"/>
      <c r="J253" s="640"/>
      <c r="K253" s="580"/>
      <c r="L253" s="640"/>
      <c r="M253" s="580"/>
      <c r="N253" s="640"/>
      <c r="O253" s="578"/>
    </row>
    <row r="254" spans="1:16" ht="15.75" hidden="1" thickBot="1">
      <c r="A254" s="669"/>
      <c r="B254" s="672"/>
      <c r="C254" s="179" t="s">
        <v>218</v>
      </c>
      <c r="D254" s="147">
        <v>0</v>
      </c>
      <c r="E254" s="98">
        <v>0</v>
      </c>
      <c r="F254" s="98">
        <v>0</v>
      </c>
      <c r="G254" s="219">
        <f t="shared" si="4"/>
        <v>0</v>
      </c>
      <c r="H254" s="585"/>
      <c r="I254" s="579"/>
      <c r="J254" s="584"/>
      <c r="K254" s="583"/>
      <c r="L254" s="584"/>
      <c r="M254" s="583"/>
      <c r="N254" s="584"/>
      <c r="O254" s="579"/>
    </row>
    <row r="255" spans="1:16" hidden="1">
      <c r="A255" s="667"/>
      <c r="B255" s="671"/>
      <c r="C255" s="178" t="s">
        <v>217</v>
      </c>
      <c r="D255" s="125">
        <v>0</v>
      </c>
      <c r="E255" s="97">
        <v>0</v>
      </c>
      <c r="F255" s="97">
        <v>0</v>
      </c>
      <c r="G255" s="218">
        <f t="shared" si="4"/>
        <v>0</v>
      </c>
      <c r="H255" s="646" t="s">
        <v>220</v>
      </c>
      <c r="I255" s="577">
        <f>IF(H255="Yes",ROUND(E255,2),0)</f>
        <v>0</v>
      </c>
      <c r="J255" s="641">
        <v>0</v>
      </c>
      <c r="K255" s="582">
        <f>ROUND(E255*J255,2)</f>
        <v>0</v>
      </c>
      <c r="L255" s="641">
        <v>0</v>
      </c>
      <c r="M255" s="582">
        <f>ROUND(E256*L255,2)</f>
        <v>0</v>
      </c>
      <c r="N255" s="641">
        <v>0</v>
      </c>
      <c r="O255" s="577">
        <f>ROUND(E257*N255,2)</f>
        <v>0</v>
      </c>
    </row>
    <row r="256" spans="1:16" hidden="1">
      <c r="A256" s="668"/>
      <c r="B256" s="670"/>
      <c r="C256" s="333" t="str">
        <f>'Invoice Summary'!$C$24</f>
        <v>[Other Entity] Share</v>
      </c>
      <c r="D256" s="225">
        <v>0</v>
      </c>
      <c r="E256" s="226">
        <v>0</v>
      </c>
      <c r="F256" s="226">
        <v>0</v>
      </c>
      <c r="G256" s="217">
        <f>ROUND(D256,0)-ROUND(F256,2)</f>
        <v>0</v>
      </c>
      <c r="H256" s="639"/>
      <c r="I256" s="578"/>
      <c r="J256" s="640"/>
      <c r="K256" s="580"/>
      <c r="L256" s="640"/>
      <c r="M256" s="580"/>
      <c r="N256" s="640"/>
      <c r="O256" s="578"/>
    </row>
    <row r="257" spans="1:16" ht="15.75" hidden="1" thickBot="1">
      <c r="A257" s="669"/>
      <c r="B257" s="672"/>
      <c r="C257" s="179" t="s">
        <v>218</v>
      </c>
      <c r="D257" s="147">
        <v>0</v>
      </c>
      <c r="E257" s="98">
        <v>0</v>
      </c>
      <c r="F257" s="98">
        <v>0</v>
      </c>
      <c r="G257" s="219">
        <f t="shared" si="4"/>
        <v>0</v>
      </c>
      <c r="H257" s="585"/>
      <c r="I257" s="579"/>
      <c r="J257" s="584"/>
      <c r="K257" s="583"/>
      <c r="L257" s="584"/>
      <c r="M257" s="583"/>
      <c r="N257" s="584"/>
      <c r="O257" s="579"/>
    </row>
    <row r="258" spans="1:16" hidden="1">
      <c r="A258" s="667"/>
      <c r="B258" s="671"/>
      <c r="C258" s="178" t="s">
        <v>217</v>
      </c>
      <c r="D258" s="125">
        <v>0</v>
      </c>
      <c r="E258" s="97">
        <v>0</v>
      </c>
      <c r="F258" s="97">
        <v>0</v>
      </c>
      <c r="G258" s="218">
        <f t="shared" si="4"/>
        <v>0</v>
      </c>
      <c r="H258" s="646" t="s">
        <v>220</v>
      </c>
      <c r="I258" s="577">
        <f>IF(H258="Yes",ROUND(E258,2),0)</f>
        <v>0</v>
      </c>
      <c r="J258" s="641">
        <v>0</v>
      </c>
      <c r="K258" s="582">
        <f>ROUND(E258*J258,2)</f>
        <v>0</v>
      </c>
      <c r="L258" s="641">
        <v>0</v>
      </c>
      <c r="M258" s="582">
        <f>ROUND(E259*L258,2)</f>
        <v>0</v>
      </c>
      <c r="N258" s="641">
        <v>0</v>
      </c>
      <c r="O258" s="577">
        <f>ROUND(E260*N258,2)</f>
        <v>0</v>
      </c>
    </row>
    <row r="259" spans="1:16" hidden="1">
      <c r="A259" s="668"/>
      <c r="B259" s="670"/>
      <c r="C259" s="333" t="str">
        <f>'Invoice Summary'!$C$24</f>
        <v>[Other Entity] Share</v>
      </c>
      <c r="D259" s="225">
        <v>0</v>
      </c>
      <c r="E259" s="226">
        <v>0</v>
      </c>
      <c r="F259" s="226">
        <v>0</v>
      </c>
      <c r="G259" s="217">
        <f>ROUND(D259,0)-ROUND(F259,2)</f>
        <v>0</v>
      </c>
      <c r="H259" s="639"/>
      <c r="I259" s="578"/>
      <c r="J259" s="640"/>
      <c r="K259" s="580"/>
      <c r="L259" s="640"/>
      <c r="M259" s="580"/>
      <c r="N259" s="640"/>
      <c r="O259" s="578"/>
    </row>
    <row r="260" spans="1:16" ht="15.75" hidden="1" thickBot="1">
      <c r="A260" s="669"/>
      <c r="B260" s="672"/>
      <c r="C260" s="179" t="s">
        <v>218</v>
      </c>
      <c r="D260" s="147">
        <v>0</v>
      </c>
      <c r="E260" s="98">
        <v>0</v>
      </c>
      <c r="F260" s="98">
        <v>0</v>
      </c>
      <c r="G260" s="219">
        <f t="shared" ref="G260:G313" si="5">ROUND(D260,0)-ROUND(F260,2)</f>
        <v>0</v>
      </c>
      <c r="H260" s="585"/>
      <c r="I260" s="579"/>
      <c r="J260" s="584"/>
      <c r="K260" s="583"/>
      <c r="L260" s="584"/>
      <c r="M260" s="583"/>
      <c r="N260" s="584"/>
      <c r="O260" s="579"/>
    </row>
    <row r="261" spans="1:16" hidden="1">
      <c r="A261" s="667"/>
      <c r="B261" s="671"/>
      <c r="C261" s="178" t="s">
        <v>217</v>
      </c>
      <c r="D261" s="125">
        <v>0</v>
      </c>
      <c r="E261" s="97">
        <v>0</v>
      </c>
      <c r="F261" s="97">
        <v>0</v>
      </c>
      <c r="G261" s="218">
        <f t="shared" si="5"/>
        <v>0</v>
      </c>
      <c r="H261" s="646" t="s">
        <v>220</v>
      </c>
      <c r="I261" s="577">
        <f>IF(H261="Yes",ROUND(E261,2),0)</f>
        <v>0</v>
      </c>
      <c r="J261" s="641">
        <v>0</v>
      </c>
      <c r="K261" s="582">
        <f>ROUND(E261*J261,2)</f>
        <v>0</v>
      </c>
      <c r="L261" s="641">
        <v>0</v>
      </c>
      <c r="M261" s="582">
        <f>ROUND(E262*L261,2)</f>
        <v>0</v>
      </c>
      <c r="N261" s="641">
        <v>0</v>
      </c>
      <c r="O261" s="577">
        <f>ROUND(E263*N261,2)</f>
        <v>0</v>
      </c>
      <c r="P261" s="18"/>
    </row>
    <row r="262" spans="1:16" hidden="1">
      <c r="A262" s="668"/>
      <c r="B262" s="670"/>
      <c r="C262" s="333" t="str">
        <f>'Invoice Summary'!$C$24</f>
        <v>[Other Entity] Share</v>
      </c>
      <c r="D262" s="225">
        <v>0</v>
      </c>
      <c r="E262" s="226">
        <v>0</v>
      </c>
      <c r="F262" s="226">
        <v>0</v>
      </c>
      <c r="G262" s="217">
        <f>ROUND(D262,0)-ROUND(F262,2)</f>
        <v>0</v>
      </c>
      <c r="H262" s="639"/>
      <c r="I262" s="578"/>
      <c r="J262" s="640"/>
      <c r="K262" s="580"/>
      <c r="L262" s="640"/>
      <c r="M262" s="580"/>
      <c r="N262" s="640"/>
      <c r="O262" s="578"/>
      <c r="P262" s="18"/>
    </row>
    <row r="263" spans="1:16" ht="15.75" hidden="1" thickBot="1">
      <c r="A263" s="669"/>
      <c r="B263" s="672"/>
      <c r="C263" s="179" t="s">
        <v>218</v>
      </c>
      <c r="D263" s="147">
        <v>0</v>
      </c>
      <c r="E263" s="98">
        <v>0</v>
      </c>
      <c r="F263" s="98">
        <v>0</v>
      </c>
      <c r="G263" s="219">
        <f t="shared" si="5"/>
        <v>0</v>
      </c>
      <c r="H263" s="585"/>
      <c r="I263" s="579"/>
      <c r="J263" s="584"/>
      <c r="K263" s="583"/>
      <c r="L263" s="584"/>
      <c r="M263" s="583"/>
      <c r="N263" s="584"/>
      <c r="O263" s="579"/>
    </row>
    <row r="264" spans="1:16" hidden="1">
      <c r="A264" s="667"/>
      <c r="B264" s="671"/>
      <c r="C264" s="178" t="s">
        <v>217</v>
      </c>
      <c r="D264" s="125">
        <v>0</v>
      </c>
      <c r="E264" s="97">
        <v>0</v>
      </c>
      <c r="F264" s="97">
        <v>0</v>
      </c>
      <c r="G264" s="218">
        <f t="shared" si="5"/>
        <v>0</v>
      </c>
      <c r="H264" s="646" t="s">
        <v>220</v>
      </c>
      <c r="I264" s="577">
        <f>IF(H264="Yes",ROUND(E264,2),0)</f>
        <v>0</v>
      </c>
      <c r="J264" s="641">
        <v>0</v>
      </c>
      <c r="K264" s="582">
        <f>ROUND(E264*J264,2)</f>
        <v>0</v>
      </c>
      <c r="L264" s="641">
        <v>0</v>
      </c>
      <c r="M264" s="582">
        <f>ROUND(E265*L264,2)</f>
        <v>0</v>
      </c>
      <c r="N264" s="641">
        <v>0</v>
      </c>
      <c r="O264" s="577">
        <f>ROUND(E266*N264,2)</f>
        <v>0</v>
      </c>
    </row>
    <row r="265" spans="1:16" hidden="1">
      <c r="A265" s="668"/>
      <c r="B265" s="670"/>
      <c r="C265" s="333" t="str">
        <f>'Invoice Summary'!$C$24</f>
        <v>[Other Entity] Share</v>
      </c>
      <c r="D265" s="225">
        <v>0</v>
      </c>
      <c r="E265" s="226">
        <v>0</v>
      </c>
      <c r="F265" s="226">
        <v>0</v>
      </c>
      <c r="G265" s="217">
        <f>ROUND(D265,0)-ROUND(F265,2)</f>
        <v>0</v>
      </c>
      <c r="H265" s="639"/>
      <c r="I265" s="578"/>
      <c r="J265" s="640"/>
      <c r="K265" s="580"/>
      <c r="L265" s="640"/>
      <c r="M265" s="580"/>
      <c r="N265" s="640"/>
      <c r="O265" s="578"/>
    </row>
    <row r="266" spans="1:16" ht="15.75" hidden="1" thickBot="1">
      <c r="A266" s="669"/>
      <c r="B266" s="672"/>
      <c r="C266" s="179" t="s">
        <v>218</v>
      </c>
      <c r="D266" s="147">
        <v>0</v>
      </c>
      <c r="E266" s="98">
        <v>0</v>
      </c>
      <c r="F266" s="98">
        <v>0</v>
      </c>
      <c r="G266" s="219">
        <f t="shared" si="5"/>
        <v>0</v>
      </c>
      <c r="H266" s="585"/>
      <c r="I266" s="579"/>
      <c r="J266" s="584"/>
      <c r="K266" s="583"/>
      <c r="L266" s="584"/>
      <c r="M266" s="583"/>
      <c r="N266" s="584"/>
      <c r="O266" s="579"/>
    </row>
    <row r="267" spans="1:16" hidden="1">
      <c r="A267" s="667"/>
      <c r="B267" s="671"/>
      <c r="C267" s="178" t="s">
        <v>217</v>
      </c>
      <c r="D267" s="125">
        <v>0</v>
      </c>
      <c r="E267" s="97">
        <v>0</v>
      </c>
      <c r="F267" s="97">
        <v>0</v>
      </c>
      <c r="G267" s="218">
        <f t="shared" si="5"/>
        <v>0</v>
      </c>
      <c r="H267" s="646" t="s">
        <v>220</v>
      </c>
      <c r="I267" s="577">
        <f>IF(H267="Yes",ROUND(E267,2),0)</f>
        <v>0</v>
      </c>
      <c r="J267" s="641">
        <v>0</v>
      </c>
      <c r="K267" s="582">
        <f>ROUND(E267*J267,2)</f>
        <v>0</v>
      </c>
      <c r="L267" s="641">
        <v>0</v>
      </c>
      <c r="M267" s="582">
        <f>ROUND(E268*L267,2)</f>
        <v>0</v>
      </c>
      <c r="N267" s="641">
        <v>0</v>
      </c>
      <c r="O267" s="577">
        <f>ROUND(E269*N267,2)</f>
        <v>0</v>
      </c>
    </row>
    <row r="268" spans="1:16" hidden="1">
      <c r="A268" s="668"/>
      <c r="B268" s="670"/>
      <c r="C268" s="333" t="str">
        <f>'Invoice Summary'!$C$24</f>
        <v>[Other Entity] Share</v>
      </c>
      <c r="D268" s="225">
        <v>0</v>
      </c>
      <c r="E268" s="226">
        <v>0</v>
      </c>
      <c r="F268" s="226">
        <v>0</v>
      </c>
      <c r="G268" s="217">
        <f>ROUND(D268,0)-ROUND(F268,2)</f>
        <v>0</v>
      </c>
      <c r="H268" s="639"/>
      <c r="I268" s="578"/>
      <c r="J268" s="640"/>
      <c r="K268" s="580"/>
      <c r="L268" s="640"/>
      <c r="M268" s="580"/>
      <c r="N268" s="640"/>
      <c r="O268" s="578"/>
    </row>
    <row r="269" spans="1:16" ht="15.75" hidden="1" thickBot="1">
      <c r="A269" s="669"/>
      <c r="B269" s="672"/>
      <c r="C269" s="179" t="s">
        <v>218</v>
      </c>
      <c r="D269" s="147">
        <v>0</v>
      </c>
      <c r="E269" s="98">
        <v>0</v>
      </c>
      <c r="F269" s="98">
        <v>0</v>
      </c>
      <c r="G269" s="219">
        <f t="shared" si="5"/>
        <v>0</v>
      </c>
      <c r="H269" s="585"/>
      <c r="I269" s="579"/>
      <c r="J269" s="584"/>
      <c r="K269" s="583"/>
      <c r="L269" s="584"/>
      <c r="M269" s="583"/>
      <c r="N269" s="584"/>
      <c r="O269" s="579"/>
    </row>
    <row r="270" spans="1:16" hidden="1">
      <c r="A270" s="667"/>
      <c r="B270" s="671"/>
      <c r="C270" s="178" t="s">
        <v>217</v>
      </c>
      <c r="D270" s="125">
        <v>0</v>
      </c>
      <c r="E270" s="97">
        <v>0</v>
      </c>
      <c r="F270" s="97">
        <v>0</v>
      </c>
      <c r="G270" s="218">
        <f t="shared" si="5"/>
        <v>0</v>
      </c>
      <c r="H270" s="646" t="s">
        <v>220</v>
      </c>
      <c r="I270" s="577">
        <f>IF(H270="Yes",ROUND(E270,2),0)</f>
        <v>0</v>
      </c>
      <c r="J270" s="641">
        <v>0</v>
      </c>
      <c r="K270" s="582">
        <f>ROUND(E270*J270,2)</f>
        <v>0</v>
      </c>
      <c r="L270" s="641">
        <v>0</v>
      </c>
      <c r="M270" s="582">
        <f>ROUND(E271*L270,2)</f>
        <v>0</v>
      </c>
      <c r="N270" s="641">
        <v>0</v>
      </c>
      <c r="O270" s="577">
        <f>ROUND(E272*N270,2)</f>
        <v>0</v>
      </c>
    </row>
    <row r="271" spans="1:16" hidden="1">
      <c r="A271" s="668"/>
      <c r="B271" s="670"/>
      <c r="C271" s="333" t="str">
        <f>'Invoice Summary'!$C$24</f>
        <v>[Other Entity] Share</v>
      </c>
      <c r="D271" s="225">
        <v>0</v>
      </c>
      <c r="E271" s="226">
        <v>0</v>
      </c>
      <c r="F271" s="226">
        <v>0</v>
      </c>
      <c r="G271" s="217">
        <f>ROUND(D271,0)-ROUND(F271,2)</f>
        <v>0</v>
      </c>
      <c r="H271" s="639"/>
      <c r="I271" s="578"/>
      <c r="J271" s="640"/>
      <c r="K271" s="580"/>
      <c r="L271" s="640"/>
      <c r="M271" s="580"/>
      <c r="N271" s="640"/>
      <c r="O271" s="578"/>
    </row>
    <row r="272" spans="1:16" ht="15.75" hidden="1" thickBot="1">
      <c r="A272" s="669"/>
      <c r="B272" s="672"/>
      <c r="C272" s="179" t="s">
        <v>218</v>
      </c>
      <c r="D272" s="147">
        <v>0</v>
      </c>
      <c r="E272" s="98">
        <v>0</v>
      </c>
      <c r="F272" s="98">
        <v>0</v>
      </c>
      <c r="G272" s="219">
        <f t="shared" si="5"/>
        <v>0</v>
      </c>
      <c r="H272" s="585"/>
      <c r="I272" s="579"/>
      <c r="J272" s="584"/>
      <c r="K272" s="583"/>
      <c r="L272" s="584"/>
      <c r="M272" s="583"/>
      <c r="N272" s="584"/>
      <c r="O272" s="579"/>
    </row>
    <row r="273" spans="1:16" hidden="1">
      <c r="A273" s="667"/>
      <c r="B273" s="671"/>
      <c r="C273" s="178" t="s">
        <v>217</v>
      </c>
      <c r="D273" s="125">
        <v>0</v>
      </c>
      <c r="E273" s="97">
        <v>0</v>
      </c>
      <c r="F273" s="97">
        <v>0</v>
      </c>
      <c r="G273" s="218">
        <f t="shared" si="5"/>
        <v>0</v>
      </c>
      <c r="H273" s="646" t="s">
        <v>220</v>
      </c>
      <c r="I273" s="577">
        <f>IF(H273="Yes",ROUND(E273,2),0)</f>
        <v>0</v>
      </c>
      <c r="J273" s="641">
        <v>0</v>
      </c>
      <c r="K273" s="582">
        <f>ROUND(E273*J273,2)</f>
        <v>0</v>
      </c>
      <c r="L273" s="641">
        <v>0</v>
      </c>
      <c r="M273" s="582">
        <f>ROUND(E274*L273,2)</f>
        <v>0</v>
      </c>
      <c r="N273" s="641">
        <v>0</v>
      </c>
      <c r="O273" s="577">
        <f>ROUND(E275*N273,2)</f>
        <v>0</v>
      </c>
    </row>
    <row r="274" spans="1:16" hidden="1">
      <c r="A274" s="668"/>
      <c r="B274" s="670"/>
      <c r="C274" s="333" t="str">
        <f>'Invoice Summary'!$C$24</f>
        <v>[Other Entity] Share</v>
      </c>
      <c r="D274" s="225">
        <v>0</v>
      </c>
      <c r="E274" s="226">
        <v>0</v>
      </c>
      <c r="F274" s="226">
        <v>0</v>
      </c>
      <c r="G274" s="217">
        <f>ROUND(D274,0)-ROUND(F274,2)</f>
        <v>0</v>
      </c>
      <c r="H274" s="639"/>
      <c r="I274" s="578"/>
      <c r="J274" s="640"/>
      <c r="K274" s="580"/>
      <c r="L274" s="640"/>
      <c r="M274" s="580"/>
      <c r="N274" s="640"/>
      <c r="O274" s="578"/>
    </row>
    <row r="275" spans="1:16" ht="15.75" hidden="1" thickBot="1">
      <c r="A275" s="669"/>
      <c r="B275" s="672"/>
      <c r="C275" s="179" t="s">
        <v>218</v>
      </c>
      <c r="D275" s="147">
        <v>0</v>
      </c>
      <c r="E275" s="98">
        <v>0</v>
      </c>
      <c r="F275" s="98">
        <v>0</v>
      </c>
      <c r="G275" s="219">
        <f t="shared" si="5"/>
        <v>0</v>
      </c>
      <c r="H275" s="585"/>
      <c r="I275" s="579"/>
      <c r="J275" s="584"/>
      <c r="K275" s="583"/>
      <c r="L275" s="584"/>
      <c r="M275" s="583"/>
      <c r="N275" s="584"/>
      <c r="O275" s="579"/>
    </row>
    <row r="276" spans="1:16" hidden="1">
      <c r="A276" s="667"/>
      <c r="B276" s="671"/>
      <c r="C276" s="178" t="s">
        <v>217</v>
      </c>
      <c r="D276" s="125">
        <v>0</v>
      </c>
      <c r="E276" s="97">
        <v>0</v>
      </c>
      <c r="F276" s="97">
        <v>0</v>
      </c>
      <c r="G276" s="218">
        <f t="shared" si="5"/>
        <v>0</v>
      </c>
      <c r="H276" s="646" t="s">
        <v>220</v>
      </c>
      <c r="I276" s="577">
        <f>IF(H276="Yes",ROUND(E276,2),0)</f>
        <v>0</v>
      </c>
      <c r="J276" s="641">
        <v>0</v>
      </c>
      <c r="K276" s="582">
        <f>ROUND(E276*J276,2)</f>
        <v>0</v>
      </c>
      <c r="L276" s="641">
        <v>0</v>
      </c>
      <c r="M276" s="582">
        <f>ROUND(E277*L276,2)</f>
        <v>0</v>
      </c>
      <c r="N276" s="641">
        <v>0</v>
      </c>
      <c r="O276" s="577">
        <f>ROUND(E278*N276,2)</f>
        <v>0</v>
      </c>
    </row>
    <row r="277" spans="1:16" hidden="1">
      <c r="A277" s="668"/>
      <c r="B277" s="670"/>
      <c r="C277" s="333" t="str">
        <f>'Invoice Summary'!$C$24</f>
        <v>[Other Entity] Share</v>
      </c>
      <c r="D277" s="225">
        <v>0</v>
      </c>
      <c r="E277" s="226">
        <v>0</v>
      </c>
      <c r="F277" s="226">
        <v>0</v>
      </c>
      <c r="G277" s="217">
        <f>ROUND(D277,0)-ROUND(F277,2)</f>
        <v>0</v>
      </c>
      <c r="H277" s="639"/>
      <c r="I277" s="578"/>
      <c r="J277" s="640"/>
      <c r="K277" s="580"/>
      <c r="L277" s="640"/>
      <c r="M277" s="580"/>
      <c r="N277" s="640"/>
      <c r="O277" s="578"/>
    </row>
    <row r="278" spans="1:16" ht="15.75" hidden="1" thickBot="1">
      <c r="A278" s="669"/>
      <c r="B278" s="672"/>
      <c r="C278" s="179" t="s">
        <v>218</v>
      </c>
      <c r="D278" s="147">
        <v>0</v>
      </c>
      <c r="E278" s="98">
        <v>0</v>
      </c>
      <c r="F278" s="98">
        <v>0</v>
      </c>
      <c r="G278" s="219">
        <f t="shared" si="5"/>
        <v>0</v>
      </c>
      <c r="H278" s="585"/>
      <c r="I278" s="579"/>
      <c r="J278" s="584"/>
      <c r="K278" s="583"/>
      <c r="L278" s="584"/>
      <c r="M278" s="583"/>
      <c r="N278" s="584"/>
      <c r="O278" s="579"/>
    </row>
    <row r="279" spans="1:16" hidden="1">
      <c r="A279" s="667"/>
      <c r="B279" s="671"/>
      <c r="C279" s="178" t="s">
        <v>217</v>
      </c>
      <c r="D279" s="125">
        <v>0</v>
      </c>
      <c r="E279" s="97">
        <v>0</v>
      </c>
      <c r="F279" s="97">
        <v>0</v>
      </c>
      <c r="G279" s="218">
        <f t="shared" si="5"/>
        <v>0</v>
      </c>
      <c r="H279" s="646" t="s">
        <v>220</v>
      </c>
      <c r="I279" s="577">
        <f>IF(H279="Yes",ROUND(E279,2),0)</f>
        <v>0</v>
      </c>
      <c r="J279" s="641">
        <v>0</v>
      </c>
      <c r="K279" s="582">
        <f>ROUND(E279*J279,2)</f>
        <v>0</v>
      </c>
      <c r="L279" s="641">
        <v>0</v>
      </c>
      <c r="M279" s="582">
        <f>ROUND(E280*L279,2)</f>
        <v>0</v>
      </c>
      <c r="N279" s="641">
        <v>0</v>
      </c>
      <c r="O279" s="577">
        <f>ROUND(E281*N279,2)</f>
        <v>0</v>
      </c>
    </row>
    <row r="280" spans="1:16" hidden="1">
      <c r="A280" s="668"/>
      <c r="B280" s="670"/>
      <c r="C280" s="333" t="str">
        <f>'Invoice Summary'!$C$24</f>
        <v>[Other Entity] Share</v>
      </c>
      <c r="D280" s="225">
        <v>0</v>
      </c>
      <c r="E280" s="226">
        <v>0</v>
      </c>
      <c r="F280" s="226">
        <v>0</v>
      </c>
      <c r="G280" s="217">
        <f>ROUND(D280,0)-ROUND(F280,2)</f>
        <v>0</v>
      </c>
      <c r="H280" s="639"/>
      <c r="I280" s="578"/>
      <c r="J280" s="640"/>
      <c r="K280" s="580"/>
      <c r="L280" s="640"/>
      <c r="M280" s="580"/>
      <c r="N280" s="640"/>
      <c r="O280" s="578"/>
    </row>
    <row r="281" spans="1:16" ht="15.75" hidden="1" thickBot="1">
      <c r="A281" s="669"/>
      <c r="B281" s="672"/>
      <c r="C281" s="179" t="s">
        <v>218</v>
      </c>
      <c r="D281" s="147">
        <v>0</v>
      </c>
      <c r="E281" s="98">
        <v>0</v>
      </c>
      <c r="F281" s="98">
        <v>0</v>
      </c>
      <c r="G281" s="219">
        <f t="shared" si="5"/>
        <v>0</v>
      </c>
      <c r="H281" s="585"/>
      <c r="I281" s="579"/>
      <c r="J281" s="584"/>
      <c r="K281" s="583"/>
      <c r="L281" s="584"/>
      <c r="M281" s="583"/>
      <c r="N281" s="584"/>
      <c r="O281" s="579"/>
    </row>
    <row r="282" spans="1:16" hidden="1">
      <c r="A282" s="667"/>
      <c r="B282" s="671"/>
      <c r="C282" s="178" t="s">
        <v>217</v>
      </c>
      <c r="D282" s="125">
        <v>0</v>
      </c>
      <c r="E282" s="97">
        <v>0</v>
      </c>
      <c r="F282" s="97">
        <v>0</v>
      </c>
      <c r="G282" s="218">
        <f t="shared" si="5"/>
        <v>0</v>
      </c>
      <c r="H282" s="646" t="s">
        <v>220</v>
      </c>
      <c r="I282" s="577">
        <f>IF(H282="Yes",ROUND(E282,2),0)</f>
        <v>0</v>
      </c>
      <c r="J282" s="641">
        <v>0</v>
      </c>
      <c r="K282" s="582">
        <f>ROUND(E282*J282,2)</f>
        <v>0</v>
      </c>
      <c r="L282" s="641">
        <v>0</v>
      </c>
      <c r="M282" s="582">
        <f>ROUND(E283*L282,2)</f>
        <v>0</v>
      </c>
      <c r="N282" s="641">
        <v>0</v>
      </c>
      <c r="O282" s="577">
        <f>ROUND(E284*N282,2)</f>
        <v>0</v>
      </c>
      <c r="P282" s="18"/>
    </row>
    <row r="283" spans="1:16" hidden="1">
      <c r="A283" s="668"/>
      <c r="B283" s="670"/>
      <c r="C283" s="333" t="str">
        <f>'Invoice Summary'!$C$24</f>
        <v>[Other Entity] Share</v>
      </c>
      <c r="D283" s="225">
        <v>0</v>
      </c>
      <c r="E283" s="226">
        <v>0</v>
      </c>
      <c r="F283" s="226">
        <v>0</v>
      </c>
      <c r="G283" s="217">
        <f>ROUND(D283,0)-ROUND(F283,2)</f>
        <v>0</v>
      </c>
      <c r="H283" s="639"/>
      <c r="I283" s="578"/>
      <c r="J283" s="640"/>
      <c r="K283" s="580"/>
      <c r="L283" s="640"/>
      <c r="M283" s="580"/>
      <c r="N283" s="640"/>
      <c r="O283" s="578"/>
      <c r="P283" s="18"/>
    </row>
    <row r="284" spans="1:16" ht="15.75" hidden="1" thickBot="1">
      <c r="A284" s="669"/>
      <c r="B284" s="672"/>
      <c r="C284" s="179" t="s">
        <v>218</v>
      </c>
      <c r="D284" s="147">
        <v>0</v>
      </c>
      <c r="E284" s="98">
        <v>0</v>
      </c>
      <c r="F284" s="98">
        <v>0</v>
      </c>
      <c r="G284" s="219">
        <f t="shared" si="5"/>
        <v>0</v>
      </c>
      <c r="H284" s="585"/>
      <c r="I284" s="579"/>
      <c r="J284" s="584"/>
      <c r="K284" s="583"/>
      <c r="L284" s="584"/>
      <c r="M284" s="583"/>
      <c r="N284" s="584"/>
      <c r="O284" s="579"/>
    </row>
    <row r="285" spans="1:16" hidden="1">
      <c r="A285" s="667"/>
      <c r="B285" s="671"/>
      <c r="C285" s="178" t="s">
        <v>217</v>
      </c>
      <c r="D285" s="125">
        <v>0</v>
      </c>
      <c r="E285" s="97">
        <v>0</v>
      </c>
      <c r="F285" s="97">
        <v>0</v>
      </c>
      <c r="G285" s="218">
        <f t="shared" si="5"/>
        <v>0</v>
      </c>
      <c r="H285" s="646" t="s">
        <v>220</v>
      </c>
      <c r="I285" s="577">
        <f>IF(H285="Yes",ROUND(E285,2),0)</f>
        <v>0</v>
      </c>
      <c r="J285" s="641">
        <v>0</v>
      </c>
      <c r="K285" s="582">
        <f>ROUND(E285*J285,2)</f>
        <v>0</v>
      </c>
      <c r="L285" s="641">
        <v>0</v>
      </c>
      <c r="M285" s="582">
        <f>ROUND(E286*L285,2)</f>
        <v>0</v>
      </c>
      <c r="N285" s="641">
        <v>0</v>
      </c>
      <c r="O285" s="577">
        <f>ROUND(E287*N285,2)</f>
        <v>0</v>
      </c>
    </row>
    <row r="286" spans="1:16" hidden="1">
      <c r="A286" s="668"/>
      <c r="B286" s="670"/>
      <c r="C286" s="333" t="str">
        <f>'Invoice Summary'!$C$24</f>
        <v>[Other Entity] Share</v>
      </c>
      <c r="D286" s="225">
        <v>0</v>
      </c>
      <c r="E286" s="226">
        <v>0</v>
      </c>
      <c r="F286" s="226">
        <v>0</v>
      </c>
      <c r="G286" s="217">
        <f>ROUND(D286,0)-ROUND(F286,2)</f>
        <v>0</v>
      </c>
      <c r="H286" s="639"/>
      <c r="I286" s="578"/>
      <c r="J286" s="640"/>
      <c r="K286" s="580"/>
      <c r="L286" s="640"/>
      <c r="M286" s="580"/>
      <c r="N286" s="640"/>
      <c r="O286" s="578"/>
    </row>
    <row r="287" spans="1:16" ht="15.75" hidden="1" thickBot="1">
      <c r="A287" s="669"/>
      <c r="B287" s="672"/>
      <c r="C287" s="179" t="s">
        <v>218</v>
      </c>
      <c r="D287" s="147">
        <v>0</v>
      </c>
      <c r="E287" s="98">
        <v>0</v>
      </c>
      <c r="F287" s="98">
        <v>0</v>
      </c>
      <c r="G287" s="219">
        <f t="shared" si="5"/>
        <v>0</v>
      </c>
      <c r="H287" s="585"/>
      <c r="I287" s="579"/>
      <c r="J287" s="584"/>
      <c r="K287" s="583"/>
      <c r="L287" s="584"/>
      <c r="M287" s="583"/>
      <c r="N287" s="584"/>
      <c r="O287" s="579"/>
    </row>
    <row r="288" spans="1:16" hidden="1">
      <c r="A288" s="667"/>
      <c r="B288" s="671"/>
      <c r="C288" s="178" t="s">
        <v>217</v>
      </c>
      <c r="D288" s="125">
        <v>0</v>
      </c>
      <c r="E288" s="97">
        <v>0</v>
      </c>
      <c r="F288" s="97">
        <v>0</v>
      </c>
      <c r="G288" s="218">
        <f t="shared" si="5"/>
        <v>0</v>
      </c>
      <c r="H288" s="646" t="s">
        <v>220</v>
      </c>
      <c r="I288" s="577">
        <f>IF(H288="Yes",ROUND(E288,2),0)</f>
        <v>0</v>
      </c>
      <c r="J288" s="641">
        <v>0</v>
      </c>
      <c r="K288" s="582">
        <f>ROUND(E288*J288,2)</f>
        <v>0</v>
      </c>
      <c r="L288" s="641">
        <v>0</v>
      </c>
      <c r="M288" s="582">
        <f>ROUND(E289*L288,2)</f>
        <v>0</v>
      </c>
      <c r="N288" s="641">
        <v>0</v>
      </c>
      <c r="O288" s="577">
        <f>ROUND(E290*N288,2)</f>
        <v>0</v>
      </c>
    </row>
    <row r="289" spans="1:16" hidden="1">
      <c r="A289" s="668"/>
      <c r="B289" s="670"/>
      <c r="C289" s="333" t="str">
        <f>'Invoice Summary'!$C$24</f>
        <v>[Other Entity] Share</v>
      </c>
      <c r="D289" s="225">
        <v>0</v>
      </c>
      <c r="E289" s="226">
        <v>0</v>
      </c>
      <c r="F289" s="226">
        <v>0</v>
      </c>
      <c r="G289" s="217">
        <f>ROUND(D289,0)-ROUND(F289,2)</f>
        <v>0</v>
      </c>
      <c r="H289" s="639"/>
      <c r="I289" s="578"/>
      <c r="J289" s="640"/>
      <c r="K289" s="580"/>
      <c r="L289" s="640"/>
      <c r="M289" s="580"/>
      <c r="N289" s="640"/>
      <c r="O289" s="578"/>
    </row>
    <row r="290" spans="1:16" ht="15.75" hidden="1" thickBot="1">
      <c r="A290" s="669"/>
      <c r="B290" s="672"/>
      <c r="C290" s="179" t="s">
        <v>218</v>
      </c>
      <c r="D290" s="147">
        <v>0</v>
      </c>
      <c r="E290" s="98">
        <v>0</v>
      </c>
      <c r="F290" s="98">
        <v>0</v>
      </c>
      <c r="G290" s="219">
        <f t="shared" si="5"/>
        <v>0</v>
      </c>
      <c r="H290" s="585"/>
      <c r="I290" s="579"/>
      <c r="J290" s="584"/>
      <c r="K290" s="583"/>
      <c r="L290" s="584"/>
      <c r="M290" s="583"/>
      <c r="N290" s="584"/>
      <c r="O290" s="579"/>
    </row>
    <row r="291" spans="1:16" hidden="1">
      <c r="A291" s="667"/>
      <c r="B291" s="671"/>
      <c r="C291" s="178" t="s">
        <v>217</v>
      </c>
      <c r="D291" s="125">
        <v>0</v>
      </c>
      <c r="E291" s="97">
        <v>0</v>
      </c>
      <c r="F291" s="97">
        <v>0</v>
      </c>
      <c r="G291" s="218">
        <f t="shared" si="5"/>
        <v>0</v>
      </c>
      <c r="H291" s="646" t="s">
        <v>220</v>
      </c>
      <c r="I291" s="577">
        <f>IF(H291="Yes",ROUND(E291,2),0)</f>
        <v>0</v>
      </c>
      <c r="J291" s="641">
        <v>0</v>
      </c>
      <c r="K291" s="582">
        <f>ROUND(E291*J291,2)</f>
        <v>0</v>
      </c>
      <c r="L291" s="641">
        <v>0</v>
      </c>
      <c r="M291" s="582">
        <f>ROUND(E292*L291,2)</f>
        <v>0</v>
      </c>
      <c r="N291" s="641">
        <v>0</v>
      </c>
      <c r="O291" s="577">
        <f>ROUND(E293*N291,2)</f>
        <v>0</v>
      </c>
    </row>
    <row r="292" spans="1:16" hidden="1">
      <c r="A292" s="668"/>
      <c r="B292" s="670"/>
      <c r="C292" s="333" t="str">
        <f>'Invoice Summary'!$C$24</f>
        <v>[Other Entity] Share</v>
      </c>
      <c r="D292" s="225">
        <v>0</v>
      </c>
      <c r="E292" s="226">
        <v>0</v>
      </c>
      <c r="F292" s="226">
        <v>0</v>
      </c>
      <c r="G292" s="217">
        <f>ROUND(D292,0)-ROUND(F292,2)</f>
        <v>0</v>
      </c>
      <c r="H292" s="639"/>
      <c r="I292" s="578"/>
      <c r="J292" s="640"/>
      <c r="K292" s="580"/>
      <c r="L292" s="640"/>
      <c r="M292" s="580"/>
      <c r="N292" s="640"/>
      <c r="O292" s="578"/>
    </row>
    <row r="293" spans="1:16" ht="15.75" hidden="1" thickBot="1">
      <c r="A293" s="669"/>
      <c r="B293" s="672"/>
      <c r="C293" s="179" t="s">
        <v>218</v>
      </c>
      <c r="D293" s="147">
        <v>0</v>
      </c>
      <c r="E293" s="98">
        <v>0</v>
      </c>
      <c r="F293" s="98">
        <v>0</v>
      </c>
      <c r="G293" s="219">
        <f t="shared" si="5"/>
        <v>0</v>
      </c>
      <c r="H293" s="585"/>
      <c r="I293" s="579"/>
      <c r="J293" s="584"/>
      <c r="K293" s="583"/>
      <c r="L293" s="584"/>
      <c r="M293" s="583"/>
      <c r="N293" s="584"/>
      <c r="O293" s="579"/>
    </row>
    <row r="294" spans="1:16" hidden="1">
      <c r="A294" s="667"/>
      <c r="B294" s="671"/>
      <c r="C294" s="178" t="s">
        <v>217</v>
      </c>
      <c r="D294" s="125">
        <v>0</v>
      </c>
      <c r="E294" s="97">
        <v>0</v>
      </c>
      <c r="F294" s="97">
        <v>0</v>
      </c>
      <c r="G294" s="218">
        <f t="shared" si="5"/>
        <v>0</v>
      </c>
      <c r="H294" s="646" t="s">
        <v>220</v>
      </c>
      <c r="I294" s="577">
        <f>IF(H294="Yes",ROUND(E294,2),0)</f>
        <v>0</v>
      </c>
      <c r="J294" s="641">
        <v>0</v>
      </c>
      <c r="K294" s="582">
        <f>ROUND(E294*J294,2)</f>
        <v>0</v>
      </c>
      <c r="L294" s="641">
        <v>0</v>
      </c>
      <c r="M294" s="582">
        <f>ROUND(E295*L294,2)</f>
        <v>0</v>
      </c>
      <c r="N294" s="641">
        <v>0</v>
      </c>
      <c r="O294" s="577">
        <f>ROUND(E296*N294,2)</f>
        <v>0</v>
      </c>
    </row>
    <row r="295" spans="1:16" hidden="1">
      <c r="A295" s="668"/>
      <c r="B295" s="670"/>
      <c r="C295" s="333" t="str">
        <f>'Invoice Summary'!$C$24</f>
        <v>[Other Entity] Share</v>
      </c>
      <c r="D295" s="225">
        <v>0</v>
      </c>
      <c r="E295" s="226">
        <v>0</v>
      </c>
      <c r="F295" s="226">
        <v>0</v>
      </c>
      <c r="G295" s="217">
        <f>ROUND(D295,0)-ROUND(F295,2)</f>
        <v>0</v>
      </c>
      <c r="H295" s="639"/>
      <c r="I295" s="578"/>
      <c r="J295" s="640"/>
      <c r="K295" s="580"/>
      <c r="L295" s="640"/>
      <c r="M295" s="580"/>
      <c r="N295" s="640"/>
      <c r="O295" s="578"/>
    </row>
    <row r="296" spans="1:16" ht="15.75" hidden="1" thickBot="1">
      <c r="A296" s="669"/>
      <c r="B296" s="672"/>
      <c r="C296" s="179" t="s">
        <v>218</v>
      </c>
      <c r="D296" s="147">
        <v>0</v>
      </c>
      <c r="E296" s="98">
        <v>0</v>
      </c>
      <c r="F296" s="98">
        <v>0</v>
      </c>
      <c r="G296" s="219">
        <f t="shared" si="5"/>
        <v>0</v>
      </c>
      <c r="H296" s="585"/>
      <c r="I296" s="579"/>
      <c r="J296" s="584"/>
      <c r="K296" s="583"/>
      <c r="L296" s="584"/>
      <c r="M296" s="583"/>
      <c r="N296" s="584"/>
      <c r="O296" s="579"/>
    </row>
    <row r="297" spans="1:16" hidden="1">
      <c r="A297" s="667"/>
      <c r="B297" s="671"/>
      <c r="C297" s="178" t="s">
        <v>217</v>
      </c>
      <c r="D297" s="125">
        <v>0</v>
      </c>
      <c r="E297" s="97">
        <v>0</v>
      </c>
      <c r="F297" s="97">
        <v>0</v>
      </c>
      <c r="G297" s="218">
        <f t="shared" si="5"/>
        <v>0</v>
      </c>
      <c r="H297" s="646" t="s">
        <v>220</v>
      </c>
      <c r="I297" s="577">
        <f>IF(H297="Yes",ROUND(E297,2),0)</f>
        <v>0</v>
      </c>
      <c r="J297" s="641">
        <v>0</v>
      </c>
      <c r="K297" s="582">
        <f>ROUND(E297*J297,2)</f>
        <v>0</v>
      </c>
      <c r="L297" s="641">
        <v>0</v>
      </c>
      <c r="M297" s="582">
        <f>ROUND(E298*L297,2)</f>
        <v>0</v>
      </c>
      <c r="N297" s="641">
        <v>0</v>
      </c>
      <c r="O297" s="577">
        <f>ROUND(E299*N297,2)</f>
        <v>0</v>
      </c>
    </row>
    <row r="298" spans="1:16" hidden="1">
      <c r="A298" s="668"/>
      <c r="B298" s="670"/>
      <c r="C298" s="333" t="str">
        <f>'Invoice Summary'!$C$24</f>
        <v>[Other Entity] Share</v>
      </c>
      <c r="D298" s="225">
        <v>0</v>
      </c>
      <c r="E298" s="226">
        <v>0</v>
      </c>
      <c r="F298" s="226">
        <v>0</v>
      </c>
      <c r="G298" s="217">
        <f>ROUND(D298,0)-ROUND(F298,2)</f>
        <v>0</v>
      </c>
      <c r="H298" s="639"/>
      <c r="I298" s="578"/>
      <c r="J298" s="640"/>
      <c r="K298" s="580"/>
      <c r="L298" s="640"/>
      <c r="M298" s="580"/>
      <c r="N298" s="640"/>
      <c r="O298" s="578"/>
    </row>
    <row r="299" spans="1:16" ht="15.75" hidden="1" thickBot="1">
      <c r="A299" s="669"/>
      <c r="B299" s="672"/>
      <c r="C299" s="179" t="s">
        <v>218</v>
      </c>
      <c r="D299" s="147">
        <v>0</v>
      </c>
      <c r="E299" s="98">
        <v>0</v>
      </c>
      <c r="F299" s="98">
        <v>0</v>
      </c>
      <c r="G299" s="219">
        <f t="shared" si="5"/>
        <v>0</v>
      </c>
      <c r="H299" s="585"/>
      <c r="I299" s="579"/>
      <c r="J299" s="584"/>
      <c r="K299" s="583"/>
      <c r="L299" s="584"/>
      <c r="M299" s="583"/>
      <c r="N299" s="584"/>
      <c r="O299" s="579"/>
    </row>
    <row r="300" spans="1:16" hidden="1">
      <c r="A300" s="667"/>
      <c r="B300" s="671"/>
      <c r="C300" s="178" t="s">
        <v>217</v>
      </c>
      <c r="D300" s="125">
        <v>0</v>
      </c>
      <c r="E300" s="97">
        <v>0</v>
      </c>
      <c r="F300" s="97">
        <v>0</v>
      </c>
      <c r="G300" s="218">
        <f t="shared" si="5"/>
        <v>0</v>
      </c>
      <c r="H300" s="646" t="s">
        <v>220</v>
      </c>
      <c r="I300" s="577">
        <f>IF(H300="Yes",ROUND(E300,2),0)</f>
        <v>0</v>
      </c>
      <c r="J300" s="641">
        <v>0</v>
      </c>
      <c r="K300" s="582">
        <f>ROUND(E300*J300,2)</f>
        <v>0</v>
      </c>
      <c r="L300" s="641">
        <v>0</v>
      </c>
      <c r="M300" s="582">
        <f>ROUND(E301*L300,2)</f>
        <v>0</v>
      </c>
      <c r="N300" s="641">
        <v>0</v>
      </c>
      <c r="O300" s="577">
        <f>ROUND(E302*N300,2)</f>
        <v>0</v>
      </c>
    </row>
    <row r="301" spans="1:16" hidden="1">
      <c r="A301" s="668"/>
      <c r="B301" s="670"/>
      <c r="C301" s="333" t="str">
        <f>'Invoice Summary'!$C$24</f>
        <v>[Other Entity] Share</v>
      </c>
      <c r="D301" s="225">
        <v>0</v>
      </c>
      <c r="E301" s="226">
        <v>0</v>
      </c>
      <c r="F301" s="226">
        <v>0</v>
      </c>
      <c r="G301" s="217">
        <f>ROUND(D301,0)-ROUND(F301,2)</f>
        <v>0</v>
      </c>
      <c r="H301" s="639"/>
      <c r="I301" s="578"/>
      <c r="J301" s="640"/>
      <c r="K301" s="580"/>
      <c r="L301" s="640"/>
      <c r="M301" s="580"/>
      <c r="N301" s="640"/>
      <c r="O301" s="578"/>
    </row>
    <row r="302" spans="1:16" ht="15.75" hidden="1" thickBot="1">
      <c r="A302" s="669"/>
      <c r="B302" s="672"/>
      <c r="C302" s="179" t="s">
        <v>218</v>
      </c>
      <c r="D302" s="147">
        <v>0</v>
      </c>
      <c r="E302" s="98">
        <v>0</v>
      </c>
      <c r="F302" s="98">
        <v>0</v>
      </c>
      <c r="G302" s="219">
        <f t="shared" si="5"/>
        <v>0</v>
      </c>
      <c r="H302" s="585"/>
      <c r="I302" s="579"/>
      <c r="J302" s="584"/>
      <c r="K302" s="583"/>
      <c r="L302" s="584"/>
      <c r="M302" s="583"/>
      <c r="N302" s="584"/>
      <c r="O302" s="579"/>
    </row>
    <row r="303" spans="1:16" hidden="1">
      <c r="A303" s="667"/>
      <c r="B303" s="671"/>
      <c r="C303" s="178" t="s">
        <v>217</v>
      </c>
      <c r="D303" s="125">
        <v>0</v>
      </c>
      <c r="E303" s="97">
        <v>0</v>
      </c>
      <c r="F303" s="97">
        <v>0</v>
      </c>
      <c r="G303" s="218">
        <f t="shared" si="5"/>
        <v>0</v>
      </c>
      <c r="H303" s="646" t="s">
        <v>220</v>
      </c>
      <c r="I303" s="577">
        <f>IF(H303="Yes",ROUND(E303,2),0)</f>
        <v>0</v>
      </c>
      <c r="J303" s="641">
        <v>0</v>
      </c>
      <c r="K303" s="582">
        <f>ROUND(E303*J303,2)</f>
        <v>0</v>
      </c>
      <c r="L303" s="641">
        <v>0</v>
      </c>
      <c r="M303" s="582">
        <f>ROUND(E304*L303,2)</f>
        <v>0</v>
      </c>
      <c r="N303" s="641">
        <v>0</v>
      </c>
      <c r="O303" s="577">
        <f>ROUND(E305*N303,2)</f>
        <v>0</v>
      </c>
      <c r="P303" s="18"/>
    </row>
    <row r="304" spans="1:16" hidden="1">
      <c r="A304" s="668"/>
      <c r="B304" s="670"/>
      <c r="C304" s="333" t="str">
        <f>'Invoice Summary'!$C$24</f>
        <v>[Other Entity] Share</v>
      </c>
      <c r="D304" s="225">
        <v>0</v>
      </c>
      <c r="E304" s="226">
        <v>0</v>
      </c>
      <c r="F304" s="226">
        <v>0</v>
      </c>
      <c r="G304" s="217">
        <f>ROUND(D304,0)-ROUND(F304,2)</f>
        <v>0</v>
      </c>
      <c r="H304" s="639"/>
      <c r="I304" s="578"/>
      <c r="J304" s="640"/>
      <c r="K304" s="580"/>
      <c r="L304" s="640"/>
      <c r="M304" s="580"/>
      <c r="N304" s="640"/>
      <c r="O304" s="578"/>
      <c r="P304" s="18"/>
    </row>
    <row r="305" spans="1:119" ht="15.75" hidden="1" thickBot="1">
      <c r="A305" s="669"/>
      <c r="B305" s="672"/>
      <c r="C305" s="179" t="s">
        <v>218</v>
      </c>
      <c r="D305" s="147">
        <v>0</v>
      </c>
      <c r="E305" s="98">
        <v>0</v>
      </c>
      <c r="F305" s="98">
        <v>0</v>
      </c>
      <c r="G305" s="219">
        <f t="shared" si="5"/>
        <v>0</v>
      </c>
      <c r="H305" s="585"/>
      <c r="I305" s="579"/>
      <c r="J305" s="584"/>
      <c r="K305" s="583"/>
      <c r="L305" s="584"/>
      <c r="M305" s="583"/>
      <c r="N305" s="584"/>
      <c r="O305" s="579"/>
    </row>
    <row r="306" spans="1:119" ht="15.6" hidden="1" customHeight="1">
      <c r="A306" s="673"/>
      <c r="B306" s="671"/>
      <c r="C306" s="178" t="s">
        <v>217</v>
      </c>
      <c r="D306" s="125">
        <v>0</v>
      </c>
      <c r="E306" s="97">
        <v>0</v>
      </c>
      <c r="F306" s="97">
        <v>0</v>
      </c>
      <c r="G306" s="218">
        <f t="shared" si="5"/>
        <v>0</v>
      </c>
      <c r="H306" s="646" t="s">
        <v>220</v>
      </c>
      <c r="I306" s="577">
        <f>IF(H306="Yes",ROUND(E306,2),0)</f>
        <v>0</v>
      </c>
      <c r="J306" s="641">
        <v>0</v>
      </c>
      <c r="K306" s="582">
        <f>ROUND(E306*J306,2)</f>
        <v>0</v>
      </c>
      <c r="L306" s="641">
        <v>0</v>
      </c>
      <c r="M306" s="582">
        <f>ROUND(E307*L306,2)</f>
        <v>0</v>
      </c>
      <c r="N306" s="641">
        <v>0</v>
      </c>
      <c r="O306" s="577">
        <f>ROUND(E308*N306,2)</f>
        <v>0</v>
      </c>
    </row>
    <row r="307" spans="1:119" hidden="1">
      <c r="A307" s="668"/>
      <c r="B307" s="670"/>
      <c r="C307" s="333" t="str">
        <f>'Invoice Summary'!$C$24</f>
        <v>[Other Entity] Share</v>
      </c>
      <c r="D307" s="225">
        <v>0</v>
      </c>
      <c r="E307" s="226">
        <v>0</v>
      </c>
      <c r="F307" s="226">
        <v>0</v>
      </c>
      <c r="G307" s="217">
        <f>ROUND(D307,0)-ROUND(F307,2)</f>
        <v>0</v>
      </c>
      <c r="H307" s="639"/>
      <c r="I307" s="578"/>
      <c r="J307" s="640"/>
      <c r="K307" s="580"/>
      <c r="L307" s="640"/>
      <c r="M307" s="580"/>
      <c r="N307" s="640"/>
      <c r="O307" s="578"/>
    </row>
    <row r="308" spans="1:119" ht="15.75" hidden="1" thickBot="1">
      <c r="A308" s="669"/>
      <c r="B308" s="672"/>
      <c r="C308" s="179" t="s">
        <v>218</v>
      </c>
      <c r="D308" s="147">
        <v>0</v>
      </c>
      <c r="E308" s="98">
        <v>0</v>
      </c>
      <c r="F308" s="98">
        <v>0</v>
      </c>
      <c r="G308" s="219">
        <f t="shared" si="5"/>
        <v>0</v>
      </c>
      <c r="H308" s="585"/>
      <c r="I308" s="579"/>
      <c r="J308" s="584"/>
      <c r="K308" s="583"/>
      <c r="L308" s="584"/>
      <c r="M308" s="583"/>
      <c r="N308" s="584"/>
      <c r="O308" s="579"/>
    </row>
    <row r="309" spans="1:119" ht="15.6" hidden="1" customHeight="1">
      <c r="A309" s="673" t="s">
        <v>259</v>
      </c>
      <c r="B309" s="671" t="s">
        <v>270</v>
      </c>
      <c r="C309" s="178" t="s">
        <v>217</v>
      </c>
      <c r="D309" s="125">
        <v>0</v>
      </c>
      <c r="E309" s="97">
        <v>0</v>
      </c>
      <c r="F309" s="97">
        <v>0</v>
      </c>
      <c r="G309" s="218">
        <f t="shared" si="5"/>
        <v>0</v>
      </c>
      <c r="H309" s="646" t="s">
        <v>220</v>
      </c>
      <c r="I309" s="577">
        <f>IF(H309="Yes",ROUND(E309,2),0)</f>
        <v>0</v>
      </c>
      <c r="J309" s="641">
        <v>0</v>
      </c>
      <c r="K309" s="582">
        <f>ROUND(E309*J309,2)</f>
        <v>0</v>
      </c>
      <c r="L309" s="641">
        <v>0</v>
      </c>
      <c r="M309" s="582">
        <f>ROUND(E310*L309,2)</f>
        <v>0</v>
      </c>
      <c r="N309" s="641">
        <v>0</v>
      </c>
      <c r="O309" s="577">
        <f>ROUND(E311*N309,2)</f>
        <v>0</v>
      </c>
    </row>
    <row r="310" spans="1:119" hidden="1">
      <c r="A310" s="668"/>
      <c r="B310" s="670"/>
      <c r="C310" s="333" t="str">
        <f>'Invoice Summary'!$C$24</f>
        <v>[Other Entity] Share</v>
      </c>
      <c r="D310" s="225">
        <v>0</v>
      </c>
      <c r="E310" s="226">
        <v>0</v>
      </c>
      <c r="F310" s="226">
        <v>0</v>
      </c>
      <c r="G310" s="217">
        <f>ROUND(D310,0)-ROUND(F310,2)</f>
        <v>0</v>
      </c>
      <c r="H310" s="639"/>
      <c r="I310" s="578"/>
      <c r="J310" s="640"/>
      <c r="K310" s="580"/>
      <c r="L310" s="640"/>
      <c r="M310" s="580"/>
      <c r="N310" s="640"/>
      <c r="O310" s="578"/>
    </row>
    <row r="311" spans="1:119" ht="15.75" hidden="1" thickBot="1">
      <c r="A311" s="669"/>
      <c r="B311" s="672"/>
      <c r="C311" s="179" t="s">
        <v>218</v>
      </c>
      <c r="D311" s="232">
        <v>0</v>
      </c>
      <c r="E311" s="233">
        <v>0</v>
      </c>
      <c r="F311" s="233">
        <v>0</v>
      </c>
      <c r="G311" s="141">
        <f t="shared" si="5"/>
        <v>0</v>
      </c>
      <c r="H311" s="585"/>
      <c r="I311" s="579"/>
      <c r="J311" s="584"/>
      <c r="K311" s="583"/>
      <c r="L311" s="584"/>
      <c r="M311" s="583"/>
      <c r="N311" s="584"/>
      <c r="O311" s="579"/>
    </row>
    <row r="312" spans="1:119" ht="16.5" thickBot="1">
      <c r="C312" s="234" t="s">
        <v>217</v>
      </c>
      <c r="D312" s="236">
        <f>ROUND(D162,0)+ROUND(D165,0)+ROUND(D168,0)+ROUND(D171,0)+ROUND(D174,0)+ROUND(D177,0)+ROUND(D180,0)+ROUND(D183,0)+ROUND(D186,0)+ROUND(D189,0)+ROUND(D192,0)+ROUND(D195,0)+ROUND(D198,0)+ROUND(D201,0)+ROUND(D204,0)+ROUND(D207,0)+ROUND(D210,0)+ROUND(D213,0)+ROUND(D216,0)+ROUND(D219,0)+ROUND(D222,0)+ROUND(D225,0)+ROUND(D228,0)+ROUND(D231,0)+ROUND(D234,0)+ROUND(D237,0)+ROUND(D240,0)+ROUND(D243,0)+ROUND(D246,0)+ROUND(D249,0)+ROUND(D252,0)+ROUND(D255,0)+ROUND(D258,0)+ROUND(D261,0)+ROUND(D264,0)+ROUND(D267,0)+ROUND(D270,0)+ROUND(D273,0)+ROUND(D276,0)+ROUND(D279,0)+ROUND(D282,0)+ROUND(D285,0)+ROUND(D288,0)+ROUND(D291,0)+ROUND(D294,0)+ROUND(D297,0)+ROUND(D300,0)+ROUND(D303,0)+ROUND(D306,0)+ROUND(D309,0)</f>
        <v>0</v>
      </c>
      <c r="E312" s="99">
        <f>ROUND(E162,2)+ROUND(E165,2)+ROUND(E168,2)+ROUND(E171,2)+ROUND(E174,2)+ROUND(E177,2)+ROUND(E180,2)+ROUND(E183,2)+ROUND(E186,2)+ROUND(E189,2)+ROUND(E192,2)+ROUND(E195,2)+ROUND(E198,2)+ROUND(E201,2)+ROUND(E204,2)+ROUND(E207,2)+ROUND(E210,2)+ROUND(E213,2)+ROUND(E216,2)+ROUND(E219,2)+ROUND(E222,2)+ROUND(E225,2)+ROUND(E228,2)+ROUND(E231,2)+ROUND(E234,2)+ROUND(E237,2)+ROUND(E240,2)+ROUND(E243,2)+ROUND(E246,2)+ROUND(E249,2)+ROUND(E252,2)+ROUND(E255,2)+ROUND(E258,2)+ROUND(E261,2)+ROUND(E264,2)+ROUND(E267,2)+ROUND(E270,2)+ROUND(E273,2)+ROUND(E276,2)+ROUND(E279,2)+ROUND(E282,2)+ROUND(E285,2)+ROUND(E288,2)+ROUND(E291,2)+ROUND(E294,2)+ROUND(E297,2)+ROUND(E300,2)+ROUND(E303,2)+ROUND(E306,2)+ROUND(E309,2)</f>
        <v>0</v>
      </c>
      <c r="F312" s="99">
        <f t="shared" ref="E312:F314" si="6">ROUND(F162,2)+ROUND(F165,2)+ROUND(F168,2)+ROUND(F171,2)+ROUND(F174,2)+ROUND(F177,2)+ROUND(F180,2)+ROUND(F183,2)+ROUND(F186,2)+ROUND(F189,2)+ROUND(F192,2)+ROUND(F195,2)+ROUND(F198,2)+ROUND(F201,2)+ROUND(F204,2)+ROUND(F207,2)+ROUND(F210,2)+ROUND(F213,2)+ROUND(F216,2)+ROUND(F219,2)+ROUND(F222,2)+ROUND(F225,2)+ROUND(F228,2)+ROUND(F231,2)+ROUND(F234,2)+ROUND(F237,2)+ROUND(F240,2)+ROUND(F243,2)+ROUND(F246,2)+ROUND(F249,2)+ROUND(F252,2)+ROUND(F255,2)+ROUND(F258,2)+ROUND(F261,2)+ROUND(F264,2)+ROUND(F267,2)+ROUND(F270,2)+ROUND(F273,2)+ROUND(F276,2)+ROUND(F279,2)+ROUND(F282,2)+ROUND(F285,2)+ROUND(F288,2)+ROUND(F291,2)+ROUND(F294,2)+ROUND(F297,2)+ROUND(F300,2)+ROUND(F303,2)+ROUND(F306,2)+ROUND(F309,2)</f>
        <v>0</v>
      </c>
      <c r="G312" s="100">
        <f t="shared" si="5"/>
        <v>0</v>
      </c>
      <c r="H312" s="241" t="s">
        <v>262</v>
      </c>
      <c r="I312" s="198">
        <f>SUM(I162:I311)</f>
        <v>0</v>
      </c>
      <c r="J312" s="285" t="s">
        <v>262</v>
      </c>
      <c r="K312" s="286">
        <f>SUM(K162:K311)</f>
        <v>0</v>
      </c>
      <c r="L312" s="285" t="s">
        <v>262</v>
      </c>
      <c r="M312" s="286">
        <f>SUM(M162:M311)</f>
        <v>0</v>
      </c>
      <c r="N312" s="285" t="s">
        <v>262</v>
      </c>
      <c r="O312" s="286">
        <f>SUM(O162:O311)</f>
        <v>0</v>
      </c>
    </row>
    <row r="313" spans="1:119" ht="15.75" hidden="1">
      <c r="A313" s="589" t="s">
        <v>271</v>
      </c>
      <c r="B313" s="589"/>
      <c r="C313" s="340" t="str">
        <f>'Invoice Summary'!$C$24</f>
        <v>[Other Entity] Share</v>
      </c>
      <c r="D313" s="237">
        <f>ROUND(D163,0)+ROUND(D166,0)+ROUND(D169,0)+ROUND(D172,0)+ROUND(D175,0)+ROUND(D178,0)+ROUND(D181,0)+ROUND(D184,0)+ROUND(D187,0)+ROUND(D190,0)+ROUND(D193,0)+ROUND(D196,0)+ROUND(D199,0)+ROUND(D202,0)+ROUND(D205,0)+ROUND(D208,0)+ROUND(D211,0)+ROUND(D214,0)+ROUND(D217,0)+ROUND(D220,0)+ROUND(D223,0)+ROUND(D226,0)+ROUND(D229,0)+ROUND(D232,0)+ROUND(D235,0)+ROUND(D238,0)+ROUND(D241,0)+ROUND(D244,0)+ROUND(D247,0)+ROUND(D250,0)+ROUND(D253,0)+ROUND(D256,0)+ROUND(D259,0)+ROUND(D262,0)+ROUND(D265,0)+ROUND(D268,0)+ROUND(D271,0)+ROUND(D274,0)+ROUND(D277,0)+ROUND(D280,0)+ROUND(D283,0)+ROUND(D286,0)+ROUND(D289,0)+ROUND(D292,0)+ROUND(D295,0)+ROUND(D298,0)+ROUND(D301,0)+ROUND(D304,0)+ROUND(D307,0)+ROUND(D310,0)</f>
        <v>0</v>
      </c>
      <c r="E313" s="133">
        <f t="shared" si="6"/>
        <v>0</v>
      </c>
      <c r="F313" s="133">
        <f t="shared" si="6"/>
        <v>0</v>
      </c>
      <c r="G313" s="238">
        <f t="shared" si="5"/>
        <v>0</v>
      </c>
    </row>
    <row r="314" spans="1:119" ht="16.5" thickBot="1">
      <c r="A314" s="586"/>
      <c r="B314" s="587"/>
      <c r="C314" s="235" t="s">
        <v>218</v>
      </c>
      <c r="D314" s="239">
        <f>ROUND(D164,0)+ROUND(D167,0)+ROUND(D170,0)+ROUND(D173,0)+ROUND(D176,0)+ROUND(D179,0)+ROUND(D182,0)+ROUND(D185,0)+ROUND(D188,0)+ROUND(D191,0)+ROUND(D194,0)+ROUND(D197,0)+ROUND(D200,0)+ROUND(D203,0)+ROUND(D206,0)+ROUND(D209,0)+ROUND(D212,0)+ROUND(D215,0)+ROUND(D218,0)+ROUND(D221,0)+ROUND(D224,0)+ROUND(D227,0)+ROUND(D230,0)+ROUND(D233,0)+ROUND(D236,0)+ROUND(D239,0)+ROUND(D242,0)+ROUND(D245,0)+ROUND(D248,0)+ROUND(D251,0)+ROUND(D254,0)+ROUND(D257,0)+ROUND(D260,0)+ROUND(D263,0)+ROUND(D266,0)+ROUND(D269,0)+ROUND(D272,0)+ROUND(D275,0)+ROUND(D278,0)+ROUND(D281,0)+ROUND(D284,0)+ROUND(D287,0)+ROUND(D290,0)+ROUND(D293,0)+ROUND(D296,0)+ROUND(D299,0)+ROUND(D302,0)+ROUND(D305,0)+ROUND(D308,0)+ROUND(D311,0)</f>
        <v>0</v>
      </c>
      <c r="E314" s="101">
        <f t="shared" si="6"/>
        <v>0</v>
      </c>
      <c r="F314" s="101">
        <f t="shared" si="6"/>
        <v>0</v>
      </c>
      <c r="G314" s="102">
        <f>ROUND(D314,0)-ROUND(F314,2)</f>
        <v>0</v>
      </c>
    </row>
    <row r="315" spans="1:119" ht="16.5" thickBot="1">
      <c r="A315" s="93"/>
      <c r="B315" s="93"/>
      <c r="C315" s="6"/>
      <c r="D315" s="94"/>
      <c r="E315" s="94"/>
      <c r="F315" s="94"/>
      <c r="G315" s="94"/>
    </row>
    <row r="316" spans="1:119" s="169" customFormat="1" ht="16.5" thickBot="1">
      <c r="A316" s="599"/>
      <c r="B316" s="545"/>
      <c r="C316" s="545"/>
      <c r="D316" s="355" t="s">
        <v>272</v>
      </c>
      <c r="E316" s="545"/>
      <c r="F316" s="545"/>
      <c r="G316" s="546"/>
      <c r="T316" s="199"/>
      <c r="U316" s="199"/>
      <c r="V316" s="199"/>
      <c r="W316" s="199"/>
      <c r="X316" s="199"/>
      <c r="Y316" s="199"/>
      <c r="Z316" s="199"/>
      <c r="AA316" s="199"/>
      <c r="AB316" s="199"/>
      <c r="AC316" s="199"/>
      <c r="AD316" s="199"/>
      <c r="AE316" s="199"/>
      <c r="AF316" s="199"/>
      <c r="AG316" s="199"/>
      <c r="AH316" s="199"/>
      <c r="AI316" s="199"/>
      <c r="AJ316" s="199"/>
      <c r="AK316" s="199"/>
      <c r="AL316" s="199"/>
      <c r="AM316" s="199"/>
      <c r="AN316" s="199"/>
      <c r="AO316" s="199"/>
      <c r="AP316" s="199"/>
      <c r="AQ316" s="199"/>
      <c r="AR316" s="199"/>
      <c r="AS316" s="199"/>
      <c r="AT316" s="199"/>
      <c r="AU316" s="199"/>
      <c r="AV316" s="199"/>
      <c r="AW316" s="199"/>
      <c r="AX316" s="199"/>
      <c r="AY316" s="199"/>
      <c r="AZ316" s="199"/>
      <c r="BA316" s="199"/>
      <c r="BB316" s="199"/>
      <c r="BC316" s="199"/>
      <c r="BD316" s="199"/>
      <c r="BE316" s="199"/>
      <c r="BF316" s="199"/>
      <c r="BG316" s="199"/>
      <c r="BH316" s="199"/>
      <c r="BI316" s="199"/>
      <c r="BJ316" s="199"/>
      <c r="BK316" s="199"/>
      <c r="BL316" s="199"/>
      <c r="BM316" s="199"/>
      <c r="BN316" s="199"/>
      <c r="BO316" s="199"/>
      <c r="BP316" s="199"/>
      <c r="BQ316" s="199"/>
      <c r="BR316" s="199"/>
      <c r="BS316" s="199"/>
      <c r="BT316" s="199"/>
      <c r="BU316" s="199"/>
      <c r="BV316" s="199"/>
      <c r="BW316" s="199"/>
      <c r="BX316" s="199"/>
      <c r="BY316" s="199"/>
      <c r="BZ316" s="199"/>
      <c r="CA316" s="199"/>
      <c r="CB316" s="199"/>
      <c r="CC316" s="199"/>
      <c r="CD316" s="199"/>
      <c r="CE316" s="199"/>
      <c r="CF316" s="199"/>
      <c r="CG316" s="199"/>
      <c r="CH316" s="199"/>
      <c r="CI316" s="199"/>
      <c r="CJ316" s="199"/>
      <c r="CK316" s="199"/>
      <c r="CL316" s="199"/>
      <c r="CM316" s="199"/>
      <c r="CN316" s="199"/>
      <c r="CO316" s="199"/>
      <c r="CP316" s="199"/>
      <c r="CQ316" s="199"/>
      <c r="CR316" s="199"/>
      <c r="CS316" s="199"/>
      <c r="CT316" s="199"/>
      <c r="CU316" s="199"/>
      <c r="CV316" s="199"/>
      <c r="CW316" s="199"/>
      <c r="CX316" s="199"/>
      <c r="CY316" s="199"/>
      <c r="CZ316" s="199"/>
      <c r="DA316" s="199"/>
      <c r="DB316" s="199"/>
      <c r="DC316" s="199"/>
      <c r="DD316" s="199"/>
      <c r="DE316" s="199"/>
      <c r="DF316" s="199"/>
      <c r="DG316" s="199"/>
      <c r="DH316" s="199"/>
      <c r="DI316" s="199"/>
      <c r="DJ316" s="199"/>
      <c r="DK316" s="199"/>
      <c r="DL316" s="199"/>
      <c r="DM316" s="199"/>
      <c r="DN316" s="199"/>
      <c r="DO316" s="199"/>
    </row>
    <row r="317" spans="1:119" ht="48" thickBot="1">
      <c r="A317" s="647"/>
      <c r="B317" s="648"/>
      <c r="C317" s="649"/>
      <c r="D317" s="597" t="s">
        <v>273</v>
      </c>
      <c r="E317" s="270" t="s">
        <v>274</v>
      </c>
      <c r="F317" s="270" t="s">
        <v>275</v>
      </c>
      <c r="G317" s="598" t="s">
        <v>276</v>
      </c>
      <c r="I317" s="280" t="s">
        <v>277</v>
      </c>
      <c r="K317" s="279" t="s">
        <v>93</v>
      </c>
      <c r="L317" s="247"/>
      <c r="M317" s="247"/>
      <c r="N317" s="247"/>
    </row>
    <row r="318" spans="1:119" ht="16.5" thickBot="1">
      <c r="B318" s="593"/>
      <c r="C318" s="227" t="s">
        <v>217</v>
      </c>
      <c r="D318" s="182">
        <f t="shared" ref="D318:F320" si="7">D156+D312</f>
        <v>0</v>
      </c>
      <c r="E318" s="183">
        <f>E156+E312</f>
        <v>0</v>
      </c>
      <c r="F318" s="183">
        <f t="shared" si="7"/>
        <v>0</v>
      </c>
      <c r="G318" s="184">
        <f t="shared" ref="G318" si="8">ROUND(D318,0)-ROUND(F318,2)</f>
        <v>0</v>
      </c>
      <c r="I318" s="334">
        <f t="shared" ref="I318" si="9">I156+I312</f>
        <v>0</v>
      </c>
      <c r="J318" s="335" t="s">
        <v>217</v>
      </c>
      <c r="K318" s="306">
        <f>K156+K312</f>
        <v>0</v>
      </c>
    </row>
    <row r="319" spans="1:119" ht="31.5" hidden="1">
      <c r="A319" s="596" t="s">
        <v>112</v>
      </c>
      <c r="C319" s="341" t="str">
        <f>'Invoice Summary'!$C$24</f>
        <v>[Other Entity] Share</v>
      </c>
      <c r="D319" s="230">
        <f t="shared" si="7"/>
        <v>0</v>
      </c>
      <c r="E319" s="229">
        <f t="shared" si="7"/>
        <v>0</v>
      </c>
      <c r="F319" s="229">
        <f t="shared" si="7"/>
        <v>0</v>
      </c>
      <c r="G319" s="231">
        <f t="shared" ref="G319" si="10">ROUND(D319,0)-ROUND(F319,2)</f>
        <v>0</v>
      </c>
      <c r="J319" s="342" t="str">
        <f>'Invoice Summary'!$C$24</f>
        <v>[Other Entity] Share</v>
      </c>
      <c r="K319" s="306">
        <f>K157+M312</f>
        <v>0</v>
      </c>
    </row>
    <row r="320" spans="1:119" ht="16.5" thickBot="1">
      <c r="A320" s="594"/>
      <c r="B320" s="595"/>
      <c r="C320" s="228" t="s">
        <v>218</v>
      </c>
      <c r="D320" s="185">
        <f t="shared" si="7"/>
        <v>0</v>
      </c>
      <c r="E320" s="186">
        <f t="shared" si="7"/>
        <v>0</v>
      </c>
      <c r="F320" s="186">
        <f t="shared" si="7"/>
        <v>0</v>
      </c>
      <c r="G320" s="187">
        <f>ROUND(D320,0)-ROUND(F320,2)</f>
        <v>0</v>
      </c>
      <c r="J320" s="336" t="s">
        <v>218</v>
      </c>
      <c r="K320" s="307">
        <f>O156+O312</f>
        <v>0</v>
      </c>
    </row>
    <row r="322" spans="1:15" ht="23.1" customHeight="1">
      <c r="A322" s="468" t="s">
        <v>164</v>
      </c>
      <c r="B322" s="469"/>
      <c r="C322" s="469"/>
      <c r="D322" s="469"/>
      <c r="E322" s="469"/>
      <c r="F322" s="469"/>
      <c r="G322" s="470"/>
      <c r="H322" s="249"/>
      <c r="I322" s="249"/>
      <c r="J322" s="249"/>
      <c r="K322" s="249"/>
      <c r="L322" s="249"/>
      <c r="M322" s="249"/>
      <c r="N322" s="249"/>
      <c r="O322" s="249"/>
    </row>
    <row r="323" spans="1:15" ht="15.6" customHeight="1">
      <c r="A323" s="502" t="s">
        <v>178</v>
      </c>
      <c r="B323" s="446"/>
      <c r="C323" s="446"/>
      <c r="D323" s="446"/>
      <c r="E323" s="446"/>
      <c r="F323" s="446"/>
      <c r="G323" s="451"/>
      <c r="H323" s="250"/>
      <c r="I323" s="250"/>
      <c r="J323" s="250"/>
      <c r="K323" s="250"/>
      <c r="L323" s="250"/>
      <c r="M323" s="250"/>
      <c r="N323" s="250"/>
      <c r="O323" s="250"/>
    </row>
    <row r="324" spans="1:15">
      <c r="A324" s="590" t="s">
        <v>278</v>
      </c>
      <c r="B324" s="475"/>
      <c r="C324" s="475"/>
      <c r="D324" s="475"/>
      <c r="E324" s="475"/>
      <c r="F324" s="475"/>
      <c r="G324" s="476"/>
    </row>
    <row r="325" spans="1:15">
      <c r="A325" s="591" t="s">
        <v>279</v>
      </c>
      <c r="B325" s="475"/>
      <c r="C325" s="475"/>
      <c r="D325" s="475"/>
      <c r="E325" s="475"/>
      <c r="F325" s="475"/>
      <c r="G325" s="476"/>
    </row>
    <row r="326" spans="1:15">
      <c r="A326" s="592" t="s">
        <v>280</v>
      </c>
      <c r="B326" s="478"/>
      <c r="C326" s="478"/>
      <c r="D326" s="478"/>
      <c r="E326" s="478"/>
      <c r="F326" s="478"/>
      <c r="G326" s="479"/>
    </row>
  </sheetData>
  <sheetProtection algorithmName="SHA-512" hashValue="k+j9r4UQC4xacgmHrJ3pXdc/k2N4f4Ccjtt2+mcsr65Q/2qbHcgL5D3MCq99fsinH78edd5N9ZE+EBy1vEaUng==" saltValue="HacCqKvTeM+pmGgMKsOlgA==" spinCount="100000" sheet="1" formatColumns="0" formatRows="0"/>
  <phoneticPr fontId="8" type="noConversion"/>
  <dataValidations count="16">
    <dataValidation allowBlank="1" showErrorMessage="1" prompt="Please enter the subrecipient's total C E C budget for this agreement" sqref="D6:D7 D306:D307 D9:D10 D12:D13 D15:D16 D18:D19 D21:D22 D24:D25 D27:D28 D30:D31 D33:D34 D36:D37 D39:D40 D42:D43 D45:D46 D48:D49 D51:D52 D54:D55 D57:D58 D60:D61 D63:D64 D66:D67 D69:D70 D72:D73 D75:D76 D78:D79 D81:D82 D84:D85 D87:D88 D90:D91 D93:D94 D96:D97 D99:D100 D102:D103 D105:D106 D108:D109 D111:D112 D114:D115 D117:D118 D120:D121 D123:D124 D126:D127 D129:D130 D132:D133 D135:D136 D138:D139 D141:D142 D144:D145 D147:D148 D150:D151 D184 D186:D187 D189:D190 D192:D193 D195:D196 D198:D199 D201:D202 D204:D205 D207:D208 D210:D211 D213:D214 D216:D217 D219:D220 D309:D310 D222:D223 D228:D229 D231:D232 D234:D235 D237:D238 D240:D241 D243:D244 D246:D247 D249:D250 D252:D253 D255:D256 D258:D259 D261:D262 D264:D265 D267:D268 D270:D271 D273:D274 D276:D277 D279:D280 D282:D283 D285:D286 D288:D289 D291:D292 D294:D295 D297:D298 D300:D301 D303:D304 D153:D154 D163 D166 D169 D172 D175 D178 D181 D225:D226" xr:uid="{1E8E03BB-7AAE-4897-B7F7-E7C35E7AFE87}"/>
    <dataValidation allowBlank="1" showErrorMessage="1" prompt="Please enter the vendor's total C E C budget for this agreement" sqref="D180 D162 D165 D168 D171 D174 D177 D183" xr:uid="{594D9CDA-ED01-4858-BC62-4CE76AA1EF7C}"/>
    <dataValidation allowBlank="1" showErrorMessage="1" prompt="Please enter the vendor's C E C reimbursement amount to be billed this invoice period" sqref="E180 E162 E165 E168 E171 E174 E177 E183" xr:uid="{39111713-6E2A-404E-A4B3-3A3E27F00B55}"/>
    <dataValidation allowBlank="1" showErrorMessage="1" prompt="Please enter the Subrecipient Cumulative Expenses Billed to Date for match funds" sqref="F8 F11 F14 F17 F20 F23 F26 F29 F32 F35 F38 F41 F44 F47 F50 F53 F56 F59 F62 F65 F68 F71 F74 F77 F80 F83 F86 F89 F92 F95 F98 F101 F104 F107 F110 F113 F116 F119 F122 F125 F128 F131 F134 F137 F140 F143 F146 F149 F152 F155 F188 F191 F194 F197 F200 F203 F206 F209 F212 F215 F218 F221 F224 F227 F230 F233 F236 F239 F242 F245 F248 F251 F254 F257 F260 F263 F266 F269 F272 F275 F278 F281 F284 F287 F290 F293 F296 F299 F302 F305 F308 F311" xr:uid="{4BAEDCE6-ABEA-4E02-8421-5C9E8F559D26}"/>
    <dataValidation allowBlank="1" showErrorMessage="1" prompt="Training invoice subrecipients and vendors sheet" sqref="E2" xr:uid="{1010D3FB-BD33-4D8F-B197-1942580F7557}"/>
    <dataValidation allowBlank="1" showErrorMessage="1" prompt="Please enter the corresponding reference identification from the budget worksheet " sqref="A6 A12 A15 A18 A21 A24 A27 A30 A33 A87 A126 A153 A36 A162 A39 A42 A9 A45 A84 A123 A51 A90 A129 A54 A93 A132 A57 A96 A135 A60 A99 A138 A63 A102 A141 A66 A105 A144 A69 A108 A147 A72 A111 A75 A114 A78 A117 A81 A120 A48 A150 A165 A168 A171 A174 A177 A180 A183 A186 A189 A192 A195 A198 A201 A204 A207 A210 A213 A216 A219 A222 A225 A228 A231 A234 A237 A240 A243 A246 A249 A252 A255 A258 A261 A264 A267 A270 A273 A276 A279 A282 A285 A288 A291 A294 A297 A300 A303 A306 A309" xr:uid="{43028668-5AF5-4B0E-8198-07E798D4F1CB}"/>
    <dataValidation allowBlank="1" showErrorMessage="1" prompt="Please enter the subrecipient's total match budget for this agreement" sqref="D8 D11 D14 D17 D20 D23 D26 D29 D32 D35 D38 D41 D44 D47 D50 D53 D56 D59 D62 D65 D68 D71 D74 D77 D80 D83 D86 D89 D92 D95 D98 D101 D104 D107 D110 D113 D116 D119 D122 D125 D128 D131 D134 D137 D140 D143 D146 D149 D152 D155 D188 D191 D194 D197 D200 D203 D206 D209 D212 D215 D218 D221 D224 D227 D230 D233 D236 D239 D242 D245 D248 D251 D254 D257 D260 D263 D266 D269 D272 D275 D278 D281 D284 D287 D290 D293 D296 D299 D302 D305 D308 D311" xr:uid="{8C0E28A9-9BFF-4ECC-AB49-D146623BFF23}"/>
    <dataValidation allowBlank="1" showErrorMessage="1" prompt="Please enter the subrecipient's C E C reimbursement amount to be billed this invoice period" sqref="E6:E7 E306:E307 E9:E10 E12:E13 E15:E16 E18:E19 E21:E22 E24:E25 E27:E28 E30:E31 E33:E34 E36:E37 E39:E40 E42:E43 E45:E46 E48:E49 E51:E52 E54:E55 E57:E58 E60:E61 E63:E64 E66:E67 E69:E70 E72:E73 E75:E76 E78:E79 E81:E82 E84:E85 E87:E88 E90:E91 E93:E94 E96:E97 E99:E100 E102:E103 E105:E106 E108:E109 E111:E112 E114:E115 E117:E118 E120:E121 E123:E124 E126:E127 E129:E130 E132:E133 E135:E136 E138:E139 E141:E142 E144:E145 E147:E148 E150:E151 E184 E186:E187 E189:E190 E192:E193 E195:E196 E198:E199 E201:E202 E204:E205 E207:E208 E210:E211 E213:E214 E216:E217 E219:E220 E309:E310 E222:E223 E228:E229 E231:E232 E234:E235 E237:E238 E240:E241 E243:E244 E246:E247 E249:E250 E252:E253 E255:E256 E258:E259 E261:E262 E264:E265 E267:E268 E270:E271 E273:E274 E276:E277 E279:E280 E282:E283 E285:E286 E288:E289 E291:E292 E294:E295 E297:E298 E300:E301 E303:E304 E153:E154 E163 E166 E169 E172 E175 E178 E181 E225:E226" xr:uid="{D8A54FF6-A07F-42FF-81E4-01398BBD49D5}"/>
    <dataValidation allowBlank="1" showErrorMessage="1" prompt="Please enter the subrecipient's match reimbursement amount to be billed this invoice period" sqref="E8 E26 E23 E20 E17 E14 E11 E29 E47 E44 E41 E38 E35 E32 E50 E68 E65 E62 E59 E56 E53 E71 E89 E86 E83 E80 E77 E74 E92 E110 E107 E104 E101 E98 E95 E113 E131 E128 E125 E122 E119 E116 E134 E152 E149 E146 E143 E140 E137 E155 E203 E200 E197 E194 E191 E188 E206 E224 E221 E218 E215 E212 E209 E227 E245 E242 E239 E236 E233 E230 E248 E266 E263 E260 E257 E254 E251 E269 E287 E284 E281 E278 E275 E272 E290 E308 E305 E302 E299 E296 E293 E311" xr:uid="{4D19C706-BE5B-4EF1-B204-ABE28DF4B904}"/>
    <dataValidation allowBlank="1" showErrorMessage="1" prompt="Please enter the Subrecipient Cumulative Expenses Billed to Date for C E C funds" sqref="F6:F7 F306:F307 F9:F10 F12:F13 F15:F16 F18:F19 F21:F22 F24:F25 F27:F28 F30:F31 F33:F34 F36:F37 F39:F40 F42:F43 F45:F46 F48:F49 F51:F52 F54:F55 F57:F58 F60:F61 F63:F64 F66:F67 F69:F70 F72:F73 F75:F76 F78:F79 F81:F82 F84:F85 F87:F88 F90:F91 F93:F94 F96:F97 F99:F100 F102:F103 F105:F106 F108:F109 F111:F112 F114:F115 F117:F118 F120:F121 F123:F124 F126:F127 F129:F130 F132:F133 F135:F136 F138:F139 F141:F142 F144:F145 F147:F148 F150:F151 F184 F186:F187 F189:F190 F192:F193 F195:F196 F198:F199 F201:F202 F204:F205 F207:F208 F210:F211 F213:F214 F216:F217 F219:F220 F309:F310 F222:F223 F228:F229 F231:F232 F234:F235 F237:F238 F240:F241 F243:F244 F246:F247 F249:F250 F252:F253 F255:F256 F258:F259 F261:F262 F264:F265 F267:F268 F270:F271 F273:F274 F276:F277 F279:F280 F282:F283 F285:F286 F288:F289 F291:F292 F294:F295 F297:F298 F300:F301 F303:F304 F153:F154 F163 F166 F169 F172 F175 F178 F181 F225:F226" xr:uid="{4E5CD3AA-D99D-409C-A6FB-525ECD544E0E}"/>
    <dataValidation allowBlank="1" showErrorMessage="1" prompt="Please enter the vendor's total match budget for this agreement" sqref="D164 D182 D179 D176 D173 D170 D167 D185" xr:uid="{EF42E773-AF01-4FF0-93E7-D9316CF95038}"/>
    <dataValidation allowBlank="1" showErrorMessage="1" prompt="Please enter the vendor's match reimbursement amount to be billed this invoice period" sqref="E164 E182 E179 E176 E173 E170 E167 E185" xr:uid="{96D71E49-D9D7-4A15-8BD9-B9A407C0560D}"/>
    <dataValidation allowBlank="1" showErrorMessage="1" prompt="Please enter the vendors Cumulative Expenses Billed to Date for C E C funds" sqref="F180 F162 F165 F168 F171 F174 F177 F183" xr:uid="{721E8480-08D4-4A88-BC01-C200B45B19FD}"/>
    <dataValidation allowBlank="1" showErrorMessage="1" prompt="Please enter the vendors Cumulative Expenses Billed to Date for match funds" sqref="F164 F182 F179 F176 F173 F170 F167 F185" xr:uid="{C7399DCE-87F5-453A-9390-8C51026992FF}"/>
    <dataValidation allowBlank="1" showErrorMessage="1" prompt="Please enter the employee's actual fringe benefit percentage rate" sqref="J15 J309 J12 J6 J18 J21 J24 J27 J30 J33 J36 J39 J42 J45 J48 J51 J54 J57 J60 J63 J66 J69 J72 J75 J78 J81 J84 J87 J90 J93 J96 J99 J102 J105 J108 J111 J114 J117 J120 J123 J126 J129 J132 J135 J138 J141 J144 J147 J150 J9 J171 J165 J168 J153 J174 J177 J180 J183 J186 J189 J192 J195 J198 J201 J204 J207 J210 J213 J216 J219 J222 J225 J228 J231 J234 J237 J240 J243 J246 J249 J252 J255 J258 J261 J264 J267 J270 J273 J276 J279 J282 J285 J288 J291 J294 J297 J300 J303 J162 J306 N15 N12 N6 N18 N21 N24 N27 N30 N33 N36 N39 N42 N45 N48 N51 N54 N57 N60 N63 N66 N69 N72 N75 N78 N81 N84 N87 N90 N93 N96 N99 N102 N105 N108 N111 N114 N117 N120 N123 N126 N129 N132 N135 N138 N141 N144 N147 N150 N9 N153 N309 N171 L150 L9 N174 N177 N180 N183 N186 N189 N192 N195 N198 N201 N204 N207 N210 N213 N216 N219 N222 N225 N228 N231 N234 N237 N240 N243 N246 N249 N252 N255 N258 N261 N264 N267 N270 N273 N276 N279 N282 N285 N288 N291 N294 N297 N300 N303 L153 N306 L15 L12 L6 L18 L21 L24 L27 L30 L33 L36 L39 L42 L45 L48 L51 L54 L57 L60 L63 L66 L69 L72 L75 L78 L81 L84 L87 L90 L93 L96 L99 L102 L105 L108 L111 L114 L117 L120 L123 L126 L129 L132 L135 L138 L141 L144 L147 N168 N162 N165 L165 L168 L162 L171 L174 L177 L309 L180 L183 L186 L189 L192 L195 L198 L201 L204 L207 L210 L213 L216 L219 L222 L225 L228 L231 L234 L237 L240 L243 L246 L249 L252 L255 L258 L261 L264 L267 L270 L273 L276 L279 L282 L285 L288 L291 L294 L297 L300 L303 L306" xr:uid="{C8453C2F-2454-422E-9513-1217081D569C}"/>
    <dataValidation allowBlank="1" showErrorMessage="1" prompt="Please enter the subrecipient's name" sqref="B6:B155 B162:B311" xr:uid="{766B4EC1-E39C-4E1D-BDF9-C2E7DE045D0B}"/>
  </dataValidations>
  <printOptions horizontalCentered="1"/>
  <pageMargins left="0.25" right="0.25" top="0.75" bottom="0.75" header="0.25" footer="0.25"/>
  <pageSetup scale="89" fitToHeight="20" orientation="landscape" r:id="rId1"/>
  <headerFooter>
    <oddFooter>&amp;C&amp;10Page &amp;P of &amp;N</oddFooter>
  </headerFooter>
  <rowBreaks count="1" manualBreakCount="1">
    <brk id="159" max="9" man="1"/>
  </rowBreaks>
  <legacyDrawing r:id="rId2"/>
  <extLst>
    <ext xmlns:x14="http://schemas.microsoft.com/office/spreadsheetml/2009/9/main" uri="{CCE6A557-97BC-4b89-ADB6-D9C93CAAB3DF}">
      <x14:dataValidations xmlns:xm="http://schemas.microsoft.com/office/excel/2006/main" count="1">
        <x14:dataValidation type="list" allowBlank="1" showErrorMessage="1" prompt="Please select yes or no, as appropriate, depending on whether or not retention can be withheld from a subrecipient's expenses, depending upon the agreement's Terms and Conditions." xr:uid="{8EAEC300-75BD-41AB-88CE-68C1606C2DC7}">
          <x14:formula1>
            <xm:f>Lists!$A$21:$A$23</xm:f>
          </x14:formula1>
          <xm:sqref>H6 H9:H10 H12:H13 H15:H16 H18:H19 H21:H22 H24:H25 H27:H28 H30:H31 H33:H34 H36:H37 H39:H40 H42:H43 H45:H46 H48:H49 H51:H52 H54:H55 H57:H58 H60:H61 H63:H64 H66:H67 H69:H70 H72:H73 H75:H76 H78:H79 H81:H82 H84:H85 H87:H88 H90:H91 H93:H94 H96:H97 H99:H100 H102:H103 H105:H106 H108:H109 H111:H112 H114:H115 H117:H118 H120:H121 H123:H124 H126:H127 H129:H130 H132:H133 H135:H136 H138:H139 H141:H142 H144:H145 H147:H148 H150:H151 H162:H163 H165:H166 H168:H169 H171:H172 H174:H175 H177:H178 H180:H181 H183:H184 H186:H187 H189:H190 H192:H193 H195:H196 H198:H199 H201:H202 H204:H205 H207:H208 H210:H211 H213:H214 H216:H217 H219:H220 H222:H223 H225:H226 H228:H229 H231:H232 H234:H235 H237:H238 H240:H241 H243:H244 H246:H247 H249:H250 H252:H253 H255:H256 H258:H259 H261:H262 H264:H265 H267:H268 H270:H271 H273:H274 H276:H277 H279:H280 H282:H283 H285:H286 H288:H289 H291:H292 H294:H295 H297:H298 H300:H301 H303:H304 H306:H307 H153 H155 H309 H311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24B27E-0FBD-4878-9BC9-BC324892E639}">
  <sheetPr codeName="Sheet9">
    <pageSetUpPr fitToPage="1"/>
  </sheetPr>
  <dimension ref="A1:DU165"/>
  <sheetViews>
    <sheetView tabSelected="1" zoomScaleNormal="100" zoomScaleSheetLayoutView="100" workbookViewId="0">
      <pane xSplit="2" ySplit="5" topLeftCell="C146" activePane="bottomRight" state="frozen"/>
      <selection pane="topRight" activeCell="A2" sqref="A2"/>
      <selection pane="bottomLeft" activeCell="A2" sqref="A2"/>
      <selection pane="bottomRight" activeCell="K151" sqref="K151"/>
    </sheetView>
  </sheetViews>
  <sheetFormatPr defaultColWidth="8.88671875" defaultRowHeight="15"/>
  <cols>
    <col min="1" max="1" width="16.109375" style="115" customWidth="1"/>
    <col min="2" max="2" width="18.88671875" style="104" customWidth="1"/>
    <col min="3" max="3" width="14.5546875" style="104" customWidth="1"/>
    <col min="4" max="4" width="14.5546875" style="104" hidden="1" customWidth="1"/>
    <col min="5" max="5" width="14.5546875" style="104" customWidth="1"/>
    <col min="6" max="6" width="12.21875" style="104" customWidth="1"/>
    <col min="7" max="7" width="12.21875" style="104" hidden="1" customWidth="1"/>
    <col min="8" max="10" width="12.21875" style="104" customWidth="1"/>
    <col min="11" max="12" width="12.21875" style="103" customWidth="1"/>
    <col min="13" max="13" width="12.21875" style="103" hidden="1" customWidth="1"/>
    <col min="14" max="17" width="12.21875" style="103" customWidth="1"/>
    <col min="18" max="19" width="12.21875" style="103" hidden="1" customWidth="1"/>
    <col min="20" max="21" width="12.21875" style="103" customWidth="1"/>
    <col min="22" max="25" width="2.77734375" style="103" customWidth="1"/>
    <col min="26" max="31" width="11.88671875" style="199" customWidth="1"/>
    <col min="32" max="125" width="8.88671875" style="199"/>
    <col min="126" max="16384" width="8.88671875" style="103"/>
  </cols>
  <sheetData>
    <row r="1" spans="1:125">
      <c r="A1" s="574" t="str">
        <f>'Invoice Payment Cover Sheet'!$A$1</f>
        <v>Template Version 9/23/25</v>
      </c>
      <c r="B1" s="574"/>
      <c r="D1" s="574"/>
      <c r="E1" s="574"/>
      <c r="F1" s="574"/>
      <c r="G1" s="574"/>
      <c r="H1" s="574"/>
      <c r="I1" s="574"/>
      <c r="J1" s="574"/>
      <c r="K1" s="574"/>
      <c r="L1" s="574"/>
      <c r="M1" s="574"/>
      <c r="N1" s="574"/>
      <c r="O1" s="257" t="str">
        <f>CONCATENATE('Invoice Payment Cover Sheet'!$D$12,":  ",'Invoice Payment Cover Sheet'!$A$13)</f>
        <v>EPC-19-000:  Organization Name</v>
      </c>
      <c r="P1" s="257"/>
      <c r="Q1" s="257"/>
      <c r="R1" s="257"/>
      <c r="S1" s="257"/>
      <c r="T1" s="257"/>
      <c r="U1" s="257"/>
      <c r="Z1" s="202" t="s">
        <v>0</v>
      </c>
    </row>
    <row r="2" spans="1:125" ht="24.95" customHeight="1">
      <c r="A2" s="550"/>
      <c r="B2" s="550"/>
      <c r="C2" s="550"/>
      <c r="D2" s="550"/>
      <c r="E2" s="550"/>
      <c r="F2" s="550"/>
      <c r="G2" s="255" t="s">
        <v>123</v>
      </c>
      <c r="H2" s="550"/>
      <c r="I2" s="550"/>
      <c r="J2" s="550"/>
      <c r="K2" s="550"/>
      <c r="L2" s="550"/>
      <c r="M2" s="550"/>
      <c r="N2" s="550"/>
      <c r="O2" s="255"/>
      <c r="P2" s="255"/>
      <c r="Q2" s="255"/>
      <c r="R2" s="255"/>
      <c r="S2" s="255"/>
      <c r="T2" s="255"/>
      <c r="U2" s="255"/>
      <c r="Z2" s="207"/>
    </row>
    <row r="3" spans="1:125" s="104" customFormat="1" ht="21.95" customHeight="1" thickBot="1">
      <c r="B3" s="554"/>
      <c r="C3" s="554"/>
      <c r="D3" s="554"/>
      <c r="E3" s="554"/>
      <c r="F3" s="554"/>
      <c r="G3" s="555" t="s">
        <v>281</v>
      </c>
      <c r="H3" s="554"/>
      <c r="I3" s="554"/>
      <c r="J3" s="554"/>
      <c r="K3" s="554"/>
      <c r="L3" s="554"/>
      <c r="M3" s="554"/>
      <c r="N3" s="554"/>
      <c r="O3" s="554"/>
      <c r="P3" s="258"/>
      <c r="Q3" s="258"/>
      <c r="R3" s="258"/>
      <c r="S3" s="258"/>
      <c r="T3" s="258"/>
      <c r="U3" s="258"/>
      <c r="Z3" s="200"/>
      <c r="AA3" s="199"/>
      <c r="AB3" s="199"/>
      <c r="AC3" s="199"/>
      <c r="AD3" s="199"/>
      <c r="AE3" s="199"/>
      <c r="AF3" s="199"/>
      <c r="AG3" s="199"/>
      <c r="AH3" s="199"/>
      <c r="AI3" s="199"/>
      <c r="AJ3" s="199"/>
      <c r="AK3" s="199"/>
      <c r="AL3" s="199"/>
      <c r="AM3" s="199"/>
      <c r="AN3" s="199"/>
      <c r="AO3" s="199"/>
      <c r="AP3" s="199"/>
      <c r="AQ3" s="199"/>
      <c r="AR3" s="199"/>
      <c r="AS3" s="199"/>
      <c r="AT3" s="199"/>
      <c r="AU3" s="199"/>
      <c r="AV3" s="199"/>
      <c r="AW3" s="199"/>
      <c r="AX3" s="199"/>
      <c r="AY3" s="199"/>
      <c r="AZ3" s="199"/>
      <c r="BA3" s="199"/>
      <c r="BB3" s="199"/>
      <c r="BC3" s="199"/>
      <c r="BD3" s="199"/>
      <c r="BE3" s="199"/>
      <c r="BF3" s="199"/>
      <c r="BG3" s="199"/>
      <c r="BH3" s="199"/>
      <c r="BI3" s="199"/>
      <c r="BJ3" s="199"/>
      <c r="BK3" s="199"/>
      <c r="BL3" s="199"/>
      <c r="BM3" s="199"/>
      <c r="BN3" s="199"/>
      <c r="BO3" s="199"/>
      <c r="BP3" s="199"/>
      <c r="BQ3" s="199"/>
      <c r="BR3" s="199"/>
      <c r="BS3" s="199"/>
      <c r="BT3" s="199"/>
      <c r="BU3" s="199"/>
      <c r="BV3" s="199"/>
      <c r="BW3" s="199"/>
      <c r="BX3" s="199"/>
      <c r="BY3" s="199"/>
      <c r="BZ3" s="199"/>
      <c r="CA3" s="199"/>
      <c r="CB3" s="199"/>
      <c r="CC3" s="199"/>
      <c r="CD3" s="199"/>
      <c r="CE3" s="199"/>
      <c r="CF3" s="199"/>
      <c r="CG3" s="199"/>
      <c r="CH3" s="199"/>
      <c r="CI3" s="199"/>
      <c r="CJ3" s="199"/>
      <c r="CK3" s="199"/>
      <c r="CL3" s="199"/>
      <c r="CM3" s="199"/>
      <c r="CN3" s="199"/>
      <c r="CO3" s="199"/>
      <c r="CP3" s="199"/>
      <c r="CQ3" s="199"/>
      <c r="CR3" s="199"/>
      <c r="CS3" s="199"/>
      <c r="CT3" s="199"/>
      <c r="CU3" s="199"/>
      <c r="CV3" s="199"/>
      <c r="CW3" s="199"/>
      <c r="CX3" s="199"/>
      <c r="CY3" s="199"/>
      <c r="CZ3" s="199"/>
      <c r="DA3" s="199"/>
      <c r="DB3" s="199"/>
      <c r="DC3" s="199"/>
      <c r="DD3" s="199"/>
      <c r="DE3" s="199"/>
      <c r="DF3" s="199"/>
      <c r="DG3" s="199"/>
      <c r="DH3" s="199"/>
      <c r="DI3" s="199"/>
      <c r="DJ3" s="199"/>
      <c r="DK3" s="199"/>
      <c r="DL3" s="199"/>
      <c r="DM3" s="199"/>
      <c r="DN3" s="199"/>
      <c r="DO3" s="199"/>
      <c r="DP3" s="199"/>
      <c r="DQ3" s="199"/>
      <c r="DR3" s="199"/>
      <c r="DS3" s="199"/>
      <c r="DT3" s="199"/>
      <c r="DU3" s="199"/>
    </row>
    <row r="4" spans="1:125" ht="21.95" customHeight="1" thickBot="1">
      <c r="A4" s="558"/>
      <c r="B4" s="556"/>
      <c r="C4" s="556"/>
      <c r="D4" s="556"/>
      <c r="E4" s="556"/>
      <c r="F4" s="556"/>
      <c r="G4" s="559" t="s">
        <v>282</v>
      </c>
      <c r="H4" s="556"/>
      <c r="I4" s="556"/>
      <c r="J4" s="556"/>
      <c r="K4" s="556"/>
      <c r="L4" s="556"/>
      <c r="M4" s="556"/>
      <c r="N4" s="556"/>
      <c r="O4" s="557"/>
      <c r="P4" s="428" t="s">
        <v>126</v>
      </c>
      <c r="Q4" s="429"/>
      <c r="R4" s="497" t="str">
        <f>'Invoice Summary'!$C$24</f>
        <v>[Other Entity] Share</v>
      </c>
      <c r="S4" s="437"/>
      <c r="T4" s="480" t="s">
        <v>127</v>
      </c>
      <c r="U4" s="481"/>
    </row>
    <row r="5" spans="1:125" s="106" customFormat="1" ht="95.25" thickBot="1">
      <c r="A5" s="602" t="s">
        <v>283</v>
      </c>
      <c r="B5" s="603" t="s">
        <v>284</v>
      </c>
      <c r="C5" s="603" t="s">
        <v>285</v>
      </c>
      <c r="D5" s="604" t="str">
        <f>"IDC Base "&amp;'Invoice Summary'!$C$24&amp;" Billed
This Period ($)"</f>
        <v>IDC Base [Other Entity] Share Billed
This Period ($)</v>
      </c>
      <c r="E5" s="603" t="s">
        <v>286</v>
      </c>
      <c r="F5" s="603" t="s">
        <v>287</v>
      </c>
      <c r="G5" s="604" t="str">
        <f>"Total IDC Base "&amp;'Invoice Summary'!$C$24&amp;" Billed This Period ($)"</f>
        <v>Total IDC Base [Other Entity] Share Billed This Period ($)</v>
      </c>
      <c r="H5" s="603" t="s">
        <v>288</v>
      </c>
      <c r="I5" s="603" t="s">
        <v>289</v>
      </c>
      <c r="J5" s="603" t="s">
        <v>290</v>
      </c>
      <c r="K5" s="270" t="s">
        <v>291</v>
      </c>
      <c r="L5" s="603" t="s">
        <v>201</v>
      </c>
      <c r="M5" s="604" t="str">
        <f>'Invoice Summary'!$C$24&amp;" Expenses"</f>
        <v>[Other Entity] Share Expenses</v>
      </c>
      <c r="N5" s="605" t="s">
        <v>177</v>
      </c>
      <c r="O5" s="606" t="s">
        <v>103</v>
      </c>
      <c r="P5" s="95" t="s">
        <v>143</v>
      </c>
      <c r="Q5" s="96" t="s">
        <v>144</v>
      </c>
      <c r="R5" s="95" t="s">
        <v>143</v>
      </c>
      <c r="S5" s="96" t="s">
        <v>144</v>
      </c>
      <c r="T5" s="95" t="s">
        <v>143</v>
      </c>
      <c r="U5" s="96" t="s">
        <v>144</v>
      </c>
      <c r="Z5" s="199"/>
      <c r="AA5" s="199"/>
      <c r="AB5" s="199"/>
      <c r="AC5" s="199"/>
      <c r="AD5" s="199"/>
      <c r="AE5" s="199"/>
      <c r="AF5" s="199"/>
      <c r="AG5" s="199"/>
      <c r="AH5" s="199"/>
      <c r="AI5" s="199"/>
      <c r="AJ5" s="199"/>
      <c r="AK5" s="199"/>
      <c r="AL5" s="199"/>
      <c r="AM5" s="199"/>
      <c r="AN5" s="199"/>
      <c r="AO5" s="199"/>
      <c r="AP5" s="199"/>
      <c r="AQ5" s="199"/>
      <c r="AR5" s="199"/>
      <c r="AS5" s="199"/>
      <c r="AT5" s="199"/>
      <c r="AU5" s="199"/>
      <c r="AV5" s="199"/>
      <c r="AW5" s="199"/>
      <c r="AX5" s="199"/>
      <c r="AY5" s="199"/>
      <c r="AZ5" s="199"/>
      <c r="BA5" s="199"/>
      <c r="BB5" s="199"/>
      <c r="BC5" s="199"/>
      <c r="BD5" s="199"/>
      <c r="BE5" s="199"/>
      <c r="BF5" s="199"/>
      <c r="BG5" s="199"/>
      <c r="BH5" s="199"/>
      <c r="BI5" s="199"/>
      <c r="BJ5" s="199"/>
      <c r="BK5" s="199"/>
      <c r="BL5" s="199"/>
      <c r="BM5" s="199"/>
      <c r="BN5" s="199"/>
      <c r="BO5" s="199"/>
      <c r="BP5" s="199"/>
      <c r="BQ5" s="199"/>
      <c r="BR5" s="199"/>
      <c r="BS5" s="199"/>
      <c r="BT5" s="199"/>
      <c r="BU5" s="199"/>
      <c r="BV5" s="199"/>
      <c r="BW5" s="199"/>
      <c r="BX5" s="199"/>
      <c r="BY5" s="199"/>
      <c r="BZ5" s="199"/>
      <c r="CA5" s="199"/>
      <c r="CB5" s="199"/>
      <c r="CC5" s="199"/>
      <c r="CD5" s="199"/>
      <c r="CE5" s="199"/>
      <c r="CF5" s="199"/>
      <c r="CG5" s="199"/>
      <c r="CH5" s="199"/>
      <c r="CI5" s="199"/>
      <c r="CJ5" s="199"/>
      <c r="CK5" s="199"/>
      <c r="CL5" s="199"/>
      <c r="CM5" s="199"/>
      <c r="CN5" s="199"/>
      <c r="CO5" s="199"/>
      <c r="CP5" s="199"/>
      <c r="CQ5" s="199"/>
      <c r="CR5" s="199"/>
      <c r="CS5" s="199"/>
      <c r="CT5" s="199"/>
      <c r="CU5" s="199"/>
      <c r="CV5" s="199"/>
      <c r="CW5" s="199"/>
      <c r="CX5" s="199"/>
      <c r="CY5" s="199"/>
      <c r="CZ5" s="199"/>
      <c r="DA5" s="199"/>
      <c r="DB5" s="199"/>
      <c r="DC5" s="199"/>
      <c r="DD5" s="199"/>
      <c r="DE5" s="199"/>
      <c r="DF5" s="199"/>
      <c r="DG5" s="199"/>
      <c r="DH5" s="199"/>
      <c r="DI5" s="199"/>
      <c r="DJ5" s="199"/>
      <c r="DK5" s="199"/>
      <c r="DL5" s="199"/>
      <c r="DM5" s="199"/>
      <c r="DN5" s="199"/>
      <c r="DO5" s="199"/>
      <c r="DP5" s="199"/>
      <c r="DQ5" s="199"/>
      <c r="DR5" s="199"/>
      <c r="DS5" s="199"/>
      <c r="DT5" s="199"/>
      <c r="DU5" s="199"/>
    </row>
    <row r="6" spans="1:125" s="106" customFormat="1" ht="15" customHeight="1">
      <c r="A6" s="674"/>
      <c r="B6" s="600" t="s">
        <v>95</v>
      </c>
      <c r="C6" s="116"/>
      <c r="D6" s="116"/>
      <c r="E6" s="607"/>
      <c r="F6" s="626"/>
      <c r="G6" s="616"/>
      <c r="H6" s="616"/>
      <c r="I6" s="616"/>
      <c r="J6" s="617"/>
      <c r="K6" s="618"/>
      <c r="L6" s="617"/>
      <c r="M6" s="617"/>
      <c r="N6" s="617"/>
      <c r="O6" s="618"/>
      <c r="P6" s="617"/>
      <c r="Q6" s="618"/>
      <c r="R6" s="617"/>
      <c r="S6" s="618"/>
      <c r="T6" s="617"/>
      <c r="U6" s="619"/>
      <c r="Z6" s="199"/>
      <c r="AA6" s="199"/>
      <c r="AB6" s="199"/>
      <c r="AC6" s="199"/>
      <c r="AD6" s="199"/>
      <c r="AE6" s="199"/>
      <c r="AF6" s="199"/>
      <c r="AG6" s="199"/>
      <c r="AH6" s="199"/>
      <c r="AI6" s="199"/>
      <c r="AJ6" s="199"/>
      <c r="AK6" s="199"/>
      <c r="AL6" s="199"/>
      <c r="AM6" s="199"/>
      <c r="AN6" s="199"/>
      <c r="AO6" s="199"/>
      <c r="AP6" s="199"/>
      <c r="AQ6" s="199"/>
      <c r="AR6" s="199"/>
      <c r="AS6" s="199"/>
      <c r="AT6" s="199"/>
      <c r="AU6" s="199"/>
      <c r="AV6" s="199"/>
      <c r="AW6" s="199"/>
      <c r="AX6" s="199"/>
      <c r="AY6" s="199"/>
      <c r="AZ6" s="199"/>
      <c r="BA6" s="199"/>
      <c r="BB6" s="199"/>
      <c r="BC6" s="199"/>
      <c r="BD6" s="199"/>
      <c r="BE6" s="199"/>
      <c r="BF6" s="199"/>
      <c r="BG6" s="199"/>
      <c r="BH6" s="199"/>
      <c r="BI6" s="199"/>
      <c r="BJ6" s="199"/>
      <c r="BK6" s="199"/>
      <c r="BL6" s="199"/>
      <c r="BM6" s="199"/>
      <c r="BN6" s="199"/>
      <c r="BO6" s="199"/>
      <c r="BP6" s="199"/>
      <c r="BQ6" s="199"/>
      <c r="BR6" s="199"/>
      <c r="BS6" s="199"/>
      <c r="BT6" s="199"/>
      <c r="BU6" s="199"/>
      <c r="BV6" s="199"/>
      <c r="BW6" s="199"/>
      <c r="BX6" s="199"/>
      <c r="BY6" s="199"/>
      <c r="BZ6" s="199"/>
      <c r="CA6" s="199"/>
      <c r="CB6" s="199"/>
      <c r="CC6" s="199"/>
      <c r="CD6" s="199"/>
      <c r="CE6" s="199"/>
      <c r="CF6" s="199"/>
      <c r="CG6" s="199"/>
      <c r="CH6" s="199"/>
      <c r="CI6" s="199"/>
      <c r="CJ6" s="199"/>
      <c r="CK6" s="199"/>
      <c r="CL6" s="199"/>
      <c r="CM6" s="199"/>
      <c r="CN6" s="199"/>
      <c r="CO6" s="199"/>
      <c r="CP6" s="199"/>
      <c r="CQ6" s="199"/>
      <c r="CR6" s="199"/>
      <c r="CS6" s="199"/>
      <c r="CT6" s="199"/>
      <c r="CU6" s="199"/>
      <c r="CV6" s="199"/>
      <c r="CW6" s="199"/>
      <c r="CX6" s="199"/>
      <c r="CY6" s="199"/>
      <c r="CZ6" s="199"/>
      <c r="DA6" s="199"/>
      <c r="DB6" s="199"/>
      <c r="DC6" s="199"/>
      <c r="DD6" s="199"/>
      <c r="DE6" s="199"/>
      <c r="DF6" s="199"/>
      <c r="DG6" s="199"/>
      <c r="DH6" s="199"/>
      <c r="DI6" s="199"/>
      <c r="DJ6" s="199"/>
      <c r="DK6" s="199"/>
      <c r="DL6" s="199"/>
      <c r="DM6" s="199"/>
      <c r="DN6" s="199"/>
      <c r="DO6" s="199"/>
      <c r="DP6" s="199"/>
      <c r="DQ6" s="199"/>
      <c r="DR6" s="199"/>
      <c r="DS6" s="199"/>
      <c r="DT6" s="199"/>
      <c r="DU6" s="199"/>
    </row>
    <row r="7" spans="1:125" s="106" customFormat="1" ht="15" customHeight="1">
      <c r="A7" s="675"/>
      <c r="B7" s="356" t="s">
        <v>96</v>
      </c>
      <c r="C7" s="117"/>
      <c r="D7" s="117"/>
      <c r="E7" s="608"/>
      <c r="F7" s="625"/>
      <c r="G7" s="611"/>
      <c r="H7" s="611"/>
      <c r="I7" s="611"/>
      <c r="J7" s="612"/>
      <c r="K7" s="613"/>
      <c r="L7" s="612"/>
      <c r="M7" s="612"/>
      <c r="N7" s="612"/>
      <c r="O7" s="613"/>
      <c r="P7" s="612"/>
      <c r="Q7" s="613"/>
      <c r="R7" s="612"/>
      <c r="S7" s="613"/>
      <c r="T7" s="612"/>
      <c r="U7" s="620"/>
      <c r="Z7" s="199"/>
      <c r="AA7" s="199"/>
      <c r="AB7" s="199"/>
      <c r="AC7" s="199"/>
      <c r="AD7" s="199"/>
      <c r="AE7" s="199"/>
      <c r="AF7" s="199"/>
      <c r="AG7" s="199"/>
      <c r="AH7" s="199"/>
      <c r="AI7" s="199"/>
      <c r="AJ7" s="199"/>
      <c r="AK7" s="199"/>
      <c r="AL7" s="199"/>
      <c r="AM7" s="199"/>
      <c r="AN7" s="199"/>
      <c r="AO7" s="199"/>
      <c r="AP7" s="199"/>
      <c r="AQ7" s="199"/>
      <c r="AR7" s="199"/>
      <c r="AS7" s="199"/>
      <c r="AT7" s="199"/>
      <c r="AU7" s="199"/>
      <c r="AV7" s="199"/>
      <c r="AW7" s="199"/>
      <c r="AX7" s="199"/>
      <c r="AY7" s="199"/>
      <c r="AZ7" s="199"/>
      <c r="BA7" s="199"/>
      <c r="BB7" s="199"/>
      <c r="BC7" s="199"/>
      <c r="BD7" s="199"/>
      <c r="BE7" s="199"/>
      <c r="BF7" s="199"/>
      <c r="BG7" s="199"/>
      <c r="BH7" s="199"/>
      <c r="BI7" s="199"/>
      <c r="BJ7" s="199"/>
      <c r="BK7" s="199"/>
      <c r="BL7" s="199"/>
      <c r="BM7" s="199"/>
      <c r="BN7" s="199"/>
      <c r="BO7" s="199"/>
      <c r="BP7" s="199"/>
      <c r="BQ7" s="199"/>
      <c r="BR7" s="199"/>
      <c r="BS7" s="199"/>
      <c r="BT7" s="199"/>
      <c r="BU7" s="199"/>
      <c r="BV7" s="199"/>
      <c r="BW7" s="199"/>
      <c r="BX7" s="199"/>
      <c r="BY7" s="199"/>
      <c r="BZ7" s="199"/>
      <c r="CA7" s="199"/>
      <c r="CB7" s="199"/>
      <c r="CC7" s="199"/>
      <c r="CD7" s="199"/>
      <c r="CE7" s="199"/>
      <c r="CF7" s="199"/>
      <c r="CG7" s="199"/>
      <c r="CH7" s="199"/>
      <c r="CI7" s="199"/>
      <c r="CJ7" s="199"/>
      <c r="CK7" s="199"/>
      <c r="CL7" s="199"/>
      <c r="CM7" s="199"/>
      <c r="CN7" s="199"/>
      <c r="CO7" s="199"/>
      <c r="CP7" s="199"/>
      <c r="CQ7" s="199"/>
      <c r="CR7" s="199"/>
      <c r="CS7" s="199"/>
      <c r="CT7" s="199"/>
      <c r="CU7" s="199"/>
      <c r="CV7" s="199"/>
      <c r="CW7" s="199"/>
      <c r="CX7" s="199"/>
      <c r="CY7" s="199"/>
      <c r="CZ7" s="199"/>
      <c r="DA7" s="199"/>
      <c r="DB7" s="199"/>
      <c r="DC7" s="199"/>
      <c r="DD7" s="199"/>
      <c r="DE7" s="199"/>
      <c r="DF7" s="199"/>
      <c r="DG7" s="199"/>
      <c r="DH7" s="199"/>
      <c r="DI7" s="199"/>
      <c r="DJ7" s="199"/>
      <c r="DK7" s="199"/>
      <c r="DL7" s="199"/>
      <c r="DM7" s="199"/>
      <c r="DN7" s="199"/>
      <c r="DO7" s="199"/>
      <c r="DP7" s="199"/>
      <c r="DQ7" s="199"/>
      <c r="DR7" s="199"/>
      <c r="DS7" s="199"/>
      <c r="DT7" s="199"/>
      <c r="DU7" s="199"/>
    </row>
    <row r="8" spans="1:125" s="106" customFormat="1" ht="15" customHeight="1">
      <c r="A8" s="675"/>
      <c r="B8" s="356" t="s">
        <v>97</v>
      </c>
      <c r="C8" s="117"/>
      <c r="D8" s="117"/>
      <c r="E8" s="608"/>
      <c r="F8" s="625"/>
      <c r="G8" s="611"/>
      <c r="H8" s="611"/>
      <c r="I8" s="611"/>
      <c r="J8" s="612"/>
      <c r="K8" s="613"/>
      <c r="L8" s="612"/>
      <c r="M8" s="612"/>
      <c r="N8" s="612"/>
      <c r="O8" s="613"/>
      <c r="P8" s="612"/>
      <c r="Q8" s="613"/>
      <c r="R8" s="612"/>
      <c r="S8" s="613"/>
      <c r="T8" s="612"/>
      <c r="U8" s="620"/>
      <c r="Z8" s="199"/>
      <c r="AA8" s="199"/>
      <c r="AB8" s="199"/>
      <c r="AC8" s="199"/>
      <c r="AD8" s="199"/>
      <c r="AE8" s="199"/>
      <c r="AF8" s="199"/>
      <c r="AG8" s="199"/>
      <c r="AH8" s="199"/>
      <c r="AI8" s="199"/>
      <c r="AJ8" s="199"/>
      <c r="AK8" s="199"/>
      <c r="AL8" s="199"/>
      <c r="AM8" s="199"/>
      <c r="AN8" s="199"/>
      <c r="AO8" s="199"/>
      <c r="AP8" s="199"/>
      <c r="AQ8" s="199"/>
      <c r="AR8" s="199"/>
      <c r="AS8" s="199"/>
      <c r="AT8" s="199"/>
      <c r="AU8" s="199"/>
      <c r="AV8" s="199"/>
      <c r="AW8" s="199"/>
      <c r="AX8" s="199"/>
      <c r="AY8" s="199"/>
      <c r="AZ8" s="199"/>
      <c r="BA8" s="199"/>
      <c r="BB8" s="199"/>
      <c r="BC8" s="199"/>
      <c r="BD8" s="199"/>
      <c r="BE8" s="199"/>
      <c r="BF8" s="199"/>
      <c r="BG8" s="199"/>
      <c r="BH8" s="199"/>
      <c r="BI8" s="199"/>
      <c r="BJ8" s="199"/>
      <c r="BK8" s="199"/>
      <c r="BL8" s="199"/>
      <c r="BM8" s="199"/>
      <c r="BN8" s="199"/>
      <c r="BO8" s="199"/>
      <c r="BP8" s="199"/>
      <c r="BQ8" s="199"/>
      <c r="BR8" s="199"/>
      <c r="BS8" s="199"/>
      <c r="BT8" s="199"/>
      <c r="BU8" s="199"/>
      <c r="BV8" s="199"/>
      <c r="BW8" s="199"/>
      <c r="BX8" s="199"/>
      <c r="BY8" s="199"/>
      <c r="BZ8" s="199"/>
      <c r="CA8" s="199"/>
      <c r="CB8" s="199"/>
      <c r="CC8" s="199"/>
      <c r="CD8" s="199"/>
      <c r="CE8" s="199"/>
      <c r="CF8" s="199"/>
      <c r="CG8" s="199"/>
      <c r="CH8" s="199"/>
      <c r="CI8" s="199"/>
      <c r="CJ8" s="199"/>
      <c r="CK8" s="199"/>
      <c r="CL8" s="199"/>
      <c r="CM8" s="199"/>
      <c r="CN8" s="199"/>
      <c r="CO8" s="199"/>
      <c r="CP8" s="199"/>
      <c r="CQ8" s="199"/>
      <c r="CR8" s="199"/>
      <c r="CS8" s="199"/>
      <c r="CT8" s="199"/>
      <c r="CU8" s="199"/>
      <c r="CV8" s="199"/>
      <c r="CW8" s="199"/>
      <c r="CX8" s="199"/>
      <c r="CY8" s="199"/>
      <c r="CZ8" s="199"/>
      <c r="DA8" s="199"/>
      <c r="DB8" s="199"/>
      <c r="DC8" s="199"/>
      <c r="DD8" s="199"/>
      <c r="DE8" s="199"/>
      <c r="DF8" s="199"/>
      <c r="DG8" s="199"/>
      <c r="DH8" s="199"/>
      <c r="DI8" s="199"/>
      <c r="DJ8" s="199"/>
      <c r="DK8" s="199"/>
      <c r="DL8" s="199"/>
      <c r="DM8" s="199"/>
      <c r="DN8" s="199"/>
      <c r="DO8" s="199"/>
      <c r="DP8" s="199"/>
      <c r="DQ8" s="199"/>
      <c r="DR8" s="199"/>
      <c r="DS8" s="199"/>
      <c r="DT8" s="199"/>
      <c r="DU8" s="199"/>
    </row>
    <row r="9" spans="1:125" s="106" customFormat="1" ht="15" customHeight="1">
      <c r="A9" s="675" t="s">
        <v>292</v>
      </c>
      <c r="B9" s="356" t="s">
        <v>98</v>
      </c>
      <c r="C9" s="117"/>
      <c r="D9" s="117"/>
      <c r="E9" s="608"/>
      <c r="F9" s="625">
        <f>SUM(ROUND(C6,2),ROUND(C7,2),ROUND(C8,2),ROUND(C9,2),ROUND(C10,2),ROUND(C11,2),ROUND(C12,2))</f>
        <v>0</v>
      </c>
      <c r="G9" s="611">
        <f>SUM(ROUND(D6,2),ROUND(D7,2),ROUND(D8,2),ROUND(D9,2),ROUND(D10,2),ROUND(D11,2),ROUND(D12,2))</f>
        <v>0</v>
      </c>
      <c r="H9" s="611">
        <f>SUM(ROUND(E6,2),ROUND(E7,2),ROUND(E8,2),ROUND(E9,2),ROUND(E10,2),ROUND(E11,2),ROUND(E12,2))</f>
        <v>0</v>
      </c>
      <c r="I9" s="611">
        <f>SUM(F7:H12)</f>
        <v>0</v>
      </c>
      <c r="J9" s="614"/>
      <c r="K9" s="613">
        <f>ROUND($I9*J9,2)</f>
        <v>0</v>
      </c>
      <c r="L9" s="615"/>
      <c r="M9" s="615"/>
      <c r="N9" s="615"/>
      <c r="O9" s="613">
        <f>ROUND($L9,2)+ROUND(M9,0)+ROUND($N9,2)</f>
        <v>0</v>
      </c>
      <c r="P9" s="581"/>
      <c r="Q9" s="613">
        <f>ROUND(L9*P9,2)</f>
        <v>0</v>
      </c>
      <c r="R9" s="581">
        <v>0</v>
      </c>
      <c r="S9" s="613">
        <f>ROUND(M9*R9,2)</f>
        <v>0</v>
      </c>
      <c r="T9" s="581"/>
      <c r="U9" s="620">
        <f>ROUND(N9*T9,2)</f>
        <v>0</v>
      </c>
      <c r="Z9" s="199"/>
      <c r="AA9" s="199"/>
      <c r="AB9" s="199"/>
      <c r="AC9" s="199"/>
      <c r="AD9" s="199"/>
      <c r="AE9" s="199"/>
      <c r="AF9" s="199"/>
      <c r="AG9" s="199"/>
      <c r="AH9" s="199"/>
      <c r="AI9" s="199"/>
      <c r="AJ9" s="199"/>
      <c r="AK9" s="199"/>
      <c r="AL9" s="199"/>
      <c r="AM9" s="199"/>
      <c r="AN9" s="199"/>
      <c r="AO9" s="199"/>
      <c r="AP9" s="199"/>
      <c r="AQ9" s="199"/>
      <c r="AR9" s="199"/>
      <c r="AS9" s="199"/>
      <c r="AT9" s="199"/>
      <c r="AU9" s="199"/>
      <c r="AV9" s="199"/>
      <c r="AW9" s="199"/>
      <c r="AX9" s="199"/>
      <c r="AY9" s="199"/>
      <c r="AZ9" s="199"/>
      <c r="BA9" s="199"/>
      <c r="BB9" s="199"/>
      <c r="BC9" s="199"/>
      <c r="BD9" s="199"/>
      <c r="BE9" s="199"/>
      <c r="BF9" s="199"/>
      <c r="BG9" s="199"/>
      <c r="BH9" s="199"/>
      <c r="BI9" s="199"/>
      <c r="BJ9" s="199"/>
      <c r="BK9" s="199"/>
      <c r="BL9" s="199"/>
      <c r="BM9" s="199"/>
      <c r="BN9" s="199"/>
      <c r="BO9" s="199"/>
      <c r="BP9" s="199"/>
      <c r="BQ9" s="199"/>
      <c r="BR9" s="199"/>
      <c r="BS9" s="199"/>
      <c r="BT9" s="199"/>
      <c r="BU9" s="199"/>
      <c r="BV9" s="199"/>
      <c r="BW9" s="199"/>
      <c r="BX9" s="199"/>
      <c r="BY9" s="199"/>
      <c r="BZ9" s="199"/>
      <c r="CA9" s="199"/>
      <c r="CB9" s="199"/>
      <c r="CC9" s="199"/>
      <c r="CD9" s="199"/>
      <c r="CE9" s="199"/>
      <c r="CF9" s="199"/>
      <c r="CG9" s="199"/>
      <c r="CH9" s="199"/>
      <c r="CI9" s="199"/>
      <c r="CJ9" s="199"/>
      <c r="CK9" s="199"/>
      <c r="CL9" s="199"/>
      <c r="CM9" s="199"/>
      <c r="CN9" s="199"/>
      <c r="CO9" s="199"/>
      <c r="CP9" s="199"/>
      <c r="CQ9" s="199"/>
      <c r="CR9" s="199"/>
      <c r="CS9" s="199"/>
      <c r="CT9" s="199"/>
      <c r="CU9" s="199"/>
      <c r="CV9" s="199"/>
      <c r="CW9" s="199"/>
      <c r="CX9" s="199"/>
      <c r="CY9" s="199"/>
      <c r="CZ9" s="199"/>
      <c r="DA9" s="199"/>
      <c r="DB9" s="199"/>
      <c r="DC9" s="199"/>
      <c r="DD9" s="199"/>
      <c r="DE9" s="199"/>
      <c r="DF9" s="199"/>
      <c r="DG9" s="199"/>
      <c r="DH9" s="199"/>
      <c r="DI9" s="199"/>
      <c r="DJ9" s="199"/>
      <c r="DK9" s="199"/>
      <c r="DL9" s="199"/>
      <c r="DM9" s="199"/>
      <c r="DN9" s="199"/>
      <c r="DO9" s="199"/>
      <c r="DP9" s="199"/>
      <c r="DQ9" s="199"/>
      <c r="DR9" s="199"/>
      <c r="DS9" s="199"/>
      <c r="DT9" s="199"/>
      <c r="DU9" s="199"/>
    </row>
    <row r="10" spans="1:125" s="106" customFormat="1" ht="15" customHeight="1">
      <c r="A10" s="675"/>
      <c r="B10" s="356" t="s">
        <v>99</v>
      </c>
      <c r="C10" s="117"/>
      <c r="D10" s="117"/>
      <c r="E10" s="608"/>
      <c r="F10" s="625"/>
      <c r="G10" s="611"/>
      <c r="H10" s="611"/>
      <c r="I10" s="611"/>
      <c r="J10" s="612"/>
      <c r="K10" s="613"/>
      <c r="L10" s="612"/>
      <c r="M10" s="612"/>
      <c r="N10" s="612"/>
      <c r="O10" s="613"/>
      <c r="P10" s="612"/>
      <c r="Q10" s="613"/>
      <c r="R10" s="612"/>
      <c r="S10" s="613"/>
      <c r="T10" s="612"/>
      <c r="U10" s="620"/>
      <c r="Z10" s="201"/>
      <c r="AA10" s="201"/>
      <c r="AB10" s="201"/>
      <c r="AC10" s="201"/>
      <c r="AD10" s="201"/>
      <c r="AE10" s="201"/>
      <c r="AF10" s="201"/>
      <c r="AG10" s="201"/>
      <c r="AH10" s="201"/>
      <c r="AI10" s="201"/>
      <c r="AJ10" s="201"/>
      <c r="AK10" s="201"/>
      <c r="AL10" s="201"/>
      <c r="AM10" s="201"/>
      <c r="AN10" s="201"/>
      <c r="AO10" s="201"/>
      <c r="AP10" s="201"/>
      <c r="AQ10" s="201"/>
      <c r="AR10" s="201"/>
      <c r="AS10" s="201"/>
      <c r="AT10" s="201"/>
      <c r="AU10" s="201"/>
      <c r="AV10" s="201"/>
      <c r="AW10" s="201"/>
      <c r="AX10" s="201"/>
      <c r="AY10" s="201"/>
      <c r="AZ10" s="201"/>
      <c r="BA10" s="201"/>
      <c r="BB10" s="201"/>
      <c r="BC10" s="201"/>
      <c r="BD10" s="201"/>
      <c r="BE10" s="201"/>
      <c r="BF10" s="201"/>
      <c r="BG10" s="201"/>
      <c r="BH10" s="201"/>
      <c r="BI10" s="201"/>
      <c r="BJ10" s="201"/>
      <c r="BK10" s="201"/>
      <c r="BL10" s="201"/>
      <c r="BM10" s="201"/>
      <c r="BN10" s="201"/>
      <c r="BO10" s="201"/>
      <c r="BP10" s="201"/>
      <c r="BQ10" s="201"/>
      <c r="BR10" s="201"/>
      <c r="BS10" s="201"/>
      <c r="BT10" s="201"/>
      <c r="BU10" s="201"/>
      <c r="BV10" s="201"/>
      <c r="BW10" s="201"/>
      <c r="BX10" s="201"/>
      <c r="BY10" s="201"/>
      <c r="BZ10" s="201"/>
      <c r="CA10" s="201"/>
      <c r="CB10" s="201"/>
      <c r="CC10" s="201"/>
      <c r="CD10" s="201"/>
      <c r="CE10" s="201"/>
      <c r="CF10" s="201"/>
      <c r="CG10" s="201"/>
      <c r="CH10" s="201"/>
      <c r="CI10" s="201"/>
      <c r="CJ10" s="201"/>
      <c r="CK10" s="201"/>
      <c r="CL10" s="201"/>
      <c r="CM10" s="201"/>
      <c r="CN10" s="201"/>
      <c r="CO10" s="201"/>
      <c r="CP10" s="201"/>
      <c r="CQ10" s="201"/>
      <c r="CR10" s="201"/>
      <c r="CS10" s="201"/>
      <c r="CT10" s="201"/>
      <c r="CU10" s="201"/>
      <c r="CV10" s="201"/>
      <c r="CW10" s="201"/>
      <c r="CX10" s="201"/>
      <c r="CY10" s="201"/>
      <c r="CZ10" s="201"/>
      <c r="DA10" s="201"/>
      <c r="DB10" s="201"/>
      <c r="DC10" s="201"/>
      <c r="DD10" s="201"/>
      <c r="DE10" s="201"/>
      <c r="DF10" s="201"/>
      <c r="DG10" s="201"/>
      <c r="DH10" s="201"/>
      <c r="DI10" s="201"/>
      <c r="DJ10" s="201"/>
      <c r="DK10" s="201"/>
      <c r="DL10" s="201"/>
      <c r="DM10" s="201"/>
      <c r="DN10" s="201"/>
      <c r="DO10" s="201"/>
      <c r="DP10" s="201"/>
      <c r="DQ10" s="201"/>
      <c r="DR10" s="201"/>
      <c r="DS10" s="201"/>
      <c r="DT10" s="201"/>
      <c r="DU10" s="201"/>
    </row>
    <row r="11" spans="1:125" s="106" customFormat="1" ht="15" customHeight="1">
      <c r="A11" s="675"/>
      <c r="B11" s="601" t="s">
        <v>293</v>
      </c>
      <c r="C11" s="220"/>
      <c r="D11" s="220"/>
      <c r="E11" s="609"/>
      <c r="F11" s="625"/>
      <c r="G11" s="611"/>
      <c r="H11" s="611"/>
      <c r="I11" s="611"/>
      <c r="J11" s="612"/>
      <c r="K11" s="613"/>
      <c r="L11" s="612"/>
      <c r="M11" s="612"/>
      <c r="N11" s="612"/>
      <c r="O11" s="613"/>
      <c r="P11" s="612"/>
      <c r="Q11" s="613"/>
      <c r="R11" s="612"/>
      <c r="S11" s="613"/>
      <c r="T11" s="612"/>
      <c r="U11" s="620"/>
      <c r="Z11" s="201"/>
      <c r="AA11" s="201"/>
      <c r="AB11" s="201"/>
      <c r="AC11" s="201"/>
      <c r="AD11" s="201"/>
      <c r="AE11" s="201"/>
      <c r="AF11" s="201"/>
      <c r="AG11" s="201"/>
      <c r="AH11" s="201"/>
      <c r="AI11" s="201"/>
      <c r="AJ11" s="201"/>
      <c r="AK11" s="201"/>
      <c r="AL11" s="201"/>
      <c r="AM11" s="201"/>
      <c r="AN11" s="201"/>
      <c r="AO11" s="201"/>
      <c r="AP11" s="201"/>
      <c r="AQ11" s="201"/>
      <c r="AR11" s="201"/>
      <c r="AS11" s="201"/>
      <c r="AT11" s="201"/>
      <c r="AU11" s="201"/>
      <c r="AV11" s="201"/>
      <c r="AW11" s="201"/>
      <c r="AX11" s="201"/>
      <c r="AY11" s="201"/>
      <c r="AZ11" s="201"/>
      <c r="BA11" s="201"/>
      <c r="BB11" s="201"/>
      <c r="BC11" s="201"/>
      <c r="BD11" s="201"/>
      <c r="BE11" s="201"/>
      <c r="BF11" s="201"/>
      <c r="BG11" s="201"/>
      <c r="BH11" s="201"/>
      <c r="BI11" s="201"/>
      <c r="BJ11" s="201"/>
      <c r="BK11" s="201"/>
      <c r="BL11" s="201"/>
      <c r="BM11" s="201"/>
      <c r="BN11" s="201"/>
      <c r="BO11" s="201"/>
      <c r="BP11" s="201"/>
      <c r="BQ11" s="201"/>
      <c r="BR11" s="201"/>
      <c r="BS11" s="201"/>
      <c r="BT11" s="201"/>
      <c r="BU11" s="201"/>
      <c r="BV11" s="201"/>
      <c r="BW11" s="201"/>
      <c r="BX11" s="201"/>
      <c r="BY11" s="201"/>
      <c r="BZ11" s="201"/>
      <c r="CA11" s="201"/>
      <c r="CB11" s="201"/>
      <c r="CC11" s="201"/>
      <c r="CD11" s="201"/>
      <c r="CE11" s="201"/>
      <c r="CF11" s="201"/>
      <c r="CG11" s="201"/>
      <c r="CH11" s="201"/>
      <c r="CI11" s="201"/>
      <c r="CJ11" s="201"/>
      <c r="CK11" s="201"/>
      <c r="CL11" s="201"/>
      <c r="CM11" s="201"/>
      <c r="CN11" s="201"/>
      <c r="CO11" s="201"/>
      <c r="CP11" s="201"/>
      <c r="CQ11" s="201"/>
      <c r="CR11" s="201"/>
      <c r="CS11" s="201"/>
      <c r="CT11" s="201"/>
      <c r="CU11" s="201"/>
      <c r="CV11" s="201"/>
      <c r="CW11" s="201"/>
      <c r="CX11" s="201"/>
      <c r="CY11" s="201"/>
      <c r="CZ11" s="201"/>
      <c r="DA11" s="201"/>
      <c r="DB11" s="201"/>
      <c r="DC11" s="201"/>
      <c r="DD11" s="201"/>
      <c r="DE11" s="201"/>
      <c r="DF11" s="201"/>
      <c r="DG11" s="201"/>
      <c r="DH11" s="201"/>
      <c r="DI11" s="201"/>
      <c r="DJ11" s="201"/>
      <c r="DK11" s="201"/>
      <c r="DL11" s="201"/>
      <c r="DM11" s="201"/>
      <c r="DN11" s="201"/>
      <c r="DO11" s="201"/>
      <c r="DP11" s="201"/>
      <c r="DQ11" s="201"/>
      <c r="DR11" s="201"/>
      <c r="DS11" s="201"/>
      <c r="DT11" s="201"/>
      <c r="DU11" s="201"/>
    </row>
    <row r="12" spans="1:125" ht="14.25" customHeight="1" thickBot="1">
      <c r="A12" s="676"/>
      <c r="B12" s="357" t="s">
        <v>294</v>
      </c>
      <c r="C12" s="118"/>
      <c r="D12" s="118"/>
      <c r="E12" s="610"/>
      <c r="F12" s="627"/>
      <c r="G12" s="621"/>
      <c r="H12" s="621"/>
      <c r="I12" s="621"/>
      <c r="J12" s="622"/>
      <c r="K12" s="623"/>
      <c r="L12" s="622"/>
      <c r="M12" s="622"/>
      <c r="N12" s="622"/>
      <c r="O12" s="623"/>
      <c r="P12" s="622"/>
      <c r="Q12" s="623"/>
      <c r="R12" s="622"/>
      <c r="S12" s="623"/>
      <c r="T12" s="622"/>
      <c r="U12" s="624"/>
    </row>
    <row r="13" spans="1:125" ht="15" customHeight="1">
      <c r="A13" s="674"/>
      <c r="B13" s="109" t="s">
        <v>95</v>
      </c>
      <c r="C13" s="119"/>
      <c r="D13" s="119"/>
      <c r="E13" s="119"/>
      <c r="F13" s="625"/>
      <c r="G13" s="611"/>
      <c r="H13" s="611"/>
      <c r="I13" s="611"/>
      <c r="J13" s="612"/>
      <c r="K13" s="613"/>
      <c r="L13" s="612"/>
      <c r="M13" s="612"/>
      <c r="N13" s="612"/>
      <c r="O13" s="613"/>
      <c r="P13" s="612"/>
      <c r="Q13" s="613"/>
      <c r="R13" s="612"/>
      <c r="S13" s="613"/>
      <c r="T13" s="612"/>
      <c r="U13" s="620"/>
    </row>
    <row r="14" spans="1:125" ht="15" customHeight="1">
      <c r="A14" s="675"/>
      <c r="B14" s="108" t="s">
        <v>96</v>
      </c>
      <c r="C14" s="117"/>
      <c r="D14" s="117"/>
      <c r="E14" s="117"/>
      <c r="F14" s="625"/>
      <c r="G14" s="611"/>
      <c r="H14" s="611"/>
      <c r="I14" s="611"/>
      <c r="J14" s="612"/>
      <c r="K14" s="613"/>
      <c r="L14" s="612"/>
      <c r="M14" s="612"/>
      <c r="N14" s="612"/>
      <c r="O14" s="613"/>
      <c r="P14" s="612"/>
      <c r="Q14" s="613"/>
      <c r="R14" s="612"/>
      <c r="S14" s="613"/>
      <c r="T14" s="612"/>
      <c r="U14" s="620"/>
    </row>
    <row r="15" spans="1:125" ht="15" customHeight="1">
      <c r="A15" s="675"/>
      <c r="B15" s="108" t="s">
        <v>97</v>
      </c>
      <c r="C15" s="117"/>
      <c r="D15" s="117"/>
      <c r="E15" s="117"/>
      <c r="F15" s="625"/>
      <c r="G15" s="611"/>
      <c r="H15" s="611"/>
      <c r="I15" s="611"/>
      <c r="J15" s="612"/>
      <c r="K15" s="613"/>
      <c r="L15" s="612"/>
      <c r="M15" s="612"/>
      <c r="N15" s="612"/>
      <c r="O15" s="613"/>
      <c r="P15" s="612"/>
      <c r="Q15" s="613"/>
      <c r="R15" s="612"/>
      <c r="S15" s="613"/>
      <c r="T15" s="612"/>
      <c r="U15" s="620"/>
    </row>
    <row r="16" spans="1:125" s="106" customFormat="1" ht="15" customHeight="1">
      <c r="A16" s="675" t="s">
        <v>295</v>
      </c>
      <c r="B16" s="108" t="s">
        <v>98</v>
      </c>
      <c r="C16" s="117"/>
      <c r="D16" s="117"/>
      <c r="E16" s="117"/>
      <c r="F16" s="625">
        <f>SUM(ROUND(C13,2),ROUND(C14,2),ROUND(C15,2),ROUND(C16,2),ROUND(C17,2),ROUND(C18,2),ROUND(C19,2))</f>
        <v>0</v>
      </c>
      <c r="G16" s="611">
        <f>SUM(ROUND(D13,2),ROUND(D14,2),ROUND(D15,2),ROUND(D16,2),ROUND(D17,2),ROUND(D18,2),ROUND(D19,2))</f>
        <v>0</v>
      </c>
      <c r="H16" s="611">
        <f>SUM(ROUND(E13,2),ROUND(E14,2),ROUND(E15,2),ROUND(E16,2),ROUND(E17,2),ROUND(E18,2),ROUND(E19,2))</f>
        <v>0</v>
      </c>
      <c r="I16" s="611">
        <f>SUM(F14:H19)</f>
        <v>0</v>
      </c>
      <c r="J16" s="614"/>
      <c r="K16" s="613">
        <f>ROUND($I16*J16,2)</f>
        <v>0</v>
      </c>
      <c r="L16" s="615"/>
      <c r="M16" s="615"/>
      <c r="N16" s="615"/>
      <c r="O16" s="613">
        <f>ROUND($L16,2)+ROUND(M16,0)+ROUND($N16,2)</f>
        <v>0</v>
      </c>
      <c r="P16" s="581"/>
      <c r="Q16" s="613">
        <f>ROUND(L16*P16,2)</f>
        <v>0</v>
      </c>
      <c r="R16" s="581">
        <v>0</v>
      </c>
      <c r="S16" s="613">
        <f>ROUND(M16*R16,2)</f>
        <v>0</v>
      </c>
      <c r="T16" s="581"/>
      <c r="U16" s="620">
        <f>ROUND(N16*T16,2)</f>
        <v>0</v>
      </c>
      <c r="Z16" s="199"/>
      <c r="AA16" s="199"/>
      <c r="AB16" s="199"/>
      <c r="AC16" s="199"/>
      <c r="AD16" s="199"/>
      <c r="AE16" s="199"/>
      <c r="AF16" s="199"/>
      <c r="AG16" s="199"/>
      <c r="AH16" s="199"/>
      <c r="AI16" s="199"/>
      <c r="AJ16" s="199"/>
      <c r="AK16" s="199"/>
      <c r="AL16" s="199"/>
      <c r="AM16" s="199"/>
      <c r="AN16" s="199"/>
      <c r="AO16" s="199"/>
      <c r="AP16" s="199"/>
      <c r="AQ16" s="199"/>
      <c r="AR16" s="199"/>
      <c r="AS16" s="199"/>
      <c r="AT16" s="199"/>
      <c r="AU16" s="199"/>
      <c r="AV16" s="199"/>
      <c r="AW16" s="199"/>
      <c r="AX16" s="199"/>
      <c r="AY16" s="199"/>
      <c r="AZ16" s="199"/>
      <c r="BA16" s="199"/>
      <c r="BB16" s="199"/>
      <c r="BC16" s="199"/>
      <c r="BD16" s="199"/>
      <c r="BE16" s="199"/>
      <c r="BF16" s="199"/>
      <c r="BG16" s="199"/>
      <c r="BH16" s="199"/>
      <c r="BI16" s="199"/>
      <c r="BJ16" s="199"/>
      <c r="BK16" s="199"/>
      <c r="BL16" s="199"/>
      <c r="BM16" s="199"/>
      <c r="BN16" s="199"/>
      <c r="BO16" s="199"/>
      <c r="BP16" s="199"/>
      <c r="BQ16" s="199"/>
      <c r="BR16" s="199"/>
      <c r="BS16" s="199"/>
      <c r="BT16" s="199"/>
      <c r="BU16" s="199"/>
      <c r="BV16" s="199"/>
      <c r="BW16" s="199"/>
      <c r="BX16" s="199"/>
      <c r="BY16" s="199"/>
      <c r="BZ16" s="199"/>
      <c r="CA16" s="199"/>
      <c r="CB16" s="199"/>
      <c r="CC16" s="199"/>
      <c r="CD16" s="199"/>
      <c r="CE16" s="199"/>
      <c r="CF16" s="199"/>
      <c r="CG16" s="199"/>
      <c r="CH16" s="199"/>
      <c r="CI16" s="199"/>
      <c r="CJ16" s="199"/>
      <c r="CK16" s="199"/>
      <c r="CL16" s="199"/>
      <c r="CM16" s="199"/>
      <c r="CN16" s="199"/>
      <c r="CO16" s="199"/>
      <c r="CP16" s="199"/>
      <c r="CQ16" s="199"/>
      <c r="CR16" s="199"/>
      <c r="CS16" s="199"/>
      <c r="CT16" s="199"/>
      <c r="CU16" s="199"/>
      <c r="CV16" s="199"/>
      <c r="CW16" s="199"/>
      <c r="CX16" s="199"/>
      <c r="CY16" s="199"/>
      <c r="CZ16" s="199"/>
      <c r="DA16" s="199"/>
      <c r="DB16" s="199"/>
      <c r="DC16" s="199"/>
      <c r="DD16" s="199"/>
      <c r="DE16" s="199"/>
      <c r="DF16" s="199"/>
      <c r="DG16" s="199"/>
      <c r="DH16" s="199"/>
      <c r="DI16" s="199"/>
      <c r="DJ16" s="199"/>
      <c r="DK16" s="199"/>
      <c r="DL16" s="199"/>
      <c r="DM16" s="199"/>
      <c r="DN16" s="199"/>
      <c r="DO16" s="199"/>
      <c r="DP16" s="199"/>
      <c r="DQ16" s="199"/>
      <c r="DR16" s="199"/>
      <c r="DS16" s="199"/>
      <c r="DT16" s="199"/>
      <c r="DU16" s="199"/>
    </row>
    <row r="17" spans="1:125" s="106" customFormat="1" ht="15" customHeight="1">
      <c r="A17" s="675"/>
      <c r="B17" s="108" t="s">
        <v>99</v>
      </c>
      <c r="C17" s="117"/>
      <c r="D17" s="117"/>
      <c r="E17" s="117"/>
      <c r="F17" s="625"/>
      <c r="G17" s="611"/>
      <c r="H17" s="611"/>
      <c r="I17" s="611"/>
      <c r="J17" s="612"/>
      <c r="K17" s="613"/>
      <c r="L17" s="612"/>
      <c r="M17" s="612"/>
      <c r="N17" s="612"/>
      <c r="O17" s="613"/>
      <c r="P17" s="612"/>
      <c r="Q17" s="613"/>
      <c r="R17" s="612"/>
      <c r="S17" s="613"/>
      <c r="T17" s="612"/>
      <c r="U17" s="620"/>
      <c r="Z17" s="199"/>
      <c r="AA17" s="199"/>
      <c r="AB17" s="199"/>
      <c r="AC17" s="199"/>
      <c r="AD17" s="199"/>
      <c r="AE17" s="199"/>
      <c r="AF17" s="199"/>
      <c r="AG17" s="199"/>
      <c r="AH17" s="199"/>
      <c r="AI17" s="199"/>
      <c r="AJ17" s="199"/>
      <c r="AK17" s="199"/>
      <c r="AL17" s="199"/>
      <c r="AM17" s="199"/>
      <c r="AN17" s="199"/>
      <c r="AO17" s="199"/>
      <c r="AP17" s="199"/>
      <c r="AQ17" s="199"/>
      <c r="AR17" s="199"/>
      <c r="AS17" s="199"/>
      <c r="AT17" s="199"/>
      <c r="AU17" s="199"/>
      <c r="AV17" s="199"/>
      <c r="AW17" s="199"/>
      <c r="AX17" s="199"/>
      <c r="AY17" s="199"/>
      <c r="AZ17" s="199"/>
      <c r="BA17" s="199"/>
      <c r="BB17" s="199"/>
      <c r="BC17" s="199"/>
      <c r="BD17" s="199"/>
      <c r="BE17" s="199"/>
      <c r="BF17" s="199"/>
      <c r="BG17" s="199"/>
      <c r="BH17" s="199"/>
      <c r="BI17" s="199"/>
      <c r="BJ17" s="199"/>
      <c r="BK17" s="199"/>
      <c r="BL17" s="199"/>
      <c r="BM17" s="199"/>
      <c r="BN17" s="199"/>
      <c r="BO17" s="199"/>
      <c r="BP17" s="199"/>
      <c r="BQ17" s="199"/>
      <c r="BR17" s="199"/>
      <c r="BS17" s="199"/>
      <c r="BT17" s="199"/>
      <c r="BU17" s="199"/>
      <c r="BV17" s="199"/>
      <c r="BW17" s="199"/>
      <c r="BX17" s="199"/>
      <c r="BY17" s="199"/>
      <c r="BZ17" s="199"/>
      <c r="CA17" s="199"/>
      <c r="CB17" s="199"/>
      <c r="CC17" s="199"/>
      <c r="CD17" s="199"/>
      <c r="CE17" s="199"/>
      <c r="CF17" s="199"/>
      <c r="CG17" s="199"/>
      <c r="CH17" s="199"/>
      <c r="CI17" s="199"/>
      <c r="CJ17" s="199"/>
      <c r="CK17" s="199"/>
      <c r="CL17" s="199"/>
      <c r="CM17" s="199"/>
      <c r="CN17" s="199"/>
      <c r="CO17" s="199"/>
      <c r="CP17" s="199"/>
      <c r="CQ17" s="199"/>
      <c r="CR17" s="199"/>
      <c r="CS17" s="199"/>
      <c r="CT17" s="199"/>
      <c r="CU17" s="199"/>
      <c r="CV17" s="199"/>
      <c r="CW17" s="199"/>
      <c r="CX17" s="199"/>
      <c r="CY17" s="199"/>
      <c r="CZ17" s="199"/>
      <c r="DA17" s="199"/>
      <c r="DB17" s="199"/>
      <c r="DC17" s="199"/>
      <c r="DD17" s="199"/>
      <c r="DE17" s="199"/>
      <c r="DF17" s="199"/>
      <c r="DG17" s="199"/>
      <c r="DH17" s="199"/>
      <c r="DI17" s="199"/>
      <c r="DJ17" s="199"/>
      <c r="DK17" s="199"/>
      <c r="DL17" s="199"/>
      <c r="DM17" s="199"/>
      <c r="DN17" s="199"/>
      <c r="DO17" s="199"/>
      <c r="DP17" s="199"/>
      <c r="DQ17" s="199"/>
      <c r="DR17" s="199"/>
      <c r="DS17" s="199"/>
      <c r="DT17" s="199"/>
      <c r="DU17" s="199"/>
    </row>
    <row r="18" spans="1:125" ht="15" customHeight="1">
      <c r="A18" s="675"/>
      <c r="B18" s="108" t="s">
        <v>293</v>
      </c>
      <c r="C18" s="117"/>
      <c r="D18" s="117"/>
      <c r="E18" s="117"/>
      <c r="F18" s="625"/>
      <c r="G18" s="611"/>
      <c r="H18" s="611"/>
      <c r="I18" s="611"/>
      <c r="J18" s="612"/>
      <c r="K18" s="613"/>
      <c r="L18" s="612"/>
      <c r="M18" s="612"/>
      <c r="N18" s="612"/>
      <c r="O18" s="613"/>
      <c r="P18" s="612"/>
      <c r="Q18" s="613"/>
      <c r="R18" s="612"/>
      <c r="S18" s="613"/>
      <c r="T18" s="612"/>
      <c r="U18" s="620"/>
    </row>
    <row r="19" spans="1:125" s="106" customFormat="1" ht="15" customHeight="1" thickBot="1">
      <c r="A19" s="676"/>
      <c r="B19" s="110" t="s">
        <v>294</v>
      </c>
      <c r="C19" s="118"/>
      <c r="D19" s="118"/>
      <c r="E19" s="118"/>
      <c r="F19" s="627"/>
      <c r="G19" s="621"/>
      <c r="H19" s="621"/>
      <c r="I19" s="621"/>
      <c r="J19" s="622"/>
      <c r="K19" s="623"/>
      <c r="L19" s="622"/>
      <c r="M19" s="622"/>
      <c r="N19" s="622"/>
      <c r="O19" s="623"/>
      <c r="P19" s="622"/>
      <c r="Q19" s="623"/>
      <c r="R19" s="622"/>
      <c r="S19" s="623"/>
      <c r="T19" s="622"/>
      <c r="U19" s="624"/>
      <c r="Z19" s="199"/>
      <c r="AA19" s="199"/>
      <c r="AB19" s="199"/>
      <c r="AC19" s="199"/>
      <c r="AD19" s="199"/>
      <c r="AE19" s="199"/>
      <c r="AF19" s="199"/>
      <c r="AG19" s="199"/>
      <c r="AH19" s="199"/>
      <c r="AI19" s="199"/>
      <c r="AJ19" s="199"/>
      <c r="AK19" s="199"/>
      <c r="AL19" s="199"/>
      <c r="AM19" s="199"/>
      <c r="AN19" s="199"/>
      <c r="AO19" s="199"/>
      <c r="AP19" s="199"/>
      <c r="AQ19" s="199"/>
      <c r="AR19" s="199"/>
      <c r="AS19" s="199"/>
      <c r="AT19" s="199"/>
      <c r="AU19" s="199"/>
      <c r="AV19" s="199"/>
      <c r="AW19" s="199"/>
      <c r="AX19" s="199"/>
      <c r="AY19" s="199"/>
      <c r="AZ19" s="199"/>
      <c r="BA19" s="199"/>
      <c r="BB19" s="199"/>
      <c r="BC19" s="199"/>
      <c r="BD19" s="199"/>
      <c r="BE19" s="199"/>
      <c r="BF19" s="199"/>
      <c r="BG19" s="199"/>
      <c r="BH19" s="199"/>
      <c r="BI19" s="199"/>
      <c r="BJ19" s="199"/>
      <c r="BK19" s="199"/>
      <c r="BL19" s="199"/>
      <c r="BM19" s="199"/>
      <c r="BN19" s="199"/>
      <c r="BO19" s="199"/>
      <c r="BP19" s="199"/>
      <c r="BQ19" s="199"/>
      <c r="BR19" s="199"/>
      <c r="BS19" s="199"/>
      <c r="BT19" s="199"/>
      <c r="BU19" s="199"/>
      <c r="BV19" s="199"/>
      <c r="BW19" s="199"/>
      <c r="BX19" s="199"/>
      <c r="BY19" s="199"/>
      <c r="BZ19" s="199"/>
      <c r="CA19" s="199"/>
      <c r="CB19" s="199"/>
      <c r="CC19" s="199"/>
      <c r="CD19" s="199"/>
      <c r="CE19" s="199"/>
      <c r="CF19" s="199"/>
      <c r="CG19" s="199"/>
      <c r="CH19" s="199"/>
      <c r="CI19" s="199"/>
      <c r="CJ19" s="199"/>
      <c r="CK19" s="199"/>
      <c r="CL19" s="199"/>
      <c r="CM19" s="199"/>
      <c r="CN19" s="199"/>
      <c r="CO19" s="199"/>
      <c r="CP19" s="199"/>
      <c r="CQ19" s="199"/>
      <c r="CR19" s="199"/>
      <c r="CS19" s="199"/>
      <c r="CT19" s="199"/>
      <c r="CU19" s="199"/>
      <c r="CV19" s="199"/>
      <c r="CW19" s="199"/>
      <c r="CX19" s="199"/>
      <c r="CY19" s="199"/>
      <c r="CZ19" s="199"/>
      <c r="DA19" s="199"/>
      <c r="DB19" s="199"/>
      <c r="DC19" s="199"/>
      <c r="DD19" s="199"/>
      <c r="DE19" s="199"/>
      <c r="DF19" s="199"/>
      <c r="DG19" s="199"/>
      <c r="DH19" s="199"/>
      <c r="DI19" s="199"/>
      <c r="DJ19" s="199"/>
      <c r="DK19" s="199"/>
      <c r="DL19" s="199"/>
      <c r="DM19" s="199"/>
      <c r="DN19" s="199"/>
      <c r="DO19" s="199"/>
      <c r="DP19" s="199"/>
      <c r="DQ19" s="199"/>
      <c r="DR19" s="199"/>
      <c r="DS19" s="199"/>
      <c r="DT19" s="199"/>
      <c r="DU19" s="199"/>
    </row>
    <row r="20" spans="1:125" ht="15" customHeight="1">
      <c r="A20" s="674"/>
      <c r="B20" s="107" t="s">
        <v>95</v>
      </c>
      <c r="C20" s="117"/>
      <c r="D20" s="119"/>
      <c r="E20" s="117"/>
      <c r="F20" s="626"/>
      <c r="G20" s="611"/>
      <c r="H20" s="611"/>
      <c r="I20" s="611"/>
      <c r="J20" s="612"/>
      <c r="K20" s="613"/>
      <c r="L20" s="612"/>
      <c r="M20" s="612"/>
      <c r="N20" s="612"/>
      <c r="O20" s="613"/>
      <c r="P20" s="612"/>
      <c r="Q20" s="613"/>
      <c r="R20" s="612"/>
      <c r="S20" s="613"/>
      <c r="T20" s="612"/>
      <c r="U20" s="620"/>
    </row>
    <row r="21" spans="1:125" ht="15" customHeight="1">
      <c r="A21" s="675"/>
      <c r="B21" s="108" t="s">
        <v>96</v>
      </c>
      <c r="C21" s="117"/>
      <c r="D21" s="117"/>
      <c r="E21" s="117"/>
      <c r="F21" s="625"/>
      <c r="G21" s="611"/>
      <c r="H21" s="611"/>
      <c r="I21" s="611"/>
      <c r="J21" s="612"/>
      <c r="K21" s="613"/>
      <c r="L21" s="612"/>
      <c r="M21" s="612"/>
      <c r="N21" s="612"/>
      <c r="O21" s="613"/>
      <c r="P21" s="612"/>
      <c r="Q21" s="613"/>
      <c r="R21" s="612"/>
      <c r="S21" s="613"/>
      <c r="T21" s="612"/>
      <c r="U21" s="620"/>
    </row>
    <row r="22" spans="1:125" ht="15" customHeight="1">
      <c r="A22" s="675"/>
      <c r="B22" s="108" t="s">
        <v>97</v>
      </c>
      <c r="C22" s="117"/>
      <c r="D22" s="117"/>
      <c r="E22" s="117"/>
      <c r="F22" s="625"/>
      <c r="G22" s="611"/>
      <c r="H22" s="611"/>
      <c r="I22" s="611"/>
      <c r="J22" s="612"/>
      <c r="K22" s="613"/>
      <c r="L22" s="612"/>
      <c r="M22" s="612"/>
      <c r="N22" s="612"/>
      <c r="O22" s="613"/>
      <c r="P22" s="612"/>
      <c r="Q22" s="613"/>
      <c r="R22" s="612"/>
      <c r="S22" s="613"/>
      <c r="T22" s="612"/>
      <c r="U22" s="620"/>
    </row>
    <row r="23" spans="1:125" ht="15" customHeight="1">
      <c r="A23" s="675"/>
      <c r="B23" s="108" t="s">
        <v>98</v>
      </c>
      <c r="C23" s="117"/>
      <c r="D23" s="117"/>
      <c r="E23" s="117"/>
      <c r="F23" s="625">
        <f>SUM(ROUND(C20,2),ROUND(C21,2),ROUND(C22,2),ROUND(C23,2),ROUND(C24,2),ROUND(C25,2),ROUND(C26,2))</f>
        <v>0</v>
      </c>
      <c r="G23" s="611">
        <f>SUM(ROUND(D20,2),ROUND(D21,2),ROUND(D22,2),ROUND(D23,2),ROUND(D24,2),ROUND(D25,2),ROUND(D26,2))</f>
        <v>0</v>
      </c>
      <c r="H23" s="611">
        <f>SUM(ROUND(E20,2),ROUND(E21,2),ROUND(E22,2),ROUND(E23,2),ROUND(E24,2),ROUND(E25,2),ROUND(E26,2))</f>
        <v>0</v>
      </c>
      <c r="I23" s="611">
        <f>SUM(F23:H29)</f>
        <v>0</v>
      </c>
      <c r="J23" s="614"/>
      <c r="K23" s="613">
        <f>ROUND($I23*J23,2)</f>
        <v>0</v>
      </c>
      <c r="L23" s="615"/>
      <c r="M23" s="615"/>
      <c r="N23" s="615"/>
      <c r="O23" s="613">
        <f>ROUND($L23,2)+ROUND(M23,0)+ROUND($N23,2)</f>
        <v>0</v>
      </c>
      <c r="P23" s="581"/>
      <c r="Q23" s="613">
        <f>ROUND(L23*P23,2)</f>
        <v>0</v>
      </c>
      <c r="R23" s="581">
        <v>0</v>
      </c>
      <c r="S23" s="613">
        <f>ROUND(M23*R23,2)</f>
        <v>0</v>
      </c>
      <c r="T23" s="581"/>
      <c r="U23" s="620">
        <f>ROUND(N23*T23,2)</f>
        <v>0</v>
      </c>
    </row>
    <row r="24" spans="1:125" ht="15" customHeight="1">
      <c r="A24" s="675"/>
      <c r="B24" s="108" t="s">
        <v>99</v>
      </c>
      <c r="C24" s="117"/>
      <c r="D24" s="117"/>
      <c r="E24" s="117"/>
      <c r="F24" s="625"/>
      <c r="G24" s="611"/>
      <c r="H24" s="611"/>
      <c r="I24" s="611"/>
      <c r="J24" s="612"/>
      <c r="K24" s="613"/>
      <c r="L24" s="612"/>
      <c r="M24" s="612"/>
      <c r="N24" s="612"/>
      <c r="O24" s="613"/>
      <c r="P24" s="612"/>
      <c r="Q24" s="613"/>
      <c r="R24" s="612"/>
      <c r="S24" s="613"/>
      <c r="T24" s="612"/>
      <c r="U24" s="620"/>
    </row>
    <row r="25" spans="1:125" ht="15" customHeight="1">
      <c r="A25" s="675"/>
      <c r="B25" s="108" t="s">
        <v>293</v>
      </c>
      <c r="C25" s="220"/>
      <c r="D25" s="117"/>
      <c r="E25" s="220"/>
      <c r="F25" s="625"/>
      <c r="G25" s="611"/>
      <c r="H25" s="611"/>
      <c r="I25" s="611"/>
      <c r="J25" s="612"/>
      <c r="K25" s="613"/>
      <c r="L25" s="612"/>
      <c r="M25" s="612"/>
      <c r="N25" s="612"/>
      <c r="O25" s="613"/>
      <c r="P25" s="612"/>
      <c r="Q25" s="613"/>
      <c r="R25" s="612"/>
      <c r="S25" s="613"/>
      <c r="T25" s="612"/>
      <c r="U25" s="620"/>
    </row>
    <row r="26" spans="1:125" ht="15" customHeight="1" thickBot="1">
      <c r="A26" s="676"/>
      <c r="B26" s="110" t="s">
        <v>294</v>
      </c>
      <c r="C26" s="118"/>
      <c r="D26" s="118"/>
      <c r="E26" s="118"/>
      <c r="F26" s="627"/>
      <c r="G26" s="621"/>
      <c r="H26" s="621"/>
      <c r="I26" s="621"/>
      <c r="J26" s="622"/>
      <c r="K26" s="623"/>
      <c r="L26" s="622"/>
      <c r="M26" s="622"/>
      <c r="N26" s="622"/>
      <c r="O26" s="623"/>
      <c r="P26" s="622"/>
      <c r="Q26" s="623"/>
      <c r="R26" s="622"/>
      <c r="S26" s="623"/>
      <c r="T26" s="622"/>
      <c r="U26" s="624"/>
    </row>
    <row r="27" spans="1:125" ht="15" hidden="1" customHeight="1">
      <c r="A27" s="674"/>
      <c r="B27" s="107" t="s">
        <v>95</v>
      </c>
      <c r="C27" s="117">
        <v>0</v>
      </c>
      <c r="D27" s="119">
        <v>0</v>
      </c>
      <c r="E27" s="117">
        <v>0</v>
      </c>
      <c r="F27" s="626"/>
      <c r="G27" s="611"/>
      <c r="H27" s="611"/>
      <c r="I27" s="611"/>
      <c r="J27" s="612"/>
      <c r="K27" s="613"/>
      <c r="L27" s="612"/>
      <c r="M27" s="612"/>
      <c r="N27" s="612"/>
      <c r="O27" s="613"/>
      <c r="P27" s="612"/>
      <c r="Q27" s="613"/>
      <c r="R27" s="612"/>
      <c r="S27" s="613"/>
      <c r="T27" s="612"/>
      <c r="U27" s="620"/>
    </row>
    <row r="28" spans="1:125" ht="15" hidden="1" customHeight="1">
      <c r="A28" s="675"/>
      <c r="B28" s="108" t="s">
        <v>96</v>
      </c>
      <c r="C28" s="117">
        <v>0</v>
      </c>
      <c r="D28" s="117">
        <v>0</v>
      </c>
      <c r="E28" s="117">
        <v>0</v>
      </c>
      <c r="F28" s="625"/>
      <c r="G28" s="611"/>
      <c r="H28" s="611"/>
      <c r="I28" s="611"/>
      <c r="J28" s="612"/>
      <c r="K28" s="613"/>
      <c r="L28" s="612"/>
      <c r="M28" s="612"/>
      <c r="N28" s="612"/>
      <c r="O28" s="613"/>
      <c r="P28" s="612"/>
      <c r="Q28" s="613"/>
      <c r="R28" s="612"/>
      <c r="S28" s="613"/>
      <c r="T28" s="612"/>
      <c r="U28" s="620"/>
    </row>
    <row r="29" spans="1:125" ht="15" hidden="1" customHeight="1">
      <c r="A29" s="675"/>
      <c r="B29" s="108" t="s">
        <v>97</v>
      </c>
      <c r="C29" s="117">
        <v>0</v>
      </c>
      <c r="D29" s="117">
        <v>0</v>
      </c>
      <c r="E29" s="117">
        <v>0</v>
      </c>
      <c r="F29" s="625"/>
      <c r="G29" s="611"/>
      <c r="H29" s="611"/>
      <c r="I29" s="611"/>
      <c r="J29" s="612"/>
      <c r="K29" s="613"/>
      <c r="L29" s="612"/>
      <c r="M29" s="612"/>
      <c r="N29" s="612"/>
      <c r="O29" s="613"/>
      <c r="P29" s="612"/>
      <c r="Q29" s="613"/>
      <c r="R29" s="612"/>
      <c r="S29" s="613"/>
      <c r="T29" s="612"/>
      <c r="U29" s="620"/>
    </row>
    <row r="30" spans="1:125" ht="15" hidden="1" customHeight="1">
      <c r="A30" s="675"/>
      <c r="B30" s="108" t="s">
        <v>98</v>
      </c>
      <c r="C30" s="117">
        <v>0</v>
      </c>
      <c r="D30" s="117">
        <v>0</v>
      </c>
      <c r="E30" s="117">
        <v>0</v>
      </c>
      <c r="F30" s="625">
        <f>SUM(ROUND(C27,2),ROUND(C28,2),ROUND(C29,2),ROUND(C30,2),ROUND(C31,2),ROUND(C32,2),ROUND(C33,2))</f>
        <v>0</v>
      </c>
      <c r="G30" s="611">
        <f>SUM(ROUND(D27,2),ROUND(D28,2),ROUND(D29,2),ROUND(D30,2),ROUND(D31,2),ROUND(D32,2),ROUND(D33,2))</f>
        <v>0</v>
      </c>
      <c r="H30" s="611">
        <f>SUM(ROUND(E27,2),ROUND(E28,2),ROUND(E29,2),ROUND(E30,2),ROUND(E31,2),ROUND(E32,2),ROUND(E33,2))</f>
        <v>0</v>
      </c>
      <c r="I30" s="611">
        <f>SUM(F30:H36)</f>
        <v>0</v>
      </c>
      <c r="J30" s="614">
        <v>0</v>
      </c>
      <c r="K30" s="613">
        <f>ROUND($I30*J30,2)</f>
        <v>0</v>
      </c>
      <c r="L30" s="615">
        <v>0</v>
      </c>
      <c r="M30" s="615">
        <v>0</v>
      </c>
      <c r="N30" s="615">
        <v>0</v>
      </c>
      <c r="O30" s="613">
        <f>ROUND($L30,2)+ROUND(M30,0)+ROUND($N30,2)</f>
        <v>0</v>
      </c>
      <c r="P30" s="581">
        <v>0</v>
      </c>
      <c r="Q30" s="613">
        <f>ROUND(L30*P30,2)</f>
        <v>0</v>
      </c>
      <c r="R30" s="581">
        <v>0</v>
      </c>
      <c r="S30" s="613">
        <f>ROUND(M30*R30,2)</f>
        <v>0</v>
      </c>
      <c r="T30" s="581">
        <v>0</v>
      </c>
      <c r="U30" s="620">
        <f>ROUND(N30*T30,2)</f>
        <v>0</v>
      </c>
    </row>
    <row r="31" spans="1:125" ht="15" hidden="1" customHeight="1">
      <c r="A31" s="675"/>
      <c r="B31" s="108" t="s">
        <v>99</v>
      </c>
      <c r="C31" s="117">
        <v>0</v>
      </c>
      <c r="D31" s="117">
        <v>0</v>
      </c>
      <c r="E31" s="117">
        <v>0</v>
      </c>
      <c r="F31" s="625"/>
      <c r="G31" s="611"/>
      <c r="H31" s="611"/>
      <c r="I31" s="611"/>
      <c r="J31" s="612"/>
      <c r="K31" s="613"/>
      <c r="L31" s="612"/>
      <c r="M31" s="612"/>
      <c r="N31" s="612"/>
      <c r="O31" s="613"/>
      <c r="P31" s="612"/>
      <c r="Q31" s="613"/>
      <c r="R31" s="612"/>
      <c r="S31" s="613"/>
      <c r="T31" s="612"/>
      <c r="U31" s="620"/>
    </row>
    <row r="32" spans="1:125" ht="15" hidden="1" customHeight="1">
      <c r="A32" s="675"/>
      <c r="B32" s="108" t="s">
        <v>293</v>
      </c>
      <c r="C32" s="220">
        <v>0</v>
      </c>
      <c r="D32" s="117">
        <v>0</v>
      </c>
      <c r="E32" s="220">
        <v>0</v>
      </c>
      <c r="F32" s="625"/>
      <c r="G32" s="611"/>
      <c r="H32" s="611"/>
      <c r="I32" s="611"/>
      <c r="J32" s="612"/>
      <c r="K32" s="613"/>
      <c r="L32" s="612"/>
      <c r="M32" s="612"/>
      <c r="N32" s="612"/>
      <c r="O32" s="613"/>
      <c r="P32" s="612"/>
      <c r="Q32" s="613"/>
      <c r="R32" s="612"/>
      <c r="S32" s="613"/>
      <c r="T32" s="612"/>
      <c r="U32" s="620"/>
    </row>
    <row r="33" spans="1:21" ht="15" hidden="1" customHeight="1" thickBot="1">
      <c r="A33" s="676"/>
      <c r="B33" s="110" t="s">
        <v>294</v>
      </c>
      <c r="C33" s="118">
        <v>0</v>
      </c>
      <c r="D33" s="118">
        <v>0</v>
      </c>
      <c r="E33" s="118">
        <v>0</v>
      </c>
      <c r="F33" s="627"/>
      <c r="G33" s="621"/>
      <c r="H33" s="621"/>
      <c r="I33" s="621"/>
      <c r="J33" s="622"/>
      <c r="K33" s="623"/>
      <c r="L33" s="622"/>
      <c r="M33" s="622"/>
      <c r="N33" s="622"/>
      <c r="O33" s="623"/>
      <c r="P33" s="622"/>
      <c r="Q33" s="623"/>
      <c r="R33" s="622"/>
      <c r="S33" s="623"/>
      <c r="T33" s="622"/>
      <c r="U33" s="624"/>
    </row>
    <row r="34" spans="1:21" ht="15" hidden="1" customHeight="1">
      <c r="A34" s="674"/>
      <c r="B34" s="107" t="s">
        <v>95</v>
      </c>
      <c r="C34" s="117">
        <v>0</v>
      </c>
      <c r="D34" s="119">
        <v>0</v>
      </c>
      <c r="E34" s="117">
        <v>0</v>
      </c>
      <c r="F34" s="626"/>
      <c r="G34" s="611"/>
      <c r="H34" s="611"/>
      <c r="I34" s="611"/>
      <c r="J34" s="612"/>
      <c r="K34" s="613"/>
      <c r="L34" s="612"/>
      <c r="M34" s="612"/>
      <c r="N34" s="612"/>
      <c r="O34" s="613"/>
      <c r="P34" s="612"/>
      <c r="Q34" s="613"/>
      <c r="R34" s="612"/>
      <c r="S34" s="613"/>
      <c r="T34" s="612"/>
      <c r="U34" s="620"/>
    </row>
    <row r="35" spans="1:21" ht="15" hidden="1" customHeight="1">
      <c r="A35" s="675"/>
      <c r="B35" s="108" t="s">
        <v>96</v>
      </c>
      <c r="C35" s="117">
        <v>0</v>
      </c>
      <c r="D35" s="117">
        <v>0</v>
      </c>
      <c r="E35" s="117">
        <v>0</v>
      </c>
      <c r="F35" s="625"/>
      <c r="G35" s="611"/>
      <c r="H35" s="611"/>
      <c r="I35" s="611"/>
      <c r="J35" s="612"/>
      <c r="K35" s="613"/>
      <c r="L35" s="612"/>
      <c r="M35" s="612"/>
      <c r="N35" s="612"/>
      <c r="O35" s="613"/>
      <c r="P35" s="612"/>
      <c r="Q35" s="613"/>
      <c r="R35" s="612"/>
      <c r="S35" s="613"/>
      <c r="T35" s="612"/>
      <c r="U35" s="620"/>
    </row>
    <row r="36" spans="1:21" ht="15" hidden="1" customHeight="1">
      <c r="A36" s="675"/>
      <c r="B36" s="108" t="s">
        <v>97</v>
      </c>
      <c r="C36" s="117">
        <v>0</v>
      </c>
      <c r="D36" s="117">
        <v>0</v>
      </c>
      <c r="E36" s="117">
        <v>0</v>
      </c>
      <c r="F36" s="625"/>
      <c r="G36" s="611"/>
      <c r="H36" s="611"/>
      <c r="I36" s="611"/>
      <c r="J36" s="612"/>
      <c r="K36" s="613"/>
      <c r="L36" s="612"/>
      <c r="M36" s="612"/>
      <c r="N36" s="612"/>
      <c r="O36" s="613"/>
      <c r="P36" s="612"/>
      <c r="Q36" s="613"/>
      <c r="R36" s="612"/>
      <c r="S36" s="613"/>
      <c r="T36" s="612"/>
      <c r="U36" s="620"/>
    </row>
    <row r="37" spans="1:21" ht="15" hidden="1" customHeight="1">
      <c r="A37" s="675"/>
      <c r="B37" s="108" t="s">
        <v>98</v>
      </c>
      <c r="C37" s="117">
        <v>0</v>
      </c>
      <c r="D37" s="117">
        <v>0</v>
      </c>
      <c r="E37" s="117">
        <v>0</v>
      </c>
      <c r="F37" s="625">
        <f>SUM(ROUND(C34,2),ROUND(C35,2),ROUND(C36,2),ROUND(C37,2),ROUND(C38,2),ROUND(C39,2),ROUND(C40,2))</f>
        <v>0</v>
      </c>
      <c r="G37" s="611">
        <f>SUM(ROUND(D34,2),ROUND(D35,2),ROUND(D36,2),ROUND(D37,2),ROUND(D38,2),ROUND(D39,2),ROUND(D40,2))</f>
        <v>0</v>
      </c>
      <c r="H37" s="611">
        <f>SUM(ROUND(E34,2),ROUND(E35,2),ROUND(E36,2),ROUND(E37,2),ROUND(E38,2),ROUND(E39,2),ROUND(E40,2))</f>
        <v>0</v>
      </c>
      <c r="I37" s="611">
        <f>SUM(F37:H43)</f>
        <v>0</v>
      </c>
      <c r="J37" s="614">
        <v>0</v>
      </c>
      <c r="K37" s="613">
        <f>ROUND($I37*J37,2)</f>
        <v>0</v>
      </c>
      <c r="L37" s="615">
        <v>0</v>
      </c>
      <c r="M37" s="615">
        <v>0</v>
      </c>
      <c r="N37" s="615">
        <v>0</v>
      </c>
      <c r="O37" s="613">
        <f>ROUND($L37,2)+ROUND(M37,0)+ROUND($N37,2)</f>
        <v>0</v>
      </c>
      <c r="P37" s="581">
        <v>0</v>
      </c>
      <c r="Q37" s="613">
        <f>ROUND(L37*P37,2)</f>
        <v>0</v>
      </c>
      <c r="R37" s="581">
        <v>0</v>
      </c>
      <c r="S37" s="613">
        <f>ROUND(M37*R37,2)</f>
        <v>0</v>
      </c>
      <c r="T37" s="581">
        <v>0</v>
      </c>
      <c r="U37" s="620">
        <f>ROUND(N37*T37,2)</f>
        <v>0</v>
      </c>
    </row>
    <row r="38" spans="1:21" ht="15" hidden="1" customHeight="1">
      <c r="A38" s="675"/>
      <c r="B38" s="108" t="s">
        <v>99</v>
      </c>
      <c r="C38" s="117">
        <v>0</v>
      </c>
      <c r="D38" s="117">
        <v>0</v>
      </c>
      <c r="E38" s="117">
        <v>0</v>
      </c>
      <c r="F38" s="625"/>
      <c r="G38" s="611"/>
      <c r="H38" s="611"/>
      <c r="I38" s="611"/>
      <c r="J38" s="612"/>
      <c r="K38" s="613"/>
      <c r="L38" s="612"/>
      <c r="M38" s="612"/>
      <c r="N38" s="612"/>
      <c r="O38" s="613"/>
      <c r="P38" s="612"/>
      <c r="Q38" s="613"/>
      <c r="R38" s="612"/>
      <c r="S38" s="613"/>
      <c r="T38" s="612"/>
      <c r="U38" s="620"/>
    </row>
    <row r="39" spans="1:21" ht="15" hidden="1" customHeight="1">
      <c r="A39" s="675"/>
      <c r="B39" s="108" t="s">
        <v>293</v>
      </c>
      <c r="C39" s="220">
        <v>0</v>
      </c>
      <c r="D39" s="117">
        <v>0</v>
      </c>
      <c r="E39" s="220">
        <v>0</v>
      </c>
      <c r="F39" s="625"/>
      <c r="G39" s="611"/>
      <c r="H39" s="611"/>
      <c r="I39" s="611"/>
      <c r="J39" s="612"/>
      <c r="K39" s="613"/>
      <c r="L39" s="612"/>
      <c r="M39" s="612"/>
      <c r="N39" s="612"/>
      <c r="O39" s="613"/>
      <c r="P39" s="612"/>
      <c r="Q39" s="613"/>
      <c r="R39" s="612"/>
      <c r="S39" s="613"/>
      <c r="T39" s="612"/>
      <c r="U39" s="620"/>
    </row>
    <row r="40" spans="1:21" ht="15" hidden="1" customHeight="1" thickBot="1">
      <c r="A40" s="676"/>
      <c r="B40" s="110" t="s">
        <v>294</v>
      </c>
      <c r="C40" s="118">
        <v>0</v>
      </c>
      <c r="D40" s="118">
        <v>0</v>
      </c>
      <c r="E40" s="118">
        <v>0</v>
      </c>
      <c r="F40" s="627"/>
      <c r="G40" s="621"/>
      <c r="H40" s="621"/>
      <c r="I40" s="621"/>
      <c r="J40" s="622"/>
      <c r="K40" s="623"/>
      <c r="L40" s="622"/>
      <c r="M40" s="622"/>
      <c r="N40" s="622"/>
      <c r="O40" s="623"/>
      <c r="P40" s="622"/>
      <c r="Q40" s="623"/>
      <c r="R40" s="622"/>
      <c r="S40" s="623"/>
      <c r="T40" s="622"/>
      <c r="U40" s="624"/>
    </row>
    <row r="41" spans="1:21" ht="15" hidden="1" customHeight="1">
      <c r="A41" s="674"/>
      <c r="B41" s="107" t="s">
        <v>95</v>
      </c>
      <c r="C41" s="117">
        <v>0</v>
      </c>
      <c r="D41" s="119">
        <v>0</v>
      </c>
      <c r="E41" s="117">
        <v>0</v>
      </c>
      <c r="F41" s="626"/>
      <c r="G41" s="611"/>
      <c r="H41" s="611"/>
      <c r="I41" s="611"/>
      <c r="J41" s="612"/>
      <c r="K41" s="613"/>
      <c r="L41" s="612"/>
      <c r="M41" s="612"/>
      <c r="N41" s="612"/>
      <c r="O41" s="613"/>
      <c r="P41" s="612"/>
      <c r="Q41" s="613"/>
      <c r="R41" s="612"/>
      <c r="S41" s="613"/>
      <c r="T41" s="612"/>
      <c r="U41" s="620"/>
    </row>
    <row r="42" spans="1:21" ht="15" hidden="1" customHeight="1">
      <c r="A42" s="675"/>
      <c r="B42" s="108" t="s">
        <v>96</v>
      </c>
      <c r="C42" s="117">
        <v>0</v>
      </c>
      <c r="D42" s="117">
        <v>0</v>
      </c>
      <c r="E42" s="117">
        <v>0</v>
      </c>
      <c r="F42" s="625"/>
      <c r="G42" s="611"/>
      <c r="H42" s="611"/>
      <c r="I42" s="611"/>
      <c r="J42" s="612"/>
      <c r="K42" s="613"/>
      <c r="L42" s="612"/>
      <c r="M42" s="612"/>
      <c r="N42" s="612"/>
      <c r="O42" s="613"/>
      <c r="P42" s="612"/>
      <c r="Q42" s="613"/>
      <c r="R42" s="612"/>
      <c r="S42" s="613"/>
      <c r="T42" s="612"/>
      <c r="U42" s="620"/>
    </row>
    <row r="43" spans="1:21" ht="15" hidden="1" customHeight="1">
      <c r="A43" s="675"/>
      <c r="B43" s="108" t="s">
        <v>97</v>
      </c>
      <c r="C43" s="117">
        <v>0</v>
      </c>
      <c r="D43" s="117">
        <v>0</v>
      </c>
      <c r="E43" s="117">
        <v>0</v>
      </c>
      <c r="F43" s="625"/>
      <c r="G43" s="611"/>
      <c r="H43" s="611"/>
      <c r="I43" s="611"/>
      <c r="J43" s="612"/>
      <c r="K43" s="613"/>
      <c r="L43" s="612"/>
      <c r="M43" s="612"/>
      <c r="N43" s="612"/>
      <c r="O43" s="613"/>
      <c r="P43" s="612"/>
      <c r="Q43" s="613"/>
      <c r="R43" s="612"/>
      <c r="S43" s="613"/>
      <c r="T43" s="612"/>
      <c r="U43" s="620"/>
    </row>
    <row r="44" spans="1:21" ht="15" hidden="1" customHeight="1">
      <c r="A44" s="675"/>
      <c r="B44" s="108" t="s">
        <v>98</v>
      </c>
      <c r="C44" s="117">
        <v>0</v>
      </c>
      <c r="D44" s="117">
        <v>0</v>
      </c>
      <c r="E44" s="117">
        <v>0</v>
      </c>
      <c r="F44" s="625">
        <f>SUM(ROUND(C41,2),ROUND(C42,2),ROUND(C43,2),ROUND(C44,2),ROUND(C45,2),ROUND(C46,2),ROUND(C47,2))</f>
        <v>0</v>
      </c>
      <c r="G44" s="611">
        <f>SUM(ROUND(D41,2),ROUND(D42,2),ROUND(D43,2),ROUND(D44,2),ROUND(D45,2),ROUND(D46,2),ROUND(D47,2))</f>
        <v>0</v>
      </c>
      <c r="H44" s="611">
        <f>SUM(ROUND(E41,2),ROUND(E42,2),ROUND(E43,2),ROUND(E44,2),ROUND(E45,2),ROUND(E46,2),ROUND(E47,2))</f>
        <v>0</v>
      </c>
      <c r="I44" s="611">
        <f>SUM(F44:H50)</f>
        <v>0</v>
      </c>
      <c r="J44" s="614">
        <v>0</v>
      </c>
      <c r="K44" s="613">
        <f>ROUND($I44*J44,2)</f>
        <v>0</v>
      </c>
      <c r="L44" s="615">
        <v>0</v>
      </c>
      <c r="M44" s="615">
        <v>0</v>
      </c>
      <c r="N44" s="615">
        <v>0</v>
      </c>
      <c r="O44" s="613">
        <f>ROUND($L44,2)+ROUND(M44,0)+ROUND($N44,2)</f>
        <v>0</v>
      </c>
      <c r="P44" s="581">
        <v>0</v>
      </c>
      <c r="Q44" s="613">
        <f>ROUND(L44*P44,2)</f>
        <v>0</v>
      </c>
      <c r="R44" s="581">
        <v>0</v>
      </c>
      <c r="S44" s="613">
        <f>ROUND(M44*R44,2)</f>
        <v>0</v>
      </c>
      <c r="T44" s="581">
        <v>0</v>
      </c>
      <c r="U44" s="620">
        <f>ROUND(N44*T44,2)</f>
        <v>0</v>
      </c>
    </row>
    <row r="45" spans="1:21" ht="15" hidden="1" customHeight="1">
      <c r="A45" s="675"/>
      <c r="B45" s="108" t="s">
        <v>99</v>
      </c>
      <c r="C45" s="117">
        <v>0</v>
      </c>
      <c r="D45" s="117">
        <v>0</v>
      </c>
      <c r="E45" s="117">
        <v>0</v>
      </c>
      <c r="F45" s="625"/>
      <c r="G45" s="611"/>
      <c r="H45" s="611"/>
      <c r="I45" s="611"/>
      <c r="J45" s="612"/>
      <c r="K45" s="613"/>
      <c r="L45" s="612"/>
      <c r="M45" s="612"/>
      <c r="N45" s="612"/>
      <c r="O45" s="613"/>
      <c r="P45" s="612"/>
      <c r="Q45" s="613"/>
      <c r="R45" s="612"/>
      <c r="S45" s="613"/>
      <c r="T45" s="612"/>
      <c r="U45" s="620"/>
    </row>
    <row r="46" spans="1:21" ht="15" hidden="1" customHeight="1">
      <c r="A46" s="675"/>
      <c r="B46" s="108" t="s">
        <v>293</v>
      </c>
      <c r="C46" s="220">
        <v>0</v>
      </c>
      <c r="D46" s="117">
        <v>0</v>
      </c>
      <c r="E46" s="220">
        <v>0</v>
      </c>
      <c r="F46" s="625"/>
      <c r="G46" s="611"/>
      <c r="H46" s="611"/>
      <c r="I46" s="611"/>
      <c r="J46" s="612"/>
      <c r="K46" s="613"/>
      <c r="L46" s="612"/>
      <c r="M46" s="612"/>
      <c r="N46" s="612"/>
      <c r="O46" s="613"/>
      <c r="P46" s="612"/>
      <c r="Q46" s="613"/>
      <c r="R46" s="612"/>
      <c r="S46" s="613"/>
      <c r="T46" s="612"/>
      <c r="U46" s="620"/>
    </row>
    <row r="47" spans="1:21" ht="15" hidden="1" customHeight="1" thickBot="1">
      <c r="A47" s="676"/>
      <c r="B47" s="110" t="s">
        <v>294</v>
      </c>
      <c r="C47" s="118">
        <v>0</v>
      </c>
      <c r="D47" s="118">
        <v>0</v>
      </c>
      <c r="E47" s="118">
        <v>0</v>
      </c>
      <c r="F47" s="627"/>
      <c r="G47" s="621"/>
      <c r="H47" s="621"/>
      <c r="I47" s="621"/>
      <c r="J47" s="622"/>
      <c r="K47" s="623"/>
      <c r="L47" s="622"/>
      <c r="M47" s="622"/>
      <c r="N47" s="622"/>
      <c r="O47" s="623"/>
      <c r="P47" s="622"/>
      <c r="Q47" s="623"/>
      <c r="R47" s="622"/>
      <c r="S47" s="623"/>
      <c r="T47" s="622"/>
      <c r="U47" s="624"/>
    </row>
    <row r="48" spans="1:21" ht="15" hidden="1" customHeight="1">
      <c r="A48" s="674"/>
      <c r="B48" s="107" t="s">
        <v>95</v>
      </c>
      <c r="C48" s="117">
        <v>0</v>
      </c>
      <c r="D48" s="119">
        <v>0</v>
      </c>
      <c r="E48" s="117">
        <v>0</v>
      </c>
      <c r="F48" s="626"/>
      <c r="G48" s="611"/>
      <c r="H48" s="611"/>
      <c r="I48" s="611"/>
      <c r="J48" s="612"/>
      <c r="K48" s="613"/>
      <c r="L48" s="612"/>
      <c r="M48" s="612"/>
      <c r="N48" s="612"/>
      <c r="O48" s="613"/>
      <c r="P48" s="612"/>
      <c r="Q48" s="613"/>
      <c r="R48" s="612"/>
      <c r="S48" s="613"/>
      <c r="T48" s="612"/>
      <c r="U48" s="620"/>
    </row>
    <row r="49" spans="1:21" ht="15" hidden="1" customHeight="1">
      <c r="A49" s="675"/>
      <c r="B49" s="108" t="s">
        <v>96</v>
      </c>
      <c r="C49" s="117">
        <v>0</v>
      </c>
      <c r="D49" s="117">
        <v>0</v>
      </c>
      <c r="E49" s="117">
        <v>0</v>
      </c>
      <c r="F49" s="625"/>
      <c r="G49" s="611"/>
      <c r="H49" s="611"/>
      <c r="I49" s="611"/>
      <c r="J49" s="612"/>
      <c r="K49" s="613"/>
      <c r="L49" s="612"/>
      <c r="M49" s="612"/>
      <c r="N49" s="612"/>
      <c r="O49" s="613"/>
      <c r="P49" s="612"/>
      <c r="Q49" s="613"/>
      <c r="R49" s="612"/>
      <c r="S49" s="613"/>
      <c r="T49" s="612"/>
      <c r="U49" s="620"/>
    </row>
    <row r="50" spans="1:21" ht="15" hidden="1" customHeight="1">
      <c r="A50" s="675"/>
      <c r="B50" s="108" t="s">
        <v>97</v>
      </c>
      <c r="C50" s="117">
        <v>0</v>
      </c>
      <c r="D50" s="117">
        <v>0</v>
      </c>
      <c r="E50" s="117">
        <v>0</v>
      </c>
      <c r="F50" s="625"/>
      <c r="G50" s="611"/>
      <c r="H50" s="611"/>
      <c r="I50" s="611"/>
      <c r="J50" s="612"/>
      <c r="K50" s="613"/>
      <c r="L50" s="612"/>
      <c r="M50" s="612"/>
      <c r="N50" s="612"/>
      <c r="O50" s="613"/>
      <c r="P50" s="612"/>
      <c r="Q50" s="613"/>
      <c r="R50" s="612"/>
      <c r="S50" s="613"/>
      <c r="T50" s="612"/>
      <c r="U50" s="620"/>
    </row>
    <row r="51" spans="1:21" ht="15" hidden="1" customHeight="1">
      <c r="A51" s="675"/>
      <c r="B51" s="108" t="s">
        <v>98</v>
      </c>
      <c r="C51" s="117">
        <v>0</v>
      </c>
      <c r="D51" s="117">
        <v>0</v>
      </c>
      <c r="E51" s="117">
        <v>0</v>
      </c>
      <c r="F51" s="625">
        <f>SUM(ROUND(C48,2),ROUND(C49,2),ROUND(C50,2),ROUND(C51,2),ROUND(C52,2),ROUND(C53,2),ROUND(C54,2))</f>
        <v>0</v>
      </c>
      <c r="G51" s="611">
        <f>SUM(ROUND(D48,2),ROUND(D49,2),ROUND(D50,2),ROUND(D51,2),ROUND(D52,2),ROUND(D53,2),ROUND(D54,2))</f>
        <v>0</v>
      </c>
      <c r="H51" s="611">
        <f>SUM(ROUND(E48,2),ROUND(E49,2),ROUND(E50,2),ROUND(E51,2),ROUND(E52,2),ROUND(E53,2),ROUND(E54,2))</f>
        <v>0</v>
      </c>
      <c r="I51" s="611">
        <f>SUM(F51:H57)</f>
        <v>0</v>
      </c>
      <c r="J51" s="614">
        <v>0</v>
      </c>
      <c r="K51" s="613">
        <f>ROUND($I51*J51,2)</f>
        <v>0</v>
      </c>
      <c r="L51" s="615">
        <v>0</v>
      </c>
      <c r="M51" s="615">
        <v>0</v>
      </c>
      <c r="N51" s="615">
        <v>0</v>
      </c>
      <c r="O51" s="613">
        <f>ROUND($L51,2)+ROUND(M51,0)+ROUND($N51,2)</f>
        <v>0</v>
      </c>
      <c r="P51" s="581">
        <v>0</v>
      </c>
      <c r="Q51" s="613">
        <f>ROUND(L51*P51,2)</f>
        <v>0</v>
      </c>
      <c r="R51" s="581">
        <v>0</v>
      </c>
      <c r="S51" s="613">
        <f>ROUND(M51*R51,2)</f>
        <v>0</v>
      </c>
      <c r="T51" s="581">
        <v>0</v>
      </c>
      <c r="U51" s="620">
        <f>ROUND(N51*T51,2)</f>
        <v>0</v>
      </c>
    </row>
    <row r="52" spans="1:21" ht="15" hidden="1" customHeight="1">
      <c r="A52" s="675"/>
      <c r="B52" s="108" t="s">
        <v>99</v>
      </c>
      <c r="C52" s="117">
        <v>0</v>
      </c>
      <c r="D52" s="117">
        <v>0</v>
      </c>
      <c r="E52" s="117">
        <v>0</v>
      </c>
      <c r="F52" s="625"/>
      <c r="G52" s="611"/>
      <c r="H52" s="611"/>
      <c r="I52" s="611"/>
      <c r="J52" s="612"/>
      <c r="K52" s="613"/>
      <c r="L52" s="612"/>
      <c r="M52" s="612"/>
      <c r="N52" s="612"/>
      <c r="O52" s="613"/>
      <c r="P52" s="612"/>
      <c r="Q52" s="613"/>
      <c r="R52" s="612"/>
      <c r="S52" s="613"/>
      <c r="T52" s="612"/>
      <c r="U52" s="620"/>
    </row>
    <row r="53" spans="1:21" ht="15" hidden="1" customHeight="1">
      <c r="A53" s="675"/>
      <c r="B53" s="108" t="s">
        <v>293</v>
      </c>
      <c r="C53" s="220">
        <v>0</v>
      </c>
      <c r="D53" s="117">
        <v>0</v>
      </c>
      <c r="E53" s="220">
        <v>0</v>
      </c>
      <c r="F53" s="625"/>
      <c r="G53" s="611"/>
      <c r="H53" s="611"/>
      <c r="I53" s="611"/>
      <c r="J53" s="612"/>
      <c r="K53" s="613"/>
      <c r="L53" s="612"/>
      <c r="M53" s="612"/>
      <c r="N53" s="612"/>
      <c r="O53" s="613"/>
      <c r="P53" s="612"/>
      <c r="Q53" s="613"/>
      <c r="R53" s="612"/>
      <c r="S53" s="613"/>
      <c r="T53" s="612"/>
      <c r="U53" s="620"/>
    </row>
    <row r="54" spans="1:21" ht="15" hidden="1" customHeight="1" thickBot="1">
      <c r="A54" s="676"/>
      <c r="B54" s="110" t="s">
        <v>294</v>
      </c>
      <c r="C54" s="118">
        <v>0</v>
      </c>
      <c r="D54" s="118">
        <v>0</v>
      </c>
      <c r="E54" s="118">
        <v>0</v>
      </c>
      <c r="F54" s="627"/>
      <c r="G54" s="621"/>
      <c r="H54" s="621"/>
      <c r="I54" s="621"/>
      <c r="J54" s="622"/>
      <c r="K54" s="623"/>
      <c r="L54" s="622"/>
      <c r="M54" s="622"/>
      <c r="N54" s="622"/>
      <c r="O54" s="623"/>
      <c r="P54" s="622"/>
      <c r="Q54" s="623"/>
      <c r="R54" s="622"/>
      <c r="S54" s="623"/>
      <c r="T54" s="622"/>
      <c r="U54" s="624"/>
    </row>
    <row r="55" spans="1:21" ht="15" hidden="1" customHeight="1">
      <c r="A55" s="674"/>
      <c r="B55" s="107" t="s">
        <v>95</v>
      </c>
      <c r="C55" s="117">
        <v>0</v>
      </c>
      <c r="D55" s="119">
        <v>0</v>
      </c>
      <c r="E55" s="117">
        <v>0</v>
      </c>
      <c r="F55" s="626"/>
      <c r="G55" s="611"/>
      <c r="H55" s="611"/>
      <c r="I55" s="611"/>
      <c r="J55" s="612"/>
      <c r="K55" s="613"/>
      <c r="L55" s="612"/>
      <c r="M55" s="612"/>
      <c r="N55" s="612"/>
      <c r="O55" s="613"/>
      <c r="P55" s="612"/>
      <c r="Q55" s="613"/>
      <c r="R55" s="612"/>
      <c r="S55" s="613"/>
      <c r="T55" s="612"/>
      <c r="U55" s="620"/>
    </row>
    <row r="56" spans="1:21" ht="15" hidden="1" customHeight="1">
      <c r="A56" s="675"/>
      <c r="B56" s="108" t="s">
        <v>96</v>
      </c>
      <c r="C56" s="117">
        <v>0</v>
      </c>
      <c r="D56" s="117">
        <v>0</v>
      </c>
      <c r="E56" s="117">
        <v>0</v>
      </c>
      <c r="F56" s="625"/>
      <c r="G56" s="611"/>
      <c r="H56" s="611"/>
      <c r="I56" s="611"/>
      <c r="J56" s="612"/>
      <c r="K56" s="613"/>
      <c r="L56" s="612"/>
      <c r="M56" s="612"/>
      <c r="N56" s="612"/>
      <c r="O56" s="613"/>
      <c r="P56" s="612"/>
      <c r="Q56" s="613"/>
      <c r="R56" s="612"/>
      <c r="S56" s="613"/>
      <c r="T56" s="612"/>
      <c r="U56" s="620"/>
    </row>
    <row r="57" spans="1:21" ht="15" hidden="1" customHeight="1">
      <c r="A57" s="675"/>
      <c r="B57" s="108" t="s">
        <v>97</v>
      </c>
      <c r="C57" s="117">
        <v>0</v>
      </c>
      <c r="D57" s="117">
        <v>0</v>
      </c>
      <c r="E57" s="117">
        <v>0</v>
      </c>
      <c r="F57" s="625"/>
      <c r="G57" s="611"/>
      <c r="H57" s="611"/>
      <c r="I57" s="611"/>
      <c r="J57" s="612"/>
      <c r="K57" s="613"/>
      <c r="L57" s="612"/>
      <c r="M57" s="612"/>
      <c r="N57" s="612"/>
      <c r="O57" s="613"/>
      <c r="P57" s="612"/>
      <c r="Q57" s="613"/>
      <c r="R57" s="612"/>
      <c r="S57" s="613"/>
      <c r="T57" s="612"/>
      <c r="U57" s="620"/>
    </row>
    <row r="58" spans="1:21" ht="15" hidden="1" customHeight="1">
      <c r="A58" s="675"/>
      <c r="B58" s="108" t="s">
        <v>98</v>
      </c>
      <c r="C58" s="117">
        <v>0</v>
      </c>
      <c r="D58" s="117">
        <v>0</v>
      </c>
      <c r="E58" s="117">
        <v>0</v>
      </c>
      <c r="F58" s="625">
        <f>SUM(ROUND(C55,2),ROUND(C56,2),ROUND(C57,2),ROUND(C58,2),ROUND(C59,2),ROUND(C60,2),ROUND(C61,2))</f>
        <v>0</v>
      </c>
      <c r="G58" s="611">
        <f>SUM(ROUND(D55,2),ROUND(D56,2),ROUND(D57,2),ROUND(D58,2),ROUND(D59,2),ROUND(D60,2),ROUND(D61,2))</f>
        <v>0</v>
      </c>
      <c r="H58" s="611">
        <f>SUM(ROUND(E55,2),ROUND(E56,2),ROUND(E57,2),ROUND(E58,2),ROUND(E59,2),ROUND(E60,2),ROUND(E61,2))</f>
        <v>0</v>
      </c>
      <c r="I58" s="611">
        <f>SUM(F58:H64)</f>
        <v>0</v>
      </c>
      <c r="J58" s="614">
        <v>0</v>
      </c>
      <c r="K58" s="613">
        <f>ROUND($I58*J58,2)</f>
        <v>0</v>
      </c>
      <c r="L58" s="615">
        <v>0</v>
      </c>
      <c r="M58" s="615">
        <v>0</v>
      </c>
      <c r="N58" s="615">
        <v>0</v>
      </c>
      <c r="O58" s="613">
        <f>ROUND($L58,2)+ROUND(M58,0)+ROUND($N58,2)</f>
        <v>0</v>
      </c>
      <c r="P58" s="581">
        <v>0</v>
      </c>
      <c r="Q58" s="613">
        <f>ROUND(L58*P58,2)</f>
        <v>0</v>
      </c>
      <c r="R58" s="581">
        <v>0</v>
      </c>
      <c r="S58" s="613">
        <f>ROUND(M58*R58,2)</f>
        <v>0</v>
      </c>
      <c r="T58" s="581">
        <v>0</v>
      </c>
      <c r="U58" s="620">
        <f>ROUND(N58*T58,2)</f>
        <v>0</v>
      </c>
    </row>
    <row r="59" spans="1:21" ht="15" hidden="1" customHeight="1">
      <c r="A59" s="675"/>
      <c r="B59" s="108" t="s">
        <v>99</v>
      </c>
      <c r="C59" s="117">
        <v>0</v>
      </c>
      <c r="D59" s="117">
        <v>0</v>
      </c>
      <c r="E59" s="117">
        <v>0</v>
      </c>
      <c r="F59" s="625"/>
      <c r="G59" s="611"/>
      <c r="H59" s="611"/>
      <c r="I59" s="611"/>
      <c r="J59" s="612"/>
      <c r="K59" s="613"/>
      <c r="L59" s="612"/>
      <c r="M59" s="612"/>
      <c r="N59" s="612"/>
      <c r="O59" s="613"/>
      <c r="P59" s="612"/>
      <c r="Q59" s="613"/>
      <c r="R59" s="612"/>
      <c r="S59" s="613"/>
      <c r="T59" s="612"/>
      <c r="U59" s="620"/>
    </row>
    <row r="60" spans="1:21" ht="15" hidden="1" customHeight="1">
      <c r="A60" s="675"/>
      <c r="B60" s="108" t="s">
        <v>293</v>
      </c>
      <c r="C60" s="220">
        <v>0</v>
      </c>
      <c r="D60" s="117">
        <v>0</v>
      </c>
      <c r="E60" s="220">
        <v>0</v>
      </c>
      <c r="F60" s="625"/>
      <c r="G60" s="611"/>
      <c r="H60" s="611"/>
      <c r="I60" s="611"/>
      <c r="J60" s="612"/>
      <c r="K60" s="613"/>
      <c r="L60" s="612"/>
      <c r="M60" s="612"/>
      <c r="N60" s="612"/>
      <c r="O60" s="613"/>
      <c r="P60" s="612"/>
      <c r="Q60" s="613"/>
      <c r="R60" s="612"/>
      <c r="S60" s="613"/>
      <c r="T60" s="612"/>
      <c r="U60" s="620"/>
    </row>
    <row r="61" spans="1:21" ht="15" hidden="1" customHeight="1" thickBot="1">
      <c r="A61" s="676"/>
      <c r="B61" s="110" t="s">
        <v>294</v>
      </c>
      <c r="C61" s="118">
        <v>0</v>
      </c>
      <c r="D61" s="118">
        <v>0</v>
      </c>
      <c r="E61" s="118">
        <v>0</v>
      </c>
      <c r="F61" s="627"/>
      <c r="G61" s="621"/>
      <c r="H61" s="621"/>
      <c r="I61" s="621"/>
      <c r="J61" s="622"/>
      <c r="K61" s="623"/>
      <c r="L61" s="622"/>
      <c r="M61" s="622"/>
      <c r="N61" s="622"/>
      <c r="O61" s="623"/>
      <c r="P61" s="622"/>
      <c r="Q61" s="623"/>
      <c r="R61" s="622"/>
      <c r="S61" s="623"/>
      <c r="T61" s="622"/>
      <c r="U61" s="624"/>
    </row>
    <row r="62" spans="1:21" ht="15" hidden="1" customHeight="1">
      <c r="A62" s="674"/>
      <c r="B62" s="107" t="s">
        <v>95</v>
      </c>
      <c r="C62" s="117">
        <v>0</v>
      </c>
      <c r="D62" s="119">
        <v>0</v>
      </c>
      <c r="E62" s="117">
        <v>0</v>
      </c>
      <c r="F62" s="626"/>
      <c r="G62" s="611"/>
      <c r="H62" s="611"/>
      <c r="I62" s="611"/>
      <c r="J62" s="612"/>
      <c r="K62" s="613"/>
      <c r="L62" s="612"/>
      <c r="M62" s="612"/>
      <c r="N62" s="612"/>
      <c r="O62" s="613"/>
      <c r="P62" s="612"/>
      <c r="Q62" s="613"/>
      <c r="R62" s="612"/>
      <c r="S62" s="613"/>
      <c r="T62" s="612"/>
      <c r="U62" s="620"/>
    </row>
    <row r="63" spans="1:21" ht="15" hidden="1" customHeight="1">
      <c r="A63" s="675"/>
      <c r="B63" s="108" t="s">
        <v>96</v>
      </c>
      <c r="C63" s="117">
        <v>0</v>
      </c>
      <c r="D63" s="117">
        <v>0</v>
      </c>
      <c r="E63" s="117">
        <v>0</v>
      </c>
      <c r="F63" s="625"/>
      <c r="G63" s="611"/>
      <c r="H63" s="611"/>
      <c r="I63" s="611"/>
      <c r="J63" s="612"/>
      <c r="K63" s="613"/>
      <c r="L63" s="612"/>
      <c r="M63" s="612"/>
      <c r="N63" s="612"/>
      <c r="O63" s="613"/>
      <c r="P63" s="612"/>
      <c r="Q63" s="613"/>
      <c r="R63" s="612"/>
      <c r="S63" s="613"/>
      <c r="T63" s="612"/>
      <c r="U63" s="620"/>
    </row>
    <row r="64" spans="1:21" ht="15" hidden="1" customHeight="1">
      <c r="A64" s="675"/>
      <c r="B64" s="108" t="s">
        <v>97</v>
      </c>
      <c r="C64" s="117">
        <v>0</v>
      </c>
      <c r="D64" s="117">
        <v>0</v>
      </c>
      <c r="E64" s="117">
        <v>0</v>
      </c>
      <c r="F64" s="625"/>
      <c r="G64" s="611"/>
      <c r="H64" s="611"/>
      <c r="I64" s="611"/>
      <c r="J64" s="612"/>
      <c r="K64" s="613"/>
      <c r="L64" s="612"/>
      <c r="M64" s="612"/>
      <c r="N64" s="612"/>
      <c r="O64" s="613"/>
      <c r="P64" s="612"/>
      <c r="Q64" s="613"/>
      <c r="R64" s="612"/>
      <c r="S64" s="613"/>
      <c r="T64" s="612"/>
      <c r="U64" s="620"/>
    </row>
    <row r="65" spans="1:21" ht="15" hidden="1" customHeight="1">
      <c r="A65" s="675"/>
      <c r="B65" s="108" t="s">
        <v>98</v>
      </c>
      <c r="C65" s="117">
        <v>0</v>
      </c>
      <c r="D65" s="117">
        <v>0</v>
      </c>
      <c r="E65" s="117">
        <v>0</v>
      </c>
      <c r="F65" s="625">
        <f>SUM(ROUND(C62,2),ROUND(C63,2),ROUND(C64,2),ROUND(C65,2),ROUND(C66,2),ROUND(C67,2),ROUND(C68,2))</f>
        <v>0</v>
      </c>
      <c r="G65" s="611">
        <f>SUM(ROUND(D62,2),ROUND(D63,2),ROUND(D64,2),ROUND(D65,2),ROUND(D66,2),ROUND(D67,2),ROUND(D68,2))</f>
        <v>0</v>
      </c>
      <c r="H65" s="611">
        <f>SUM(ROUND(E62,2),ROUND(E63,2),ROUND(E64,2),ROUND(E65,2),ROUND(E66,2),ROUND(E67,2),ROUND(E68,2))</f>
        <v>0</v>
      </c>
      <c r="I65" s="611">
        <f>SUM(F65:H71)</f>
        <v>0</v>
      </c>
      <c r="J65" s="614">
        <v>0</v>
      </c>
      <c r="K65" s="613">
        <f>ROUND($I65*J65,2)</f>
        <v>0</v>
      </c>
      <c r="L65" s="615">
        <v>0</v>
      </c>
      <c r="M65" s="615">
        <v>0</v>
      </c>
      <c r="N65" s="615">
        <v>0</v>
      </c>
      <c r="O65" s="613">
        <f>ROUND($L65,2)+ROUND(M65,0)+ROUND($N65,2)</f>
        <v>0</v>
      </c>
      <c r="P65" s="581">
        <v>0</v>
      </c>
      <c r="Q65" s="613">
        <f>ROUND(L65*P65,2)</f>
        <v>0</v>
      </c>
      <c r="R65" s="581">
        <v>0</v>
      </c>
      <c r="S65" s="613">
        <f>ROUND(M65*R65,2)</f>
        <v>0</v>
      </c>
      <c r="T65" s="581">
        <v>0</v>
      </c>
      <c r="U65" s="620">
        <f>ROUND(N65*T65,2)</f>
        <v>0</v>
      </c>
    </row>
    <row r="66" spans="1:21" ht="15" hidden="1" customHeight="1">
      <c r="A66" s="675"/>
      <c r="B66" s="108" t="s">
        <v>99</v>
      </c>
      <c r="C66" s="117">
        <v>0</v>
      </c>
      <c r="D66" s="117">
        <v>0</v>
      </c>
      <c r="E66" s="117">
        <v>0</v>
      </c>
      <c r="F66" s="625"/>
      <c r="G66" s="611"/>
      <c r="H66" s="611"/>
      <c r="I66" s="611"/>
      <c r="J66" s="612"/>
      <c r="K66" s="613"/>
      <c r="L66" s="612"/>
      <c r="M66" s="612"/>
      <c r="N66" s="612"/>
      <c r="O66" s="613"/>
      <c r="P66" s="612"/>
      <c r="Q66" s="613"/>
      <c r="R66" s="612"/>
      <c r="S66" s="613"/>
      <c r="T66" s="612"/>
      <c r="U66" s="620"/>
    </row>
    <row r="67" spans="1:21" ht="15" hidden="1" customHeight="1">
      <c r="A67" s="675"/>
      <c r="B67" s="108" t="s">
        <v>293</v>
      </c>
      <c r="C67" s="220">
        <v>0</v>
      </c>
      <c r="D67" s="117">
        <v>0</v>
      </c>
      <c r="E67" s="220">
        <v>0</v>
      </c>
      <c r="F67" s="625"/>
      <c r="G67" s="611"/>
      <c r="H67" s="611"/>
      <c r="I67" s="611"/>
      <c r="J67" s="612"/>
      <c r="K67" s="613"/>
      <c r="L67" s="612"/>
      <c r="M67" s="612"/>
      <c r="N67" s="612"/>
      <c r="O67" s="613"/>
      <c r="P67" s="612"/>
      <c r="Q67" s="613"/>
      <c r="R67" s="612"/>
      <c r="S67" s="613"/>
      <c r="T67" s="612"/>
      <c r="U67" s="620"/>
    </row>
    <row r="68" spans="1:21" ht="15" hidden="1" customHeight="1" thickBot="1">
      <c r="A68" s="676"/>
      <c r="B68" s="110" t="s">
        <v>294</v>
      </c>
      <c r="C68" s="118">
        <v>0</v>
      </c>
      <c r="D68" s="118">
        <v>0</v>
      </c>
      <c r="E68" s="118">
        <v>0</v>
      </c>
      <c r="F68" s="627"/>
      <c r="G68" s="621"/>
      <c r="H68" s="621"/>
      <c r="I68" s="621"/>
      <c r="J68" s="622"/>
      <c r="K68" s="623"/>
      <c r="L68" s="622"/>
      <c r="M68" s="622"/>
      <c r="N68" s="622"/>
      <c r="O68" s="623"/>
      <c r="P68" s="622"/>
      <c r="Q68" s="623"/>
      <c r="R68" s="622"/>
      <c r="S68" s="623"/>
      <c r="T68" s="622"/>
      <c r="U68" s="624"/>
    </row>
    <row r="69" spans="1:21" ht="15" hidden="1" customHeight="1">
      <c r="A69" s="674"/>
      <c r="B69" s="107" t="s">
        <v>95</v>
      </c>
      <c r="C69" s="117">
        <v>0</v>
      </c>
      <c r="D69" s="119">
        <v>0</v>
      </c>
      <c r="E69" s="117">
        <v>0</v>
      </c>
      <c r="F69" s="626"/>
      <c r="G69" s="611"/>
      <c r="H69" s="611"/>
      <c r="I69" s="611"/>
      <c r="J69" s="612"/>
      <c r="K69" s="613"/>
      <c r="L69" s="612"/>
      <c r="M69" s="612"/>
      <c r="N69" s="612"/>
      <c r="O69" s="613"/>
      <c r="P69" s="612"/>
      <c r="Q69" s="613"/>
      <c r="R69" s="612"/>
      <c r="S69" s="613"/>
      <c r="T69" s="612"/>
      <c r="U69" s="620"/>
    </row>
    <row r="70" spans="1:21" ht="15" hidden="1" customHeight="1">
      <c r="A70" s="675"/>
      <c r="B70" s="108" t="s">
        <v>96</v>
      </c>
      <c r="C70" s="117">
        <v>0</v>
      </c>
      <c r="D70" s="117">
        <v>0</v>
      </c>
      <c r="E70" s="117">
        <v>0</v>
      </c>
      <c r="F70" s="625"/>
      <c r="G70" s="611"/>
      <c r="H70" s="611"/>
      <c r="I70" s="611"/>
      <c r="J70" s="612"/>
      <c r="K70" s="613"/>
      <c r="L70" s="612"/>
      <c r="M70" s="612"/>
      <c r="N70" s="612"/>
      <c r="O70" s="613"/>
      <c r="P70" s="612"/>
      <c r="Q70" s="613"/>
      <c r="R70" s="612"/>
      <c r="S70" s="613"/>
      <c r="T70" s="612"/>
      <c r="U70" s="620"/>
    </row>
    <row r="71" spans="1:21" ht="15" hidden="1" customHeight="1">
      <c r="A71" s="675"/>
      <c r="B71" s="108" t="s">
        <v>97</v>
      </c>
      <c r="C71" s="117">
        <v>0</v>
      </c>
      <c r="D71" s="117">
        <v>0</v>
      </c>
      <c r="E71" s="117">
        <v>0</v>
      </c>
      <c r="F71" s="625"/>
      <c r="G71" s="611"/>
      <c r="H71" s="611"/>
      <c r="I71" s="611"/>
      <c r="J71" s="612"/>
      <c r="K71" s="613"/>
      <c r="L71" s="612"/>
      <c r="M71" s="612"/>
      <c r="N71" s="612"/>
      <c r="O71" s="613"/>
      <c r="P71" s="612"/>
      <c r="Q71" s="613"/>
      <c r="R71" s="612"/>
      <c r="S71" s="613"/>
      <c r="T71" s="612"/>
      <c r="U71" s="620"/>
    </row>
    <row r="72" spans="1:21" ht="15" hidden="1" customHeight="1">
      <c r="A72" s="675"/>
      <c r="B72" s="108" t="s">
        <v>98</v>
      </c>
      <c r="C72" s="117">
        <v>0</v>
      </c>
      <c r="D72" s="117">
        <v>0</v>
      </c>
      <c r="E72" s="117">
        <v>0</v>
      </c>
      <c r="F72" s="625">
        <f>SUM(ROUND(C69,2),ROUND(C70,2),ROUND(C71,2),ROUND(C72,2),ROUND(C73,2),ROUND(C74,2),ROUND(C75,2))</f>
        <v>0</v>
      </c>
      <c r="G72" s="611">
        <f>SUM(ROUND(D69,2),ROUND(D70,2),ROUND(D71,2),ROUND(D72,2),ROUND(D73,2),ROUND(D74,2),ROUND(D75,2))</f>
        <v>0</v>
      </c>
      <c r="H72" s="611">
        <f>SUM(ROUND(E69,2),ROUND(E70,2),ROUND(E71,2),ROUND(E72,2),ROUND(E73,2),ROUND(E74,2),ROUND(E75,2))</f>
        <v>0</v>
      </c>
      <c r="I72" s="611">
        <f>SUM(F72:H78)</f>
        <v>0</v>
      </c>
      <c r="J72" s="614">
        <v>0</v>
      </c>
      <c r="K72" s="613">
        <f>ROUND($I72*J72,2)</f>
        <v>0</v>
      </c>
      <c r="L72" s="615">
        <v>0</v>
      </c>
      <c r="M72" s="615">
        <v>0</v>
      </c>
      <c r="N72" s="615">
        <v>0</v>
      </c>
      <c r="O72" s="613">
        <f>ROUND($L72,2)+ROUND(M72,0)+ROUND($N72,2)</f>
        <v>0</v>
      </c>
      <c r="P72" s="581">
        <v>0</v>
      </c>
      <c r="Q72" s="613">
        <f>ROUND(L72*P72,2)</f>
        <v>0</v>
      </c>
      <c r="R72" s="581">
        <v>0</v>
      </c>
      <c r="S72" s="613">
        <f>ROUND(M72*R72,2)</f>
        <v>0</v>
      </c>
      <c r="T72" s="581">
        <v>0</v>
      </c>
      <c r="U72" s="620">
        <f>ROUND(N72*T72,2)</f>
        <v>0</v>
      </c>
    </row>
    <row r="73" spans="1:21" ht="15" hidden="1" customHeight="1">
      <c r="A73" s="675"/>
      <c r="B73" s="108" t="s">
        <v>99</v>
      </c>
      <c r="C73" s="117">
        <v>0</v>
      </c>
      <c r="D73" s="117">
        <v>0</v>
      </c>
      <c r="E73" s="117">
        <v>0</v>
      </c>
      <c r="F73" s="625"/>
      <c r="G73" s="611"/>
      <c r="H73" s="611"/>
      <c r="I73" s="611"/>
      <c r="J73" s="612"/>
      <c r="K73" s="613"/>
      <c r="L73" s="612"/>
      <c r="M73" s="612"/>
      <c r="N73" s="612"/>
      <c r="O73" s="613"/>
      <c r="P73" s="612"/>
      <c r="Q73" s="613"/>
      <c r="R73" s="612"/>
      <c r="S73" s="613"/>
      <c r="T73" s="612"/>
      <c r="U73" s="620"/>
    </row>
    <row r="74" spans="1:21" ht="15" hidden="1" customHeight="1">
      <c r="A74" s="675"/>
      <c r="B74" s="108" t="s">
        <v>293</v>
      </c>
      <c r="C74" s="220">
        <v>0</v>
      </c>
      <c r="D74" s="117">
        <v>0</v>
      </c>
      <c r="E74" s="220">
        <v>0</v>
      </c>
      <c r="F74" s="625"/>
      <c r="G74" s="611"/>
      <c r="H74" s="611"/>
      <c r="I74" s="611"/>
      <c r="J74" s="612"/>
      <c r="K74" s="613"/>
      <c r="L74" s="612"/>
      <c r="M74" s="612"/>
      <c r="N74" s="612"/>
      <c r="O74" s="613"/>
      <c r="P74" s="612"/>
      <c r="Q74" s="613"/>
      <c r="R74" s="612"/>
      <c r="S74" s="613"/>
      <c r="T74" s="612"/>
      <c r="U74" s="620"/>
    </row>
    <row r="75" spans="1:21" ht="15" hidden="1" customHeight="1" thickBot="1">
      <c r="A75" s="676"/>
      <c r="B75" s="110" t="s">
        <v>294</v>
      </c>
      <c r="C75" s="118">
        <v>0</v>
      </c>
      <c r="D75" s="118">
        <v>0</v>
      </c>
      <c r="E75" s="118">
        <v>0</v>
      </c>
      <c r="F75" s="627"/>
      <c r="G75" s="621"/>
      <c r="H75" s="621"/>
      <c r="I75" s="621"/>
      <c r="J75" s="622"/>
      <c r="K75" s="623"/>
      <c r="L75" s="622"/>
      <c r="M75" s="622"/>
      <c r="N75" s="622"/>
      <c r="O75" s="623"/>
      <c r="P75" s="622"/>
      <c r="Q75" s="623"/>
      <c r="R75" s="622"/>
      <c r="S75" s="623"/>
      <c r="T75" s="622"/>
      <c r="U75" s="624"/>
    </row>
    <row r="76" spans="1:21" ht="15" hidden="1" customHeight="1">
      <c r="A76" s="674"/>
      <c r="B76" s="107" t="s">
        <v>95</v>
      </c>
      <c r="C76" s="117">
        <v>0</v>
      </c>
      <c r="D76" s="119">
        <v>0</v>
      </c>
      <c r="E76" s="117">
        <v>0</v>
      </c>
      <c r="F76" s="626"/>
      <c r="G76" s="611"/>
      <c r="H76" s="611"/>
      <c r="I76" s="611"/>
      <c r="J76" s="612"/>
      <c r="K76" s="613"/>
      <c r="L76" s="612"/>
      <c r="M76" s="612"/>
      <c r="N76" s="612"/>
      <c r="O76" s="613"/>
      <c r="P76" s="612"/>
      <c r="Q76" s="613"/>
      <c r="R76" s="612"/>
      <c r="S76" s="613"/>
      <c r="T76" s="612"/>
      <c r="U76" s="620"/>
    </row>
    <row r="77" spans="1:21" ht="15" hidden="1" customHeight="1">
      <c r="A77" s="675"/>
      <c r="B77" s="108" t="s">
        <v>96</v>
      </c>
      <c r="C77" s="117">
        <v>0</v>
      </c>
      <c r="D77" s="117">
        <v>0</v>
      </c>
      <c r="E77" s="117">
        <v>0</v>
      </c>
      <c r="F77" s="625"/>
      <c r="G77" s="611"/>
      <c r="H77" s="611"/>
      <c r="I77" s="611"/>
      <c r="J77" s="612"/>
      <c r="K77" s="613"/>
      <c r="L77" s="612"/>
      <c r="M77" s="612"/>
      <c r="N77" s="612"/>
      <c r="O77" s="613"/>
      <c r="P77" s="612"/>
      <c r="Q77" s="613"/>
      <c r="R77" s="612"/>
      <c r="S77" s="613"/>
      <c r="T77" s="612"/>
      <c r="U77" s="620"/>
    </row>
    <row r="78" spans="1:21" ht="15" hidden="1" customHeight="1">
      <c r="A78" s="675"/>
      <c r="B78" s="108" t="s">
        <v>97</v>
      </c>
      <c r="C78" s="117">
        <v>0</v>
      </c>
      <c r="D78" s="117">
        <v>0</v>
      </c>
      <c r="E78" s="117">
        <v>0</v>
      </c>
      <c r="F78" s="625"/>
      <c r="G78" s="611"/>
      <c r="H78" s="611"/>
      <c r="I78" s="611"/>
      <c r="J78" s="612"/>
      <c r="K78" s="613"/>
      <c r="L78" s="612"/>
      <c r="M78" s="612"/>
      <c r="N78" s="612"/>
      <c r="O78" s="613"/>
      <c r="P78" s="612"/>
      <c r="Q78" s="613"/>
      <c r="R78" s="612"/>
      <c r="S78" s="613"/>
      <c r="T78" s="612"/>
      <c r="U78" s="620"/>
    </row>
    <row r="79" spans="1:21" ht="15" hidden="1" customHeight="1">
      <c r="A79" s="675"/>
      <c r="B79" s="108" t="s">
        <v>98</v>
      </c>
      <c r="C79" s="117">
        <v>0</v>
      </c>
      <c r="D79" s="117">
        <v>0</v>
      </c>
      <c r="E79" s="117">
        <v>0</v>
      </c>
      <c r="F79" s="625">
        <f>SUM(ROUND(C76,2),ROUND(C77,2),ROUND(C78,2),ROUND(C79,2),ROUND(C80,2),ROUND(C81,2),ROUND(C82,2))</f>
        <v>0</v>
      </c>
      <c r="G79" s="611">
        <f>SUM(ROUND(D76,2),ROUND(D77,2),ROUND(D78,2),ROUND(D79,2),ROUND(D80,2),ROUND(D81,2),ROUND(D82,2))</f>
        <v>0</v>
      </c>
      <c r="H79" s="611">
        <f>SUM(ROUND(E76,2),ROUND(E77,2),ROUND(E78,2),ROUND(E79,2),ROUND(E80,2),ROUND(E81,2),ROUND(E82,2))</f>
        <v>0</v>
      </c>
      <c r="I79" s="611">
        <f>SUM(F79:H85)</f>
        <v>0</v>
      </c>
      <c r="J79" s="614">
        <v>0</v>
      </c>
      <c r="K79" s="613">
        <f>ROUND($I79*J79,2)</f>
        <v>0</v>
      </c>
      <c r="L79" s="615">
        <v>0</v>
      </c>
      <c r="M79" s="615">
        <v>0</v>
      </c>
      <c r="N79" s="615">
        <v>0</v>
      </c>
      <c r="O79" s="613">
        <f>ROUND($L79,2)+ROUND(M79,0)+ROUND($N79,2)</f>
        <v>0</v>
      </c>
      <c r="P79" s="581">
        <v>0</v>
      </c>
      <c r="Q79" s="613">
        <f>ROUND(L79*P79,2)</f>
        <v>0</v>
      </c>
      <c r="R79" s="581">
        <v>0</v>
      </c>
      <c r="S79" s="613">
        <f>ROUND(M79*R79,2)</f>
        <v>0</v>
      </c>
      <c r="T79" s="581">
        <v>0</v>
      </c>
      <c r="U79" s="620">
        <f>ROUND(N79*T79,2)</f>
        <v>0</v>
      </c>
    </row>
    <row r="80" spans="1:21" ht="15" hidden="1" customHeight="1">
      <c r="A80" s="675"/>
      <c r="B80" s="108" t="s">
        <v>99</v>
      </c>
      <c r="C80" s="117">
        <v>0</v>
      </c>
      <c r="D80" s="117">
        <v>0</v>
      </c>
      <c r="E80" s="117">
        <v>0</v>
      </c>
      <c r="F80" s="625"/>
      <c r="G80" s="611"/>
      <c r="H80" s="611"/>
      <c r="I80" s="611"/>
      <c r="J80" s="612"/>
      <c r="K80" s="613"/>
      <c r="L80" s="612"/>
      <c r="M80" s="612"/>
      <c r="N80" s="612"/>
      <c r="O80" s="613"/>
      <c r="P80" s="612"/>
      <c r="Q80" s="613"/>
      <c r="R80" s="612"/>
      <c r="S80" s="613"/>
      <c r="T80" s="612"/>
      <c r="U80" s="620"/>
    </row>
    <row r="81" spans="1:21" ht="15" hidden="1" customHeight="1">
      <c r="A81" s="675"/>
      <c r="B81" s="108" t="s">
        <v>293</v>
      </c>
      <c r="C81" s="220">
        <v>0</v>
      </c>
      <c r="D81" s="117">
        <v>0</v>
      </c>
      <c r="E81" s="220">
        <v>0</v>
      </c>
      <c r="F81" s="625"/>
      <c r="G81" s="611"/>
      <c r="H81" s="611"/>
      <c r="I81" s="611"/>
      <c r="J81" s="612"/>
      <c r="K81" s="613"/>
      <c r="L81" s="612"/>
      <c r="M81" s="612"/>
      <c r="N81" s="612"/>
      <c r="O81" s="613"/>
      <c r="P81" s="612"/>
      <c r="Q81" s="613"/>
      <c r="R81" s="612"/>
      <c r="S81" s="613"/>
      <c r="T81" s="612"/>
      <c r="U81" s="620"/>
    </row>
    <row r="82" spans="1:21" ht="15" hidden="1" customHeight="1" thickBot="1">
      <c r="A82" s="676"/>
      <c r="B82" s="110" t="s">
        <v>294</v>
      </c>
      <c r="C82" s="118">
        <v>0</v>
      </c>
      <c r="D82" s="118">
        <v>0</v>
      </c>
      <c r="E82" s="118">
        <v>0</v>
      </c>
      <c r="F82" s="627"/>
      <c r="G82" s="621"/>
      <c r="H82" s="621"/>
      <c r="I82" s="621"/>
      <c r="J82" s="622"/>
      <c r="K82" s="623"/>
      <c r="L82" s="622"/>
      <c r="M82" s="622"/>
      <c r="N82" s="622"/>
      <c r="O82" s="623"/>
      <c r="P82" s="622"/>
      <c r="Q82" s="623"/>
      <c r="R82" s="622"/>
      <c r="S82" s="623"/>
      <c r="T82" s="622"/>
      <c r="U82" s="624"/>
    </row>
    <row r="83" spans="1:21" ht="15" hidden="1" customHeight="1">
      <c r="A83" s="674"/>
      <c r="B83" s="107" t="s">
        <v>95</v>
      </c>
      <c r="C83" s="117">
        <v>0</v>
      </c>
      <c r="D83" s="119">
        <v>0</v>
      </c>
      <c r="E83" s="117">
        <v>0</v>
      </c>
      <c r="F83" s="626"/>
      <c r="G83" s="611"/>
      <c r="H83" s="611"/>
      <c r="I83" s="611"/>
      <c r="J83" s="612"/>
      <c r="K83" s="613"/>
      <c r="L83" s="612"/>
      <c r="M83" s="612"/>
      <c r="N83" s="612"/>
      <c r="O83" s="613"/>
      <c r="P83" s="612"/>
      <c r="Q83" s="613"/>
      <c r="R83" s="612"/>
      <c r="S83" s="613"/>
      <c r="T83" s="612"/>
      <c r="U83" s="620"/>
    </row>
    <row r="84" spans="1:21" ht="15" hidden="1" customHeight="1">
      <c r="A84" s="675"/>
      <c r="B84" s="108" t="s">
        <v>96</v>
      </c>
      <c r="C84" s="117">
        <v>0</v>
      </c>
      <c r="D84" s="117">
        <v>0</v>
      </c>
      <c r="E84" s="117">
        <v>0</v>
      </c>
      <c r="F84" s="625"/>
      <c r="G84" s="611"/>
      <c r="H84" s="611"/>
      <c r="I84" s="611"/>
      <c r="J84" s="612"/>
      <c r="K84" s="613"/>
      <c r="L84" s="612"/>
      <c r="M84" s="612"/>
      <c r="N84" s="612"/>
      <c r="O84" s="613"/>
      <c r="P84" s="612"/>
      <c r="Q84" s="613"/>
      <c r="R84" s="612"/>
      <c r="S84" s="613"/>
      <c r="T84" s="612"/>
      <c r="U84" s="620"/>
    </row>
    <row r="85" spans="1:21" ht="15" hidden="1" customHeight="1">
      <c r="A85" s="675"/>
      <c r="B85" s="108" t="s">
        <v>97</v>
      </c>
      <c r="C85" s="117">
        <v>0</v>
      </c>
      <c r="D85" s="117">
        <v>0</v>
      </c>
      <c r="E85" s="117">
        <v>0</v>
      </c>
      <c r="F85" s="625"/>
      <c r="G85" s="611"/>
      <c r="H85" s="611"/>
      <c r="I85" s="611"/>
      <c r="J85" s="612"/>
      <c r="K85" s="613"/>
      <c r="L85" s="612"/>
      <c r="M85" s="612"/>
      <c r="N85" s="612"/>
      <c r="O85" s="613"/>
      <c r="P85" s="612"/>
      <c r="Q85" s="613"/>
      <c r="R85" s="612"/>
      <c r="S85" s="613"/>
      <c r="T85" s="612"/>
      <c r="U85" s="620"/>
    </row>
    <row r="86" spans="1:21" ht="15" hidden="1" customHeight="1">
      <c r="A86" s="675"/>
      <c r="B86" s="108" t="s">
        <v>98</v>
      </c>
      <c r="C86" s="117">
        <v>0</v>
      </c>
      <c r="D86" s="117">
        <v>0</v>
      </c>
      <c r="E86" s="117">
        <v>0</v>
      </c>
      <c r="F86" s="625">
        <f>SUM(ROUND(C83,2),ROUND(C84,2),ROUND(C85,2),ROUND(C86,2),ROUND(C87,2),ROUND(C88,2),ROUND(C89,2))</f>
        <v>0</v>
      </c>
      <c r="G86" s="611">
        <f>SUM(ROUND(D83,2),ROUND(D84,2),ROUND(D85,2),ROUND(D86,2),ROUND(D87,2),ROUND(D88,2),ROUND(D89,2))</f>
        <v>0</v>
      </c>
      <c r="H86" s="611">
        <f>SUM(ROUND(E83,2),ROUND(E84,2),ROUND(E85,2),ROUND(E86,2),ROUND(E87,2),ROUND(E88,2),ROUND(E89,2))</f>
        <v>0</v>
      </c>
      <c r="I86" s="611">
        <f>SUM(F86:H92)</f>
        <v>0</v>
      </c>
      <c r="J86" s="614">
        <v>0</v>
      </c>
      <c r="K86" s="613">
        <f>ROUND($I86*J86,2)</f>
        <v>0</v>
      </c>
      <c r="L86" s="615">
        <v>0</v>
      </c>
      <c r="M86" s="615">
        <v>0</v>
      </c>
      <c r="N86" s="615">
        <v>0</v>
      </c>
      <c r="O86" s="613">
        <f>ROUND($L86,2)+ROUND(M86,0)+ROUND($N86,2)</f>
        <v>0</v>
      </c>
      <c r="P86" s="581">
        <v>0</v>
      </c>
      <c r="Q86" s="613">
        <f>ROUND(L86*P86,2)</f>
        <v>0</v>
      </c>
      <c r="R86" s="581">
        <v>0</v>
      </c>
      <c r="S86" s="613">
        <f>ROUND(M86*R86,2)</f>
        <v>0</v>
      </c>
      <c r="T86" s="581">
        <v>0</v>
      </c>
      <c r="U86" s="620">
        <f>ROUND(N86*T86,2)</f>
        <v>0</v>
      </c>
    </row>
    <row r="87" spans="1:21" ht="15" hidden="1" customHeight="1">
      <c r="A87" s="675"/>
      <c r="B87" s="108" t="s">
        <v>99</v>
      </c>
      <c r="C87" s="117">
        <v>0</v>
      </c>
      <c r="D87" s="117">
        <v>0</v>
      </c>
      <c r="E87" s="117">
        <v>0</v>
      </c>
      <c r="F87" s="625"/>
      <c r="G87" s="611"/>
      <c r="H87" s="611"/>
      <c r="I87" s="611"/>
      <c r="J87" s="612"/>
      <c r="K87" s="613"/>
      <c r="L87" s="612"/>
      <c r="M87" s="612"/>
      <c r="N87" s="612"/>
      <c r="O87" s="613"/>
      <c r="P87" s="612"/>
      <c r="Q87" s="613"/>
      <c r="R87" s="612"/>
      <c r="S87" s="613"/>
      <c r="T87" s="612"/>
      <c r="U87" s="620"/>
    </row>
    <row r="88" spans="1:21" ht="15" hidden="1" customHeight="1">
      <c r="A88" s="675"/>
      <c r="B88" s="108" t="s">
        <v>293</v>
      </c>
      <c r="C88" s="220">
        <v>0</v>
      </c>
      <c r="D88" s="117">
        <v>0</v>
      </c>
      <c r="E88" s="220">
        <v>0</v>
      </c>
      <c r="F88" s="625"/>
      <c r="G88" s="611"/>
      <c r="H88" s="611"/>
      <c r="I88" s="611"/>
      <c r="J88" s="612"/>
      <c r="K88" s="613"/>
      <c r="L88" s="612"/>
      <c r="M88" s="612"/>
      <c r="N88" s="612"/>
      <c r="O88" s="613"/>
      <c r="P88" s="612"/>
      <c r="Q88" s="613"/>
      <c r="R88" s="612"/>
      <c r="S88" s="613"/>
      <c r="T88" s="612"/>
      <c r="U88" s="620"/>
    </row>
    <row r="89" spans="1:21" ht="15" hidden="1" customHeight="1" thickBot="1">
      <c r="A89" s="676"/>
      <c r="B89" s="110" t="s">
        <v>294</v>
      </c>
      <c r="C89" s="118">
        <v>0</v>
      </c>
      <c r="D89" s="118">
        <v>0</v>
      </c>
      <c r="E89" s="118">
        <v>0</v>
      </c>
      <c r="F89" s="627"/>
      <c r="G89" s="621"/>
      <c r="H89" s="621"/>
      <c r="I89" s="621"/>
      <c r="J89" s="622"/>
      <c r="K89" s="623"/>
      <c r="L89" s="622"/>
      <c r="M89" s="622"/>
      <c r="N89" s="622"/>
      <c r="O89" s="623"/>
      <c r="P89" s="622"/>
      <c r="Q89" s="623"/>
      <c r="R89" s="622"/>
      <c r="S89" s="623"/>
      <c r="T89" s="622"/>
      <c r="U89" s="624"/>
    </row>
    <row r="90" spans="1:21" ht="15" hidden="1" customHeight="1">
      <c r="A90" s="674"/>
      <c r="B90" s="107" t="s">
        <v>95</v>
      </c>
      <c r="C90" s="117">
        <v>0</v>
      </c>
      <c r="D90" s="119">
        <v>0</v>
      </c>
      <c r="E90" s="117">
        <v>0</v>
      </c>
      <c r="F90" s="626"/>
      <c r="G90" s="611"/>
      <c r="H90" s="611"/>
      <c r="I90" s="611"/>
      <c r="J90" s="612"/>
      <c r="K90" s="613"/>
      <c r="L90" s="612"/>
      <c r="M90" s="612"/>
      <c r="N90" s="612"/>
      <c r="O90" s="613"/>
      <c r="P90" s="612"/>
      <c r="Q90" s="613"/>
      <c r="R90" s="612"/>
      <c r="S90" s="613"/>
      <c r="T90" s="612"/>
      <c r="U90" s="620"/>
    </row>
    <row r="91" spans="1:21" ht="15" hidden="1" customHeight="1">
      <c r="A91" s="675"/>
      <c r="B91" s="108" t="s">
        <v>96</v>
      </c>
      <c r="C91" s="117">
        <v>0</v>
      </c>
      <c r="D91" s="117">
        <v>0</v>
      </c>
      <c r="E91" s="117">
        <v>0</v>
      </c>
      <c r="F91" s="625"/>
      <c r="G91" s="611"/>
      <c r="H91" s="611"/>
      <c r="I91" s="611"/>
      <c r="J91" s="612"/>
      <c r="K91" s="613"/>
      <c r="L91" s="612"/>
      <c r="M91" s="612"/>
      <c r="N91" s="612"/>
      <c r="O91" s="613"/>
      <c r="P91" s="612"/>
      <c r="Q91" s="613"/>
      <c r="R91" s="612"/>
      <c r="S91" s="613"/>
      <c r="T91" s="612"/>
      <c r="U91" s="620"/>
    </row>
    <row r="92" spans="1:21" ht="15" hidden="1" customHeight="1">
      <c r="A92" s="675"/>
      <c r="B92" s="108" t="s">
        <v>97</v>
      </c>
      <c r="C92" s="117">
        <v>0</v>
      </c>
      <c r="D92" s="117">
        <v>0</v>
      </c>
      <c r="E92" s="117">
        <v>0</v>
      </c>
      <c r="F92" s="625"/>
      <c r="G92" s="611"/>
      <c r="H92" s="611"/>
      <c r="I92" s="611"/>
      <c r="J92" s="612"/>
      <c r="K92" s="613"/>
      <c r="L92" s="612"/>
      <c r="M92" s="612"/>
      <c r="N92" s="612"/>
      <c r="O92" s="613"/>
      <c r="P92" s="612"/>
      <c r="Q92" s="613"/>
      <c r="R92" s="612"/>
      <c r="S92" s="613"/>
      <c r="T92" s="612"/>
      <c r="U92" s="620"/>
    </row>
    <row r="93" spans="1:21" ht="15" hidden="1" customHeight="1">
      <c r="A93" s="675"/>
      <c r="B93" s="108" t="s">
        <v>98</v>
      </c>
      <c r="C93" s="117">
        <v>0</v>
      </c>
      <c r="D93" s="117">
        <v>0</v>
      </c>
      <c r="E93" s="117">
        <v>0</v>
      </c>
      <c r="F93" s="625">
        <f>SUM(ROUND(C90,2),ROUND(C91,2),ROUND(C92,2),ROUND(C93,2),ROUND(C94,2),ROUND(C95,2),ROUND(C96,2))</f>
        <v>0</v>
      </c>
      <c r="G93" s="611">
        <f>SUM(ROUND(D90,2),ROUND(D91,2),ROUND(D92,2),ROUND(D93,2),ROUND(D94,2),ROUND(D95,2),ROUND(D96,2))</f>
        <v>0</v>
      </c>
      <c r="H93" s="611">
        <f>SUM(ROUND(E90,2),ROUND(E91,2),ROUND(E92,2),ROUND(E93,2),ROUND(E94,2),ROUND(E95,2),ROUND(E96,2))</f>
        <v>0</v>
      </c>
      <c r="I93" s="611">
        <f>SUM(F93:H99)</f>
        <v>0</v>
      </c>
      <c r="J93" s="614">
        <v>0</v>
      </c>
      <c r="K93" s="613">
        <f>ROUND($I93*J93,2)</f>
        <v>0</v>
      </c>
      <c r="L93" s="615">
        <v>0</v>
      </c>
      <c r="M93" s="615">
        <v>0</v>
      </c>
      <c r="N93" s="615">
        <v>0</v>
      </c>
      <c r="O93" s="613">
        <f>ROUND($L93,2)+ROUND(M93,0)+ROUND($N93,2)</f>
        <v>0</v>
      </c>
      <c r="P93" s="581">
        <v>0</v>
      </c>
      <c r="Q93" s="613">
        <f>ROUND(L93*P93,2)</f>
        <v>0</v>
      </c>
      <c r="R93" s="581">
        <v>0</v>
      </c>
      <c r="S93" s="613">
        <f>ROUND(M93*R93,2)</f>
        <v>0</v>
      </c>
      <c r="T93" s="581">
        <v>0</v>
      </c>
      <c r="U93" s="620">
        <f>ROUND(N93*T93,2)</f>
        <v>0</v>
      </c>
    </row>
    <row r="94" spans="1:21" ht="15" hidden="1" customHeight="1">
      <c r="A94" s="675"/>
      <c r="B94" s="108" t="s">
        <v>99</v>
      </c>
      <c r="C94" s="117">
        <v>0</v>
      </c>
      <c r="D94" s="117">
        <v>0</v>
      </c>
      <c r="E94" s="117">
        <v>0</v>
      </c>
      <c r="F94" s="625"/>
      <c r="G94" s="611"/>
      <c r="H94" s="611"/>
      <c r="I94" s="611"/>
      <c r="J94" s="612"/>
      <c r="K94" s="613"/>
      <c r="L94" s="612"/>
      <c r="M94" s="612"/>
      <c r="N94" s="612"/>
      <c r="O94" s="613"/>
      <c r="P94" s="612"/>
      <c r="Q94" s="613"/>
      <c r="R94" s="612"/>
      <c r="S94" s="613"/>
      <c r="T94" s="612"/>
      <c r="U94" s="620"/>
    </row>
    <row r="95" spans="1:21" ht="15" hidden="1" customHeight="1">
      <c r="A95" s="675"/>
      <c r="B95" s="108" t="s">
        <v>293</v>
      </c>
      <c r="C95" s="220">
        <v>0</v>
      </c>
      <c r="D95" s="117">
        <v>0</v>
      </c>
      <c r="E95" s="220">
        <v>0</v>
      </c>
      <c r="F95" s="625"/>
      <c r="G95" s="611"/>
      <c r="H95" s="611"/>
      <c r="I95" s="611"/>
      <c r="J95" s="612"/>
      <c r="K95" s="613"/>
      <c r="L95" s="612"/>
      <c r="M95" s="612"/>
      <c r="N95" s="612"/>
      <c r="O95" s="613"/>
      <c r="P95" s="612"/>
      <c r="Q95" s="613"/>
      <c r="R95" s="612"/>
      <c r="S95" s="613"/>
      <c r="T95" s="612"/>
      <c r="U95" s="620"/>
    </row>
    <row r="96" spans="1:21" ht="15" hidden="1" customHeight="1" thickBot="1">
      <c r="A96" s="676"/>
      <c r="B96" s="110" t="s">
        <v>294</v>
      </c>
      <c r="C96" s="118">
        <v>0</v>
      </c>
      <c r="D96" s="118">
        <v>0</v>
      </c>
      <c r="E96" s="118">
        <v>0</v>
      </c>
      <c r="F96" s="627"/>
      <c r="G96" s="621"/>
      <c r="H96" s="621"/>
      <c r="I96" s="621"/>
      <c r="J96" s="622"/>
      <c r="K96" s="623"/>
      <c r="L96" s="622"/>
      <c r="M96" s="622"/>
      <c r="N96" s="622"/>
      <c r="O96" s="623"/>
      <c r="P96" s="622"/>
      <c r="Q96" s="623"/>
      <c r="R96" s="622"/>
      <c r="S96" s="623"/>
      <c r="T96" s="622"/>
      <c r="U96" s="624"/>
    </row>
    <row r="97" spans="1:21" ht="15" hidden="1" customHeight="1">
      <c r="A97" s="674"/>
      <c r="B97" s="107" t="s">
        <v>95</v>
      </c>
      <c r="C97" s="117">
        <v>0</v>
      </c>
      <c r="D97" s="119">
        <v>0</v>
      </c>
      <c r="E97" s="117">
        <v>0</v>
      </c>
      <c r="F97" s="626"/>
      <c r="G97" s="611"/>
      <c r="H97" s="611"/>
      <c r="I97" s="611"/>
      <c r="J97" s="612"/>
      <c r="K97" s="613"/>
      <c r="L97" s="612"/>
      <c r="M97" s="612"/>
      <c r="N97" s="612"/>
      <c r="O97" s="613"/>
      <c r="P97" s="612"/>
      <c r="Q97" s="613"/>
      <c r="R97" s="612"/>
      <c r="S97" s="613"/>
      <c r="T97" s="612"/>
      <c r="U97" s="620"/>
    </row>
    <row r="98" spans="1:21" ht="15" hidden="1" customHeight="1">
      <c r="A98" s="675"/>
      <c r="B98" s="108" t="s">
        <v>96</v>
      </c>
      <c r="C98" s="117">
        <v>0</v>
      </c>
      <c r="D98" s="117">
        <v>0</v>
      </c>
      <c r="E98" s="117">
        <v>0</v>
      </c>
      <c r="F98" s="625"/>
      <c r="G98" s="611"/>
      <c r="H98" s="611"/>
      <c r="I98" s="611"/>
      <c r="J98" s="612"/>
      <c r="K98" s="613"/>
      <c r="L98" s="612"/>
      <c r="M98" s="612"/>
      <c r="N98" s="612"/>
      <c r="O98" s="613"/>
      <c r="P98" s="612"/>
      <c r="Q98" s="613"/>
      <c r="R98" s="612"/>
      <c r="S98" s="613"/>
      <c r="T98" s="612"/>
      <c r="U98" s="620"/>
    </row>
    <row r="99" spans="1:21" ht="15" hidden="1" customHeight="1">
      <c r="A99" s="675"/>
      <c r="B99" s="108" t="s">
        <v>97</v>
      </c>
      <c r="C99" s="117">
        <v>0</v>
      </c>
      <c r="D99" s="117">
        <v>0</v>
      </c>
      <c r="E99" s="117">
        <v>0</v>
      </c>
      <c r="F99" s="625"/>
      <c r="G99" s="611"/>
      <c r="H99" s="611"/>
      <c r="I99" s="611"/>
      <c r="J99" s="612"/>
      <c r="K99" s="613"/>
      <c r="L99" s="612"/>
      <c r="M99" s="612"/>
      <c r="N99" s="612"/>
      <c r="O99" s="613"/>
      <c r="P99" s="612"/>
      <c r="Q99" s="613"/>
      <c r="R99" s="612"/>
      <c r="S99" s="613"/>
      <c r="T99" s="612"/>
      <c r="U99" s="620"/>
    </row>
    <row r="100" spans="1:21" ht="15" hidden="1" customHeight="1">
      <c r="A100" s="675"/>
      <c r="B100" s="108" t="s">
        <v>98</v>
      </c>
      <c r="C100" s="117">
        <v>0</v>
      </c>
      <c r="D100" s="117">
        <v>0</v>
      </c>
      <c r="E100" s="117">
        <v>0</v>
      </c>
      <c r="F100" s="625">
        <f>SUM(ROUND(C97,2),ROUND(C98,2),ROUND(C99,2),ROUND(C100,2),ROUND(C101,2),ROUND(C102,2),ROUND(C103,2))</f>
        <v>0</v>
      </c>
      <c r="G100" s="611">
        <f>SUM(ROUND(D97,2),ROUND(D98,2),ROUND(D99,2),ROUND(D100,2),ROUND(D101,2),ROUND(D102,2),ROUND(D103,2))</f>
        <v>0</v>
      </c>
      <c r="H100" s="611">
        <f>SUM(ROUND(E97,2),ROUND(E98,2),ROUND(E99,2),ROUND(E100,2),ROUND(E101,2),ROUND(E102,2),ROUND(E103,2))</f>
        <v>0</v>
      </c>
      <c r="I100" s="611">
        <f>SUM(F100:H106)</f>
        <v>0</v>
      </c>
      <c r="J100" s="614">
        <v>0</v>
      </c>
      <c r="K100" s="613">
        <f>ROUND($I100*J100,2)</f>
        <v>0</v>
      </c>
      <c r="L100" s="615">
        <v>0</v>
      </c>
      <c r="M100" s="615">
        <v>0</v>
      </c>
      <c r="N100" s="615">
        <v>0</v>
      </c>
      <c r="O100" s="613">
        <f>ROUND($L100,2)+ROUND(M100,0)+ROUND($N100,2)</f>
        <v>0</v>
      </c>
      <c r="P100" s="581">
        <v>0</v>
      </c>
      <c r="Q100" s="613">
        <f>ROUND(L100*P100,2)</f>
        <v>0</v>
      </c>
      <c r="R100" s="581">
        <v>0</v>
      </c>
      <c r="S100" s="613">
        <f>ROUND(M100*R100,2)</f>
        <v>0</v>
      </c>
      <c r="T100" s="581">
        <v>0</v>
      </c>
      <c r="U100" s="620">
        <f>ROUND(N100*T100,2)</f>
        <v>0</v>
      </c>
    </row>
    <row r="101" spans="1:21" ht="15" hidden="1" customHeight="1">
      <c r="A101" s="675"/>
      <c r="B101" s="108" t="s">
        <v>99</v>
      </c>
      <c r="C101" s="117">
        <v>0</v>
      </c>
      <c r="D101" s="117">
        <v>0</v>
      </c>
      <c r="E101" s="117">
        <v>0</v>
      </c>
      <c r="F101" s="625"/>
      <c r="G101" s="611"/>
      <c r="H101" s="611"/>
      <c r="I101" s="611"/>
      <c r="J101" s="612"/>
      <c r="K101" s="613"/>
      <c r="L101" s="612"/>
      <c r="M101" s="612"/>
      <c r="N101" s="612"/>
      <c r="O101" s="613"/>
      <c r="P101" s="612"/>
      <c r="Q101" s="613"/>
      <c r="R101" s="612"/>
      <c r="S101" s="613"/>
      <c r="T101" s="612"/>
      <c r="U101" s="620"/>
    </row>
    <row r="102" spans="1:21" ht="15" hidden="1" customHeight="1">
      <c r="A102" s="675"/>
      <c r="B102" s="108" t="s">
        <v>293</v>
      </c>
      <c r="C102" s="220">
        <v>0</v>
      </c>
      <c r="D102" s="117">
        <v>0</v>
      </c>
      <c r="E102" s="220">
        <v>0</v>
      </c>
      <c r="F102" s="625"/>
      <c r="G102" s="611"/>
      <c r="H102" s="611"/>
      <c r="I102" s="611"/>
      <c r="J102" s="612"/>
      <c r="K102" s="613"/>
      <c r="L102" s="612"/>
      <c r="M102" s="612"/>
      <c r="N102" s="612"/>
      <c r="O102" s="613"/>
      <c r="P102" s="612"/>
      <c r="Q102" s="613"/>
      <c r="R102" s="612"/>
      <c r="S102" s="613"/>
      <c r="T102" s="612"/>
      <c r="U102" s="620"/>
    </row>
    <row r="103" spans="1:21" ht="15" hidden="1" customHeight="1" thickBot="1">
      <c r="A103" s="676"/>
      <c r="B103" s="110" t="s">
        <v>294</v>
      </c>
      <c r="C103" s="118">
        <v>0</v>
      </c>
      <c r="D103" s="118">
        <v>0</v>
      </c>
      <c r="E103" s="118">
        <v>0</v>
      </c>
      <c r="F103" s="627"/>
      <c r="G103" s="621"/>
      <c r="H103" s="621"/>
      <c r="I103" s="621"/>
      <c r="J103" s="622"/>
      <c r="K103" s="623"/>
      <c r="L103" s="622"/>
      <c r="M103" s="622"/>
      <c r="N103" s="622"/>
      <c r="O103" s="623"/>
      <c r="P103" s="622"/>
      <c r="Q103" s="623"/>
      <c r="R103" s="622"/>
      <c r="S103" s="623"/>
      <c r="T103" s="622"/>
      <c r="U103" s="624"/>
    </row>
    <row r="104" spans="1:21" ht="15" hidden="1" customHeight="1">
      <c r="A104" s="674"/>
      <c r="B104" s="107" t="s">
        <v>95</v>
      </c>
      <c r="C104" s="117">
        <v>0</v>
      </c>
      <c r="D104" s="119">
        <v>0</v>
      </c>
      <c r="E104" s="117">
        <v>0</v>
      </c>
      <c r="F104" s="626"/>
      <c r="G104" s="611"/>
      <c r="H104" s="611"/>
      <c r="I104" s="611"/>
      <c r="J104" s="612"/>
      <c r="K104" s="613"/>
      <c r="L104" s="612"/>
      <c r="M104" s="612"/>
      <c r="N104" s="612"/>
      <c r="O104" s="613"/>
      <c r="P104" s="612"/>
      <c r="Q104" s="613"/>
      <c r="R104" s="612"/>
      <c r="S104" s="613"/>
      <c r="T104" s="612"/>
      <c r="U104" s="620"/>
    </row>
    <row r="105" spans="1:21" ht="15" hidden="1" customHeight="1">
      <c r="A105" s="675"/>
      <c r="B105" s="108" t="s">
        <v>96</v>
      </c>
      <c r="C105" s="117">
        <v>0</v>
      </c>
      <c r="D105" s="117">
        <v>0</v>
      </c>
      <c r="E105" s="117">
        <v>0</v>
      </c>
      <c r="F105" s="625"/>
      <c r="G105" s="611"/>
      <c r="H105" s="611"/>
      <c r="I105" s="611"/>
      <c r="J105" s="612"/>
      <c r="K105" s="613"/>
      <c r="L105" s="612"/>
      <c r="M105" s="612"/>
      <c r="N105" s="612"/>
      <c r="O105" s="613"/>
      <c r="P105" s="612"/>
      <c r="Q105" s="613"/>
      <c r="R105" s="612"/>
      <c r="S105" s="613"/>
      <c r="T105" s="612"/>
      <c r="U105" s="620"/>
    </row>
    <row r="106" spans="1:21" ht="15" hidden="1" customHeight="1">
      <c r="A106" s="675"/>
      <c r="B106" s="108" t="s">
        <v>97</v>
      </c>
      <c r="C106" s="117">
        <v>0</v>
      </c>
      <c r="D106" s="117">
        <v>0</v>
      </c>
      <c r="E106" s="117">
        <v>0</v>
      </c>
      <c r="F106" s="625"/>
      <c r="G106" s="611"/>
      <c r="H106" s="611"/>
      <c r="I106" s="611"/>
      <c r="J106" s="612"/>
      <c r="K106" s="613"/>
      <c r="L106" s="612"/>
      <c r="M106" s="612"/>
      <c r="N106" s="612"/>
      <c r="O106" s="613"/>
      <c r="P106" s="612"/>
      <c r="Q106" s="613"/>
      <c r="R106" s="612"/>
      <c r="S106" s="613"/>
      <c r="T106" s="612"/>
      <c r="U106" s="620"/>
    </row>
    <row r="107" spans="1:21" ht="15" hidden="1" customHeight="1">
      <c r="A107" s="675"/>
      <c r="B107" s="108" t="s">
        <v>98</v>
      </c>
      <c r="C107" s="117">
        <v>0</v>
      </c>
      <c r="D107" s="117">
        <v>0</v>
      </c>
      <c r="E107" s="117">
        <v>0</v>
      </c>
      <c r="F107" s="625">
        <f>SUM(ROUND(C104,2),ROUND(C105,2),ROUND(C106,2),ROUND(C107,2),ROUND(C108,2),ROUND(C109,2),ROUND(C110,2))</f>
        <v>0</v>
      </c>
      <c r="G107" s="611">
        <f>SUM(ROUND(D104,2),ROUND(D105,2),ROUND(D106,2),ROUND(D107,2),ROUND(D108,2),ROUND(D109,2),ROUND(D110,2))</f>
        <v>0</v>
      </c>
      <c r="H107" s="611">
        <f>SUM(ROUND(E104,2),ROUND(E105,2),ROUND(E106,2),ROUND(E107,2),ROUND(E108,2),ROUND(E109,2),ROUND(E110,2))</f>
        <v>0</v>
      </c>
      <c r="I107" s="611">
        <f>SUM(F107:H113)</f>
        <v>0</v>
      </c>
      <c r="J107" s="614">
        <v>0</v>
      </c>
      <c r="K107" s="613">
        <f>ROUND($I107*J107,2)</f>
        <v>0</v>
      </c>
      <c r="L107" s="615">
        <v>0</v>
      </c>
      <c r="M107" s="615">
        <v>0</v>
      </c>
      <c r="N107" s="615">
        <v>0</v>
      </c>
      <c r="O107" s="613">
        <f>ROUND($L107,2)+ROUND(M107,0)+ROUND($N107,2)</f>
        <v>0</v>
      </c>
      <c r="P107" s="581">
        <v>0</v>
      </c>
      <c r="Q107" s="613">
        <f>ROUND(L107*P107,2)</f>
        <v>0</v>
      </c>
      <c r="R107" s="581">
        <v>0</v>
      </c>
      <c r="S107" s="613">
        <f>ROUND(M107*R107,2)</f>
        <v>0</v>
      </c>
      <c r="T107" s="581">
        <v>0</v>
      </c>
      <c r="U107" s="620">
        <f>ROUND(N107*T107,2)</f>
        <v>0</v>
      </c>
    </row>
    <row r="108" spans="1:21" ht="15" hidden="1" customHeight="1">
      <c r="A108" s="675"/>
      <c r="B108" s="108" t="s">
        <v>99</v>
      </c>
      <c r="C108" s="117">
        <v>0</v>
      </c>
      <c r="D108" s="117">
        <v>0</v>
      </c>
      <c r="E108" s="117">
        <v>0</v>
      </c>
      <c r="F108" s="625"/>
      <c r="G108" s="611"/>
      <c r="H108" s="611"/>
      <c r="I108" s="611"/>
      <c r="J108" s="612"/>
      <c r="K108" s="613"/>
      <c r="L108" s="612"/>
      <c r="M108" s="612"/>
      <c r="N108" s="612"/>
      <c r="O108" s="613"/>
      <c r="P108" s="612"/>
      <c r="Q108" s="613"/>
      <c r="R108" s="612"/>
      <c r="S108" s="613"/>
      <c r="T108" s="612"/>
      <c r="U108" s="620"/>
    </row>
    <row r="109" spans="1:21" ht="15" hidden="1" customHeight="1">
      <c r="A109" s="675"/>
      <c r="B109" s="108" t="s">
        <v>293</v>
      </c>
      <c r="C109" s="220">
        <v>0</v>
      </c>
      <c r="D109" s="117">
        <v>0</v>
      </c>
      <c r="E109" s="220">
        <v>0</v>
      </c>
      <c r="F109" s="625"/>
      <c r="G109" s="611"/>
      <c r="H109" s="611"/>
      <c r="I109" s="611"/>
      <c r="J109" s="612"/>
      <c r="K109" s="613"/>
      <c r="L109" s="612"/>
      <c r="M109" s="612"/>
      <c r="N109" s="612"/>
      <c r="O109" s="613"/>
      <c r="P109" s="612"/>
      <c r="Q109" s="613"/>
      <c r="R109" s="612"/>
      <c r="S109" s="613"/>
      <c r="T109" s="612"/>
      <c r="U109" s="620"/>
    </row>
    <row r="110" spans="1:21" ht="15" hidden="1" customHeight="1" thickBot="1">
      <c r="A110" s="676"/>
      <c r="B110" s="110" t="s">
        <v>294</v>
      </c>
      <c r="C110" s="118">
        <v>0</v>
      </c>
      <c r="D110" s="118">
        <v>0</v>
      </c>
      <c r="E110" s="118">
        <v>0</v>
      </c>
      <c r="F110" s="627"/>
      <c r="G110" s="621"/>
      <c r="H110" s="621"/>
      <c r="I110" s="621"/>
      <c r="J110" s="622"/>
      <c r="K110" s="623"/>
      <c r="L110" s="622"/>
      <c r="M110" s="622"/>
      <c r="N110" s="622"/>
      <c r="O110" s="623"/>
      <c r="P110" s="622"/>
      <c r="Q110" s="623"/>
      <c r="R110" s="622"/>
      <c r="S110" s="623"/>
      <c r="T110" s="622"/>
      <c r="U110" s="624"/>
    </row>
    <row r="111" spans="1:21" ht="15" hidden="1" customHeight="1">
      <c r="A111" s="674"/>
      <c r="B111" s="107" t="s">
        <v>95</v>
      </c>
      <c r="C111" s="117">
        <v>0</v>
      </c>
      <c r="D111" s="119">
        <v>0</v>
      </c>
      <c r="E111" s="117">
        <v>0</v>
      </c>
      <c r="F111" s="626"/>
      <c r="G111" s="611"/>
      <c r="H111" s="611"/>
      <c r="I111" s="611"/>
      <c r="J111" s="612"/>
      <c r="K111" s="613"/>
      <c r="L111" s="612"/>
      <c r="M111" s="612"/>
      <c r="N111" s="612"/>
      <c r="O111" s="613"/>
      <c r="P111" s="612"/>
      <c r="Q111" s="613"/>
      <c r="R111" s="612"/>
      <c r="S111" s="613"/>
      <c r="T111" s="612"/>
      <c r="U111" s="620"/>
    </row>
    <row r="112" spans="1:21" ht="15" hidden="1" customHeight="1">
      <c r="A112" s="675"/>
      <c r="B112" s="108" t="s">
        <v>96</v>
      </c>
      <c r="C112" s="117">
        <v>0</v>
      </c>
      <c r="D112" s="117">
        <v>0</v>
      </c>
      <c r="E112" s="117">
        <v>0</v>
      </c>
      <c r="F112" s="625"/>
      <c r="G112" s="611"/>
      <c r="H112" s="611"/>
      <c r="I112" s="611"/>
      <c r="J112" s="612"/>
      <c r="K112" s="613"/>
      <c r="L112" s="612"/>
      <c r="M112" s="612"/>
      <c r="N112" s="612"/>
      <c r="O112" s="613"/>
      <c r="P112" s="612"/>
      <c r="Q112" s="613"/>
      <c r="R112" s="612"/>
      <c r="S112" s="613"/>
      <c r="T112" s="612"/>
      <c r="U112" s="620"/>
    </row>
    <row r="113" spans="1:21" ht="15" hidden="1" customHeight="1">
      <c r="A113" s="675"/>
      <c r="B113" s="108" t="s">
        <v>97</v>
      </c>
      <c r="C113" s="117">
        <v>0</v>
      </c>
      <c r="D113" s="117">
        <v>0</v>
      </c>
      <c r="E113" s="117">
        <v>0</v>
      </c>
      <c r="F113" s="625"/>
      <c r="G113" s="611"/>
      <c r="H113" s="611"/>
      <c r="I113" s="611"/>
      <c r="J113" s="612"/>
      <c r="K113" s="613"/>
      <c r="L113" s="612"/>
      <c r="M113" s="612"/>
      <c r="N113" s="612"/>
      <c r="O113" s="613"/>
      <c r="P113" s="612"/>
      <c r="Q113" s="613"/>
      <c r="R113" s="612"/>
      <c r="S113" s="613"/>
      <c r="T113" s="612"/>
      <c r="U113" s="620"/>
    </row>
    <row r="114" spans="1:21" ht="15" hidden="1" customHeight="1">
      <c r="A114" s="675"/>
      <c r="B114" s="108" t="s">
        <v>98</v>
      </c>
      <c r="C114" s="117">
        <v>0</v>
      </c>
      <c r="D114" s="117">
        <v>0</v>
      </c>
      <c r="E114" s="117">
        <v>0</v>
      </c>
      <c r="F114" s="625">
        <f>SUM(ROUND(C111,2),ROUND(C112,2),ROUND(C113,2),ROUND(C114,2),ROUND(C115,2),ROUND(C116,2),ROUND(C117,2))</f>
        <v>0</v>
      </c>
      <c r="G114" s="611">
        <f>SUM(ROUND(D111,2),ROUND(D112,2),ROUND(D113,2),ROUND(D114,2),ROUND(D115,2),ROUND(D116,2),ROUND(D117,2))</f>
        <v>0</v>
      </c>
      <c r="H114" s="611">
        <f>SUM(ROUND(E111,2),ROUND(E112,2),ROUND(E113,2),ROUND(E114,2),ROUND(E115,2),ROUND(E116,2),ROUND(E117,2))</f>
        <v>0</v>
      </c>
      <c r="I114" s="611">
        <f>SUM(F114:H120)</f>
        <v>0</v>
      </c>
      <c r="J114" s="614">
        <v>0</v>
      </c>
      <c r="K114" s="613">
        <f>ROUND($I114*J114,2)</f>
        <v>0</v>
      </c>
      <c r="L114" s="615">
        <v>0</v>
      </c>
      <c r="M114" s="615">
        <v>0</v>
      </c>
      <c r="N114" s="615">
        <v>0</v>
      </c>
      <c r="O114" s="613">
        <f>ROUND($L114,2)+ROUND(M114,0)+ROUND($N114,2)</f>
        <v>0</v>
      </c>
      <c r="P114" s="581">
        <v>0</v>
      </c>
      <c r="Q114" s="613">
        <f>ROUND(L114*P114,2)</f>
        <v>0</v>
      </c>
      <c r="R114" s="581">
        <v>0</v>
      </c>
      <c r="S114" s="613">
        <f>ROUND(M114*R114,2)</f>
        <v>0</v>
      </c>
      <c r="T114" s="581">
        <v>0</v>
      </c>
      <c r="U114" s="620">
        <f>ROUND(N114*T114,2)</f>
        <v>0</v>
      </c>
    </row>
    <row r="115" spans="1:21" ht="15" hidden="1" customHeight="1">
      <c r="A115" s="675"/>
      <c r="B115" s="108" t="s">
        <v>99</v>
      </c>
      <c r="C115" s="117">
        <v>0</v>
      </c>
      <c r="D115" s="117">
        <v>0</v>
      </c>
      <c r="E115" s="117">
        <v>0</v>
      </c>
      <c r="F115" s="625"/>
      <c r="G115" s="611"/>
      <c r="H115" s="611"/>
      <c r="I115" s="611"/>
      <c r="J115" s="612"/>
      <c r="K115" s="613"/>
      <c r="L115" s="612"/>
      <c r="M115" s="612"/>
      <c r="N115" s="612"/>
      <c r="O115" s="613"/>
      <c r="P115" s="612"/>
      <c r="Q115" s="613"/>
      <c r="R115" s="612"/>
      <c r="S115" s="613"/>
      <c r="T115" s="612"/>
      <c r="U115" s="620"/>
    </row>
    <row r="116" spans="1:21" ht="15" hidden="1" customHeight="1">
      <c r="A116" s="675"/>
      <c r="B116" s="108" t="s">
        <v>293</v>
      </c>
      <c r="C116" s="220">
        <v>0</v>
      </c>
      <c r="D116" s="117">
        <v>0</v>
      </c>
      <c r="E116" s="220">
        <v>0</v>
      </c>
      <c r="F116" s="625"/>
      <c r="G116" s="611"/>
      <c r="H116" s="611"/>
      <c r="I116" s="611"/>
      <c r="J116" s="612"/>
      <c r="K116" s="613"/>
      <c r="L116" s="612"/>
      <c r="M116" s="612"/>
      <c r="N116" s="612"/>
      <c r="O116" s="613"/>
      <c r="P116" s="612"/>
      <c r="Q116" s="613"/>
      <c r="R116" s="612"/>
      <c r="S116" s="613"/>
      <c r="T116" s="612"/>
      <c r="U116" s="620"/>
    </row>
    <row r="117" spans="1:21" ht="15" hidden="1" customHeight="1" thickBot="1">
      <c r="A117" s="676"/>
      <c r="B117" s="110" t="s">
        <v>294</v>
      </c>
      <c r="C117" s="118">
        <v>0</v>
      </c>
      <c r="D117" s="118">
        <v>0</v>
      </c>
      <c r="E117" s="118">
        <v>0</v>
      </c>
      <c r="F117" s="627"/>
      <c r="G117" s="621"/>
      <c r="H117" s="621"/>
      <c r="I117" s="621"/>
      <c r="J117" s="622"/>
      <c r="K117" s="623"/>
      <c r="L117" s="622"/>
      <c r="M117" s="622"/>
      <c r="N117" s="622"/>
      <c r="O117" s="623"/>
      <c r="P117" s="622"/>
      <c r="Q117" s="623"/>
      <c r="R117" s="622"/>
      <c r="S117" s="623"/>
      <c r="T117" s="622"/>
      <c r="U117" s="624"/>
    </row>
    <row r="118" spans="1:21" ht="15" hidden="1" customHeight="1">
      <c r="A118" s="674"/>
      <c r="B118" s="107" t="s">
        <v>95</v>
      </c>
      <c r="C118" s="117">
        <v>0</v>
      </c>
      <c r="D118" s="119">
        <v>0</v>
      </c>
      <c r="E118" s="117">
        <v>0</v>
      </c>
      <c r="F118" s="626"/>
      <c r="G118" s="611"/>
      <c r="H118" s="611"/>
      <c r="I118" s="611"/>
      <c r="J118" s="612"/>
      <c r="K118" s="613"/>
      <c r="L118" s="612"/>
      <c r="M118" s="612"/>
      <c r="N118" s="612"/>
      <c r="O118" s="613"/>
      <c r="P118" s="612"/>
      <c r="Q118" s="613"/>
      <c r="R118" s="612"/>
      <c r="S118" s="613"/>
      <c r="T118" s="612"/>
      <c r="U118" s="620"/>
    </row>
    <row r="119" spans="1:21" ht="15" hidden="1" customHeight="1">
      <c r="A119" s="675"/>
      <c r="B119" s="108" t="s">
        <v>96</v>
      </c>
      <c r="C119" s="117">
        <v>0</v>
      </c>
      <c r="D119" s="117">
        <v>0</v>
      </c>
      <c r="E119" s="117">
        <v>0</v>
      </c>
      <c r="F119" s="625"/>
      <c r="G119" s="611"/>
      <c r="H119" s="611"/>
      <c r="I119" s="611"/>
      <c r="J119" s="612"/>
      <c r="K119" s="613"/>
      <c r="L119" s="612"/>
      <c r="M119" s="612"/>
      <c r="N119" s="612"/>
      <c r="O119" s="613"/>
      <c r="P119" s="612"/>
      <c r="Q119" s="613"/>
      <c r="R119" s="612"/>
      <c r="S119" s="613"/>
      <c r="T119" s="612"/>
      <c r="U119" s="620"/>
    </row>
    <row r="120" spans="1:21" ht="15" hidden="1" customHeight="1">
      <c r="A120" s="675"/>
      <c r="B120" s="108" t="s">
        <v>97</v>
      </c>
      <c r="C120" s="117">
        <v>0</v>
      </c>
      <c r="D120" s="117">
        <v>0</v>
      </c>
      <c r="E120" s="117">
        <v>0</v>
      </c>
      <c r="F120" s="625"/>
      <c r="G120" s="611"/>
      <c r="H120" s="611"/>
      <c r="I120" s="611"/>
      <c r="J120" s="612"/>
      <c r="K120" s="613"/>
      <c r="L120" s="612"/>
      <c r="M120" s="612"/>
      <c r="N120" s="612"/>
      <c r="O120" s="613"/>
      <c r="P120" s="612"/>
      <c r="Q120" s="613"/>
      <c r="R120" s="612"/>
      <c r="S120" s="613"/>
      <c r="T120" s="612"/>
      <c r="U120" s="620"/>
    </row>
    <row r="121" spans="1:21" ht="15" hidden="1" customHeight="1">
      <c r="A121" s="675"/>
      <c r="B121" s="108" t="s">
        <v>98</v>
      </c>
      <c r="C121" s="117">
        <v>0</v>
      </c>
      <c r="D121" s="117">
        <v>0</v>
      </c>
      <c r="E121" s="117">
        <v>0</v>
      </c>
      <c r="F121" s="625">
        <f>SUM(ROUND(C118,2),ROUND(C119,2),ROUND(C120,2),ROUND(C121,2),ROUND(C122,2),ROUND(C123,2),ROUND(C124,2))</f>
        <v>0</v>
      </c>
      <c r="G121" s="611">
        <f>SUM(ROUND(D118,2),ROUND(D119,2),ROUND(D120,2),ROUND(D121,2),ROUND(D122,2),ROUND(D123,2),ROUND(D124,2))</f>
        <v>0</v>
      </c>
      <c r="H121" s="611">
        <f>SUM(ROUND(E118,2),ROUND(E119,2),ROUND(E120,2),ROUND(E121,2),ROUND(E122,2),ROUND(E123,2),ROUND(E124,2))</f>
        <v>0</v>
      </c>
      <c r="I121" s="611">
        <f>SUM(F121:H127)</f>
        <v>0</v>
      </c>
      <c r="J121" s="614">
        <v>0</v>
      </c>
      <c r="K121" s="613">
        <f>ROUND($I121*J121,2)</f>
        <v>0</v>
      </c>
      <c r="L121" s="615">
        <v>0</v>
      </c>
      <c r="M121" s="615">
        <v>0</v>
      </c>
      <c r="N121" s="615">
        <v>0</v>
      </c>
      <c r="O121" s="613">
        <f>ROUND($L121,2)+ROUND(M121,0)+ROUND($N121,2)</f>
        <v>0</v>
      </c>
      <c r="P121" s="581">
        <v>0</v>
      </c>
      <c r="Q121" s="613">
        <f>ROUND(L121*P121,2)</f>
        <v>0</v>
      </c>
      <c r="R121" s="581">
        <v>0</v>
      </c>
      <c r="S121" s="613">
        <f>ROUND(M121*R121,2)</f>
        <v>0</v>
      </c>
      <c r="T121" s="581">
        <v>0</v>
      </c>
      <c r="U121" s="620">
        <f>ROUND(N121*T121,2)</f>
        <v>0</v>
      </c>
    </row>
    <row r="122" spans="1:21" ht="15" hidden="1" customHeight="1">
      <c r="A122" s="675"/>
      <c r="B122" s="108" t="s">
        <v>99</v>
      </c>
      <c r="C122" s="117">
        <v>0</v>
      </c>
      <c r="D122" s="117">
        <v>0</v>
      </c>
      <c r="E122" s="117">
        <v>0</v>
      </c>
      <c r="F122" s="625"/>
      <c r="G122" s="611"/>
      <c r="H122" s="611"/>
      <c r="I122" s="611"/>
      <c r="J122" s="612"/>
      <c r="K122" s="613"/>
      <c r="L122" s="612"/>
      <c r="M122" s="612"/>
      <c r="N122" s="612"/>
      <c r="O122" s="613"/>
      <c r="P122" s="612"/>
      <c r="Q122" s="613"/>
      <c r="R122" s="612"/>
      <c r="S122" s="613"/>
      <c r="T122" s="612"/>
      <c r="U122" s="620"/>
    </row>
    <row r="123" spans="1:21" ht="15" hidden="1" customHeight="1">
      <c r="A123" s="675"/>
      <c r="B123" s="108" t="s">
        <v>293</v>
      </c>
      <c r="C123" s="220">
        <v>0</v>
      </c>
      <c r="D123" s="117">
        <v>0</v>
      </c>
      <c r="E123" s="220">
        <v>0</v>
      </c>
      <c r="F123" s="625"/>
      <c r="G123" s="611"/>
      <c r="H123" s="611"/>
      <c r="I123" s="611"/>
      <c r="J123" s="612"/>
      <c r="K123" s="613"/>
      <c r="L123" s="612"/>
      <c r="M123" s="612"/>
      <c r="N123" s="612"/>
      <c r="O123" s="613"/>
      <c r="P123" s="612"/>
      <c r="Q123" s="613"/>
      <c r="R123" s="612"/>
      <c r="S123" s="613"/>
      <c r="T123" s="612"/>
      <c r="U123" s="620"/>
    </row>
    <row r="124" spans="1:21" ht="15" hidden="1" customHeight="1" thickBot="1">
      <c r="A124" s="676"/>
      <c r="B124" s="110" t="s">
        <v>294</v>
      </c>
      <c r="C124" s="118">
        <v>0</v>
      </c>
      <c r="D124" s="118">
        <v>0</v>
      </c>
      <c r="E124" s="118">
        <v>0</v>
      </c>
      <c r="F124" s="627"/>
      <c r="G124" s="621"/>
      <c r="H124" s="621"/>
      <c r="I124" s="621"/>
      <c r="J124" s="622"/>
      <c r="K124" s="623"/>
      <c r="L124" s="622"/>
      <c r="M124" s="622"/>
      <c r="N124" s="622"/>
      <c r="O124" s="623"/>
      <c r="P124" s="622"/>
      <c r="Q124" s="623"/>
      <c r="R124" s="622"/>
      <c r="S124" s="623"/>
      <c r="T124" s="622"/>
      <c r="U124" s="624"/>
    </row>
    <row r="125" spans="1:21" ht="15" hidden="1" customHeight="1">
      <c r="A125" s="674"/>
      <c r="B125" s="107" t="s">
        <v>95</v>
      </c>
      <c r="C125" s="117">
        <v>0</v>
      </c>
      <c r="D125" s="119">
        <v>0</v>
      </c>
      <c r="E125" s="117">
        <v>0</v>
      </c>
      <c r="F125" s="626"/>
      <c r="G125" s="611"/>
      <c r="H125" s="611"/>
      <c r="I125" s="611"/>
      <c r="J125" s="612"/>
      <c r="K125" s="613"/>
      <c r="L125" s="612"/>
      <c r="M125" s="612"/>
      <c r="N125" s="612"/>
      <c r="O125" s="613"/>
      <c r="P125" s="612"/>
      <c r="Q125" s="613"/>
      <c r="R125" s="612"/>
      <c r="S125" s="613"/>
      <c r="T125" s="612"/>
      <c r="U125" s="620"/>
    </row>
    <row r="126" spans="1:21" ht="15" hidden="1" customHeight="1">
      <c r="A126" s="675"/>
      <c r="B126" s="108" t="s">
        <v>96</v>
      </c>
      <c r="C126" s="117">
        <v>0</v>
      </c>
      <c r="D126" s="117">
        <v>0</v>
      </c>
      <c r="E126" s="117">
        <v>0</v>
      </c>
      <c r="F126" s="625"/>
      <c r="G126" s="611"/>
      <c r="H126" s="611"/>
      <c r="I126" s="611"/>
      <c r="J126" s="612"/>
      <c r="K126" s="613"/>
      <c r="L126" s="612"/>
      <c r="M126" s="612"/>
      <c r="N126" s="612"/>
      <c r="O126" s="613"/>
      <c r="P126" s="612"/>
      <c r="Q126" s="613"/>
      <c r="R126" s="612"/>
      <c r="S126" s="613"/>
      <c r="T126" s="612"/>
      <c r="U126" s="620"/>
    </row>
    <row r="127" spans="1:21" ht="15" hidden="1" customHeight="1">
      <c r="A127" s="675"/>
      <c r="B127" s="108" t="s">
        <v>97</v>
      </c>
      <c r="C127" s="117">
        <v>0</v>
      </c>
      <c r="D127" s="117">
        <v>0</v>
      </c>
      <c r="E127" s="117">
        <v>0</v>
      </c>
      <c r="F127" s="625"/>
      <c r="G127" s="611"/>
      <c r="H127" s="611"/>
      <c r="I127" s="611"/>
      <c r="J127" s="612"/>
      <c r="K127" s="613"/>
      <c r="L127" s="612"/>
      <c r="M127" s="612"/>
      <c r="N127" s="612"/>
      <c r="O127" s="613"/>
      <c r="P127" s="612"/>
      <c r="Q127" s="613"/>
      <c r="R127" s="612"/>
      <c r="S127" s="613"/>
      <c r="T127" s="612"/>
      <c r="U127" s="620"/>
    </row>
    <row r="128" spans="1:21" ht="15" hidden="1" customHeight="1">
      <c r="A128" s="675"/>
      <c r="B128" s="108" t="s">
        <v>98</v>
      </c>
      <c r="C128" s="117">
        <v>0</v>
      </c>
      <c r="D128" s="117">
        <v>0</v>
      </c>
      <c r="E128" s="117">
        <v>0</v>
      </c>
      <c r="F128" s="625">
        <f>SUM(ROUND(C125,2),ROUND(C126,2),ROUND(C127,2),ROUND(C128,2),ROUND(C129,2),ROUND(C130,2),ROUND(C131,2))</f>
        <v>0</v>
      </c>
      <c r="G128" s="611">
        <f>SUM(ROUND(D125,2),ROUND(D126,2),ROUND(D127,2),ROUND(D128,2),ROUND(D129,2),ROUND(D130,2),ROUND(D131,2))</f>
        <v>0</v>
      </c>
      <c r="H128" s="611">
        <f>SUM(ROUND(E125,2),ROUND(E126,2),ROUND(E127,2),ROUND(E128,2),ROUND(E129,2),ROUND(E130,2),ROUND(E131,2))</f>
        <v>0</v>
      </c>
      <c r="I128" s="611">
        <f>SUM(F128:H134)</f>
        <v>0</v>
      </c>
      <c r="J128" s="614">
        <v>0</v>
      </c>
      <c r="K128" s="613">
        <f>ROUND($I128*J128,2)</f>
        <v>0</v>
      </c>
      <c r="L128" s="615">
        <v>0</v>
      </c>
      <c r="M128" s="615">
        <v>0</v>
      </c>
      <c r="N128" s="615">
        <v>0</v>
      </c>
      <c r="O128" s="613">
        <f>ROUND($L128,2)+ROUND(M128,0)+ROUND($N128,2)</f>
        <v>0</v>
      </c>
      <c r="P128" s="581">
        <v>0</v>
      </c>
      <c r="Q128" s="613">
        <f>ROUND(L128*P128,2)</f>
        <v>0</v>
      </c>
      <c r="R128" s="581">
        <v>0</v>
      </c>
      <c r="S128" s="613">
        <f>ROUND(M128*R128,2)</f>
        <v>0</v>
      </c>
      <c r="T128" s="581">
        <v>0</v>
      </c>
      <c r="U128" s="620">
        <f>ROUND(N128*T128,2)</f>
        <v>0</v>
      </c>
    </row>
    <row r="129" spans="1:21" ht="15" hidden="1" customHeight="1">
      <c r="A129" s="675"/>
      <c r="B129" s="108" t="s">
        <v>99</v>
      </c>
      <c r="C129" s="117">
        <v>0</v>
      </c>
      <c r="D129" s="117">
        <v>0</v>
      </c>
      <c r="E129" s="117">
        <v>0</v>
      </c>
      <c r="F129" s="625"/>
      <c r="G129" s="611"/>
      <c r="H129" s="611"/>
      <c r="I129" s="611"/>
      <c r="J129" s="612"/>
      <c r="K129" s="613"/>
      <c r="L129" s="612"/>
      <c r="M129" s="612"/>
      <c r="N129" s="612"/>
      <c r="O129" s="613"/>
      <c r="P129" s="612"/>
      <c r="Q129" s="613"/>
      <c r="R129" s="612"/>
      <c r="S129" s="613"/>
      <c r="T129" s="612"/>
      <c r="U129" s="620"/>
    </row>
    <row r="130" spans="1:21" ht="15" hidden="1" customHeight="1">
      <c r="A130" s="675"/>
      <c r="B130" s="108" t="s">
        <v>293</v>
      </c>
      <c r="C130" s="220">
        <v>0</v>
      </c>
      <c r="D130" s="117">
        <v>0</v>
      </c>
      <c r="E130" s="220">
        <v>0</v>
      </c>
      <c r="F130" s="625"/>
      <c r="G130" s="611"/>
      <c r="H130" s="611"/>
      <c r="I130" s="611"/>
      <c r="J130" s="612"/>
      <c r="K130" s="613"/>
      <c r="L130" s="612"/>
      <c r="M130" s="612"/>
      <c r="N130" s="612"/>
      <c r="O130" s="613"/>
      <c r="P130" s="612"/>
      <c r="Q130" s="613"/>
      <c r="R130" s="612"/>
      <c r="S130" s="613"/>
      <c r="T130" s="612"/>
      <c r="U130" s="620"/>
    </row>
    <row r="131" spans="1:21" ht="15" hidden="1" customHeight="1" thickBot="1">
      <c r="A131" s="676"/>
      <c r="B131" s="110" t="s">
        <v>294</v>
      </c>
      <c r="C131" s="118">
        <v>0</v>
      </c>
      <c r="D131" s="118">
        <v>0</v>
      </c>
      <c r="E131" s="118">
        <v>0</v>
      </c>
      <c r="F131" s="627"/>
      <c r="G131" s="621"/>
      <c r="H131" s="621"/>
      <c r="I131" s="621"/>
      <c r="J131" s="622"/>
      <c r="K131" s="623"/>
      <c r="L131" s="622"/>
      <c r="M131" s="622"/>
      <c r="N131" s="622"/>
      <c r="O131" s="623"/>
      <c r="P131" s="622"/>
      <c r="Q131" s="623"/>
      <c r="R131" s="622"/>
      <c r="S131" s="623"/>
      <c r="T131" s="622"/>
      <c r="U131" s="624"/>
    </row>
    <row r="132" spans="1:21" ht="15" hidden="1" customHeight="1">
      <c r="A132" s="674"/>
      <c r="B132" s="107" t="s">
        <v>95</v>
      </c>
      <c r="C132" s="117">
        <v>0</v>
      </c>
      <c r="D132" s="119">
        <v>0</v>
      </c>
      <c r="E132" s="117">
        <v>0</v>
      </c>
      <c r="F132" s="626"/>
      <c r="G132" s="611"/>
      <c r="H132" s="611"/>
      <c r="I132" s="611"/>
      <c r="J132" s="612"/>
      <c r="K132" s="613"/>
      <c r="L132" s="612"/>
      <c r="M132" s="612"/>
      <c r="N132" s="612"/>
      <c r="O132" s="613"/>
      <c r="P132" s="612"/>
      <c r="Q132" s="613"/>
      <c r="R132" s="612"/>
      <c r="S132" s="613"/>
      <c r="T132" s="612"/>
      <c r="U132" s="620"/>
    </row>
    <row r="133" spans="1:21" ht="15" hidden="1" customHeight="1">
      <c r="A133" s="675"/>
      <c r="B133" s="108" t="s">
        <v>96</v>
      </c>
      <c r="C133" s="117">
        <v>0</v>
      </c>
      <c r="D133" s="117">
        <v>0</v>
      </c>
      <c r="E133" s="117">
        <v>0</v>
      </c>
      <c r="F133" s="625"/>
      <c r="G133" s="611"/>
      <c r="H133" s="611"/>
      <c r="I133" s="611"/>
      <c r="J133" s="612"/>
      <c r="K133" s="613"/>
      <c r="L133" s="612"/>
      <c r="M133" s="612"/>
      <c r="N133" s="612"/>
      <c r="O133" s="613"/>
      <c r="P133" s="612"/>
      <c r="Q133" s="613"/>
      <c r="R133" s="612"/>
      <c r="S133" s="613"/>
      <c r="T133" s="612"/>
      <c r="U133" s="620"/>
    </row>
    <row r="134" spans="1:21" ht="15" hidden="1" customHeight="1">
      <c r="A134" s="675"/>
      <c r="B134" s="108" t="s">
        <v>97</v>
      </c>
      <c r="C134" s="117">
        <v>0</v>
      </c>
      <c r="D134" s="117">
        <v>0</v>
      </c>
      <c r="E134" s="117">
        <v>0</v>
      </c>
      <c r="F134" s="625"/>
      <c r="G134" s="611"/>
      <c r="H134" s="611"/>
      <c r="I134" s="611"/>
      <c r="J134" s="612"/>
      <c r="K134" s="613"/>
      <c r="L134" s="612"/>
      <c r="M134" s="612"/>
      <c r="N134" s="612"/>
      <c r="O134" s="613"/>
      <c r="P134" s="612"/>
      <c r="Q134" s="613"/>
      <c r="R134" s="612"/>
      <c r="S134" s="613"/>
      <c r="T134" s="612"/>
      <c r="U134" s="620"/>
    </row>
    <row r="135" spans="1:21" ht="15" hidden="1" customHeight="1">
      <c r="A135" s="677" t="s">
        <v>259</v>
      </c>
      <c r="B135" s="108" t="s">
        <v>98</v>
      </c>
      <c r="C135" s="117">
        <v>0</v>
      </c>
      <c r="D135" s="117">
        <v>0</v>
      </c>
      <c r="E135" s="117">
        <v>0</v>
      </c>
      <c r="F135" s="625">
        <f>SUM(ROUND(C132,2),ROUND(C133,2),ROUND(C134,2),ROUND(C135,2),ROUND(C136,2),ROUND(C137,2),ROUND(C138,2))</f>
        <v>0</v>
      </c>
      <c r="G135" s="611">
        <f>SUM(ROUND(D132,2),ROUND(D133,2),ROUND(D134,2),ROUND(D135,2),ROUND(D136,2),ROUND(D137,2),ROUND(D138,2))</f>
        <v>0</v>
      </c>
      <c r="H135" s="611">
        <f>SUM(ROUND(E132,2),ROUND(E133,2),ROUND(E134,2),ROUND(E135,2),ROUND(E136,2),ROUND(E137,2),ROUND(E138,2))</f>
        <v>0</v>
      </c>
      <c r="I135" s="611">
        <f>SUM(F135:H141)</f>
        <v>0</v>
      </c>
      <c r="J135" s="614">
        <v>0</v>
      </c>
      <c r="K135" s="613">
        <f>ROUND($I135*J135,2)</f>
        <v>0</v>
      </c>
      <c r="L135" s="615">
        <v>0</v>
      </c>
      <c r="M135" s="615">
        <v>0</v>
      </c>
      <c r="N135" s="615">
        <v>0</v>
      </c>
      <c r="O135" s="613">
        <f>ROUND($L135,2)+ROUND(M135,0)+ROUND($N135,2)</f>
        <v>0</v>
      </c>
      <c r="P135" s="581">
        <v>0</v>
      </c>
      <c r="Q135" s="613">
        <f>ROUND(L135*P135,2)</f>
        <v>0</v>
      </c>
      <c r="R135" s="581">
        <v>0</v>
      </c>
      <c r="S135" s="613">
        <f>ROUND(M135*R135,2)</f>
        <v>0</v>
      </c>
      <c r="T135" s="581">
        <v>0</v>
      </c>
      <c r="U135" s="620">
        <f>ROUND(N135*T135,2)</f>
        <v>0</v>
      </c>
    </row>
    <row r="136" spans="1:21" ht="15" hidden="1" customHeight="1">
      <c r="A136" s="675"/>
      <c r="B136" s="108" t="s">
        <v>99</v>
      </c>
      <c r="C136" s="117">
        <v>0</v>
      </c>
      <c r="D136" s="117">
        <v>0</v>
      </c>
      <c r="E136" s="117">
        <v>0</v>
      </c>
      <c r="F136" s="625"/>
      <c r="G136" s="611"/>
      <c r="H136" s="611"/>
      <c r="I136" s="611"/>
      <c r="J136" s="612"/>
      <c r="K136" s="613"/>
      <c r="L136" s="612"/>
      <c r="M136" s="612"/>
      <c r="N136" s="612"/>
      <c r="O136" s="613"/>
      <c r="P136" s="612"/>
      <c r="Q136" s="613"/>
      <c r="R136" s="612"/>
      <c r="S136" s="613"/>
      <c r="T136" s="612"/>
      <c r="U136" s="620"/>
    </row>
    <row r="137" spans="1:21" ht="15" hidden="1" customHeight="1">
      <c r="A137" s="675"/>
      <c r="B137" s="108" t="s">
        <v>293</v>
      </c>
      <c r="C137" s="220">
        <v>0</v>
      </c>
      <c r="D137" s="117">
        <v>0</v>
      </c>
      <c r="E137" s="220">
        <v>0</v>
      </c>
      <c r="F137" s="625"/>
      <c r="G137" s="611"/>
      <c r="H137" s="611"/>
      <c r="I137" s="611"/>
      <c r="J137" s="612"/>
      <c r="K137" s="613"/>
      <c r="L137" s="612"/>
      <c r="M137" s="612"/>
      <c r="N137" s="612"/>
      <c r="O137" s="613"/>
      <c r="P137" s="612"/>
      <c r="Q137" s="613"/>
      <c r="R137" s="612"/>
      <c r="S137" s="613"/>
      <c r="T137" s="612"/>
      <c r="U137" s="620"/>
    </row>
    <row r="138" spans="1:21" ht="15" hidden="1" customHeight="1" thickBot="1">
      <c r="A138" s="676"/>
      <c r="B138" s="110" t="s">
        <v>294</v>
      </c>
      <c r="C138" s="118">
        <v>0</v>
      </c>
      <c r="D138" s="118">
        <v>0</v>
      </c>
      <c r="E138" s="118">
        <v>0</v>
      </c>
      <c r="F138" s="627"/>
      <c r="G138" s="621"/>
      <c r="H138" s="621"/>
      <c r="I138" s="621"/>
      <c r="J138" s="622"/>
      <c r="K138" s="623"/>
      <c r="L138" s="622"/>
      <c r="M138" s="622"/>
      <c r="N138" s="622"/>
      <c r="O138" s="623"/>
      <c r="P138" s="622"/>
      <c r="Q138" s="623"/>
      <c r="R138" s="622"/>
      <c r="S138" s="623"/>
      <c r="T138" s="622"/>
      <c r="U138" s="624"/>
    </row>
    <row r="139" spans="1:21" ht="15" hidden="1" customHeight="1">
      <c r="A139" s="674"/>
      <c r="B139" s="107" t="s">
        <v>95</v>
      </c>
      <c r="C139" s="119">
        <v>0</v>
      </c>
      <c r="D139" s="119">
        <v>0</v>
      </c>
      <c r="E139" s="119">
        <v>0</v>
      </c>
      <c r="F139" s="626"/>
      <c r="G139" s="611"/>
      <c r="H139" s="611"/>
      <c r="I139" s="611"/>
      <c r="J139" s="612"/>
      <c r="K139" s="613"/>
      <c r="L139" s="612"/>
      <c r="M139" s="612"/>
      <c r="N139" s="612"/>
      <c r="O139" s="613"/>
      <c r="P139" s="612"/>
      <c r="Q139" s="613"/>
      <c r="R139" s="612"/>
      <c r="S139" s="613"/>
      <c r="T139" s="612"/>
      <c r="U139" s="620"/>
    </row>
    <row r="140" spans="1:21" ht="15" hidden="1" customHeight="1">
      <c r="A140" s="675"/>
      <c r="B140" s="108" t="s">
        <v>96</v>
      </c>
      <c r="C140" s="117">
        <v>0</v>
      </c>
      <c r="D140" s="117">
        <v>0</v>
      </c>
      <c r="E140" s="117">
        <v>0</v>
      </c>
      <c r="F140" s="625"/>
      <c r="G140" s="611"/>
      <c r="H140" s="611"/>
      <c r="I140" s="611"/>
      <c r="J140" s="612"/>
      <c r="K140" s="613"/>
      <c r="L140" s="612"/>
      <c r="M140" s="612"/>
      <c r="N140" s="612"/>
      <c r="O140" s="613"/>
      <c r="P140" s="612"/>
      <c r="Q140" s="613"/>
      <c r="R140" s="612"/>
      <c r="S140" s="613"/>
      <c r="T140" s="612"/>
      <c r="U140" s="620"/>
    </row>
    <row r="141" spans="1:21" ht="15" hidden="1" customHeight="1">
      <c r="A141" s="675"/>
      <c r="B141" s="108" t="s">
        <v>97</v>
      </c>
      <c r="C141" s="117">
        <v>0</v>
      </c>
      <c r="D141" s="117">
        <v>0</v>
      </c>
      <c r="E141" s="117">
        <v>0</v>
      </c>
      <c r="F141" s="625"/>
      <c r="G141" s="611"/>
      <c r="H141" s="611"/>
      <c r="I141" s="611"/>
      <c r="J141" s="612"/>
      <c r="K141" s="613"/>
      <c r="L141" s="612"/>
      <c r="M141" s="612"/>
      <c r="N141" s="612"/>
      <c r="O141" s="613"/>
      <c r="P141" s="612"/>
      <c r="Q141" s="613"/>
      <c r="R141" s="612"/>
      <c r="S141" s="613"/>
      <c r="T141" s="612"/>
      <c r="U141" s="620"/>
    </row>
    <row r="142" spans="1:21" ht="15" hidden="1" customHeight="1">
      <c r="A142" s="677" t="s">
        <v>259</v>
      </c>
      <c r="B142" s="108" t="s">
        <v>98</v>
      </c>
      <c r="C142" s="117">
        <v>0</v>
      </c>
      <c r="D142" s="117">
        <v>0</v>
      </c>
      <c r="E142" s="117">
        <v>0</v>
      </c>
      <c r="F142" s="625">
        <f>SUM(ROUND(C139,2),ROUND(C140,2),ROUND(C141,2),ROUND(C142,2),ROUND(C143,2),ROUND(C144,2),ROUND(C145,2))</f>
        <v>0</v>
      </c>
      <c r="G142" s="611">
        <f>SUM(ROUND(D139,2),ROUND(D140,2),ROUND(D141,2),ROUND(D142,2),ROUND(D143,2),ROUND(D144,2),ROUND(D145,2))</f>
        <v>0</v>
      </c>
      <c r="H142" s="611">
        <f>SUM(ROUND(E139,2),ROUND(E140,2),ROUND(E141,2),ROUND(E142,2),ROUND(E143,2),ROUND(E144,2),ROUND(E145,2))</f>
        <v>0</v>
      </c>
      <c r="I142" s="611">
        <f>SUM(F142:H145)</f>
        <v>0</v>
      </c>
      <c r="J142" s="614">
        <v>0</v>
      </c>
      <c r="K142" s="613">
        <f>ROUND($I142*J142,2)</f>
        <v>0</v>
      </c>
      <c r="L142" s="615">
        <v>0</v>
      </c>
      <c r="M142" s="615">
        <v>0</v>
      </c>
      <c r="N142" s="615">
        <v>0</v>
      </c>
      <c r="O142" s="613">
        <f>ROUND($L142,2)+ROUND(M142,0)+ROUND($N142,2)</f>
        <v>0</v>
      </c>
      <c r="P142" s="581">
        <v>0</v>
      </c>
      <c r="Q142" s="613">
        <f>ROUND(L142*P142,2)</f>
        <v>0</v>
      </c>
      <c r="R142" s="581">
        <v>0</v>
      </c>
      <c r="S142" s="613">
        <f>ROUND(M142*R142,2)</f>
        <v>0</v>
      </c>
      <c r="T142" s="581">
        <v>0</v>
      </c>
      <c r="U142" s="620">
        <f>ROUND(N142*T142,2)</f>
        <v>0</v>
      </c>
    </row>
    <row r="143" spans="1:21" ht="15" hidden="1" customHeight="1">
      <c r="A143" s="675"/>
      <c r="B143" s="108" t="s">
        <v>99</v>
      </c>
      <c r="C143" s="117">
        <v>0</v>
      </c>
      <c r="D143" s="117">
        <v>0</v>
      </c>
      <c r="E143" s="117">
        <v>0</v>
      </c>
      <c r="F143" s="625"/>
      <c r="G143" s="611"/>
      <c r="H143" s="611"/>
      <c r="I143" s="611"/>
      <c r="J143" s="612"/>
      <c r="K143" s="613"/>
      <c r="L143" s="612"/>
      <c r="M143" s="612"/>
      <c r="N143" s="612"/>
      <c r="O143" s="613"/>
      <c r="P143" s="612"/>
      <c r="Q143" s="613"/>
      <c r="R143" s="612"/>
      <c r="S143" s="613"/>
      <c r="T143" s="612"/>
      <c r="U143" s="620"/>
    </row>
    <row r="144" spans="1:21" ht="15" hidden="1" customHeight="1">
      <c r="A144" s="675"/>
      <c r="B144" s="108" t="s">
        <v>293</v>
      </c>
      <c r="C144" s="117">
        <v>0</v>
      </c>
      <c r="D144" s="117">
        <v>0</v>
      </c>
      <c r="E144" s="117">
        <v>0</v>
      </c>
      <c r="F144" s="625"/>
      <c r="G144" s="611"/>
      <c r="H144" s="611"/>
      <c r="I144" s="611"/>
      <c r="J144" s="612"/>
      <c r="K144" s="613"/>
      <c r="L144" s="612"/>
      <c r="M144" s="612"/>
      <c r="N144" s="612"/>
      <c r="O144" s="613"/>
      <c r="P144" s="612"/>
      <c r="Q144" s="613"/>
      <c r="R144" s="612"/>
      <c r="S144" s="613"/>
      <c r="T144" s="612"/>
      <c r="U144" s="620"/>
    </row>
    <row r="145" spans="1:125" ht="15" hidden="1" customHeight="1" thickBot="1">
      <c r="A145" s="676"/>
      <c r="B145" s="109" t="s">
        <v>294</v>
      </c>
      <c r="C145" s="220">
        <v>0</v>
      </c>
      <c r="D145" s="220">
        <v>0</v>
      </c>
      <c r="E145" s="220">
        <v>0</v>
      </c>
      <c r="F145" s="627"/>
      <c r="G145" s="621"/>
      <c r="H145" s="621"/>
      <c r="I145" s="621"/>
      <c r="J145" s="622"/>
      <c r="K145" s="623"/>
      <c r="L145" s="622"/>
      <c r="M145" s="622"/>
      <c r="N145" s="622"/>
      <c r="O145" s="623"/>
      <c r="P145" s="622"/>
      <c r="Q145" s="623"/>
      <c r="R145" s="622"/>
      <c r="S145" s="623"/>
      <c r="T145" s="622"/>
      <c r="U145" s="624"/>
    </row>
    <row r="146" spans="1:125" ht="32.1" customHeight="1" thickBot="1">
      <c r="A146" s="563"/>
      <c r="B146" s="561"/>
      <c r="C146" s="561"/>
      <c r="D146" s="561"/>
      <c r="E146" s="561"/>
      <c r="F146" s="561"/>
      <c r="G146" s="561"/>
      <c r="H146" s="561"/>
      <c r="I146" s="561"/>
      <c r="J146" s="561"/>
      <c r="K146" s="564" t="s">
        <v>296</v>
      </c>
      <c r="L146" s="562">
        <f t="array" ref="L146">SUM(ROUND(L7:L145,2))</f>
        <v>0</v>
      </c>
      <c r="M146" s="120">
        <f t="array" ref="M146">SUM(ROUND(M7:M145,2))</f>
        <v>0</v>
      </c>
      <c r="N146" s="120">
        <f t="array" ref="N146">SUM(ROUND(N7:N145,2))</f>
        <v>0</v>
      </c>
      <c r="O146" s="121">
        <f>SUM(O7:O145)</f>
        <v>0</v>
      </c>
      <c r="P146" s="113"/>
      <c r="Q146" s="297">
        <f>SUM(Q7:Q145)</f>
        <v>0</v>
      </c>
      <c r="R146" s="113"/>
      <c r="S146" s="297">
        <f>SUM(S7:S145)</f>
        <v>0</v>
      </c>
      <c r="T146" s="113"/>
      <c r="U146" s="297">
        <f>SUM(U7:U145)</f>
        <v>0</v>
      </c>
    </row>
    <row r="147" spans="1:125" ht="18.95" customHeight="1" thickBot="1">
      <c r="A147" s="111"/>
      <c r="B147" s="112"/>
      <c r="C147" s="112"/>
      <c r="D147" s="112"/>
      <c r="E147" s="112"/>
      <c r="F147" s="112"/>
      <c r="G147" s="112"/>
      <c r="H147" s="112"/>
      <c r="I147" s="112"/>
      <c r="J147" s="112"/>
      <c r="K147" s="113"/>
      <c r="L147" s="114"/>
      <c r="M147" s="114"/>
      <c r="N147" s="114"/>
      <c r="O147" s="113"/>
      <c r="P147" s="113"/>
      <c r="Q147" s="113"/>
      <c r="R147" s="113"/>
      <c r="S147" s="113"/>
      <c r="T147" s="113"/>
      <c r="U147" s="113"/>
    </row>
    <row r="148" spans="1:125" ht="21.95" customHeight="1" thickBot="1">
      <c r="A148" s="558"/>
      <c r="B148" s="556"/>
      <c r="C148" s="556"/>
      <c r="D148" s="556"/>
      <c r="E148" s="556"/>
      <c r="F148" s="556"/>
      <c r="G148" s="559" t="s">
        <v>102</v>
      </c>
      <c r="H148" s="556"/>
      <c r="I148" s="556"/>
      <c r="J148" s="556"/>
      <c r="K148" s="556"/>
      <c r="L148" s="556"/>
      <c r="M148" s="556"/>
      <c r="N148" s="556"/>
      <c r="O148" s="557"/>
      <c r="P148" s="427" t="s">
        <v>126</v>
      </c>
      <c r="Q148" s="429"/>
      <c r="R148" s="497" t="str">
        <f>'Invoice Summary'!$C$24</f>
        <v>[Other Entity] Share</v>
      </c>
      <c r="S148" s="437"/>
      <c r="T148" s="480" t="s">
        <v>127</v>
      </c>
      <c r="U148" s="481"/>
    </row>
    <row r="149" spans="1:125" s="106" customFormat="1" ht="95.25" thickBot="1">
      <c r="A149" s="662" t="s">
        <v>297</v>
      </c>
      <c r="B149" s="560"/>
      <c r="C149" s="203" t="s">
        <v>298</v>
      </c>
      <c r="D149" s="243" t="str">
        <f>"Profit Base "&amp;'Invoice Summary'!$C$24&amp;" Billed This Period ($)"</f>
        <v>Profit Base [Other Entity] Share Billed This Period ($)</v>
      </c>
      <c r="E149" s="203" t="s">
        <v>299</v>
      </c>
      <c r="F149" s="243" t="s">
        <v>300</v>
      </c>
      <c r="G149" s="243" t="str">
        <f>"Total Profit Base "&amp;'Invoice Summary'!$C$24&amp;" Billed This Period ($)"</f>
        <v>Total Profit Base [Other Entity] Share Billed This Period ($)</v>
      </c>
      <c r="H149" s="203" t="s">
        <v>301</v>
      </c>
      <c r="I149" s="203" t="s">
        <v>302</v>
      </c>
      <c r="J149" s="665" t="s">
        <v>303</v>
      </c>
      <c r="K149" s="42" t="s">
        <v>291</v>
      </c>
      <c r="L149" s="203" t="s">
        <v>201</v>
      </c>
      <c r="M149" s="243" t="str">
        <f>'Invoice Summary'!$C$24&amp;" Expenses"</f>
        <v>[Other Entity] Share Expenses</v>
      </c>
      <c r="N149" s="105" t="s">
        <v>177</v>
      </c>
      <c r="O149" s="105" t="s">
        <v>103</v>
      </c>
      <c r="P149" s="42" t="s">
        <v>143</v>
      </c>
      <c r="Q149" s="43" t="s">
        <v>144</v>
      </c>
      <c r="R149" s="42" t="s">
        <v>143</v>
      </c>
      <c r="S149" s="43" t="s">
        <v>144</v>
      </c>
      <c r="T149" s="42" t="s">
        <v>143</v>
      </c>
      <c r="U149" s="43" t="s">
        <v>144</v>
      </c>
      <c r="Z149" s="199"/>
      <c r="AA149" s="199"/>
      <c r="AB149" s="199"/>
      <c r="AC149" s="199"/>
      <c r="AD149" s="199"/>
      <c r="AE149" s="199"/>
      <c r="AF149" s="199"/>
      <c r="AG149" s="199"/>
      <c r="AH149" s="199"/>
      <c r="AI149" s="199"/>
      <c r="AJ149" s="199"/>
      <c r="AK149" s="199"/>
      <c r="AL149" s="199"/>
      <c r="AM149" s="199"/>
      <c r="AN149" s="199"/>
      <c r="AO149" s="199"/>
      <c r="AP149" s="199"/>
      <c r="AQ149" s="199"/>
      <c r="AR149" s="199"/>
      <c r="AS149" s="199"/>
      <c r="AT149" s="199"/>
      <c r="AU149" s="199"/>
      <c r="AV149" s="199"/>
      <c r="AW149" s="199"/>
      <c r="AX149" s="199"/>
      <c r="AY149" s="199"/>
      <c r="AZ149" s="199"/>
      <c r="BA149" s="199"/>
      <c r="BB149" s="199"/>
      <c r="BC149" s="199"/>
      <c r="BD149" s="199"/>
      <c r="BE149" s="199"/>
      <c r="BF149" s="199"/>
      <c r="BG149" s="199"/>
      <c r="BH149" s="199"/>
      <c r="BI149" s="199"/>
      <c r="BJ149" s="199"/>
      <c r="BK149" s="199"/>
      <c r="BL149" s="199"/>
      <c r="BM149" s="199"/>
      <c r="BN149" s="199"/>
      <c r="BO149" s="199"/>
      <c r="BP149" s="199"/>
      <c r="BQ149" s="199"/>
      <c r="BR149" s="199"/>
      <c r="BS149" s="199"/>
      <c r="BT149" s="199"/>
      <c r="BU149" s="199"/>
      <c r="BV149" s="199"/>
      <c r="BW149" s="199"/>
      <c r="BX149" s="199"/>
      <c r="BY149" s="199"/>
      <c r="BZ149" s="199"/>
      <c r="CA149" s="199"/>
      <c r="CB149" s="199"/>
      <c r="CC149" s="199"/>
      <c r="CD149" s="199"/>
      <c r="CE149" s="199"/>
      <c r="CF149" s="199"/>
      <c r="CG149" s="199"/>
      <c r="CH149" s="199"/>
      <c r="CI149" s="199"/>
      <c r="CJ149" s="199"/>
      <c r="CK149" s="199"/>
      <c r="CL149" s="199"/>
      <c r="CM149" s="199"/>
      <c r="CN149" s="199"/>
      <c r="CO149" s="199"/>
      <c r="CP149" s="199"/>
      <c r="CQ149" s="199"/>
      <c r="CR149" s="199"/>
      <c r="CS149" s="199"/>
      <c r="CT149" s="199"/>
      <c r="CU149" s="199"/>
      <c r="CV149" s="199"/>
      <c r="CW149" s="199"/>
      <c r="CX149" s="199"/>
      <c r="CY149" s="199"/>
      <c r="CZ149" s="199"/>
      <c r="DA149" s="199"/>
      <c r="DB149" s="199"/>
      <c r="DC149" s="199"/>
      <c r="DD149" s="199"/>
      <c r="DE149" s="199"/>
      <c r="DF149" s="199"/>
      <c r="DG149" s="199"/>
      <c r="DH149" s="199"/>
      <c r="DI149" s="199"/>
      <c r="DJ149" s="199"/>
      <c r="DK149" s="199"/>
      <c r="DL149" s="199"/>
      <c r="DM149" s="199"/>
      <c r="DN149" s="199"/>
      <c r="DO149" s="199"/>
      <c r="DP149" s="199"/>
      <c r="DQ149" s="199"/>
      <c r="DR149" s="199"/>
      <c r="DS149" s="199"/>
      <c r="DT149" s="199"/>
      <c r="DU149" s="199"/>
    </row>
    <row r="150" spans="1:125" ht="15.75">
      <c r="A150" s="628" t="s">
        <v>95</v>
      </c>
      <c r="B150" s="663"/>
      <c r="C150" s="664"/>
      <c r="D150" s="664"/>
      <c r="E150" s="664"/>
      <c r="F150" s="625"/>
      <c r="G150" s="611"/>
      <c r="H150" s="611"/>
      <c r="I150" s="611"/>
      <c r="J150" s="612"/>
      <c r="K150" s="613"/>
      <c r="L150" s="612"/>
      <c r="M150" s="612"/>
      <c r="N150" s="612"/>
      <c r="O150" s="613"/>
      <c r="P150" s="612"/>
      <c r="Q150" s="613"/>
      <c r="R150" s="612"/>
      <c r="S150" s="613"/>
      <c r="T150" s="612"/>
      <c r="U150" s="620"/>
    </row>
    <row r="151" spans="1:125" ht="15.75">
      <c r="A151" s="629" t="s">
        <v>96</v>
      </c>
      <c r="B151" s="630"/>
      <c r="C151" s="122"/>
      <c r="D151" s="122"/>
      <c r="E151" s="122"/>
      <c r="F151" s="625"/>
      <c r="G151" s="611"/>
      <c r="H151" s="611"/>
      <c r="I151" s="611"/>
      <c r="J151" s="612"/>
      <c r="K151" s="613"/>
      <c r="L151" s="612"/>
      <c r="M151" s="612"/>
      <c r="N151" s="612"/>
      <c r="O151" s="613"/>
      <c r="P151" s="612"/>
      <c r="Q151" s="613"/>
      <c r="R151" s="612"/>
      <c r="S151" s="613"/>
      <c r="T151" s="612"/>
      <c r="U151" s="620"/>
    </row>
    <row r="152" spans="1:125" ht="15.75">
      <c r="A152" s="629" t="s">
        <v>97</v>
      </c>
      <c r="B152" s="630"/>
      <c r="C152" s="122"/>
      <c r="D152" s="122"/>
      <c r="E152" s="122"/>
      <c r="F152" s="625"/>
      <c r="G152" s="611"/>
      <c r="H152" s="611"/>
      <c r="I152" s="611"/>
      <c r="J152" s="612"/>
      <c r="K152" s="613"/>
      <c r="L152" s="612"/>
      <c r="M152" s="612"/>
      <c r="N152" s="612"/>
      <c r="O152" s="613"/>
      <c r="P152" s="612"/>
      <c r="Q152" s="613"/>
      <c r="R152" s="612"/>
      <c r="S152" s="613"/>
      <c r="T152" s="612"/>
      <c r="U152" s="620"/>
    </row>
    <row r="153" spans="1:125" ht="15.75">
      <c r="A153" s="629" t="s">
        <v>98</v>
      </c>
      <c r="B153" s="630"/>
      <c r="C153" s="122"/>
      <c r="D153" s="122"/>
      <c r="E153" s="122"/>
      <c r="F153" s="625">
        <f>SUM(ROUND(C150,2),ROUND(C151,2),ROUND(C152,2),ROUND(C153,2),ROUND(C154,2),ROUND(C155,2),ROUND(C156,2))</f>
        <v>0</v>
      </c>
      <c r="G153" s="611">
        <f>SUM(ROUND(D150,2),ROUND(D151,2),ROUND(D152,2),ROUND(D153,2),ROUND(D154,2),ROUND(D155,2),ROUND(D156,2))</f>
        <v>0</v>
      </c>
      <c r="H153" s="611">
        <f>SUM(ROUND(E150,2),ROUND(E151,2),ROUND(E152,2),ROUND(E153,2),ROUND(E154,2),ROUND(E155,2),ROUND(E156,2))</f>
        <v>0</v>
      </c>
      <c r="I153" s="611">
        <f>SUM(F151:H156)</f>
        <v>0</v>
      </c>
      <c r="J153" s="614"/>
      <c r="K153" s="613">
        <f>ROUND($I153*J153,2)</f>
        <v>0</v>
      </c>
      <c r="L153" s="615"/>
      <c r="M153" s="615">
        <v>0</v>
      </c>
      <c r="N153" s="615"/>
      <c r="O153" s="613">
        <f>ROUND($L153,2)+ROUND(M153,0)+ROUND($N153,2)</f>
        <v>0</v>
      </c>
      <c r="P153" s="581"/>
      <c r="Q153" s="613">
        <f>ROUND(L153*P153,2)</f>
        <v>0</v>
      </c>
      <c r="R153" s="581">
        <v>0</v>
      </c>
      <c r="S153" s="613">
        <f>ROUND(M153*R153,2)</f>
        <v>0</v>
      </c>
      <c r="T153" s="581"/>
      <c r="U153" s="620">
        <f>ROUND(N153*T153,2)</f>
        <v>0</v>
      </c>
    </row>
    <row r="154" spans="1:125" ht="15.75">
      <c r="A154" s="629" t="s">
        <v>99</v>
      </c>
      <c r="B154" s="630"/>
      <c r="C154" s="122"/>
      <c r="D154" s="122"/>
      <c r="E154" s="122"/>
      <c r="F154" s="625"/>
      <c r="G154" s="611"/>
      <c r="H154" s="611"/>
      <c r="I154" s="611"/>
      <c r="J154" s="612"/>
      <c r="K154" s="613"/>
      <c r="L154" s="612"/>
      <c r="M154" s="612"/>
      <c r="N154" s="612"/>
      <c r="O154" s="613"/>
      <c r="P154" s="612"/>
      <c r="Q154" s="613"/>
      <c r="R154" s="612"/>
      <c r="S154" s="613"/>
      <c r="T154" s="612"/>
      <c r="U154" s="620"/>
    </row>
    <row r="155" spans="1:125" ht="15.6" customHeight="1">
      <c r="A155" s="629" t="s">
        <v>293</v>
      </c>
      <c r="B155" s="630"/>
      <c r="C155" s="122"/>
      <c r="D155" s="122"/>
      <c r="E155" s="122"/>
      <c r="F155" s="625"/>
      <c r="G155" s="611"/>
      <c r="H155" s="611"/>
      <c r="I155" s="611"/>
      <c r="J155" s="612"/>
      <c r="K155" s="613"/>
      <c r="L155" s="612"/>
      <c r="M155" s="612"/>
      <c r="N155" s="612"/>
      <c r="O155" s="613"/>
      <c r="P155" s="612"/>
      <c r="Q155" s="613"/>
      <c r="R155" s="612"/>
      <c r="S155" s="613"/>
      <c r="T155" s="612"/>
      <c r="U155" s="620"/>
    </row>
    <row r="156" spans="1:125" ht="16.5" thickBot="1">
      <c r="A156" s="631" t="s">
        <v>294</v>
      </c>
      <c r="B156" s="632"/>
      <c r="C156" s="123"/>
      <c r="D156" s="123"/>
      <c r="E156" s="123"/>
      <c r="F156" s="627"/>
      <c r="G156" s="621"/>
      <c r="H156" s="621"/>
      <c r="I156" s="621"/>
      <c r="J156" s="622"/>
      <c r="K156" s="623"/>
      <c r="L156" s="622"/>
      <c r="M156" s="622"/>
      <c r="N156" s="622"/>
      <c r="O156" s="623"/>
      <c r="P156" s="622"/>
      <c r="Q156" s="623"/>
      <c r="R156" s="622"/>
      <c r="S156" s="623"/>
      <c r="T156" s="622"/>
      <c r="U156" s="624"/>
    </row>
    <row r="157" spans="1:125" ht="32.1" customHeight="1" thickBot="1">
      <c r="A157" s="563"/>
      <c r="B157" s="561"/>
      <c r="C157" s="561"/>
      <c r="D157" s="561"/>
      <c r="E157" s="561"/>
      <c r="F157" s="561"/>
      <c r="G157" s="561"/>
      <c r="H157" s="561"/>
      <c r="I157" s="561"/>
      <c r="J157" s="561"/>
      <c r="K157" s="564" t="s">
        <v>304</v>
      </c>
      <c r="L157" s="120">
        <f t="array" ref="L157">SUM(ROUND(L153,2))</f>
        <v>0</v>
      </c>
      <c r="M157" s="120">
        <f t="array" ref="M157">SUM(ROUND(M153,2))</f>
        <v>0</v>
      </c>
      <c r="N157" s="120">
        <f t="array" ref="N157">SUM(ROUND(N153,2))</f>
        <v>0</v>
      </c>
      <c r="O157" s="121">
        <f>SUM(O153)</f>
        <v>0</v>
      </c>
      <c r="Q157" s="296">
        <f>SUM(Q153)</f>
        <v>0</v>
      </c>
      <c r="S157" s="296">
        <f>SUM(S153)</f>
        <v>0</v>
      </c>
      <c r="U157" s="296">
        <f>SUM(U153)</f>
        <v>0</v>
      </c>
    </row>
    <row r="158" spans="1:125" ht="18.95" customHeight="1"/>
    <row r="159" spans="1:125" ht="30" customHeight="1">
      <c r="A159" s="571" t="s">
        <v>164</v>
      </c>
      <c r="B159" s="572"/>
      <c r="C159" s="572"/>
      <c r="D159" s="572"/>
      <c r="E159" s="572"/>
      <c r="F159" s="572"/>
      <c r="G159" s="572"/>
      <c r="H159" s="572"/>
      <c r="I159" s="572"/>
      <c r="J159" s="572"/>
      <c r="K159" s="572"/>
      <c r="L159" s="572"/>
      <c r="M159" s="572"/>
      <c r="N159" s="572"/>
      <c r="O159" s="573"/>
      <c r="P159" s="283"/>
      <c r="Q159" s="283"/>
      <c r="R159" s="283"/>
      <c r="S159" s="283"/>
      <c r="T159" s="283"/>
      <c r="U159" s="283"/>
    </row>
    <row r="160" spans="1:125" ht="15.6" customHeight="1">
      <c r="A160" s="536" t="s">
        <v>19</v>
      </c>
      <c r="B160" s="472"/>
      <c r="C160" s="472"/>
      <c r="D160" s="472"/>
      <c r="E160" s="472"/>
      <c r="F160" s="472"/>
      <c r="G160" s="472"/>
      <c r="H160" s="472"/>
      <c r="I160" s="472"/>
      <c r="J160" s="472"/>
      <c r="K160" s="472"/>
      <c r="L160" s="472"/>
      <c r="M160" s="472"/>
      <c r="N160" s="472"/>
      <c r="O160" s="473"/>
      <c r="P160" s="250"/>
      <c r="Q160" s="250"/>
      <c r="R160" s="250"/>
      <c r="S160" s="250"/>
      <c r="T160" s="250"/>
      <c r="U160" s="250"/>
    </row>
    <row r="161" spans="1:21">
      <c r="A161" s="452" t="s">
        <v>305</v>
      </c>
      <c r="B161" s="505"/>
      <c r="C161" s="505"/>
      <c r="D161" s="505"/>
      <c r="E161" s="505"/>
      <c r="F161" s="505"/>
      <c r="G161" s="505"/>
      <c r="H161" s="505"/>
      <c r="I161" s="505"/>
      <c r="J161" s="505"/>
      <c r="K161" s="505"/>
      <c r="L161" s="505"/>
      <c r="M161" s="505"/>
      <c r="N161" s="505"/>
      <c r="O161" s="506"/>
      <c r="P161" s="250"/>
      <c r="Q161" s="250"/>
      <c r="R161" s="250"/>
      <c r="S161" s="250"/>
      <c r="T161" s="250"/>
      <c r="U161" s="250"/>
    </row>
    <row r="162" spans="1:21" ht="15.6" customHeight="1">
      <c r="A162" s="566" t="s">
        <v>306</v>
      </c>
      <c r="B162" s="565"/>
      <c r="C162" s="565"/>
      <c r="D162" s="565"/>
      <c r="E162" s="565"/>
      <c r="F162" s="565"/>
      <c r="G162" s="565"/>
      <c r="H162" s="565"/>
      <c r="I162" s="565"/>
      <c r="J162" s="565"/>
      <c r="K162" s="565"/>
      <c r="L162" s="565"/>
      <c r="M162" s="565"/>
      <c r="N162" s="565"/>
      <c r="O162" s="567"/>
    </row>
    <row r="163" spans="1:21">
      <c r="A163" s="568" t="s">
        <v>307</v>
      </c>
      <c r="B163" s="569"/>
      <c r="C163" s="569"/>
      <c r="D163" s="569"/>
      <c r="E163" s="569"/>
      <c r="F163" s="569"/>
      <c r="G163" s="569"/>
      <c r="H163" s="569"/>
      <c r="I163" s="569"/>
      <c r="J163" s="569"/>
      <c r="K163" s="569"/>
      <c r="L163" s="569"/>
      <c r="M163" s="569"/>
      <c r="N163" s="569"/>
      <c r="O163" s="570"/>
    </row>
    <row r="164" spans="1:21" ht="15.6" customHeight="1">
      <c r="A164" s="566" t="s">
        <v>308</v>
      </c>
      <c r="B164" s="565"/>
      <c r="C164" s="565"/>
      <c r="D164" s="565"/>
      <c r="E164" s="565"/>
      <c r="F164" s="565"/>
      <c r="G164" s="565"/>
      <c r="H164" s="565"/>
      <c r="I164" s="565"/>
      <c r="J164" s="565"/>
      <c r="K164" s="565"/>
      <c r="L164" s="565"/>
      <c r="M164" s="565"/>
      <c r="N164" s="565"/>
      <c r="O164" s="567"/>
    </row>
    <row r="165" spans="1:21">
      <c r="A165" s="568" t="s">
        <v>309</v>
      </c>
      <c r="B165" s="569"/>
      <c r="C165" s="569"/>
      <c r="D165" s="569"/>
      <c r="E165" s="569"/>
      <c r="F165" s="569"/>
      <c r="G165" s="569"/>
      <c r="H165" s="569"/>
      <c r="I165" s="569"/>
      <c r="J165" s="569"/>
      <c r="K165" s="569"/>
      <c r="L165" s="569"/>
      <c r="M165" s="569"/>
      <c r="N165" s="569"/>
      <c r="O165" s="570"/>
    </row>
  </sheetData>
  <sheetProtection algorithmName="SHA-512" hashValue="zWA0t4RJXld95ewS6gk6S1tt7Yf78FRDCNqiuX0mJ93Q/AxwQ15D+/XNkvhkfkFpcBnMACRd4aRhKlhbqaLqVg==" saltValue="pMgH9dzOnjZOSRelKi5tGw==" spinCount="100000" sheet="1" formatColumns="0" formatRows="0"/>
  <conditionalFormatting sqref="L9 L16">
    <cfRule type="expression" dxfId="2" priority="3">
      <formula>$L9&gt;ROUND($F9*$J9,2)</formula>
    </cfRule>
  </conditionalFormatting>
  <conditionalFormatting sqref="L23 L30 L37 L44 L51 L58 L65 L72 L79 L86 L93 L100 L107 L114 L121 L128 L135">
    <cfRule type="expression" dxfId="1" priority="89">
      <formula>$L23&gt;ROUND($F26*$J23,2)</formula>
    </cfRule>
  </conditionalFormatting>
  <conditionalFormatting sqref="L142 L153">
    <cfRule type="expression" dxfId="0" priority="106">
      <formula>$L142&gt;ROUND(#REF!*$J142,2)</formula>
    </cfRule>
  </conditionalFormatting>
  <dataValidations count="21">
    <dataValidation allowBlank="1" showErrorMessage="1" prompt="If other indirect costs are being used as a base for this indirect cost, please enter the total amount of those other indirect costs" sqref="C19:E19 C12:E12 C138:E138 C131:E131 C124:E124 C117:E117 C110:E110 C103:E103 C96:E96 C89:E89 C82:E82 C75:E75 C68:E68 C61:E61 C54:E54 C47:E47 C40:E40 C33:E33 C26:E26 C145:E145" xr:uid="{DB01D80B-3F1E-4B64-90F5-845D54AF8409}"/>
    <dataValidation allowBlank="1" showErrorMessage="1" prompt="If subrecipients and/or vendors are being used as a base for this indirect cost, please enter the total amount of subrecipients and/or vendors" sqref="C18:E18 C11:E11 C137:E137 C130:E130 C123:E123 C116:E116 C109:E109 C102:E102 C95:E95 C88:E88 C81:E81 C74:E74 C67:E67 C60:E60 C53:E53 C46:E46 C39:E39 C32:E32 C144:E144 C25:E25" xr:uid="{9C32909A-2EAF-4CFF-84EB-7ABFE211A6C1}"/>
    <dataValidation allowBlank="1" showErrorMessage="1" prompt="If equipment is being used as a base for this indirect cost, please enter the total amount of equipment" sqref="C16:E16 C9:E9 C135:E135 C128:E128 C121:E121 C114:E114 C107:E107 C100:E100 C93:E93 C86:E86 C79:E79 C72:E72 C65:E65 C58:E58 C51:E51 C44:E44 C37:E37 C30:E30 C142:E142 C23:E23" xr:uid="{879B9C8B-493F-4701-99C5-DA05C99C131A}"/>
    <dataValidation allowBlank="1" showErrorMessage="1" prompt="If fringe benefits are being used as a base for this indirect cost, please enter the total amount of fringe benefits" sqref="C14:E14 C7:E7 C133:E133 C126:E126 C119:E119 C112:E112 C105:E105 C98:E98 C91:E91 C84:E84 C77:E77 C70:E70 C63:E63 C56:E56 C49:E49 C42:E42 C35:E35 C28:E28 C140:E140 C21:E21" xr:uid="{DAA6B430-DEAA-4860-AE37-F2D58307FFF2}"/>
    <dataValidation allowBlank="1" showErrorMessage="1" prompt="If indirect costs are being used as a profit base, please enter the total amount of indirect costs" sqref="C156:E156" xr:uid="{F86FC7CE-8FE3-418E-82C0-F5F642BA3DB0}"/>
    <dataValidation allowBlank="1" showErrorMessage="1" prompt="If subrecipients and vendors are being used as a profit base, please enter the total amount of subrecipients and vendors" sqref="C155:E155" xr:uid="{5826DC99-8C22-46E4-9632-1BF249D63958}"/>
    <dataValidation allowBlank="1" showErrorMessage="1" prompt="If materials and miscellaneous are being used as a profit base, please enter the total amount of materials and miscellaneous" sqref="C154:E154" xr:uid="{75C89912-2231-4F56-98BB-107CD27167C8}"/>
    <dataValidation allowBlank="1" showErrorMessage="1" prompt="If equipment is being used as a profit base, please enter the total amount of equipment" sqref="C153:E153" xr:uid="{DC2C3D14-E3D9-474B-9A8E-566D5EE9F1BC}"/>
    <dataValidation allowBlank="1" showErrorMessage="1" prompt="If travel is being used as a profit base, please enter the total amount of travel" sqref="C152:E152" xr:uid="{9F5B0D22-670C-4526-9951-4598AA342036}"/>
    <dataValidation allowBlank="1" showErrorMessage="1" prompt="If fringe benefits is being used as a profit base, please enter the total amount of fringe benefits" sqref="C151:E151" xr:uid="{35E3A1D8-443C-40F1-95D5-BA3296F3FEB1}"/>
    <dataValidation allowBlank="1" showErrorMessage="1" prompt="If direct labor is being used as a profit base, please enter the total amount of direct labor" sqref="C150:E150" xr:uid="{20A7EB08-CBF6-4CEC-B82E-A24A22AD0472}"/>
    <dataValidation allowBlank="1" showErrorMessage="1" prompt="Please enter the amount being paid by match funds" sqref="M9:N9 M151:N156 M14:N19 M23:N145" xr:uid="{A2780A56-FB79-4955-9A0B-13A37D2BD9F1}"/>
    <dataValidation allowBlank="1" showErrorMessage="1" prompt="Please enter the amount being paid by C E C funds" sqref="L9 L151:L156 L14:L19 L23:L145" xr:uid="{BC7A596B-1556-466E-B284-2995A67FDFA7}"/>
    <dataValidation allowBlank="1" showErrorMessage="1" prompt="If materials and miscellaneous costs are being used as a base for this indirect cost, please enter the total amount of materials and miscellaneous costs" sqref="C17:E17 C10:E10 C136:E136 C129:E129 C122:E122 C115:E115 C108:E108 C101:E101 C94:E94 C87:E87 C80:E80 C73:E73 C66:E66 C59:E59 C52:E52 C45:E45 C38:E38 C31:E31 C143:E143 C24:E24" xr:uid="{9987147B-4C72-43AE-ADED-C0307E59308D}"/>
    <dataValidation allowBlank="1" showErrorMessage="1" prompt="If travel is being used as a base for this indirect cost, please enter the total amount of travel" sqref="C15:E15 C8:E8 C134:E134 C127:E127 C120:E120 C113:E113 C106:E106 C99:E99 C92:E92 C85:E85 C78:E78 C71:E71 C64:E64 C57:E57 C50:E50 C43:E43 C36:E36 C29:E29 C141:E141 C22:E22" xr:uid="{1C372AF6-105C-45F7-8724-72BFE6970676}"/>
    <dataValidation allowBlank="1" showErrorMessage="1" prompt="If direct labor is being used as a base for this indirect cost, please enter the total amount of direct labor" sqref="C13:E13 C6:E6 C132:E132 C125:E125 C118:E118 C111:E111 C104:E104 C97:E97 C90:E90 C83:E83 C76:E76 C69:E69 C62:E62 C55:E55 C48:E48 C41:E41 C34:E34 C27:E27 C139:E139 C20:E20" xr:uid="{B323768A-08F7-4858-9D25-706351C798F7}"/>
    <dataValidation allowBlank="1" showErrorMessage="1" prompt="Please enter the employee's actual fringe benefit percentage rate" sqref="P44 R16 P23 P30 P142 P58 P72 P86 P100 P114 P128 P37 P51 P65 P79 P93 P107 P121 T9 R153 P153 T44 P16 T23 T30 T142 T58 T72 T86 T100 T114 T128 T37 T51 T65 T79 T93 T107 T121 R9 T153 R142 P9 T16 R23 R30 R37 R44 R51 R58 R65 R72 R79 R86 R93 R100 R107 R114 R121 R128 R135 P135 T135" xr:uid="{4A5626BF-1A13-494E-A161-1CFCFA2730A3}"/>
    <dataValidation allowBlank="1" showErrorMessage="1" prompt="Training invoice indirect costs and profit sheet" sqref="A2:U2 O1" xr:uid="{F2E1A409-0488-4A84-BBD3-52F525589154}"/>
    <dataValidation allowBlank="1" showErrorMessage="1" prompt="Please enter the name of the indirect cost" sqref="A6:A145" xr:uid="{84303EB5-8495-4AF3-A1C5-EE0AAE51C18E}"/>
    <dataValidation allowBlank="1" showErrorMessage="1" prompt="Please enter the actual indirect cost percentage rate" sqref="J9 J14:J19 J23:J145" xr:uid="{38274F5F-F457-4D8C-B077-968105135A7D}"/>
    <dataValidation allowBlank="1" showErrorMessage="1" prompt="Please enter the profit percentage rate" sqref="J151:J156" xr:uid="{D6A2733C-555F-4750-ADAF-FCFCC1893CA2}"/>
  </dataValidations>
  <printOptions horizontalCentered="1"/>
  <pageMargins left="0.25" right="0.25" top="0.75" bottom="0.75" header="0.25" footer="0.25"/>
  <pageSetup scale="69" firstPageNumber="20" fitToHeight="20" orientation="landscape" r:id="rId1"/>
  <headerFooter>
    <oddFooter>&amp;C&amp;10Page &amp;P of &amp;N</oddFooter>
  </headerFooter>
  <rowBreaks count="1" manualBreakCount="1">
    <brk id="157" max="1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6EC24D825061844B34CD8AA8714EB1B" ma:contentTypeVersion="12" ma:contentTypeDescription="Create a new document." ma:contentTypeScope="" ma:versionID="f058cf3cccb8d4ac99a9ef6605ea139b">
  <xsd:schema xmlns:xsd="http://www.w3.org/2001/XMLSchema" xmlns:xs="http://www.w3.org/2001/XMLSchema" xmlns:p="http://schemas.microsoft.com/office/2006/metadata/properties" xmlns:ns2="8e9156d5-28d7-42fc-8897-9362f8f6a13a" xmlns:ns3="1c83770d-edcb-4e74-b796-c57b1ffde4ca" targetNamespace="http://schemas.microsoft.com/office/2006/metadata/properties" ma:root="true" ma:fieldsID="d30f5eb122ce2b15609dc79897c6af08" ns2:_="" ns3:_="">
    <xsd:import namespace="8e9156d5-28d7-42fc-8897-9362f8f6a13a"/>
    <xsd:import namespace="1c83770d-edcb-4e74-b796-c57b1ffde4c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9156d5-28d7-42fc-8897-9362f8f6a13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c83770d-edcb-4e74-b796-c57b1ffde4c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1c83770d-edcb-4e74-b796-c57b1ffde4ca">
      <UserInfo>
        <DisplayName>Ziegert, Susan@Energy</DisplayName>
        <AccountId>13</AccountId>
        <AccountType/>
      </UserInfo>
      <UserInfo>
        <DisplayName>Martin-Gallardo, Jennifer@Energy</DisplayName>
        <AccountId>16</AccountId>
        <AccountType/>
      </UserInfo>
      <UserInfo>
        <DisplayName>Gilbert, Benson@Energy</DisplayName>
        <AccountId>18</AccountId>
        <AccountType/>
      </UserInfo>
      <UserInfo>
        <DisplayName>Kashiwagi, Gordon@Energy</DisplayName>
        <AccountId>28</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67752A1-157B-4768-946E-FE5CA0F0283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e9156d5-28d7-42fc-8897-9362f8f6a13a"/>
    <ds:schemaRef ds:uri="1c83770d-edcb-4e74-b796-c57b1ffde4c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2631335-0B96-4DD4-8E27-11261A6A91A0}">
  <ds:schemaRefs>
    <ds:schemaRef ds:uri="http://purl.org/dc/dcmitype/"/>
    <ds:schemaRef ds:uri="http://schemas.microsoft.com/office/infopath/2007/PartnerControls"/>
    <ds:schemaRef ds:uri="http://purl.org/dc/elements/1.1/"/>
    <ds:schemaRef ds:uri="http://schemas.openxmlformats.org/package/2006/metadata/core-properties"/>
    <ds:schemaRef ds:uri="1c83770d-edcb-4e74-b796-c57b1ffde4ca"/>
    <ds:schemaRef ds:uri="http://schemas.microsoft.com/office/2006/documentManagement/types"/>
    <ds:schemaRef ds:uri="http://schemas.microsoft.com/office/2006/metadata/properties"/>
    <ds:schemaRef ds:uri="8e9156d5-28d7-42fc-8897-9362f8f6a13a"/>
    <ds:schemaRef ds:uri="http://www.w3.org/XML/1998/namespace"/>
    <ds:schemaRef ds:uri="http://purl.org/dc/terms/"/>
  </ds:schemaRefs>
</ds:datastoreItem>
</file>

<file path=customXml/itemProps3.xml><?xml version="1.0" encoding="utf-8"?>
<ds:datastoreItem xmlns:ds="http://schemas.openxmlformats.org/officeDocument/2006/customXml" ds:itemID="{ADD416D7-7758-460E-92F2-AF5C0635901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13</vt:i4>
      </vt:variant>
    </vt:vector>
  </HeadingPairs>
  <TitlesOfParts>
    <vt:vector size="23" baseType="lpstr">
      <vt:lpstr>Instructions</vt:lpstr>
      <vt:lpstr>Invoice Payment Cover Sheet</vt:lpstr>
      <vt:lpstr>Invoice Summary</vt:lpstr>
      <vt:lpstr>DL &amp; FB</vt:lpstr>
      <vt:lpstr>Travel</vt:lpstr>
      <vt:lpstr>Equipment</vt:lpstr>
      <vt:lpstr>Materials &amp; Miscellaneous</vt:lpstr>
      <vt:lpstr>Subs &amp; Vendors</vt:lpstr>
      <vt:lpstr>Indirect Costs &amp; Profit</vt:lpstr>
      <vt:lpstr>Lists</vt:lpstr>
      <vt:lpstr>'DL &amp; FB'!Print_Area</vt:lpstr>
      <vt:lpstr>Equipment!Print_Area</vt:lpstr>
      <vt:lpstr>'Indirect Costs &amp; Profit'!Print_Area</vt:lpstr>
      <vt:lpstr>Instructions!Print_Area</vt:lpstr>
      <vt:lpstr>'Invoice Payment Cover Sheet'!Print_Area</vt:lpstr>
      <vt:lpstr>'Invoice Summary'!Print_Area</vt:lpstr>
      <vt:lpstr>Lists!Print_Area</vt:lpstr>
      <vt:lpstr>'Materials &amp; Miscellaneous'!Print_Area</vt:lpstr>
      <vt:lpstr>'Subs &amp; Vendors'!Print_Area</vt:lpstr>
      <vt:lpstr>Travel!Print_Area</vt:lpstr>
      <vt:lpstr>Equipment!Print_Titles</vt:lpstr>
      <vt:lpstr>'Materials &amp; Miscellaneous'!Print_Titles</vt:lpstr>
      <vt:lpstr>Travel!Print_Titles</vt:lpstr>
    </vt:vector>
  </TitlesOfParts>
  <Manager/>
  <Company>California Energy Commission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rgrant</dc:creator>
  <cp:keywords/>
  <dc:description/>
  <cp:lastModifiedBy>Okemiri, Nzube@Energy</cp:lastModifiedBy>
  <cp:revision/>
  <dcterms:created xsi:type="dcterms:W3CDTF">2014-01-17T22:37:22Z</dcterms:created>
  <dcterms:modified xsi:type="dcterms:W3CDTF">2025-09-23T18:22:23Z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0x010100C6EC24D825061844B34CD8AA8714EB1B</vt:lpwstr>
  </property>
</Properties>
</file>