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Danny &amp; CC\Desktop\"/>
    </mc:Choice>
  </mc:AlternateContent>
  <xr:revisionPtr revIDLastSave="0" documentId="13_ncr:1_{C297C1E8-982F-4C49-ABAB-686E818779C5}" xr6:coauthVersionLast="45" xr6:coauthVersionMax="45" xr10:uidLastSave="{00000000-0000-0000-0000-000000000000}"/>
  <bookViews>
    <workbookView xWindow="2460" yWindow="84" windowWidth="19608" windowHeight="12252" xr2:uid="{00000000-000D-0000-FFFF-FFFF00000000}"/>
  </bookViews>
  <sheets>
    <sheet name="Instructions" sheetId="7" r:id="rId1"/>
    <sheet name="Model List" sheetId="8" r:id="rId2"/>
    <sheet name="Single Pass Model #" sheetId="1" r:id="rId3"/>
    <sheet name="Multi Pass Model #" sheetId="9"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9" l="1"/>
  <c r="E30" i="9"/>
  <c r="E24" i="9"/>
  <c r="E18" i="9"/>
  <c r="C31" i="9"/>
  <c r="D36" i="9"/>
  <c r="D35" i="9"/>
  <c r="D34" i="9"/>
  <c r="D33" i="9"/>
  <c r="D32" i="9"/>
  <c r="D31" i="9"/>
  <c r="C25" i="9"/>
  <c r="C19" i="9"/>
  <c r="D30" i="9"/>
  <c r="D29" i="9"/>
  <c r="D28" i="9"/>
  <c r="D27" i="9"/>
  <c r="D26" i="9"/>
  <c r="D25" i="9"/>
  <c r="D19" i="9"/>
  <c r="D13" i="9"/>
  <c r="D24" i="9"/>
  <c r="D18" i="9"/>
  <c r="D23" i="9"/>
  <c r="D22" i="9"/>
  <c r="D21" i="9"/>
  <c r="D20" i="9"/>
  <c r="D17" i="9"/>
  <c r="D16" i="9"/>
  <c r="D15" i="9"/>
  <c r="D14" i="9"/>
  <c r="C13" i="9"/>
  <c r="C40" i="1" l="1"/>
  <c r="C32" i="1"/>
  <c r="C24" i="1"/>
  <c r="C16" i="1"/>
  <c r="C41" i="1"/>
  <c r="C33" i="1"/>
  <c r="C25" i="1"/>
  <c r="C17" i="1"/>
  <c r="B29" i="1" l="1"/>
  <c r="B21" i="1"/>
  <c r="B13" i="1"/>
  <c r="K38" i="1"/>
  <c r="J38" i="1"/>
  <c r="I38" i="1"/>
  <c r="H38" i="1"/>
  <c r="G38" i="1"/>
  <c r="F38" i="1"/>
  <c r="E38" i="1"/>
  <c r="D38" i="1"/>
  <c r="K30" i="1"/>
  <c r="J30" i="1"/>
  <c r="I30" i="1"/>
  <c r="H30" i="1"/>
  <c r="G30" i="1"/>
  <c r="F30" i="1"/>
  <c r="E30" i="1"/>
  <c r="D30" i="1"/>
  <c r="G22" i="1"/>
  <c r="F22" i="1"/>
  <c r="E22" i="1"/>
  <c r="D22" i="1"/>
  <c r="K22" i="1"/>
  <c r="J22" i="1"/>
  <c r="I22" i="1"/>
  <c r="H22" i="1"/>
  <c r="K14" i="1"/>
  <c r="J14" i="1"/>
  <c r="I14" i="1"/>
  <c r="H14" i="1"/>
  <c r="E14" i="1"/>
  <c r="F14" i="1"/>
  <c r="G14" i="1"/>
  <c r="D14" i="1"/>
</calcChain>
</file>

<file path=xl/sharedStrings.xml><?xml version="1.0" encoding="utf-8"?>
<sst xmlns="http://schemas.openxmlformats.org/spreadsheetml/2006/main" count="74" uniqueCount="45">
  <si>
    <t>Tout (F)</t>
  </si>
  <si>
    <t>Tin (F)</t>
  </si>
  <si>
    <t>Input Power (kW)</t>
  </si>
  <si>
    <t xml:space="preserve">Output Capacity (kW) </t>
  </si>
  <si>
    <t xml:space="preserve">Input Power (kW) </t>
  </si>
  <si>
    <t xml:space="preserve"> Tair @</t>
  </si>
  <si>
    <r>
      <t>Min Operating Temperture T</t>
    </r>
    <r>
      <rPr>
        <b/>
        <vertAlign val="subscript"/>
        <sz val="11"/>
        <color theme="1"/>
        <rFont val="Calibri"/>
        <family val="2"/>
        <scheme val="minor"/>
      </rPr>
      <t>in</t>
    </r>
  </si>
  <si>
    <r>
      <t>Max Operating Temperture T</t>
    </r>
    <r>
      <rPr>
        <b/>
        <vertAlign val="subscript"/>
        <sz val="11"/>
        <color theme="1"/>
        <rFont val="Calibri"/>
        <family val="2"/>
        <scheme val="minor"/>
      </rPr>
      <t>in</t>
    </r>
  </si>
  <si>
    <t>Instructions</t>
  </si>
  <si>
    <r>
      <t>Max Operating Temperature T</t>
    </r>
    <r>
      <rPr>
        <b/>
        <vertAlign val="subscript"/>
        <sz val="11"/>
        <color theme="1"/>
        <rFont val="Calibri"/>
        <family val="2"/>
        <scheme val="minor"/>
      </rPr>
      <t>air</t>
    </r>
  </si>
  <si>
    <r>
      <t>Min Operating Temperature T</t>
    </r>
    <r>
      <rPr>
        <b/>
        <vertAlign val="subscript"/>
        <sz val="11"/>
        <color theme="1"/>
        <rFont val="Calibri"/>
        <family val="2"/>
        <scheme val="minor"/>
      </rPr>
      <t>air</t>
    </r>
  </si>
  <si>
    <r>
      <t>Max Operating Temperture T</t>
    </r>
    <r>
      <rPr>
        <b/>
        <vertAlign val="subscript"/>
        <sz val="11"/>
        <color theme="1"/>
        <rFont val="Calibri"/>
        <family val="2"/>
        <scheme val="minor"/>
      </rPr>
      <t>out</t>
    </r>
  </si>
  <si>
    <t>(⁰F)</t>
  </si>
  <si>
    <t>Product Model Number</t>
  </si>
  <si>
    <t>Manufacturer</t>
  </si>
  <si>
    <t>Brand</t>
  </si>
  <si>
    <t>Model Number</t>
  </si>
  <si>
    <t>Nominal Size</t>
  </si>
  <si>
    <t>Single Pass Heating</t>
  </si>
  <si>
    <t>Output Capacity (kW)</t>
  </si>
  <si>
    <t>CHPWH Performance Data Submission Sheet</t>
  </si>
  <si>
    <t>version 2.0</t>
  </si>
  <si>
    <t xml:space="preserve">With the min and max values entered, the tables will auto populate with calculated values. </t>
  </si>
  <si>
    <t>The auto-populated temperature points in tables may be altered to reflect specific equipment needs in accordance with the following exceptions:</t>
  </si>
  <si>
    <t>Fill in worksheet with input power and output capacity at each point. The input power shall include all components of the system needed for production of domestic hot water including all fans, primary and secondary pumping, compressors, resistance heaters for defrost, controls, etc.</t>
  </si>
  <si>
    <t>For example, there are nominal sizes of 10, 15, 20, and 25 in a product line. They all use the same line of compressor and evaporator and the only differentiating feature is the size of each. In this case, a manufacturer may complete the data sheet for the nominal model size 15 (the "base model"). The additional models in the product line shall be identified by size but need not have their own performance data sheet submission. This, however, does not preclude the submission of more data sheets for other sizes, if desired.</t>
  </si>
  <si>
    <t>Complete a sheet for each basic model in a product line.</t>
  </si>
  <si>
    <t>Select either the single pass or multi pass worksheet, as product appropriate, and duplicate for as many models are being submitted.</t>
  </si>
  <si>
    <t>Definitions</t>
  </si>
  <si>
    <t xml:space="preserve">Complete the Model List sheet. Sheet shall include all the models listed on the data declaration plus indicate whether it is a "basic" model (y or n) and the nominal size. </t>
  </si>
  <si>
    <t>Basic Model (y/n)</t>
  </si>
  <si>
    <t>1)</t>
  </si>
  <si>
    <t>2)</t>
  </si>
  <si>
    <t>3)</t>
  </si>
  <si>
    <t>4)</t>
  </si>
  <si>
    <t>5)</t>
  </si>
  <si>
    <t>6)</t>
  </si>
  <si>
    <t>Enter the following operating conditions at the top of the sheet where indicated:  
  max &amp; min inlet water temperature
  max &amp; min ambient temperature
  maximum outlet water temperature</t>
  </si>
  <si>
    <r>
      <t>Basic model </t>
    </r>
    <r>
      <rPr>
        <sz val="11"/>
        <color theme="1"/>
        <rFont val="Calibri"/>
        <family val="2"/>
        <scheme val="minor"/>
      </rPr>
      <t>means all units of a given type of product manufactured by one manufacturer; having the same primary energy source; and, which have essentially identical electrical, physical, and functional (or hydraulic) characteristics that affect energy consumption, energy efficiency, water consumption, or water efficiency; and all individual models having comparably performing compressor(s) [no more than five percent variation in displacement rate (volume per time) rated by the compressor manufacturer, and no more than five percent variations in capacity and power input rated by the compressor manufacturer corresponding to the same compressor rating conditions], air-to-refrigerant heat exchanger coil(s) (i.e. evaporator) [no more than five percent variation in face area and total fin surface area; same fin material; same tube material], and evaporator fan(s) [no more than ten percent variation in evaporator air flow].</t>
    </r>
    <r>
      <rPr>
        <b/>
        <sz val="11"/>
        <color theme="1"/>
        <rFont val="Calibri"/>
        <family val="2"/>
        <scheme val="minor"/>
      </rPr>
      <t xml:space="preserve">
Tin </t>
    </r>
    <r>
      <rPr>
        <sz val="11"/>
        <color theme="1"/>
        <rFont val="Calibri"/>
        <family val="2"/>
        <scheme val="minor"/>
      </rPr>
      <t>- inlet water temperature to the heat pump</t>
    </r>
    <r>
      <rPr>
        <b/>
        <sz val="11"/>
        <color theme="1"/>
        <rFont val="Calibri"/>
        <family val="2"/>
        <scheme val="minor"/>
      </rPr>
      <t xml:space="preserve">
Tout </t>
    </r>
    <r>
      <rPr>
        <sz val="11"/>
        <color theme="1"/>
        <rFont val="Calibri"/>
        <family val="2"/>
        <scheme val="minor"/>
      </rPr>
      <t xml:space="preserve">- outlet water temperature leaving the heat pump
</t>
    </r>
    <r>
      <rPr>
        <b/>
        <sz val="11"/>
        <color theme="1"/>
        <rFont val="Calibri"/>
        <family val="2"/>
        <scheme val="minor"/>
      </rPr>
      <t>Tair</t>
    </r>
    <r>
      <rPr>
        <sz val="11"/>
        <color theme="1"/>
        <rFont val="Calibri"/>
        <family val="2"/>
        <scheme val="minor"/>
      </rPr>
      <t xml:space="preserve"> - ambient air temperature entering the evaporator</t>
    </r>
  </si>
  <si>
    <t>last revision 2020-05-08</t>
  </si>
  <si>
    <t>Model List</t>
  </si>
  <si>
    <t>Multi Pass Heating</t>
  </si>
  <si>
    <t>Tair (F)</t>
  </si>
  <si>
    <t>- Ambient temperature operating min and max may be ±5F of values entered at top of each sheet 
- Ambient temperature midpoints may be ±5F of auto calculated values
- Inlet water temperature midpoints may be ±5F of auto calculated values
- Outlet water temperature midpoint may be ±5F of auto calculated values for single pass
- If maximum Tout varies with ambient air T, adjust as appropriate within each air temperature table
- For multipass systems, enter the outlet water temperature corresponding to the specified inlet plus
  the input power and output capacity</t>
  </si>
  <si>
    <t>note: duplicate sheet as needed to provide more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</si>
</sst>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b/>
      <vertAlign val="subscript"/>
      <sz val="11"/>
      <color theme="1"/>
      <name val="Calibri"/>
      <family val="2"/>
      <scheme val="minor"/>
    </font>
    <font>
      <b/>
      <sz val="12"/>
      <color theme="1"/>
      <name val="Calibri"/>
      <family val="2"/>
      <scheme val="minor"/>
    </font>
    <font>
      <sz val="11"/>
      <color theme="1"/>
      <name val="Calibri"/>
      <family val="2"/>
    </font>
    <font>
      <sz val="10"/>
      <color theme="1"/>
      <name val="Calibri"/>
      <family val="2"/>
      <scheme val="minor"/>
    </font>
    <font>
      <sz val="11"/>
      <color rgb="FF333333"/>
      <name val="Calibri"/>
      <family val="2"/>
      <scheme val="minor"/>
    </font>
    <font>
      <sz val="9"/>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0" fillId="0" borderId="1" xfId="0"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0" xfId="0" applyFont="1" applyAlignment="1">
      <alignment horizontal="center"/>
    </xf>
    <xf numFmtId="0" fontId="1" fillId="0" borderId="9" xfId="0" applyFont="1" applyBorder="1"/>
    <xf numFmtId="0" fontId="0" fillId="0" borderId="8" xfId="0" applyBorder="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1" fontId="1" fillId="0" borderId="11" xfId="0" applyNumberFormat="1" applyFont="1" applyBorder="1" applyAlignment="1">
      <alignment horizontal="center"/>
    </xf>
    <xf numFmtId="0" fontId="1" fillId="0" borderId="2" xfId="0" applyFont="1" applyBorder="1" applyAlignment="1">
      <alignment horizontal="center"/>
    </xf>
    <xf numFmtId="1" fontId="1" fillId="0" borderId="1" xfId="0" applyNumberFormat="1" applyFont="1" applyBorder="1" applyAlignment="1">
      <alignment horizontal="center"/>
    </xf>
    <xf numFmtId="0" fontId="3" fillId="0" borderId="0" xfId="0" applyFont="1"/>
    <xf numFmtId="0" fontId="0" fillId="0" borderId="0" xfId="0" applyAlignment="1">
      <alignment wrapText="1"/>
    </xf>
    <xf numFmtId="0" fontId="4" fillId="0" borderId="0" xfId="0" applyFont="1" applyAlignment="1">
      <alignment horizontal="center"/>
    </xf>
    <xf numFmtId="0" fontId="0" fillId="2" borderId="1" xfId="0" applyFill="1" applyBorder="1"/>
    <xf numFmtId="0" fontId="0" fillId="3" borderId="1" xfId="0" applyFill="1" applyBorder="1"/>
    <xf numFmtId="0" fontId="1" fillId="4" borderId="3" xfId="0" applyFont="1" applyFill="1" applyBorder="1"/>
    <xf numFmtId="0" fontId="1" fillId="4" borderId="4" xfId="0" applyFont="1" applyFill="1" applyBorder="1"/>
    <xf numFmtId="0" fontId="1" fillId="4" borderId="5" xfId="0" applyFont="1" applyFill="1" applyBorder="1"/>
    <xf numFmtId="0" fontId="1" fillId="5" borderId="3" xfId="0" applyFont="1" applyFill="1" applyBorder="1"/>
    <xf numFmtId="0" fontId="1" fillId="5" borderId="4" xfId="0" applyFont="1" applyFill="1" applyBorder="1"/>
    <xf numFmtId="0" fontId="1" fillId="5" borderId="5" xfId="0" applyFont="1" applyFill="1" applyBorder="1"/>
    <xf numFmtId="0" fontId="3" fillId="6" borderId="1" xfId="0" applyFont="1" applyFill="1" applyBorder="1" applyAlignment="1">
      <alignment vertical="top" wrapText="1"/>
    </xf>
    <xf numFmtId="0" fontId="5" fillId="0" borderId="0" xfId="0" applyFont="1"/>
    <xf numFmtId="0" fontId="0" fillId="0" borderId="0" xfId="0" applyFont="1"/>
    <xf numFmtId="0" fontId="3" fillId="0" borderId="7" xfId="0" applyFont="1" applyBorder="1"/>
    <xf numFmtId="0" fontId="0" fillId="0" borderId="0" xfId="0" applyAlignment="1">
      <alignment horizontal="left" vertical="top" wrapText="1"/>
    </xf>
    <xf numFmtId="0" fontId="0" fillId="0" borderId="0" xfId="0" applyAlignment="1">
      <alignment horizontal="left" vertical="top" wrapText="1" indent="1"/>
    </xf>
    <xf numFmtId="0" fontId="6" fillId="0" borderId="0" xfId="0" applyFont="1" applyAlignment="1">
      <alignment vertical="center" wrapText="1"/>
    </xf>
    <xf numFmtId="0" fontId="3" fillId="0" borderId="0" xfId="0" applyFont="1" applyAlignment="1">
      <alignment horizontal="center" vertical="top"/>
    </xf>
    <xf numFmtId="0" fontId="3" fillId="0" borderId="0" xfId="0" applyFont="1" applyAlignment="1">
      <alignment horizontal="center" vertical="top" wrapText="1"/>
    </xf>
    <xf numFmtId="0" fontId="0" fillId="0" borderId="0" xfId="0" applyAlignment="1">
      <alignment vertical="top" wrapText="1"/>
    </xf>
    <xf numFmtId="0" fontId="0" fillId="0" borderId="0" xfId="0" quotePrefix="1" applyAlignment="1">
      <alignment horizontal="left" vertical="top" wrapText="1"/>
    </xf>
    <xf numFmtId="0" fontId="0" fillId="0" borderId="0" xfId="0" applyAlignment="1">
      <alignment horizontal="left" vertical="top"/>
    </xf>
    <xf numFmtId="0" fontId="1" fillId="0" borderId="1" xfId="0" applyFont="1" applyBorder="1" applyAlignment="1">
      <alignment horizontal="left" vertical="top" wrapText="1"/>
    </xf>
    <xf numFmtId="0" fontId="1" fillId="0" borderId="1" xfId="0" applyFont="1" applyBorder="1"/>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7" fillId="0" borderId="0" xfId="0" applyFont="1"/>
    <xf numFmtId="0" fontId="8" fillId="0" borderId="0" xfId="0" applyFont="1"/>
    <xf numFmtId="164" fontId="1" fillId="0" borderId="16" xfId="0" applyNumberFormat="1" applyFont="1" applyBorder="1" applyAlignment="1">
      <alignment vertical="center"/>
    </xf>
    <xf numFmtId="164" fontId="1" fillId="0" borderId="15" xfId="0" applyNumberFormat="1" applyFont="1" applyBorder="1" applyAlignment="1">
      <alignment vertical="center"/>
    </xf>
    <xf numFmtId="164" fontId="1" fillId="0" borderId="14"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0" fillId="3" borderId="13" xfId="0" applyFill="1" applyBorder="1" applyAlignment="1"/>
    <xf numFmtId="0" fontId="1" fillId="0" borderId="4" xfId="0" applyFont="1" applyBorder="1" applyAlignment="1">
      <alignment vertical="top" wrapText="1"/>
    </xf>
    <xf numFmtId="0" fontId="1" fillId="0" borderId="0" xfId="0" applyFont="1" applyBorder="1" applyAlignment="1">
      <alignment vertical="top"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80BD1-BA54-468E-8DD7-4CF6B8055125}">
  <dimension ref="A1:D26"/>
  <sheetViews>
    <sheetView showGridLines="0" tabSelected="1" workbookViewId="0">
      <selection activeCell="B2" sqref="B2"/>
    </sheetView>
  </sheetViews>
  <sheetFormatPr defaultRowHeight="14.4" x14ac:dyDescent="0.3"/>
  <cols>
    <col min="1" max="1" width="4.6640625" customWidth="1"/>
    <col min="2" max="2" width="90.6640625" customWidth="1"/>
    <col min="4" max="4" width="10.33203125" style="32" customWidth="1"/>
  </cols>
  <sheetData>
    <row r="1" spans="1:4" ht="18" x14ac:dyDescent="0.35">
      <c r="A1" s="47" t="s">
        <v>20</v>
      </c>
    </row>
    <row r="2" spans="1:4" ht="12.6" customHeight="1" x14ac:dyDescent="0.3">
      <c r="A2" s="31" t="s">
        <v>21</v>
      </c>
    </row>
    <row r="3" spans="1:4" ht="12.6" customHeight="1" x14ac:dyDescent="0.3">
      <c r="A3" s="31" t="s">
        <v>39</v>
      </c>
    </row>
    <row r="5" spans="1:4" s="19" customFormat="1" ht="15.6" x14ac:dyDescent="0.3">
      <c r="B5" s="33" t="s">
        <v>8</v>
      </c>
    </row>
    <row r="6" spans="1:4" s="19" customFormat="1" ht="45" customHeight="1" x14ac:dyDescent="0.3">
      <c r="A6" s="37" t="s">
        <v>31</v>
      </c>
      <c r="B6" s="39" t="s">
        <v>29</v>
      </c>
    </row>
    <row r="7" spans="1:4" s="19" customFormat="1" ht="34.799999999999997" customHeight="1" x14ac:dyDescent="0.3">
      <c r="A7" s="37" t="s">
        <v>32</v>
      </c>
      <c r="B7" s="39" t="s">
        <v>27</v>
      </c>
      <c r="D7" s="54"/>
    </row>
    <row r="8" spans="1:4" ht="16.2" customHeight="1" x14ac:dyDescent="0.3">
      <c r="A8" s="37" t="s">
        <v>33</v>
      </c>
      <c r="B8" s="39" t="s">
        <v>26</v>
      </c>
      <c r="D8" s="54"/>
    </row>
    <row r="9" spans="1:4" ht="90" customHeight="1" x14ac:dyDescent="0.3">
      <c r="A9" s="37"/>
      <c r="B9" s="35" t="s">
        <v>25</v>
      </c>
      <c r="D9" s="54"/>
    </row>
    <row r="10" spans="1:4" ht="63.6" customHeight="1" x14ac:dyDescent="0.3">
      <c r="A10" s="38" t="s">
        <v>34</v>
      </c>
      <c r="B10" s="39" t="s">
        <v>37</v>
      </c>
      <c r="D10" s="54"/>
    </row>
    <row r="11" spans="1:4" ht="14.4" customHeight="1" x14ac:dyDescent="0.3">
      <c r="A11" s="37" t="s">
        <v>35</v>
      </c>
      <c r="B11" s="39" t="s">
        <v>22</v>
      </c>
      <c r="D11" s="54"/>
    </row>
    <row r="12" spans="1:4" ht="28.8" x14ac:dyDescent="0.3">
      <c r="A12" s="37"/>
      <c r="B12" s="34" t="s">
        <v>23</v>
      </c>
      <c r="D12" s="54"/>
    </row>
    <row r="13" spans="1:4" ht="100.8" x14ac:dyDescent="0.3">
      <c r="A13" s="37"/>
      <c r="B13" s="40" t="s">
        <v>43</v>
      </c>
      <c r="D13" s="54"/>
    </row>
    <row r="14" spans="1:4" ht="50.4" customHeight="1" x14ac:dyDescent="0.3">
      <c r="A14" s="37" t="s">
        <v>36</v>
      </c>
      <c r="B14" s="39" t="s">
        <v>24</v>
      </c>
      <c r="D14" s="54"/>
    </row>
    <row r="15" spans="1:4" ht="29.4" customHeight="1" x14ac:dyDescent="0.3">
      <c r="A15" s="37"/>
      <c r="B15" s="39"/>
      <c r="D15" s="54"/>
    </row>
    <row r="16" spans="1:4" ht="15.6" x14ac:dyDescent="0.3">
      <c r="A16" s="33" t="s">
        <v>28</v>
      </c>
      <c r="B16" s="20"/>
    </row>
    <row r="17" spans="2:4" ht="187.2" x14ac:dyDescent="0.3">
      <c r="B17" s="53" t="s">
        <v>38</v>
      </c>
    </row>
    <row r="18" spans="2:4" x14ac:dyDescent="0.3">
      <c r="B18" s="20"/>
      <c r="D18" s="36"/>
    </row>
    <row r="19" spans="2:4" x14ac:dyDescent="0.3">
      <c r="B19" s="20"/>
    </row>
    <row r="20" spans="2:4" x14ac:dyDescent="0.3">
      <c r="B20" s="20"/>
    </row>
    <row r="21" spans="2:4" x14ac:dyDescent="0.3">
      <c r="B21" s="20"/>
    </row>
    <row r="22" spans="2:4" x14ac:dyDescent="0.3">
      <c r="B22" s="20"/>
    </row>
    <row r="23" spans="2:4" x14ac:dyDescent="0.3">
      <c r="B23" s="20"/>
    </row>
    <row r="24" spans="2:4" x14ac:dyDescent="0.3">
      <c r="B24" s="20"/>
    </row>
    <row r="25" spans="2:4" x14ac:dyDescent="0.3">
      <c r="B25" s="20"/>
    </row>
    <row r="26" spans="2:4" x14ac:dyDescent="0.3">
      <c r="B26"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3A441-E1A9-4959-8E93-7941FD13CEB4}">
  <dimension ref="A1:F88"/>
  <sheetViews>
    <sheetView showGridLines="0" workbookViewId="0"/>
  </sheetViews>
  <sheetFormatPr defaultRowHeight="14.4" x14ac:dyDescent="0.3"/>
  <cols>
    <col min="1" max="1" width="3.109375" customWidth="1"/>
    <col min="2" max="2" width="15.6640625" customWidth="1"/>
    <col min="3" max="3" width="12.88671875" customWidth="1"/>
    <col min="4" max="4" width="14.109375" customWidth="1"/>
    <col min="5" max="5" width="9.88671875" customWidth="1"/>
    <col min="6" max="6" width="10.44140625" customWidth="1"/>
  </cols>
  <sheetData>
    <row r="1" spans="1:6" ht="18" x14ac:dyDescent="0.35">
      <c r="A1" s="47" t="s">
        <v>40</v>
      </c>
    </row>
    <row r="3" spans="1:6" s="20" customFormat="1" ht="46.8" x14ac:dyDescent="0.3">
      <c r="B3" s="30" t="s">
        <v>14</v>
      </c>
      <c r="C3" s="30" t="s">
        <v>15</v>
      </c>
      <c r="D3" s="30" t="s">
        <v>16</v>
      </c>
      <c r="E3" s="30" t="s">
        <v>30</v>
      </c>
      <c r="F3" s="30" t="s">
        <v>17</v>
      </c>
    </row>
    <row r="4" spans="1:6" x14ac:dyDescent="0.3">
      <c r="B4" s="1"/>
      <c r="C4" s="1"/>
      <c r="D4" s="1"/>
      <c r="E4" s="1"/>
      <c r="F4" s="1"/>
    </row>
    <row r="5" spans="1:6" x14ac:dyDescent="0.3">
      <c r="B5" s="1"/>
      <c r="C5" s="1"/>
      <c r="D5" s="1"/>
      <c r="E5" s="1"/>
      <c r="F5" s="1"/>
    </row>
    <row r="6" spans="1:6" x14ac:dyDescent="0.3">
      <c r="B6" s="1"/>
      <c r="C6" s="1"/>
      <c r="D6" s="1"/>
      <c r="E6" s="1"/>
      <c r="F6" s="1"/>
    </row>
    <row r="7" spans="1:6" x14ac:dyDescent="0.3">
      <c r="B7" s="1"/>
      <c r="C7" s="1"/>
      <c r="D7" s="1"/>
      <c r="E7" s="1"/>
      <c r="F7" s="1"/>
    </row>
    <row r="8" spans="1:6" x14ac:dyDescent="0.3">
      <c r="B8" s="1"/>
      <c r="C8" s="1"/>
      <c r="D8" s="1"/>
      <c r="E8" s="1"/>
      <c r="F8" s="1"/>
    </row>
    <row r="9" spans="1:6" x14ac:dyDescent="0.3">
      <c r="B9" s="1"/>
      <c r="C9" s="1"/>
      <c r="D9" s="1"/>
      <c r="E9" s="1"/>
      <c r="F9" s="1"/>
    </row>
    <row r="10" spans="1:6" x14ac:dyDescent="0.3">
      <c r="B10" s="1"/>
      <c r="C10" s="1"/>
      <c r="D10" s="1"/>
      <c r="E10" s="1"/>
      <c r="F10" s="1"/>
    </row>
    <row r="11" spans="1:6" x14ac:dyDescent="0.3">
      <c r="B11" s="1"/>
      <c r="C11" s="1"/>
      <c r="D11" s="1"/>
      <c r="E11" s="1"/>
      <c r="F11" s="1"/>
    </row>
    <row r="12" spans="1:6" x14ac:dyDescent="0.3">
      <c r="B12" s="1"/>
      <c r="C12" s="1"/>
      <c r="D12" s="1"/>
      <c r="E12" s="1"/>
      <c r="F12" s="1"/>
    </row>
    <row r="13" spans="1:6" x14ac:dyDescent="0.3">
      <c r="B13" s="1"/>
      <c r="C13" s="1"/>
      <c r="D13" s="1"/>
      <c r="E13" s="1"/>
      <c r="F13" s="1"/>
    </row>
    <row r="14" spans="1:6" x14ac:dyDescent="0.3">
      <c r="B14" s="1"/>
      <c r="C14" s="1"/>
      <c r="D14" s="1"/>
      <c r="E14" s="1"/>
      <c r="F14" s="1"/>
    </row>
    <row r="15" spans="1:6" x14ac:dyDescent="0.3">
      <c r="B15" s="1"/>
      <c r="C15" s="1"/>
      <c r="D15" s="1"/>
      <c r="E15" s="1"/>
      <c r="F15" s="1"/>
    </row>
    <row r="16" spans="1:6" x14ac:dyDescent="0.3">
      <c r="B16" s="1"/>
      <c r="C16" s="1"/>
      <c r="D16" s="1"/>
      <c r="E16" s="1"/>
      <c r="F16" s="1"/>
    </row>
    <row r="17" spans="2:6" x14ac:dyDescent="0.3">
      <c r="B17" s="1"/>
      <c r="C17" s="1"/>
      <c r="D17" s="1"/>
      <c r="E17" s="1"/>
      <c r="F17" s="1"/>
    </row>
    <row r="18" spans="2:6" x14ac:dyDescent="0.3">
      <c r="B18" s="1"/>
      <c r="C18" s="1"/>
      <c r="D18" s="1"/>
      <c r="E18" s="1"/>
      <c r="F18" s="1"/>
    </row>
    <row r="19" spans="2:6" x14ac:dyDescent="0.3">
      <c r="B19" s="1"/>
      <c r="C19" s="1"/>
      <c r="D19" s="1"/>
      <c r="E19" s="1"/>
      <c r="F19" s="1"/>
    </row>
    <row r="20" spans="2:6" x14ac:dyDescent="0.3">
      <c r="B20" s="1"/>
      <c r="C20" s="1"/>
      <c r="D20" s="1"/>
      <c r="E20" s="1"/>
      <c r="F20" s="1"/>
    </row>
    <row r="21" spans="2:6" x14ac:dyDescent="0.3">
      <c r="B21" s="1"/>
      <c r="C21" s="1"/>
      <c r="D21" s="1"/>
      <c r="E21" s="1"/>
      <c r="F21" s="1"/>
    </row>
    <row r="22" spans="2:6" x14ac:dyDescent="0.3">
      <c r="B22" s="1"/>
      <c r="C22" s="1"/>
      <c r="D22" s="1"/>
      <c r="E22" s="1"/>
      <c r="F22" s="1"/>
    </row>
    <row r="23" spans="2:6" x14ac:dyDescent="0.3">
      <c r="B23" s="1"/>
      <c r="C23" s="1"/>
      <c r="D23" s="1"/>
      <c r="E23" s="1"/>
      <c r="F23" s="1"/>
    </row>
    <row r="24" spans="2:6" x14ac:dyDescent="0.3">
      <c r="B24" s="1"/>
      <c r="C24" s="1"/>
      <c r="D24" s="1"/>
      <c r="E24" s="1"/>
      <c r="F24" s="1"/>
    </row>
    <row r="25" spans="2:6" x14ac:dyDescent="0.3">
      <c r="B25" s="1"/>
      <c r="C25" s="1"/>
      <c r="D25" s="1"/>
      <c r="E25" s="1"/>
      <c r="F25" s="1"/>
    </row>
    <row r="26" spans="2:6" x14ac:dyDescent="0.3">
      <c r="B26" s="1"/>
      <c r="C26" s="1"/>
      <c r="D26" s="1"/>
      <c r="E26" s="1"/>
      <c r="F26" s="1"/>
    </row>
    <row r="27" spans="2:6" x14ac:dyDescent="0.3">
      <c r="B27" s="1"/>
      <c r="C27" s="1"/>
      <c r="D27" s="1"/>
      <c r="E27" s="1"/>
      <c r="F27" s="1"/>
    </row>
    <row r="28" spans="2:6" x14ac:dyDescent="0.3">
      <c r="B28" s="1"/>
      <c r="C28" s="1"/>
      <c r="D28" s="1"/>
      <c r="E28" s="1"/>
      <c r="F28" s="1"/>
    </row>
    <row r="29" spans="2:6" x14ac:dyDescent="0.3">
      <c r="B29" s="1"/>
      <c r="C29" s="1"/>
      <c r="D29" s="1"/>
      <c r="E29" s="1"/>
      <c r="F29" s="1"/>
    </row>
    <row r="30" spans="2:6" x14ac:dyDescent="0.3">
      <c r="B30" s="1"/>
      <c r="C30" s="1"/>
      <c r="D30" s="1"/>
      <c r="E30" s="1"/>
      <c r="F30" s="1"/>
    </row>
    <row r="31" spans="2:6" x14ac:dyDescent="0.3">
      <c r="B31" s="1"/>
      <c r="C31" s="1"/>
      <c r="D31" s="1"/>
      <c r="E31" s="1"/>
      <c r="F31" s="1"/>
    </row>
    <row r="32" spans="2:6" x14ac:dyDescent="0.3">
      <c r="B32" s="1"/>
      <c r="C32" s="1"/>
      <c r="D32" s="1"/>
      <c r="E32" s="1"/>
      <c r="F32" s="1"/>
    </row>
    <row r="33" spans="2:6" x14ac:dyDescent="0.3">
      <c r="B33" s="1"/>
      <c r="C33" s="1"/>
      <c r="D33" s="1"/>
      <c r="E33" s="1"/>
      <c r="F33" s="1"/>
    </row>
    <row r="34" spans="2:6" x14ac:dyDescent="0.3">
      <c r="B34" s="1"/>
      <c r="C34" s="1"/>
      <c r="D34" s="1"/>
      <c r="E34" s="1"/>
      <c r="F34" s="1"/>
    </row>
    <row r="35" spans="2:6" x14ac:dyDescent="0.3">
      <c r="B35" s="1"/>
      <c r="C35" s="1"/>
      <c r="D35" s="1"/>
      <c r="E35" s="1"/>
      <c r="F35" s="1"/>
    </row>
    <row r="36" spans="2:6" x14ac:dyDescent="0.3">
      <c r="B36" s="1"/>
      <c r="C36" s="1"/>
      <c r="D36" s="1"/>
      <c r="E36" s="1"/>
      <c r="F36" s="1"/>
    </row>
    <row r="37" spans="2:6" x14ac:dyDescent="0.3">
      <c r="B37" s="1"/>
      <c r="C37" s="1"/>
      <c r="D37" s="1"/>
      <c r="E37" s="1"/>
      <c r="F37" s="1"/>
    </row>
    <row r="38" spans="2:6" x14ac:dyDescent="0.3">
      <c r="B38" s="1"/>
      <c r="C38" s="1"/>
      <c r="D38" s="1"/>
      <c r="E38" s="1"/>
      <c r="F38" s="1"/>
    </row>
    <row r="39" spans="2:6" x14ac:dyDescent="0.3">
      <c r="B39" s="1"/>
      <c r="C39" s="1"/>
      <c r="D39" s="1"/>
      <c r="E39" s="1"/>
      <c r="F39" s="1"/>
    </row>
    <row r="40" spans="2:6" x14ac:dyDescent="0.3">
      <c r="B40" s="1"/>
      <c r="C40" s="1"/>
      <c r="D40" s="1"/>
      <c r="E40" s="1"/>
      <c r="F40" s="1"/>
    </row>
    <row r="41" spans="2:6" x14ac:dyDescent="0.3">
      <c r="B41" s="1"/>
      <c r="C41" s="1"/>
      <c r="D41" s="1"/>
      <c r="E41" s="1"/>
      <c r="F41" s="1"/>
    </row>
    <row r="42" spans="2:6" x14ac:dyDescent="0.3">
      <c r="B42" s="1"/>
      <c r="C42" s="1"/>
      <c r="D42" s="1"/>
      <c r="E42" s="1"/>
      <c r="F42" s="1"/>
    </row>
    <row r="43" spans="2:6" x14ac:dyDescent="0.3">
      <c r="B43" s="1"/>
      <c r="C43" s="1"/>
      <c r="D43" s="1"/>
      <c r="E43" s="1"/>
      <c r="F43" s="1"/>
    </row>
    <row r="44" spans="2:6" x14ac:dyDescent="0.3">
      <c r="B44" s="1"/>
      <c r="C44" s="1"/>
      <c r="D44" s="1"/>
      <c r="E44" s="1"/>
      <c r="F44" s="1"/>
    </row>
    <row r="45" spans="2:6" x14ac:dyDescent="0.3">
      <c r="B45" s="1"/>
      <c r="C45" s="1"/>
      <c r="D45" s="1"/>
      <c r="E45" s="1"/>
      <c r="F45" s="1"/>
    </row>
    <row r="46" spans="2:6" x14ac:dyDescent="0.3">
      <c r="B46" s="1"/>
      <c r="C46" s="1"/>
      <c r="D46" s="1"/>
      <c r="E46" s="1"/>
      <c r="F46" s="1"/>
    </row>
    <row r="47" spans="2:6" x14ac:dyDescent="0.3">
      <c r="B47" s="1"/>
      <c r="C47" s="1"/>
      <c r="D47" s="1"/>
      <c r="E47" s="1"/>
      <c r="F47" s="1"/>
    </row>
    <row r="48" spans="2:6" x14ac:dyDescent="0.3">
      <c r="B48" s="1"/>
      <c r="C48" s="1"/>
      <c r="D48" s="1"/>
      <c r="E48" s="1"/>
      <c r="F48" s="1"/>
    </row>
    <row r="49" spans="2:6" x14ac:dyDescent="0.3">
      <c r="B49" s="1"/>
      <c r="C49" s="1"/>
      <c r="D49" s="1"/>
      <c r="E49" s="1"/>
      <c r="F49" s="1"/>
    </row>
    <row r="50" spans="2:6" x14ac:dyDescent="0.3">
      <c r="B50" s="1"/>
      <c r="C50" s="1"/>
      <c r="D50" s="1"/>
      <c r="E50" s="1"/>
      <c r="F50" s="1"/>
    </row>
    <row r="51" spans="2:6" x14ac:dyDescent="0.3">
      <c r="B51" s="1"/>
      <c r="C51" s="1"/>
      <c r="D51" s="1"/>
      <c r="E51" s="1"/>
      <c r="F51" s="1"/>
    </row>
    <row r="52" spans="2:6" x14ac:dyDescent="0.3">
      <c r="B52" s="1"/>
      <c r="C52" s="1"/>
      <c r="D52" s="1"/>
      <c r="E52" s="1"/>
      <c r="F52" s="1"/>
    </row>
    <row r="53" spans="2:6" x14ac:dyDescent="0.3">
      <c r="B53" s="1"/>
      <c r="C53" s="1"/>
      <c r="D53" s="1"/>
      <c r="E53" s="1"/>
      <c r="F53" s="1"/>
    </row>
    <row r="54" spans="2:6" x14ac:dyDescent="0.3">
      <c r="B54" s="1"/>
      <c r="C54" s="1"/>
      <c r="D54" s="1"/>
      <c r="E54" s="1"/>
      <c r="F54" s="1"/>
    </row>
    <row r="55" spans="2:6" x14ac:dyDescent="0.3">
      <c r="B55" s="1"/>
      <c r="C55" s="1"/>
      <c r="D55" s="1"/>
      <c r="E55" s="1"/>
      <c r="F55" s="1"/>
    </row>
    <row r="56" spans="2:6" x14ac:dyDescent="0.3">
      <c r="B56" s="1"/>
      <c r="C56" s="1"/>
      <c r="D56" s="1"/>
      <c r="E56" s="1"/>
      <c r="F56" s="1"/>
    </row>
    <row r="57" spans="2:6" x14ac:dyDescent="0.3">
      <c r="B57" s="1"/>
      <c r="C57" s="1"/>
      <c r="D57" s="1"/>
      <c r="E57" s="1"/>
      <c r="F57" s="1"/>
    </row>
    <row r="58" spans="2:6" x14ac:dyDescent="0.3">
      <c r="B58" s="1"/>
      <c r="C58" s="1"/>
      <c r="D58" s="1"/>
      <c r="E58" s="1"/>
      <c r="F58" s="1"/>
    </row>
    <row r="59" spans="2:6" x14ac:dyDescent="0.3">
      <c r="B59" s="1"/>
      <c r="C59" s="1"/>
      <c r="D59" s="1"/>
      <c r="E59" s="1"/>
      <c r="F59" s="1"/>
    </row>
    <row r="60" spans="2:6" x14ac:dyDescent="0.3">
      <c r="B60" s="1"/>
      <c r="C60" s="1"/>
      <c r="D60" s="1"/>
      <c r="E60" s="1"/>
      <c r="F60" s="1"/>
    </row>
    <row r="61" spans="2:6" x14ac:dyDescent="0.3">
      <c r="B61" s="1"/>
      <c r="C61" s="1"/>
      <c r="D61" s="1"/>
      <c r="E61" s="1"/>
      <c r="F61" s="1"/>
    </row>
    <row r="62" spans="2:6" x14ac:dyDescent="0.3">
      <c r="B62" s="1"/>
      <c r="C62" s="1"/>
      <c r="D62" s="1"/>
      <c r="E62" s="1"/>
      <c r="F62" s="1"/>
    </row>
    <row r="63" spans="2:6" x14ac:dyDescent="0.3">
      <c r="B63" s="1"/>
      <c r="C63" s="1"/>
      <c r="D63" s="1"/>
      <c r="E63" s="1"/>
      <c r="F63" s="1"/>
    </row>
    <row r="64" spans="2:6" x14ac:dyDescent="0.3">
      <c r="B64" s="1"/>
      <c r="C64" s="1"/>
      <c r="D64" s="1"/>
      <c r="E64" s="1"/>
      <c r="F64" s="1"/>
    </row>
    <row r="65" spans="2:6" x14ac:dyDescent="0.3">
      <c r="B65" s="1"/>
      <c r="C65" s="1"/>
      <c r="D65" s="1"/>
      <c r="E65" s="1"/>
      <c r="F65" s="1"/>
    </row>
    <row r="66" spans="2:6" x14ac:dyDescent="0.3">
      <c r="B66" s="1"/>
      <c r="C66" s="1"/>
      <c r="D66" s="1"/>
      <c r="E66" s="1"/>
      <c r="F66" s="1"/>
    </row>
    <row r="67" spans="2:6" x14ac:dyDescent="0.3">
      <c r="B67" s="1"/>
      <c r="C67" s="1"/>
      <c r="D67" s="1"/>
      <c r="E67" s="1"/>
      <c r="F67" s="1"/>
    </row>
    <row r="68" spans="2:6" x14ac:dyDescent="0.3">
      <c r="B68" s="1"/>
      <c r="C68" s="1"/>
      <c r="D68" s="1"/>
      <c r="E68" s="1"/>
      <c r="F68" s="1"/>
    </row>
    <row r="69" spans="2:6" x14ac:dyDescent="0.3">
      <c r="B69" s="1"/>
      <c r="C69" s="1"/>
      <c r="D69" s="1"/>
      <c r="E69" s="1"/>
      <c r="F69" s="1"/>
    </row>
    <row r="70" spans="2:6" x14ac:dyDescent="0.3">
      <c r="B70" s="1"/>
      <c r="C70" s="1"/>
      <c r="D70" s="1"/>
      <c r="E70" s="1"/>
      <c r="F70" s="1"/>
    </row>
    <row r="71" spans="2:6" x14ac:dyDescent="0.3">
      <c r="B71" s="1"/>
      <c r="C71" s="1"/>
      <c r="D71" s="1"/>
      <c r="E71" s="1"/>
      <c r="F71" s="1"/>
    </row>
    <row r="72" spans="2:6" x14ac:dyDescent="0.3">
      <c r="B72" s="1"/>
      <c r="C72" s="1"/>
      <c r="D72" s="1"/>
      <c r="E72" s="1"/>
      <c r="F72" s="1"/>
    </row>
    <row r="73" spans="2:6" x14ac:dyDescent="0.3">
      <c r="B73" s="1"/>
      <c r="C73" s="1"/>
      <c r="D73" s="1"/>
      <c r="E73" s="1"/>
      <c r="F73" s="1"/>
    </row>
    <row r="74" spans="2:6" x14ac:dyDescent="0.3">
      <c r="B74" s="1"/>
      <c r="C74" s="1"/>
      <c r="D74" s="1"/>
      <c r="E74" s="1"/>
      <c r="F74" s="1"/>
    </row>
    <row r="75" spans="2:6" x14ac:dyDescent="0.3">
      <c r="B75" s="1"/>
      <c r="C75" s="1"/>
      <c r="D75" s="1"/>
      <c r="E75" s="1"/>
      <c r="F75" s="1"/>
    </row>
    <row r="76" spans="2:6" x14ac:dyDescent="0.3">
      <c r="B76" s="1"/>
      <c r="C76" s="1"/>
      <c r="D76" s="1"/>
      <c r="E76" s="1"/>
      <c r="F76" s="1"/>
    </row>
    <row r="77" spans="2:6" x14ac:dyDescent="0.3">
      <c r="B77" s="1"/>
      <c r="C77" s="1"/>
      <c r="D77" s="1"/>
      <c r="E77" s="1"/>
      <c r="F77" s="1"/>
    </row>
    <row r="78" spans="2:6" x14ac:dyDescent="0.3">
      <c r="B78" s="1"/>
      <c r="C78" s="1"/>
      <c r="D78" s="1"/>
      <c r="E78" s="1"/>
      <c r="F78" s="1"/>
    </row>
    <row r="79" spans="2:6" x14ac:dyDescent="0.3">
      <c r="B79" s="1"/>
      <c r="C79" s="1"/>
      <c r="D79" s="1"/>
      <c r="E79" s="1"/>
      <c r="F79" s="1"/>
    </row>
    <row r="80" spans="2:6" x14ac:dyDescent="0.3">
      <c r="B80" s="1"/>
      <c r="C80" s="1"/>
      <c r="D80" s="1"/>
      <c r="E80" s="1"/>
      <c r="F80" s="1"/>
    </row>
    <row r="81" spans="2:6" x14ac:dyDescent="0.3">
      <c r="B81" s="1"/>
      <c r="C81" s="1"/>
      <c r="D81" s="1"/>
      <c r="E81" s="1"/>
      <c r="F81" s="1"/>
    </row>
    <row r="82" spans="2:6" x14ac:dyDescent="0.3">
      <c r="B82" s="1"/>
      <c r="C82" s="1"/>
      <c r="D82" s="1"/>
      <c r="E82" s="1"/>
      <c r="F82" s="1"/>
    </row>
    <row r="83" spans="2:6" x14ac:dyDescent="0.3">
      <c r="B83" s="1"/>
      <c r="C83" s="1"/>
      <c r="D83" s="1"/>
      <c r="E83" s="1"/>
      <c r="F83" s="1"/>
    </row>
    <row r="84" spans="2:6" x14ac:dyDescent="0.3">
      <c r="B84" s="1"/>
      <c r="C84" s="1"/>
      <c r="D84" s="1"/>
      <c r="E84" s="1"/>
      <c r="F84" s="1"/>
    </row>
    <row r="85" spans="2:6" x14ac:dyDescent="0.3">
      <c r="B85" s="1"/>
      <c r="C85" s="1"/>
      <c r="D85" s="1"/>
      <c r="E85" s="1"/>
      <c r="F85" s="1"/>
    </row>
    <row r="86" spans="2:6" x14ac:dyDescent="0.3">
      <c r="B86" s="1"/>
      <c r="C86" s="1"/>
      <c r="D86" s="1"/>
      <c r="E86" s="1"/>
      <c r="F86" s="1"/>
    </row>
    <row r="87" spans="2:6" x14ac:dyDescent="0.3">
      <c r="B87" s="1"/>
      <c r="C87" s="1"/>
      <c r="D87" s="1"/>
      <c r="E87" s="1"/>
      <c r="F87" s="1"/>
    </row>
    <row r="88" spans="2:6" x14ac:dyDescent="0.3">
      <c r="B88" s="1"/>
      <c r="C88" s="1"/>
      <c r="D88" s="1"/>
      <c r="E88" s="1"/>
      <c r="F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showGridLines="0" workbookViewId="0">
      <selection activeCell="B23" sqref="B23"/>
    </sheetView>
  </sheetViews>
  <sheetFormatPr defaultRowHeight="14.4" x14ac:dyDescent="0.3"/>
  <cols>
    <col min="1" max="1" width="32" customWidth="1"/>
  </cols>
  <sheetData>
    <row r="1" spans="1:11" ht="18" x14ac:dyDescent="0.35">
      <c r="A1" s="47" t="s">
        <v>18</v>
      </c>
      <c r="B1" s="46" t="s">
        <v>44</v>
      </c>
    </row>
    <row r="2" spans="1:11" ht="15.6" x14ac:dyDescent="0.3">
      <c r="A2" s="19"/>
    </row>
    <row r="3" spans="1:11" ht="15" thickBot="1" x14ac:dyDescent="0.35">
      <c r="A3" s="9" t="s">
        <v>13</v>
      </c>
      <c r="B3" s="52"/>
      <c r="C3" s="52"/>
      <c r="D3" s="52"/>
    </row>
    <row r="5" spans="1:11" x14ac:dyDescent="0.3">
      <c r="B5" s="21" t="s">
        <v>12</v>
      </c>
    </row>
    <row r="6" spans="1:11" ht="15.6" x14ac:dyDescent="0.35">
      <c r="A6" s="9" t="s">
        <v>7</v>
      </c>
      <c r="B6" s="22">
        <v>135</v>
      </c>
    </row>
    <row r="7" spans="1:11" ht="15.6" x14ac:dyDescent="0.35">
      <c r="A7" s="9" t="s">
        <v>6</v>
      </c>
      <c r="B7" s="22">
        <v>40</v>
      </c>
    </row>
    <row r="8" spans="1:11" ht="15.6" x14ac:dyDescent="0.35">
      <c r="A8" s="9" t="s">
        <v>9</v>
      </c>
      <c r="B8" s="22">
        <v>95</v>
      </c>
    </row>
    <row r="9" spans="1:11" ht="15.6" x14ac:dyDescent="0.35">
      <c r="A9" s="9" t="s">
        <v>10</v>
      </c>
      <c r="B9" s="22">
        <v>40</v>
      </c>
    </row>
    <row r="10" spans="1:11" ht="15.6" x14ac:dyDescent="0.35">
      <c r="A10" s="9" t="s">
        <v>11</v>
      </c>
      <c r="B10" s="22">
        <v>150</v>
      </c>
    </row>
    <row r="12" spans="1:11" x14ac:dyDescent="0.3">
      <c r="B12" s="13" t="s">
        <v>5</v>
      </c>
      <c r="C12" s="5" t="s">
        <v>0</v>
      </c>
      <c r="D12" s="24" t="s">
        <v>2</v>
      </c>
      <c r="E12" s="25"/>
      <c r="F12" s="25"/>
      <c r="G12" s="26"/>
      <c r="H12" s="27" t="s">
        <v>3</v>
      </c>
      <c r="I12" s="28"/>
      <c r="J12" s="28"/>
      <c r="K12" s="29"/>
    </row>
    <row r="13" spans="1:11" x14ac:dyDescent="0.3">
      <c r="B13" s="14">
        <f>$B$8</f>
        <v>95</v>
      </c>
      <c r="C13" s="11"/>
      <c r="D13" s="6" t="s">
        <v>1</v>
      </c>
      <c r="E13" s="7"/>
      <c r="F13" s="7"/>
      <c r="G13" s="8"/>
      <c r="H13" s="6" t="s">
        <v>1</v>
      </c>
      <c r="I13" s="7"/>
      <c r="J13" s="7"/>
      <c r="K13" s="8"/>
    </row>
    <row r="14" spans="1:11" x14ac:dyDescent="0.3">
      <c r="B14" s="14"/>
      <c r="C14" s="12"/>
      <c r="D14" s="17">
        <f>$B$7</f>
        <v>40</v>
      </c>
      <c r="E14" s="18">
        <f>(($B$6-$B$7)/3)+$B$7</f>
        <v>71.666666666666671</v>
      </c>
      <c r="F14" s="18">
        <f>((($B$6-$B$7)*2)/3)+$B$7</f>
        <v>103.33333333333334</v>
      </c>
      <c r="G14" s="17">
        <f>$B$6</f>
        <v>135</v>
      </c>
      <c r="H14" s="17">
        <f>$B$7</f>
        <v>40</v>
      </c>
      <c r="I14" s="18">
        <f>(($B$6-$B$7)/3)+$B$7</f>
        <v>71.666666666666671</v>
      </c>
      <c r="J14" s="18">
        <f>((($B$6-$B$7)*2)/3)+$B$7</f>
        <v>103.33333333333334</v>
      </c>
      <c r="K14" s="17">
        <f>$B$6</f>
        <v>135</v>
      </c>
    </row>
    <row r="15" spans="1:11" x14ac:dyDescent="0.3">
      <c r="B15" s="14"/>
      <c r="C15" s="2">
        <v>125</v>
      </c>
      <c r="D15" s="23"/>
      <c r="E15" s="23"/>
      <c r="F15" s="23"/>
      <c r="G15" s="23"/>
      <c r="H15" s="23"/>
      <c r="I15" s="23"/>
      <c r="J15" s="23"/>
      <c r="K15" s="23"/>
    </row>
    <row r="16" spans="1:11" x14ac:dyDescent="0.3">
      <c r="B16" s="14"/>
      <c r="C16" s="2">
        <f>AVERAGE(C15,C17)</f>
        <v>137.5</v>
      </c>
      <c r="D16" s="23"/>
      <c r="E16" s="23"/>
      <c r="F16" s="23"/>
      <c r="G16" s="23"/>
      <c r="H16" s="23"/>
      <c r="I16" s="23"/>
      <c r="J16" s="23"/>
      <c r="K16" s="23"/>
    </row>
    <row r="17" spans="2:11" x14ac:dyDescent="0.3">
      <c r="B17" s="15"/>
      <c r="C17" s="2">
        <f>$B$10</f>
        <v>150</v>
      </c>
      <c r="D17" s="23"/>
      <c r="E17" s="23"/>
      <c r="F17" s="23"/>
      <c r="G17" s="23"/>
      <c r="H17" s="23"/>
      <c r="I17" s="23"/>
      <c r="J17" s="23"/>
      <c r="K17" s="23"/>
    </row>
    <row r="18" spans="2:11" x14ac:dyDescent="0.3">
      <c r="B18" s="10"/>
    </row>
    <row r="19" spans="2:11" x14ac:dyDescent="0.3">
      <c r="B19" s="10"/>
    </row>
    <row r="20" spans="2:11" x14ac:dyDescent="0.3">
      <c r="B20" s="13" t="s">
        <v>5</v>
      </c>
      <c r="C20" s="5" t="s">
        <v>0</v>
      </c>
      <c r="D20" s="3" t="s">
        <v>4</v>
      </c>
      <c r="E20" s="4"/>
      <c r="F20" s="4"/>
      <c r="G20" s="5"/>
      <c r="H20" s="3" t="s">
        <v>3</v>
      </c>
      <c r="I20" s="4"/>
      <c r="J20" s="4"/>
      <c r="K20" s="5"/>
    </row>
    <row r="21" spans="2:11" x14ac:dyDescent="0.3">
      <c r="B21" s="16">
        <f>(((B8-B9)*2)/3)+B9</f>
        <v>76.666666666666657</v>
      </c>
      <c r="C21" s="11"/>
      <c r="D21" s="6" t="s">
        <v>1</v>
      </c>
      <c r="E21" s="7"/>
      <c r="F21" s="7"/>
      <c r="G21" s="8"/>
      <c r="H21" s="6" t="s">
        <v>1</v>
      </c>
      <c r="I21" s="7"/>
      <c r="J21" s="7"/>
      <c r="K21" s="8"/>
    </row>
    <row r="22" spans="2:11" x14ac:dyDescent="0.3">
      <c r="B22" s="14"/>
      <c r="C22" s="12"/>
      <c r="D22" s="17">
        <f>$B$7</f>
        <v>40</v>
      </c>
      <c r="E22" s="18">
        <f>(($B$6-$B$7)/3)+$B$7</f>
        <v>71.666666666666671</v>
      </c>
      <c r="F22" s="18">
        <f>((($B$6-$B$7)*2)/3)+$B$7</f>
        <v>103.33333333333334</v>
      </c>
      <c r="G22" s="17">
        <f>$B$6</f>
        <v>135</v>
      </c>
      <c r="H22" s="17">
        <f>$B$7</f>
        <v>40</v>
      </c>
      <c r="I22" s="18">
        <f>(($B$6-$B$7)/3)+$B$7</f>
        <v>71.666666666666671</v>
      </c>
      <c r="J22" s="18">
        <f>((($B$6-$B$7)*2)/3)+$B$7</f>
        <v>103.33333333333334</v>
      </c>
      <c r="K22" s="17">
        <f>$B$6</f>
        <v>135</v>
      </c>
    </row>
    <row r="23" spans="2:11" x14ac:dyDescent="0.3">
      <c r="B23" s="14"/>
      <c r="C23" s="2">
        <v>125</v>
      </c>
      <c r="D23" s="23"/>
      <c r="E23" s="23"/>
      <c r="F23" s="23"/>
      <c r="G23" s="23"/>
      <c r="H23" s="23"/>
      <c r="I23" s="23"/>
      <c r="J23" s="23"/>
      <c r="K23" s="23"/>
    </row>
    <row r="24" spans="2:11" x14ac:dyDescent="0.3">
      <c r="B24" s="14"/>
      <c r="C24" s="2">
        <f>AVERAGE(C23,C25)</f>
        <v>137.5</v>
      </c>
      <c r="D24" s="23"/>
      <c r="E24" s="23"/>
      <c r="F24" s="23"/>
      <c r="G24" s="23"/>
      <c r="H24" s="23"/>
      <c r="I24" s="23"/>
      <c r="J24" s="23"/>
      <c r="K24" s="23"/>
    </row>
    <row r="25" spans="2:11" x14ac:dyDescent="0.3">
      <c r="B25" s="15"/>
      <c r="C25" s="2">
        <f>$B$10</f>
        <v>150</v>
      </c>
      <c r="D25" s="23"/>
      <c r="E25" s="23"/>
      <c r="F25" s="23"/>
      <c r="G25" s="23"/>
      <c r="H25" s="23"/>
      <c r="I25" s="23"/>
      <c r="J25" s="23"/>
      <c r="K25" s="23"/>
    </row>
    <row r="26" spans="2:11" x14ac:dyDescent="0.3">
      <c r="B26" s="10"/>
    </row>
    <row r="27" spans="2:11" x14ac:dyDescent="0.3">
      <c r="B27" s="10"/>
    </row>
    <row r="28" spans="2:11" x14ac:dyDescent="0.3">
      <c r="B28" s="13" t="s">
        <v>5</v>
      </c>
      <c r="C28" s="5" t="s">
        <v>0</v>
      </c>
      <c r="D28" s="3" t="s">
        <v>2</v>
      </c>
      <c r="E28" s="4"/>
      <c r="F28" s="4"/>
      <c r="G28" s="5"/>
      <c r="H28" s="3" t="s">
        <v>3</v>
      </c>
      <c r="I28" s="4"/>
      <c r="J28" s="4"/>
      <c r="K28" s="5"/>
    </row>
    <row r="29" spans="2:11" x14ac:dyDescent="0.3">
      <c r="B29" s="16">
        <f>((B8-B9)/3)+B9</f>
        <v>58.333333333333329</v>
      </c>
      <c r="C29" s="11"/>
      <c r="D29" s="6" t="s">
        <v>1</v>
      </c>
      <c r="E29" s="7"/>
      <c r="F29" s="7"/>
      <c r="G29" s="8"/>
      <c r="H29" s="6" t="s">
        <v>1</v>
      </c>
      <c r="I29" s="7"/>
      <c r="J29" s="7"/>
      <c r="K29" s="8"/>
    </row>
    <row r="30" spans="2:11" x14ac:dyDescent="0.3">
      <c r="B30" s="14"/>
      <c r="C30" s="12"/>
      <c r="D30" s="17">
        <f>$B$7</f>
        <v>40</v>
      </c>
      <c r="E30" s="18">
        <f>(($B$6-$B$7)/3)+$B$7</f>
        <v>71.666666666666671</v>
      </c>
      <c r="F30" s="18">
        <f>((($B$6-$B$7)*2)/3)+$B$7</f>
        <v>103.33333333333334</v>
      </c>
      <c r="G30" s="17">
        <f>$B$6</f>
        <v>135</v>
      </c>
      <c r="H30" s="17">
        <f>$B$7</f>
        <v>40</v>
      </c>
      <c r="I30" s="18">
        <f>(($B$6-$B$7)/3)+$B$7</f>
        <v>71.666666666666671</v>
      </c>
      <c r="J30" s="18">
        <f>((($B$6-$B$7)*2)/3)+$B$7</f>
        <v>103.33333333333334</v>
      </c>
      <c r="K30" s="17">
        <f>$B$6</f>
        <v>135</v>
      </c>
    </row>
    <row r="31" spans="2:11" x14ac:dyDescent="0.3">
      <c r="B31" s="14"/>
      <c r="C31" s="2">
        <v>125</v>
      </c>
      <c r="D31" s="23"/>
      <c r="E31" s="23"/>
      <c r="F31" s="23"/>
      <c r="G31" s="23"/>
      <c r="H31" s="23"/>
      <c r="I31" s="23"/>
      <c r="J31" s="23"/>
      <c r="K31" s="23"/>
    </row>
    <row r="32" spans="2:11" x14ac:dyDescent="0.3">
      <c r="B32" s="14"/>
      <c r="C32" s="2">
        <f>AVERAGE(C31,C33)</f>
        <v>137.5</v>
      </c>
      <c r="D32" s="23"/>
      <c r="E32" s="23"/>
      <c r="F32" s="23"/>
      <c r="G32" s="23"/>
      <c r="H32" s="23"/>
      <c r="I32" s="23"/>
      <c r="J32" s="23"/>
      <c r="K32" s="23"/>
    </row>
    <row r="33" spans="2:11" x14ac:dyDescent="0.3">
      <c r="B33" s="15"/>
      <c r="C33" s="2">
        <f>$B$10</f>
        <v>150</v>
      </c>
      <c r="D33" s="23"/>
      <c r="E33" s="23"/>
      <c r="F33" s="23"/>
      <c r="G33" s="23"/>
      <c r="H33" s="23"/>
      <c r="I33" s="23"/>
      <c r="J33" s="23"/>
      <c r="K33" s="23"/>
    </row>
    <row r="34" spans="2:11" x14ac:dyDescent="0.3">
      <c r="B34" s="10"/>
    </row>
    <row r="35" spans="2:11" x14ac:dyDescent="0.3">
      <c r="B35" s="10"/>
    </row>
    <row r="36" spans="2:11" x14ac:dyDescent="0.3">
      <c r="B36" s="13" t="s">
        <v>5</v>
      </c>
      <c r="C36" s="5" t="s">
        <v>0</v>
      </c>
      <c r="D36" s="3" t="s">
        <v>4</v>
      </c>
      <c r="E36" s="4"/>
      <c r="F36" s="4"/>
      <c r="G36" s="5"/>
      <c r="H36" s="3" t="s">
        <v>19</v>
      </c>
      <c r="I36" s="4"/>
      <c r="J36" s="4"/>
      <c r="K36" s="5"/>
    </row>
    <row r="37" spans="2:11" x14ac:dyDescent="0.3">
      <c r="B37" s="14">
        <v>45</v>
      </c>
      <c r="C37" s="11"/>
      <c r="D37" s="6" t="s">
        <v>1</v>
      </c>
      <c r="E37" s="7"/>
      <c r="F37" s="7"/>
      <c r="G37" s="8"/>
      <c r="H37" s="6" t="s">
        <v>1</v>
      </c>
      <c r="I37" s="7"/>
      <c r="J37" s="7"/>
      <c r="K37" s="8"/>
    </row>
    <row r="38" spans="2:11" x14ac:dyDescent="0.3">
      <c r="B38" s="14"/>
      <c r="C38" s="12"/>
      <c r="D38" s="17">
        <f>$B$7</f>
        <v>40</v>
      </c>
      <c r="E38" s="18">
        <f>(($B$6-$B$7)/3)+$B$7</f>
        <v>71.666666666666671</v>
      </c>
      <c r="F38" s="18">
        <f>((($B$6-$B$7)*2)/3)+$B$7</f>
        <v>103.33333333333334</v>
      </c>
      <c r="G38" s="17">
        <f>$B$6</f>
        <v>135</v>
      </c>
      <c r="H38" s="17">
        <f>$B$7</f>
        <v>40</v>
      </c>
      <c r="I38" s="18">
        <f>(($B$6-$B$7)/3)+$B$7</f>
        <v>71.666666666666671</v>
      </c>
      <c r="J38" s="18">
        <f>((($B$6-$B$7)*2)/3)+$B$7</f>
        <v>103.33333333333334</v>
      </c>
      <c r="K38" s="17">
        <f>$B$6</f>
        <v>135</v>
      </c>
    </row>
    <row r="39" spans="2:11" x14ac:dyDescent="0.3">
      <c r="B39" s="14"/>
      <c r="C39" s="2">
        <v>125</v>
      </c>
      <c r="D39" s="23"/>
      <c r="E39" s="23"/>
      <c r="F39" s="23"/>
      <c r="G39" s="23"/>
      <c r="H39" s="23"/>
      <c r="I39" s="23"/>
      <c r="J39" s="23"/>
      <c r="K39" s="23"/>
    </row>
    <row r="40" spans="2:11" x14ac:dyDescent="0.3">
      <c r="B40" s="14"/>
      <c r="C40" s="2">
        <f>AVERAGE(C39,C41)</f>
        <v>137.5</v>
      </c>
      <c r="D40" s="23"/>
      <c r="E40" s="23"/>
      <c r="F40" s="23"/>
      <c r="G40" s="23"/>
      <c r="H40" s="23"/>
      <c r="I40" s="23"/>
      <c r="J40" s="23"/>
      <c r="K40" s="23"/>
    </row>
    <row r="41" spans="2:11" x14ac:dyDescent="0.3">
      <c r="B41" s="15"/>
      <c r="C41" s="2">
        <f>$B$10</f>
        <v>150</v>
      </c>
      <c r="D41" s="23"/>
      <c r="E41" s="23"/>
      <c r="F41" s="23"/>
      <c r="G41" s="23"/>
      <c r="H41" s="23"/>
      <c r="I41" s="23"/>
      <c r="J41" s="23"/>
      <c r="K41" s="23"/>
    </row>
  </sheetData>
  <conditionalFormatting sqref="A6:A10">
    <cfRule type="duplicateValues" dxfId="1"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EB5AF-1C2F-405F-9072-862F80FC0838}">
  <dimension ref="A1:G36"/>
  <sheetViews>
    <sheetView showGridLines="0" workbookViewId="0">
      <selection activeCell="D3" sqref="D3"/>
    </sheetView>
  </sheetViews>
  <sheetFormatPr defaultRowHeight="14.4" x14ac:dyDescent="0.3"/>
  <cols>
    <col min="1" max="1" width="32" customWidth="1"/>
    <col min="5" max="5" width="12" customWidth="1"/>
    <col min="6" max="6" width="14" customWidth="1"/>
    <col min="7" max="7" width="13.6640625" customWidth="1"/>
    <col min="13" max="13" width="10" customWidth="1"/>
    <col min="16" max="17" width="13.33203125" customWidth="1"/>
  </cols>
  <sheetData>
    <row r="1" spans="1:7" ht="18" x14ac:dyDescent="0.35">
      <c r="A1" s="47" t="s">
        <v>41</v>
      </c>
      <c r="B1" s="46" t="s">
        <v>44</v>
      </c>
    </row>
    <row r="2" spans="1:7" ht="15.6" x14ac:dyDescent="0.3">
      <c r="A2" s="19"/>
    </row>
    <row r="3" spans="1:7" ht="15" thickBot="1" x14ac:dyDescent="0.35">
      <c r="A3" s="9" t="s">
        <v>13</v>
      </c>
      <c r="B3" s="52"/>
      <c r="C3" s="52"/>
      <c r="D3" s="52"/>
    </row>
    <row r="5" spans="1:7" x14ac:dyDescent="0.3">
      <c r="B5" s="21" t="s">
        <v>12</v>
      </c>
    </row>
    <row r="6" spans="1:7" ht="15.6" x14ac:dyDescent="0.35">
      <c r="A6" s="9" t="s">
        <v>7</v>
      </c>
      <c r="B6" s="22">
        <v>140</v>
      </c>
    </row>
    <row r="7" spans="1:7" ht="15.6" x14ac:dyDescent="0.35">
      <c r="A7" s="9" t="s">
        <v>6</v>
      </c>
      <c r="B7" s="22">
        <v>40</v>
      </c>
    </row>
    <row r="8" spans="1:7" ht="15.6" x14ac:dyDescent="0.35">
      <c r="A8" s="9" t="s">
        <v>9</v>
      </c>
      <c r="B8" s="22">
        <v>110</v>
      </c>
    </row>
    <row r="9" spans="1:7" ht="15.6" x14ac:dyDescent="0.35">
      <c r="A9" s="9" t="s">
        <v>10</v>
      </c>
      <c r="B9" s="22">
        <v>45</v>
      </c>
    </row>
    <row r="10" spans="1:7" ht="15.6" x14ac:dyDescent="0.35">
      <c r="A10" s="9" t="s">
        <v>11</v>
      </c>
      <c r="B10" s="22">
        <v>150</v>
      </c>
    </row>
    <row r="12" spans="1:7" ht="28.8" x14ac:dyDescent="0.3">
      <c r="B12" s="41"/>
      <c r="C12" s="42" t="s">
        <v>42</v>
      </c>
      <c r="D12" s="42" t="s">
        <v>1</v>
      </c>
      <c r="E12" s="42" t="s">
        <v>0</v>
      </c>
      <c r="F12" s="44" t="s">
        <v>2</v>
      </c>
      <c r="G12" s="45" t="s">
        <v>19</v>
      </c>
    </row>
    <row r="13" spans="1:7" x14ac:dyDescent="0.3">
      <c r="C13" s="50">
        <f>B9</f>
        <v>45</v>
      </c>
      <c r="D13" s="43">
        <f>$B$7</f>
        <v>40</v>
      </c>
      <c r="E13" s="23"/>
      <c r="F13" s="23"/>
      <c r="G13" s="23"/>
    </row>
    <row r="14" spans="1:7" x14ac:dyDescent="0.3">
      <c r="C14" s="48"/>
      <c r="D14" s="2">
        <f>($B$6-$B$7)/5+$B$7</f>
        <v>60</v>
      </c>
      <c r="E14" s="23"/>
      <c r="F14" s="23"/>
      <c r="G14" s="23"/>
    </row>
    <row r="15" spans="1:7" x14ac:dyDescent="0.3">
      <c r="C15" s="48"/>
      <c r="D15" s="2">
        <f>($B$6-$B$7)/5*2+$B$7</f>
        <v>80</v>
      </c>
      <c r="E15" s="23"/>
      <c r="F15" s="23"/>
      <c r="G15" s="23"/>
    </row>
    <row r="16" spans="1:7" x14ac:dyDescent="0.3">
      <c r="C16" s="48"/>
      <c r="D16" s="2">
        <f>($B$6-$B$7)/5*3+$B$7</f>
        <v>100</v>
      </c>
      <c r="E16" s="23"/>
      <c r="F16" s="23"/>
      <c r="G16" s="23"/>
    </row>
    <row r="17" spans="3:7" x14ac:dyDescent="0.3">
      <c r="C17" s="48"/>
      <c r="D17" s="2">
        <f>($B$6-$B$7)/5*4+$B$7</f>
        <v>120</v>
      </c>
      <c r="E17" s="23"/>
      <c r="F17" s="23"/>
      <c r="G17" s="23"/>
    </row>
    <row r="18" spans="3:7" x14ac:dyDescent="0.3">
      <c r="C18" s="49"/>
      <c r="D18" s="2">
        <f>$B$6</f>
        <v>140</v>
      </c>
      <c r="E18" s="23">
        <f>$B$10</f>
        <v>150</v>
      </c>
      <c r="F18" s="23"/>
      <c r="G18" s="23"/>
    </row>
    <row r="19" spans="3:7" x14ac:dyDescent="0.3">
      <c r="C19" s="51">
        <f>($B$8-$B$9)/3+$B$9</f>
        <v>66.666666666666671</v>
      </c>
      <c r="D19" s="43">
        <f>$B$7</f>
        <v>40</v>
      </c>
      <c r="E19" s="23"/>
      <c r="F19" s="23"/>
      <c r="G19" s="23"/>
    </row>
    <row r="20" spans="3:7" x14ac:dyDescent="0.3">
      <c r="C20" s="48"/>
      <c r="D20" s="2">
        <f>($B$6-$B$7)/5+$B$7</f>
        <v>60</v>
      </c>
      <c r="E20" s="23"/>
      <c r="F20" s="23"/>
      <c r="G20" s="23"/>
    </row>
    <row r="21" spans="3:7" x14ac:dyDescent="0.3">
      <c r="C21" s="48"/>
      <c r="D21" s="2">
        <f>($B$6-$B$7)/5*2+$B$7</f>
        <v>80</v>
      </c>
      <c r="E21" s="23"/>
      <c r="F21" s="23"/>
      <c r="G21" s="23"/>
    </row>
    <row r="22" spans="3:7" x14ac:dyDescent="0.3">
      <c r="C22" s="48"/>
      <c r="D22" s="2">
        <f>($B$6-$B$7)/5*3+$B$7</f>
        <v>100</v>
      </c>
      <c r="E22" s="23"/>
      <c r="F22" s="23"/>
      <c r="G22" s="23"/>
    </row>
    <row r="23" spans="3:7" x14ac:dyDescent="0.3">
      <c r="C23" s="48"/>
      <c r="D23" s="2">
        <f>($B$6-$B$7)/5*4+$B$7</f>
        <v>120</v>
      </c>
      <c r="E23" s="23"/>
      <c r="F23" s="23"/>
      <c r="G23" s="23"/>
    </row>
    <row r="24" spans="3:7" x14ac:dyDescent="0.3">
      <c r="C24" s="49"/>
      <c r="D24" s="2">
        <f>$B$6</f>
        <v>140</v>
      </c>
      <c r="E24" s="23">
        <f>$B$10</f>
        <v>150</v>
      </c>
      <c r="F24" s="23"/>
      <c r="G24" s="23"/>
    </row>
    <row r="25" spans="3:7" x14ac:dyDescent="0.3">
      <c r="C25" s="50">
        <f>($B$8-$B$9)/3*2+$B$9</f>
        <v>88.333333333333343</v>
      </c>
      <c r="D25" s="2">
        <f>$B$7</f>
        <v>40</v>
      </c>
      <c r="E25" s="23"/>
      <c r="F25" s="23"/>
      <c r="G25" s="23"/>
    </row>
    <row r="26" spans="3:7" x14ac:dyDescent="0.3">
      <c r="C26" s="48"/>
      <c r="D26" s="2">
        <f>($B$6-$B$7)/5+$B$7</f>
        <v>60</v>
      </c>
      <c r="E26" s="23"/>
      <c r="F26" s="23"/>
      <c r="G26" s="23"/>
    </row>
    <row r="27" spans="3:7" x14ac:dyDescent="0.3">
      <c r="C27" s="48"/>
      <c r="D27" s="2">
        <f>($B$6-$B$7)/5*2+$B$7</f>
        <v>80</v>
      </c>
      <c r="E27" s="23"/>
      <c r="F27" s="23"/>
      <c r="G27" s="23"/>
    </row>
    <row r="28" spans="3:7" x14ac:dyDescent="0.3">
      <c r="C28" s="48"/>
      <c r="D28" s="2">
        <f>($B$6-$B$7)/5*3+$B$7</f>
        <v>100</v>
      </c>
      <c r="E28" s="23"/>
      <c r="F28" s="23"/>
      <c r="G28" s="23"/>
    </row>
    <row r="29" spans="3:7" x14ac:dyDescent="0.3">
      <c r="C29" s="48"/>
      <c r="D29" s="2">
        <f>($B$6-$B$7)/5*4+$B$7</f>
        <v>120</v>
      </c>
      <c r="E29" s="23"/>
      <c r="F29" s="23"/>
      <c r="G29" s="23"/>
    </row>
    <row r="30" spans="3:7" x14ac:dyDescent="0.3">
      <c r="C30" s="49"/>
      <c r="D30" s="2">
        <f>$B$6</f>
        <v>140</v>
      </c>
      <c r="E30" s="23">
        <f>$B$10</f>
        <v>150</v>
      </c>
      <c r="F30" s="23"/>
      <c r="G30" s="23"/>
    </row>
    <row r="31" spans="3:7" x14ac:dyDescent="0.3">
      <c r="C31" s="51">
        <f>B8</f>
        <v>110</v>
      </c>
      <c r="D31" s="43">
        <f>$B$7</f>
        <v>40</v>
      </c>
      <c r="E31" s="23"/>
      <c r="F31" s="23"/>
      <c r="G31" s="23"/>
    </row>
    <row r="32" spans="3:7" x14ac:dyDescent="0.3">
      <c r="C32" s="48"/>
      <c r="D32" s="2">
        <f>($B$6-$B$7)/5+$B$7</f>
        <v>60</v>
      </c>
      <c r="E32" s="23"/>
      <c r="F32" s="23"/>
      <c r="G32" s="23"/>
    </row>
    <row r="33" spans="3:7" x14ac:dyDescent="0.3">
      <c r="C33" s="48"/>
      <c r="D33" s="2">
        <f>($B$6-$B$7)/5*2+$B$7</f>
        <v>80</v>
      </c>
      <c r="E33" s="23"/>
      <c r="F33" s="23"/>
      <c r="G33" s="23"/>
    </row>
    <row r="34" spans="3:7" x14ac:dyDescent="0.3">
      <c r="C34" s="48"/>
      <c r="D34" s="2">
        <f>($B$6-$B$7)/5*3+$B$7</f>
        <v>100</v>
      </c>
      <c r="E34" s="23"/>
      <c r="F34" s="23"/>
      <c r="G34" s="23"/>
    </row>
    <row r="35" spans="3:7" x14ac:dyDescent="0.3">
      <c r="C35" s="48"/>
      <c r="D35" s="2">
        <f>($B$6-$B$7)/5*4+$B$7</f>
        <v>120</v>
      </c>
      <c r="E35" s="23"/>
      <c r="F35" s="23"/>
      <c r="G35" s="23"/>
    </row>
    <row r="36" spans="3:7" x14ac:dyDescent="0.3">
      <c r="C36" s="49"/>
      <c r="D36" s="2">
        <f>$B$6</f>
        <v>140</v>
      </c>
      <c r="E36" s="23">
        <f>$B$10</f>
        <v>150</v>
      </c>
      <c r="F36" s="23"/>
      <c r="G36" s="23"/>
    </row>
  </sheetData>
  <conditionalFormatting sqref="A6:A1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Model List</vt:lpstr>
      <vt:lpstr>Single Pass Model #</vt:lpstr>
      <vt:lpstr>Multi Pass Model #</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 Danny@Energy</dc:creator>
  <cp:lastModifiedBy>Danny &amp; CC</cp:lastModifiedBy>
  <dcterms:created xsi:type="dcterms:W3CDTF">2019-10-31T00:02:43Z</dcterms:created>
  <dcterms:modified xsi:type="dcterms:W3CDTF">2020-06-09T21:58:30Z</dcterms:modified>
</cp:coreProperties>
</file>