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iper\Desktop\GFO-20-609 Ren Hyd Prod\"/>
    </mc:Choice>
  </mc:AlternateContent>
  <xr:revisionPtr revIDLastSave="0" documentId="13_ncr:1_{B176E88A-8E3C-41C3-9DBE-8AB74F3B98DB}" xr6:coauthVersionLast="45" xr6:coauthVersionMax="46" xr10:uidLastSave="{00000000-0000-0000-0000-000000000000}"/>
  <bookViews>
    <workbookView xWindow="5190" yWindow="0" windowWidth="17580" windowHeight="15600" xr2:uid="{2799D5D4-0300-4CC4-9D8B-64B6139DFC4E}"/>
  </bookViews>
  <sheets>
    <sheet name="Instructions" sheetId="3" r:id="rId1"/>
    <sheet name="Fuel Volume" sheetId="1" r:id="rId2"/>
    <sheet name="GHG_Carbon" sheetId="2" r:id="rId3"/>
  </sheets>
  <definedNames>
    <definedName name="_xlnm.Print_Area" localSheetId="2">GHG_Carbon!$A$1:$H$16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/>
  <c r="B9" i="1" s="1"/>
  <c r="F8" i="1"/>
  <c r="F7" i="1"/>
  <c r="F6" i="1"/>
  <c r="F5" i="1"/>
  <c r="F4" i="1"/>
  <c r="F2" i="1"/>
  <c r="H4" i="2" l="1"/>
  <c r="D4" i="2"/>
  <c r="H3" i="2"/>
  <c r="D3" i="2"/>
  <c r="B14" i="1"/>
  <c r="B13" i="1"/>
  <c r="B12" i="1"/>
  <c r="B10" i="1"/>
  <c r="B7" i="1"/>
  <c r="B5" i="1"/>
</calcChain>
</file>

<file path=xl/sharedStrings.xml><?xml version="1.0" encoding="utf-8"?>
<sst xmlns="http://schemas.openxmlformats.org/spreadsheetml/2006/main" count="71" uniqueCount="61">
  <si>
    <t xml:space="preserve">Instructions for Completing Annual Fuel Volume Conversion </t>
  </si>
  <si>
    <t>Instructions for Completing Annual Greenhouse Gas Reduction and Carbon Displacement Calculation</t>
  </si>
  <si>
    <t>For Fuels Referenced by 2015 LCFS Regulations</t>
  </si>
  <si>
    <t>Select the correct reference fuel to compare to project fuel in the GHG_Carbon tab.</t>
  </si>
  <si>
    <t>Locate the type of fuel that will be produced by the project in the Fuel Volume tab.</t>
  </si>
  <si>
    <t>In Column C (Carbon Intensity of Project Fuel), enter the carbon intensity of project fuel.</t>
  </si>
  <si>
    <r>
      <t xml:space="preserve">In Column A, enter the total funded volume of fuel that will be produced </t>
    </r>
    <r>
      <rPr>
        <i/>
        <sz val="11"/>
        <color indexed="8"/>
        <rFont val="Calibri"/>
        <family val="2"/>
      </rPr>
      <t>each year</t>
    </r>
    <r>
      <rPr>
        <sz val="11"/>
        <color theme="1"/>
        <rFont val="Calibri"/>
        <family val="2"/>
        <scheme val="minor"/>
      </rPr>
      <t xml:space="preserve"> by project </t>
    </r>
    <r>
      <rPr>
        <i/>
        <sz val="11"/>
        <color indexed="8"/>
        <rFont val="Calibri"/>
        <family val="2"/>
      </rPr>
      <t>at full capacity</t>
    </r>
    <r>
      <rPr>
        <sz val="11"/>
        <color theme="1"/>
        <rFont val="Calibri"/>
        <family val="2"/>
        <scheme val="minor"/>
      </rPr>
      <t xml:space="preserve"> into yellow cell.</t>
    </r>
  </si>
  <si>
    <t>In Column F (Project Fuel Volume), enter the fuel volume calculated in the Fuel Volume sheet.</t>
  </si>
  <si>
    <t>Report value calculated in orange cell from Column B in project application.</t>
  </si>
  <si>
    <t>Report values calculated in orange cell from Columns D (GHG Emissions Reduction) and H (Annual Carbon Displacement) in project application.</t>
  </si>
  <si>
    <r>
      <t xml:space="preserve">For Fuels </t>
    </r>
    <r>
      <rPr>
        <b/>
        <sz val="11"/>
        <color indexed="8"/>
        <rFont val="Calibri"/>
        <family val="2"/>
      </rPr>
      <t>NOT</t>
    </r>
    <r>
      <rPr>
        <sz val="11"/>
        <color theme="1"/>
        <rFont val="Calibri"/>
        <family val="2"/>
        <scheme val="minor"/>
      </rPr>
      <t xml:space="preserve"> Referenced by 2015 LCFS Regulations</t>
    </r>
  </si>
  <si>
    <t>Locate the last row of information in the table (row 14).</t>
  </si>
  <si>
    <t>In C14 (Fuel column), enter name of fuel.</t>
  </si>
  <si>
    <t>In D14 (Fuel Unit column), enter the unit for the fuel.</t>
  </si>
  <si>
    <t>In E14 (Energy Density column), enter the fuel's lower heating value in MegaJoules per unit of fuel.</t>
  </si>
  <si>
    <t>In A14 (yellow cell), enter the total funded volume of fuel that will be produced by project in one year.</t>
  </si>
  <si>
    <t>Cell Color Code</t>
  </si>
  <si>
    <t>Enter value here</t>
  </si>
  <si>
    <t>Calculated value</t>
  </si>
  <si>
    <t>Reference fuels</t>
  </si>
  <si>
    <t>Fuels relevant to GFO-20-XXX</t>
  </si>
  <si>
    <t>Fuels not relevant to GFO-20-XXX but included for table completeness</t>
  </si>
  <si>
    <t xml:space="preserve">Enter the Amount of Alt Fuel Produced Per Year Below (unit/yr)1 </t>
  </si>
  <si>
    <t>Amount of Alt Fuel Converted to DGE (dge/yr)</t>
  </si>
  <si>
    <t>Fuel (units)</t>
  </si>
  <si>
    <t>Fuel Unit</t>
  </si>
  <si>
    <t>Energy Density2 (MJ/Fuel Unit)</t>
  </si>
  <si>
    <t>DGE/Fuel Unit</t>
  </si>
  <si>
    <t>CARBOB [Gasoline]</t>
  </si>
  <si>
    <t>gal</t>
  </si>
  <si>
    <t>CaRFG</t>
  </si>
  <si>
    <t>Diesel fuel</t>
  </si>
  <si>
    <t>Pure Methane</t>
  </si>
  <si>
    <t>ft3</t>
  </si>
  <si>
    <t>Natural Gas</t>
  </si>
  <si>
    <t>LNG</t>
  </si>
  <si>
    <t>Electricity</t>
  </si>
  <si>
    <t>kwh</t>
  </si>
  <si>
    <t>Hydrogen</t>
  </si>
  <si>
    <t>kg</t>
  </si>
  <si>
    <t>Undenatured Anhydrous Ethanol</t>
  </si>
  <si>
    <t>Denatured Ethanol</t>
  </si>
  <si>
    <t>FAME Biodiesel</t>
  </si>
  <si>
    <t>Renewable Diesel</t>
  </si>
  <si>
    <t>[Other Fuel]</t>
  </si>
  <si>
    <r>
      <rPr>
        <vertAlign val="superscript"/>
        <sz val="11"/>
        <color indexed="8"/>
        <rFont val="Calibri"/>
        <family val="2"/>
      </rPr>
      <t xml:space="preserve">1 </t>
    </r>
    <r>
      <rPr>
        <sz val="11"/>
        <color theme="1"/>
        <rFont val="Calibri"/>
        <family val="2"/>
        <scheme val="minor"/>
      </rPr>
      <t xml:space="preserve">Volume amount entered in Column A should be in the same unit listed in Column D. 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</si>
  <si>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Reference: 2015 Low Carbon Fuel Standard (LCFS) regulations, page 42, Table 3: Energy Densities.</t>
    </r>
  </si>
  <si>
    <t>http://www.arb.ca.gov/regact/2015/lcfs2015/lcfsfinalregorder.pdf</t>
  </si>
  <si>
    <r>
      <t>Reference Fuel</t>
    </r>
    <r>
      <rPr>
        <b/>
        <vertAlign val="superscript"/>
        <sz val="10"/>
        <color indexed="8"/>
        <rFont val="Arial"/>
        <family val="2"/>
      </rPr>
      <t>1</t>
    </r>
  </si>
  <si>
    <r>
      <t>Carbon Intensity of Reference Fuel</t>
    </r>
    <r>
      <rPr>
        <b/>
        <vertAlign val="super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(gCO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e/MJ)</t>
    </r>
  </si>
  <si>
    <r>
      <t>Carbon Intensity of Project Fuel (gCO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e/MJ)</t>
    </r>
  </si>
  <si>
    <r>
      <t>GHG Emissions Reduction (gCO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e/MJ)</t>
    </r>
  </si>
  <si>
    <t>Energy Density (MJ/dge)</t>
  </si>
  <si>
    <t>Project Fuel Volume (dge/yr)</t>
  </si>
  <si>
    <r>
      <t>Energy Economy Ratio</t>
    </r>
    <r>
      <rPr>
        <b/>
        <vertAlign val="superscript"/>
        <sz val="10"/>
        <color indexed="8"/>
        <rFont val="Arial"/>
        <family val="2"/>
      </rPr>
      <t>3</t>
    </r>
  </si>
  <si>
    <r>
      <t>Annual Carbon Displacement (MTCO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>e/yr)</t>
    </r>
  </si>
  <si>
    <t>CARBOB</t>
  </si>
  <si>
    <t>Diesel Fuel</t>
  </si>
  <si>
    <r>
      <rPr>
        <vertAlign val="superscript"/>
        <sz val="10"/>
        <color indexed="8"/>
        <rFont val="Arial"/>
        <family val="2"/>
      </rPr>
      <t xml:space="preserve">1 </t>
    </r>
    <r>
      <rPr>
        <sz val="10"/>
        <color theme="1"/>
        <rFont val="Arial"/>
        <family val="2"/>
      </rPr>
      <t>Gasoline substitutes should be compared to CARBOB. Diesel substitutes and biomethane should be compared to Diesel Fuel.</t>
    </r>
  </si>
  <si>
    <r>
      <rPr>
        <vertAlign val="superscript"/>
        <sz val="10"/>
        <color indexed="8"/>
        <rFont val="Arial"/>
        <family val="2"/>
      </rPr>
      <t>2</t>
    </r>
    <r>
      <rPr>
        <sz val="10"/>
        <color theme="1"/>
        <rFont val="Arial"/>
        <family val="2"/>
      </rPr>
      <t xml:space="preserve"> Reference: 2015 Low Carbon Fuel Standard (LCFS) regulations, page 66, Table 6: Tier 2 Lookup Table.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</si>
  <si>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theme="1"/>
        <rFont val="Arial"/>
        <family val="2"/>
      </rPr>
      <t xml:space="preserve"> Reference: 2015 Low Carbon Fuel Standard (LCFS) regulations, page 45, Table 4: EER Values.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</si>
</sst>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vertAlign val="superscript"/>
      <sz val="10"/>
      <color indexed="8"/>
      <name val="Arial"/>
      <family val="2"/>
    </font>
    <font>
      <u/>
      <sz val="10"/>
      <color theme="10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80808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rgb="FF80808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2" fillId="0" borderId="0" xfId="2" applyProtection="1">
      <protection locked="0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1" applyFont="1" applyFill="1" applyBorder="1" applyAlignment="1" applyProtection="1">
      <alignment horizontal="center" vertical="center" wrapText="1"/>
    </xf>
    <xf numFmtId="0" fontId="6" fillId="2" borderId="4" xfId="0" applyFont="1" applyFill="1" applyBorder="1"/>
    <xf numFmtId="0" fontId="6" fillId="2" borderId="5" xfId="0" applyFont="1" applyFill="1" applyBorder="1"/>
    <xf numFmtId="0" fontId="4" fillId="4" borderId="9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43" fontId="7" fillId="4" borderId="8" xfId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/>
    <xf numFmtId="0" fontId="6" fillId="2" borderId="11" xfId="0" applyFont="1" applyFill="1" applyBorder="1"/>
    <xf numFmtId="3" fontId="6" fillId="5" borderId="12" xfId="0" applyNumberFormat="1" applyFont="1" applyFill="1" applyBorder="1" applyProtection="1">
      <protection locked="0"/>
    </xf>
    <xf numFmtId="41" fontId="6" fillId="6" borderId="13" xfId="0" applyNumberFormat="1" applyFont="1" applyFill="1" applyBorder="1"/>
    <xf numFmtId="3" fontId="6" fillId="2" borderId="14" xfId="0" applyNumberFormat="1" applyFont="1" applyFill="1" applyBorder="1"/>
    <xf numFmtId="0" fontId="6" fillId="2" borderId="13" xfId="0" applyFont="1" applyFill="1" applyBorder="1"/>
    <xf numFmtId="0" fontId="4" fillId="4" borderId="9" xfId="0" applyFont="1" applyFill="1" applyBorder="1"/>
    <xf numFmtId="3" fontId="6" fillId="2" borderId="15" xfId="0" applyNumberFormat="1" applyFont="1" applyFill="1" applyBorder="1"/>
    <xf numFmtId="0" fontId="6" fillId="2" borderId="16" xfId="0" applyFont="1" applyFill="1" applyBorder="1"/>
    <xf numFmtId="3" fontId="6" fillId="5" borderId="17" xfId="0" applyNumberFormat="1" applyFont="1" applyFill="1" applyBorder="1" applyProtection="1">
      <protection locked="0"/>
    </xf>
    <xf numFmtId="3" fontId="6" fillId="5" borderId="18" xfId="0" applyNumberFormat="1" applyFont="1" applyFill="1" applyBorder="1" applyProtection="1">
      <protection locked="0"/>
    </xf>
    <xf numFmtId="3" fontId="6" fillId="5" borderId="19" xfId="0" applyNumberFormat="1" applyFont="1" applyFill="1" applyBorder="1" applyProtection="1">
      <protection locked="0"/>
    </xf>
    <xf numFmtId="0" fontId="4" fillId="7" borderId="20" xfId="0" applyFont="1" applyFill="1" applyBorder="1" applyProtection="1">
      <protection locked="0"/>
    </xf>
    <xf numFmtId="0" fontId="4" fillId="7" borderId="21" xfId="0" applyFont="1" applyFill="1" applyBorder="1" applyAlignment="1" applyProtection="1">
      <alignment horizontal="center" vertical="center"/>
      <protection locked="0"/>
    </xf>
    <xf numFmtId="0" fontId="4" fillId="7" borderId="21" xfId="0" applyFont="1" applyFill="1" applyBorder="1" applyProtection="1">
      <protection locked="0"/>
    </xf>
    <xf numFmtId="0" fontId="7" fillId="3" borderId="6" xfId="0" applyFont="1" applyFill="1" applyBorder="1"/>
    <xf numFmtId="0" fontId="7" fillId="3" borderId="7" xfId="0" applyFont="1" applyFill="1" applyBorder="1" applyAlignment="1">
      <alignment horizontal="center" vertical="center"/>
    </xf>
    <xf numFmtId="43" fontId="7" fillId="3" borderId="8" xfId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/>
    <xf numFmtId="0" fontId="7" fillId="3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8" borderId="6" xfId="0" applyFont="1" applyFill="1" applyBorder="1"/>
    <xf numFmtId="0" fontId="12" fillId="0" borderId="7" xfId="0" applyFont="1" applyBorder="1"/>
    <xf numFmtId="0" fontId="12" fillId="9" borderId="24" xfId="0" applyFont="1" applyFill="1" applyBorder="1" applyProtection="1">
      <protection locked="0"/>
    </xf>
    <xf numFmtId="2" fontId="13" fillId="10" borderId="24" xfId="0" applyNumberFormat="1" applyFont="1" applyFill="1" applyBorder="1"/>
    <xf numFmtId="3" fontId="12" fillId="9" borderId="24" xfId="0" applyNumberFormat="1" applyFont="1" applyFill="1" applyBorder="1" applyProtection="1">
      <protection locked="0"/>
    </xf>
    <xf numFmtId="0" fontId="12" fillId="0" borderId="22" xfId="0" applyFont="1" applyBorder="1"/>
    <xf numFmtId="165" fontId="13" fillId="10" borderId="24" xfId="0" applyNumberFormat="1" applyFont="1" applyFill="1" applyBorder="1"/>
    <xf numFmtId="0" fontId="12" fillId="8" borderId="20" xfId="0" applyFont="1" applyFill="1" applyBorder="1"/>
    <xf numFmtId="0" fontId="12" fillId="0" borderId="21" xfId="0" applyFont="1" applyBorder="1"/>
    <xf numFmtId="0" fontId="12" fillId="9" borderId="21" xfId="0" applyFont="1" applyFill="1" applyBorder="1" applyProtection="1">
      <protection locked="0"/>
    </xf>
    <xf numFmtId="2" fontId="13" fillId="10" borderId="21" xfId="0" applyNumberFormat="1" applyFont="1" applyFill="1" applyBorder="1"/>
    <xf numFmtId="3" fontId="12" fillId="9" borderId="21" xfId="0" applyNumberFormat="1" applyFont="1" applyFill="1" applyBorder="1" applyProtection="1">
      <protection locked="0"/>
    </xf>
    <xf numFmtId="0" fontId="12" fillId="0" borderId="25" xfId="0" applyFont="1" applyBorder="1"/>
    <xf numFmtId="165" fontId="13" fillId="10" borderId="21" xfId="0" applyNumberFormat="1" applyFont="1" applyFill="1" applyBorder="1"/>
    <xf numFmtId="0" fontId="12" fillId="0" borderId="0" xfId="0" applyFont="1"/>
    <xf numFmtId="0" fontId="15" fillId="0" borderId="0" xfId="2" applyFont="1" applyProtection="1"/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9" borderId="4" xfId="0" applyFill="1" applyBorder="1"/>
    <xf numFmtId="0" fontId="0" fillId="0" borderId="5" xfId="0" applyBorder="1"/>
    <xf numFmtId="0" fontId="0" fillId="10" borderId="4" xfId="0" applyFill="1" applyBorder="1"/>
    <xf numFmtId="0" fontId="0" fillId="8" borderId="4" xfId="0" applyFill="1" applyBorder="1"/>
    <xf numFmtId="0" fontId="0" fillId="13" borderId="4" xfId="0" applyFill="1" applyBorder="1"/>
    <xf numFmtId="0" fontId="0" fillId="14" borderId="31" xfId="0" applyFill="1" applyBorder="1"/>
    <xf numFmtId="0" fontId="0" fillId="0" borderId="30" xfId="0" applyBorder="1"/>
    <xf numFmtId="0" fontId="4" fillId="15" borderId="9" xfId="0" applyFont="1" applyFill="1" applyBorder="1"/>
    <xf numFmtId="0" fontId="4" fillId="16" borderId="9" xfId="0" applyFont="1" applyFill="1" applyBorder="1"/>
    <xf numFmtId="0" fontId="4" fillId="16" borderId="9" xfId="0" applyFont="1" applyFill="1" applyBorder="1" applyAlignment="1">
      <alignment wrapText="1"/>
    </xf>
    <xf numFmtId="0" fontId="4" fillId="17" borderId="8" xfId="0" applyFont="1" applyFill="1" applyBorder="1" applyAlignment="1">
      <alignment horizontal="center" vertical="center"/>
    </xf>
    <xf numFmtId="43" fontId="7" fillId="17" borderId="8" xfId="1" applyFont="1" applyFill="1" applyBorder="1" applyAlignment="1" applyProtection="1">
      <alignment horizontal="center" vertical="center"/>
    </xf>
    <xf numFmtId="164" fontId="7" fillId="17" borderId="8" xfId="1" applyNumberFormat="1" applyFont="1" applyFill="1" applyBorder="1" applyAlignment="1" applyProtection="1">
      <alignment horizontal="center" vertical="center"/>
    </xf>
    <xf numFmtId="0" fontId="4" fillId="18" borderId="8" xfId="0" applyFont="1" applyFill="1" applyBorder="1" applyAlignment="1">
      <alignment horizontal="center" vertical="center"/>
    </xf>
    <xf numFmtId="43" fontId="7" fillId="18" borderId="8" xfId="1" applyFont="1" applyFill="1" applyBorder="1" applyAlignment="1" applyProtection="1">
      <alignment horizontal="center" vertical="center"/>
    </xf>
    <xf numFmtId="164" fontId="7" fillId="18" borderId="8" xfId="1" applyNumberFormat="1" applyFont="1" applyFill="1" applyBorder="1" applyAlignment="1" applyProtection="1">
      <alignment horizontal="center" vertical="center"/>
    </xf>
    <xf numFmtId="164" fontId="7" fillId="7" borderId="21" xfId="1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 wrapText="1"/>
    </xf>
    <xf numFmtId="0" fontId="16" fillId="11" borderId="10" xfId="0" applyFont="1" applyFill="1" applyBorder="1" applyAlignment="1">
      <alignment horizontal="center" vertical="center"/>
    </xf>
    <xf numFmtId="0" fontId="16" fillId="11" borderId="11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0" fillId="12" borderId="27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0" xfId="0" applyFont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434340</xdr:colOff>
      <xdr:row>19</xdr:row>
      <xdr:rowOff>53340</xdr:rowOff>
    </xdr:from>
    <xdr:to>
      <xdr:col>5</xdr:col>
      <xdr:colOff>171450</xdr:colOff>
      <xdr:row>25</xdr:row>
      <xdr:rowOff>80009</xdr:rowOff>
    </xdr:to>
    <xdr:pic>
      <xdr:nvPicPr>
        <xdr:cNvPr id="3" name="Picture 2" descr="Enter the amount of fuel produced in Column A in the units shown in Column D. Column B will be the calculated fuel conversion in diesel gallon equivalents.">
          <a:extLst>
            <a:ext uri="{FF2B5EF4-FFF2-40B4-BE49-F238E27FC236}">
              <a16:creationId xmlns:a16="http://schemas.microsoft.com/office/drawing/2014/main" id="{7E99C4D6-18CD-49BD-8166-8E7E558D5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4667250"/>
          <a:ext cx="521970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9</xdr:row>
      <xdr:rowOff>171450</xdr:rowOff>
    </xdr:from>
    <xdr:to>
      <xdr:col>7</xdr:col>
      <xdr:colOff>769620</xdr:colOff>
      <xdr:row>15</xdr:row>
      <xdr:rowOff>102870</xdr:rowOff>
    </xdr:to>
    <xdr:pic>
      <xdr:nvPicPr>
        <xdr:cNvPr id="3" name="Picture 2" descr="Enter the carbon intensity of the project's fuel in Column C (in whichever fuel is being replaced, gasoline or diesel). Enter the Project's fuel volume in Column F. The annual carbon dispacement will be calculated in Column H.">
          <a:extLst>
            <a:ext uri="{FF2B5EF4-FFF2-40B4-BE49-F238E27FC236}">
              <a16:creationId xmlns:a16="http://schemas.microsoft.com/office/drawing/2014/main" id="{8322A6DC-9ACC-44D7-86A3-483F327FE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567940"/>
          <a:ext cx="628269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rb.ca.gov/regact/2015/lcfs2015/lcfsfinalregorder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rb.ca.gov/regact/2015/lcfs2015/lcfsfinalregord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A3403-661B-4BAA-9BEC-749D9975564C}">
  <dimension ref="A1:E20"/>
  <sheetViews>
    <sheetView tabSelected="1" view="pageBreakPreview" zoomScale="60" zoomScaleNormal="100" workbookViewId="0">
      <selection activeCell="E5" sqref="E5"/>
    </sheetView>
  </sheetViews>
  <sheetFormatPr defaultRowHeight="15" x14ac:dyDescent="0.25"/>
  <cols>
    <col min="1" max="1" width="7" customWidth="1"/>
    <col min="2" max="2" width="68.28515625" customWidth="1"/>
    <col min="3" max="3" width="7.42578125" customWidth="1"/>
    <col min="4" max="4" width="7.140625" customWidth="1"/>
    <col min="5" max="5" width="79" customWidth="1"/>
  </cols>
  <sheetData>
    <row r="1" spans="1:5" ht="39" customHeight="1" x14ac:dyDescent="0.25">
      <c r="A1" s="84" t="s">
        <v>0</v>
      </c>
      <c r="B1" s="85"/>
      <c r="D1" s="86" t="s">
        <v>1</v>
      </c>
      <c r="E1" s="87"/>
    </row>
    <row r="2" spans="1:5" ht="35.25" customHeight="1" x14ac:dyDescent="0.25">
      <c r="A2" s="88" t="s">
        <v>2</v>
      </c>
      <c r="B2" s="89"/>
      <c r="D2" s="55">
        <v>1</v>
      </c>
      <c r="E2" s="83" t="s">
        <v>3</v>
      </c>
    </row>
    <row r="3" spans="1:5" ht="39" customHeight="1" x14ac:dyDescent="0.25">
      <c r="A3" s="56">
        <v>1</v>
      </c>
      <c r="B3" s="57" t="s">
        <v>4</v>
      </c>
      <c r="D3" s="58">
        <v>2</v>
      </c>
      <c r="E3" s="57" t="s">
        <v>5</v>
      </c>
    </row>
    <row r="4" spans="1:5" ht="39" customHeight="1" x14ac:dyDescent="0.25">
      <c r="A4" s="56">
        <v>2</v>
      </c>
      <c r="B4" s="57" t="s">
        <v>6</v>
      </c>
      <c r="D4" s="58">
        <v>3</v>
      </c>
      <c r="E4" s="57" t="s">
        <v>7</v>
      </c>
    </row>
    <row r="5" spans="1:5" ht="39" customHeight="1" x14ac:dyDescent="0.25">
      <c r="A5" s="60">
        <v>3</v>
      </c>
      <c r="B5" s="61" t="s">
        <v>8</v>
      </c>
      <c r="D5" s="62">
        <v>4</v>
      </c>
      <c r="E5" s="63" t="s">
        <v>9</v>
      </c>
    </row>
    <row r="6" spans="1:5" ht="20.25" customHeight="1" x14ac:dyDescent="0.25">
      <c r="A6" s="88" t="s">
        <v>10</v>
      </c>
      <c r="B6" s="89"/>
    </row>
    <row r="7" spans="1:5" ht="20.25" customHeight="1" x14ac:dyDescent="0.25">
      <c r="A7" s="56">
        <v>1</v>
      </c>
      <c r="B7" s="59" t="s">
        <v>11</v>
      </c>
      <c r="D7" s="64"/>
      <c r="E7" s="65"/>
    </row>
    <row r="8" spans="1:5" ht="20.25" customHeight="1" x14ac:dyDescent="0.25">
      <c r="A8" s="56">
        <v>2</v>
      </c>
      <c r="B8" s="59" t="s">
        <v>12</v>
      </c>
      <c r="D8" s="64"/>
    </row>
    <row r="9" spans="1:5" ht="20.25" customHeight="1" x14ac:dyDescent="0.25">
      <c r="A9" s="56">
        <v>3</v>
      </c>
      <c r="B9" s="59" t="s">
        <v>13</v>
      </c>
    </row>
    <row r="10" spans="1:5" ht="39.75" customHeight="1" x14ac:dyDescent="0.25">
      <c r="A10" s="56">
        <v>4</v>
      </c>
      <c r="B10" s="57" t="s">
        <v>14</v>
      </c>
    </row>
    <row r="11" spans="1:5" ht="39.75" customHeight="1" x14ac:dyDescent="0.25">
      <c r="A11" s="56">
        <v>5</v>
      </c>
      <c r="B11" s="57" t="s">
        <v>15</v>
      </c>
    </row>
    <row r="12" spans="1:5" ht="20.25" customHeight="1" x14ac:dyDescent="0.25">
      <c r="A12" s="60">
        <v>6</v>
      </c>
      <c r="B12" s="61" t="s">
        <v>8</v>
      </c>
    </row>
    <row r="15" spans="1:5" x14ac:dyDescent="0.25">
      <c r="A15" s="90" t="s">
        <v>16</v>
      </c>
      <c r="B15" s="91"/>
    </row>
    <row r="16" spans="1:5" x14ac:dyDescent="0.25">
      <c r="A16" s="66"/>
      <c r="B16" s="67" t="s">
        <v>17</v>
      </c>
    </row>
    <row r="17" spans="1:2" x14ac:dyDescent="0.25">
      <c r="A17" s="68"/>
      <c r="B17" s="67" t="s">
        <v>18</v>
      </c>
    </row>
    <row r="18" spans="1:2" x14ac:dyDescent="0.25">
      <c r="A18" s="69"/>
      <c r="B18" s="67" t="s">
        <v>19</v>
      </c>
    </row>
    <row r="19" spans="1:2" x14ac:dyDescent="0.25">
      <c r="A19" s="70"/>
      <c r="B19" s="67" t="s">
        <v>20</v>
      </c>
    </row>
    <row r="20" spans="1:2" x14ac:dyDescent="0.25">
      <c r="A20" s="71"/>
      <c r="B20" s="72" t="s">
        <v>21</v>
      </c>
    </row>
  </sheetData>
  <mergeCells count="5">
    <mergeCell ref="A1:B1"/>
    <mergeCell ref="D1:E1"/>
    <mergeCell ref="A2:B2"/>
    <mergeCell ref="A6:B6"/>
    <mergeCell ref="A15:B15"/>
  </mergeCells>
  <pageMargins left="0.7" right="0.7" top="0.75" bottom="0.75" header="0.3" footer="0.3"/>
  <pageSetup orientation="portrait" horizontalDpi="1200" verticalDpi="1200" r:id="rId1"/>
  <headerFooter>
    <oddFooter>&amp;LApril 2021&amp;C&amp;P of &amp;N&amp;RGFO-20-609
Renewable Hydrogen Transportation
Fuel Production</oddFooter>
  </headerFooter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C534-6755-41EA-90E9-55317333A41F}">
  <dimension ref="A1:F20"/>
  <sheetViews>
    <sheetView view="pageBreakPreview" zoomScale="115" zoomScaleNormal="100" zoomScaleSheetLayoutView="115" zoomScalePageLayoutView="85" workbookViewId="0">
      <selection activeCell="A9" sqref="A9"/>
    </sheetView>
  </sheetViews>
  <sheetFormatPr defaultRowHeight="15" x14ac:dyDescent="0.25"/>
  <cols>
    <col min="1" max="1" width="16.5703125" customWidth="1"/>
    <col min="2" max="2" width="16" customWidth="1"/>
    <col min="3" max="3" width="24.7109375" customWidth="1"/>
    <col min="4" max="4" width="10.5703125" customWidth="1"/>
    <col min="6" max="6" width="11.7109375" customWidth="1"/>
  </cols>
  <sheetData>
    <row r="1" spans="1:6" ht="90.75" thickBot="1" x14ac:dyDescent="0.3">
      <c r="A1" s="3" t="s">
        <v>22</v>
      </c>
      <c r="B1" s="4" t="s">
        <v>23</v>
      </c>
      <c r="C1" s="5" t="s">
        <v>24</v>
      </c>
      <c r="D1" s="6" t="s">
        <v>25</v>
      </c>
      <c r="E1" s="6" t="s">
        <v>26</v>
      </c>
      <c r="F1" s="7" t="s">
        <v>27</v>
      </c>
    </row>
    <row r="2" spans="1:6" x14ac:dyDescent="0.25">
      <c r="A2" s="8"/>
      <c r="B2" s="9"/>
      <c r="C2" s="29" t="s">
        <v>28</v>
      </c>
      <c r="D2" s="30" t="s">
        <v>29</v>
      </c>
      <c r="E2" s="31">
        <v>119.53</v>
      </c>
      <c r="F2" s="32">
        <f>E2/$E$4</f>
        <v>0.88889715178106643</v>
      </c>
    </row>
    <row r="3" spans="1:6" x14ac:dyDescent="0.25">
      <c r="A3" s="8"/>
      <c r="B3" s="9"/>
      <c r="C3" s="10" t="s">
        <v>30</v>
      </c>
      <c r="D3" s="11" t="s">
        <v>29</v>
      </c>
      <c r="E3" s="12">
        <v>115.83</v>
      </c>
      <c r="F3" s="13"/>
    </row>
    <row r="4" spans="1:6" x14ac:dyDescent="0.25">
      <c r="A4" s="14"/>
      <c r="B4" s="15"/>
      <c r="C4" s="33" t="s">
        <v>31</v>
      </c>
      <c r="D4" s="34" t="s">
        <v>29</v>
      </c>
      <c r="E4" s="31">
        <v>134.47</v>
      </c>
      <c r="F4" s="32">
        <f t="shared" ref="F4:F13" si="0">E4/$E$4</f>
        <v>1</v>
      </c>
    </row>
    <row r="5" spans="1:6" x14ac:dyDescent="0.25">
      <c r="A5" s="16"/>
      <c r="B5" s="17">
        <f>A5*F5</f>
        <v>0</v>
      </c>
      <c r="C5" s="74" t="s">
        <v>32</v>
      </c>
      <c r="D5" s="79" t="s">
        <v>33</v>
      </c>
      <c r="E5" s="80">
        <v>1.02</v>
      </c>
      <c r="F5" s="81">
        <f t="shared" si="0"/>
        <v>7.5853350189633373E-3</v>
      </c>
    </row>
    <row r="6" spans="1:6" x14ac:dyDescent="0.25">
      <c r="A6" s="18"/>
      <c r="B6" s="19"/>
      <c r="C6" s="20" t="s">
        <v>34</v>
      </c>
      <c r="D6" s="11" t="s">
        <v>33</v>
      </c>
      <c r="E6" s="12">
        <v>1.04</v>
      </c>
      <c r="F6" s="13">
        <f t="shared" si="0"/>
        <v>7.7340670781586972E-3</v>
      </c>
    </row>
    <row r="7" spans="1:6" x14ac:dyDescent="0.25">
      <c r="A7" s="16"/>
      <c r="B7" s="17">
        <f>A7*F7</f>
        <v>0</v>
      </c>
      <c r="C7" s="74" t="s">
        <v>35</v>
      </c>
      <c r="D7" s="79" t="s">
        <v>29</v>
      </c>
      <c r="E7" s="80">
        <v>78.83</v>
      </c>
      <c r="F7" s="81">
        <f t="shared" si="0"/>
        <v>0.58622741131850975</v>
      </c>
    </row>
    <row r="8" spans="1:6" x14ac:dyDescent="0.25">
      <c r="A8" s="21"/>
      <c r="B8" s="22"/>
      <c r="C8" s="20" t="s">
        <v>36</v>
      </c>
      <c r="D8" s="11" t="s">
        <v>37</v>
      </c>
      <c r="E8" s="12">
        <v>3.6</v>
      </c>
      <c r="F8" s="13">
        <f t="shared" si="0"/>
        <v>2.6771770655164721E-2</v>
      </c>
    </row>
    <row r="9" spans="1:6" x14ac:dyDescent="0.25">
      <c r="A9" s="16"/>
      <c r="B9" s="17">
        <f>A9*F9</f>
        <v>0</v>
      </c>
      <c r="C9" s="73" t="s">
        <v>38</v>
      </c>
      <c r="D9" s="76" t="s">
        <v>39</v>
      </c>
      <c r="E9" s="77">
        <v>120</v>
      </c>
      <c r="F9" s="78">
        <f t="shared" si="0"/>
        <v>0.89239235517215731</v>
      </c>
    </row>
    <row r="10" spans="1:6" ht="29.25" x14ac:dyDescent="0.25">
      <c r="A10" s="16"/>
      <c r="B10" s="17">
        <f>A10*F10</f>
        <v>0</v>
      </c>
      <c r="C10" s="75" t="s">
        <v>40</v>
      </c>
      <c r="D10" s="79" t="s">
        <v>29</v>
      </c>
      <c r="E10" s="80">
        <v>80.53</v>
      </c>
      <c r="F10" s="81">
        <f t="shared" si="0"/>
        <v>0.59886963635011525</v>
      </c>
    </row>
    <row r="11" spans="1:6" x14ac:dyDescent="0.25">
      <c r="A11" s="18"/>
      <c r="B11" s="19"/>
      <c r="C11" s="20" t="s">
        <v>41</v>
      </c>
      <c r="D11" s="11" t="s">
        <v>29</v>
      </c>
      <c r="E11" s="12">
        <v>81.510000000000005</v>
      </c>
      <c r="F11" s="13">
        <f t="shared" si="0"/>
        <v>0.60615750725068795</v>
      </c>
    </row>
    <row r="12" spans="1:6" x14ac:dyDescent="0.25">
      <c r="A12" s="23"/>
      <c r="B12" s="17">
        <f>A12*F12</f>
        <v>0</v>
      </c>
      <c r="C12" s="74" t="s">
        <v>42</v>
      </c>
      <c r="D12" s="79" t="s">
        <v>29</v>
      </c>
      <c r="E12" s="80">
        <v>126.13</v>
      </c>
      <c r="F12" s="81">
        <f t="shared" si="0"/>
        <v>0.937978731315535</v>
      </c>
    </row>
    <row r="13" spans="1:6" x14ac:dyDescent="0.25">
      <c r="A13" s="24"/>
      <c r="B13" s="17">
        <f>A13*F13</f>
        <v>0</v>
      </c>
      <c r="C13" s="74" t="s">
        <v>43</v>
      </c>
      <c r="D13" s="79" t="s">
        <v>29</v>
      </c>
      <c r="E13" s="80">
        <v>129.65</v>
      </c>
      <c r="F13" s="81">
        <f t="shared" si="0"/>
        <v>0.96415557373391836</v>
      </c>
    </row>
    <row r="14" spans="1:6" ht="15.75" thickBot="1" x14ac:dyDescent="0.3">
      <c r="A14" s="25"/>
      <c r="B14" s="17">
        <f>A14*F14</f>
        <v>0</v>
      </c>
      <c r="C14" s="26" t="s">
        <v>44</v>
      </c>
      <c r="D14" s="27"/>
      <c r="E14" s="28"/>
      <c r="F14" s="82"/>
    </row>
    <row r="16" spans="1:6" ht="17.25" x14ac:dyDescent="0.25">
      <c r="A16" s="1" t="s">
        <v>45</v>
      </c>
      <c r="B16" s="1"/>
      <c r="C16" s="1"/>
    </row>
    <row r="17" spans="1:3" ht="17.25" x14ac:dyDescent="0.25">
      <c r="A17" s="1" t="s">
        <v>46</v>
      </c>
      <c r="B17" s="1"/>
      <c r="C17" s="1"/>
    </row>
    <row r="18" spans="1:3" x14ac:dyDescent="0.25">
      <c r="A18" s="2" t="s">
        <v>47</v>
      </c>
      <c r="B18" s="1"/>
      <c r="C18" s="1"/>
    </row>
    <row r="20" spans="1:3" x14ac:dyDescent="0.25">
      <c r="A20" s="1"/>
    </row>
  </sheetData>
  <sheetProtection algorithmName="SHA-512" hashValue="UzTmHz30AsU/aYqGwnVHa61OWe7nKzBZopfbGxqEeoEEOkNtCsayqUe+icJ6cr5t9N9eatK9iB3H8h8qzmqRwg==" saltValue="uAEshCwDh58EH0/ErhFGIQ==" spinCount="100000" sheet="1" objects="1" scenarios="1"/>
  <hyperlinks>
    <hyperlink ref="A18" r:id="rId1" xr:uid="{64F812BB-3484-4C6A-952E-D2F5954DAE98}"/>
  </hyperlinks>
  <pageMargins left="0.7" right="0.7" top="0.75" bottom="0.75" header="0.3" footer="0.3"/>
  <pageSetup orientation="portrait" horizontalDpi="1200" verticalDpi="1200" r:id="rId2"/>
  <headerFooter>
    <oddFooter>&amp;LMarch 2021&amp;C&amp;P of &amp;N&amp;RGFO-20-609
Renewable Hydrogen Transportation
Fuel Production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1A2A-D56D-4BFB-821A-460380F9C88A}">
  <dimension ref="A1:H9"/>
  <sheetViews>
    <sheetView view="pageBreakPreview" zoomScale="90" zoomScaleNormal="100" zoomScaleSheetLayoutView="90" zoomScalePageLayoutView="85" workbookViewId="0">
      <selection activeCell="C7" sqref="C7"/>
    </sheetView>
  </sheetViews>
  <sheetFormatPr defaultRowHeight="15" x14ac:dyDescent="0.25"/>
  <cols>
    <col min="1" max="1" width="10.140625" customWidth="1"/>
    <col min="2" max="2" width="13.42578125" customWidth="1"/>
    <col min="3" max="4" width="12.85546875" customWidth="1"/>
    <col min="5" max="5" width="9.5703125" customWidth="1"/>
    <col min="6" max="6" width="12.140625" customWidth="1"/>
    <col min="7" max="7" width="6.85546875" customWidth="1"/>
    <col min="8" max="8" width="13.42578125" customWidth="1"/>
  </cols>
  <sheetData>
    <row r="1" spans="1:8" ht="15.75" thickBot="1" x14ac:dyDescent="0.3"/>
    <row r="2" spans="1:8" ht="72" customHeight="1" thickBot="1" x14ac:dyDescent="0.3">
      <c r="A2" s="35" t="s">
        <v>48</v>
      </c>
      <c r="B2" s="36" t="s">
        <v>49</v>
      </c>
      <c r="C2" s="36" t="s">
        <v>50</v>
      </c>
      <c r="D2" s="37" t="s">
        <v>51</v>
      </c>
      <c r="E2" s="36" t="s">
        <v>52</v>
      </c>
      <c r="F2" s="36" t="s">
        <v>53</v>
      </c>
      <c r="G2" s="36" t="s">
        <v>54</v>
      </c>
      <c r="H2" s="38" t="s">
        <v>55</v>
      </c>
    </row>
    <row r="3" spans="1:8" x14ac:dyDescent="0.25">
      <c r="A3" s="39" t="s">
        <v>56</v>
      </c>
      <c r="B3" s="40">
        <v>99.78</v>
      </c>
      <c r="C3" s="41"/>
      <c r="D3" s="42">
        <f>B3-C3</f>
        <v>99.78</v>
      </c>
      <c r="E3" s="40">
        <v>134.47</v>
      </c>
      <c r="F3" s="43"/>
      <c r="G3" s="44">
        <v>1</v>
      </c>
      <c r="H3" s="45">
        <f>(B3-C3)*E3*F3*G3*(10^-6)</f>
        <v>0</v>
      </c>
    </row>
    <row r="4" spans="1:8" ht="15.75" thickBot="1" x14ac:dyDescent="0.3">
      <c r="A4" s="46" t="s">
        <v>57</v>
      </c>
      <c r="B4" s="47">
        <v>102.01</v>
      </c>
      <c r="C4" s="48"/>
      <c r="D4" s="49">
        <f>B4-C4</f>
        <v>102.01</v>
      </c>
      <c r="E4" s="47">
        <v>134.47</v>
      </c>
      <c r="F4" s="50"/>
      <c r="G4" s="51">
        <v>1</v>
      </c>
      <c r="H4" s="52">
        <f>(B4-C4)*E4*F4*G4*(10^-6)</f>
        <v>0</v>
      </c>
    </row>
    <row r="5" spans="1:8" x14ac:dyDescent="0.25">
      <c r="A5" s="53"/>
      <c r="B5" s="53"/>
      <c r="C5" s="53"/>
      <c r="D5" s="53"/>
      <c r="E5" s="53"/>
      <c r="F5" s="53"/>
      <c r="G5" s="53"/>
      <c r="H5" s="53"/>
    </row>
    <row r="6" spans="1:8" ht="28.5" customHeight="1" x14ac:dyDescent="0.25">
      <c r="A6" s="92" t="s">
        <v>58</v>
      </c>
      <c r="B6" s="92"/>
      <c r="C6" s="92"/>
      <c r="D6" s="92"/>
      <c r="E6" s="92"/>
      <c r="F6" s="92"/>
      <c r="G6" s="92"/>
      <c r="H6" s="92"/>
    </row>
    <row r="7" spans="1:8" x14ac:dyDescent="0.25">
      <c r="A7" s="53" t="s">
        <v>59</v>
      </c>
      <c r="B7" s="53"/>
      <c r="C7" s="53"/>
      <c r="D7" s="53"/>
      <c r="E7" s="53"/>
      <c r="F7" s="53"/>
      <c r="G7" s="53"/>
      <c r="H7" s="53"/>
    </row>
    <row r="8" spans="1:8" x14ac:dyDescent="0.25">
      <c r="A8" s="53" t="s">
        <v>60</v>
      </c>
      <c r="B8" s="53"/>
      <c r="C8" s="53"/>
      <c r="D8" s="53"/>
      <c r="E8" s="53"/>
      <c r="F8" s="53"/>
      <c r="G8" s="53"/>
      <c r="H8" s="53"/>
    </row>
    <row r="9" spans="1:8" x14ac:dyDescent="0.25">
      <c r="A9" s="54" t="s">
        <v>47</v>
      </c>
      <c r="B9" s="53"/>
      <c r="C9" s="53"/>
      <c r="D9" s="53"/>
      <c r="E9" s="53"/>
      <c r="F9" s="53"/>
      <c r="G9" s="53"/>
      <c r="H9" s="53"/>
    </row>
  </sheetData>
  <sheetProtection algorithmName="SHA-512" hashValue="h6gFs7difULdUmUzmd7pRpzJ8w4Tu6KQiiuZsIiVabZKUQc8+x9Rs/2MtnYORUdV9toCFTAR56UKzWLOZt3BLw==" saltValue="eKB1Gf8o9S7ooygi/EzSgg==" spinCount="100000" sheet="1" objects="1" scenarios="1"/>
  <mergeCells count="1">
    <mergeCell ref="A6:H6"/>
  </mergeCells>
  <hyperlinks>
    <hyperlink ref="A9" r:id="rId1" xr:uid="{1E634C19-29F9-4CBF-8C05-BE47A8B37B7E}"/>
  </hyperlinks>
  <pageMargins left="0.7" right="0.7" top="0.75" bottom="0.75" header="0.3" footer="0.3"/>
  <pageSetup orientation="portrait" horizontalDpi="1200" verticalDpi="1200" r:id="rId2"/>
  <headerFooter>
    <oddFooter>&amp;LMarch 2021&amp;C&amp;P of &amp;N&amp;RGFO-20-609
Renewable Hydrogen Transportation
Fuel Production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1" ma:contentTypeDescription="Create a new document." ma:contentTypeScope="" ma:versionID="468f5ac4fc4e4bcb25e0b50045a3f21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0e67cf9f5b639718c202e487578dfe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37EDF7-9E3E-4827-931E-D4DD150AE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30B0E5-C2BB-4900-B929-7A325753B9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4D8A6C-07B9-4550-B540-6557B944EE4E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5067c814-4b34-462c-a21d-c185ff6548d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85685f2-c2e1-4352-89aa-3faca8eaba5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Fuel Volume</vt:lpstr>
      <vt:lpstr>GHG_Carbon</vt:lpstr>
      <vt:lpstr>GHG_Carbon!Print_Area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Hieu Nguyen</dc:creator>
  <cp:keywords/>
  <dc:description/>
  <cp:lastModifiedBy>Piper, Kevyn@Energy</cp:lastModifiedBy>
  <cp:revision/>
  <cp:lastPrinted>2021-04-05T17:13:34Z</cp:lastPrinted>
  <dcterms:created xsi:type="dcterms:W3CDTF">2020-12-16T17:26:55Z</dcterms:created>
  <dcterms:modified xsi:type="dcterms:W3CDTF">2021-04-05T17:13:39Z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