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402 - Advancing Designs for Floating OSW Mooring Lines &amp; Anchors/NOPA/Re-Revised NOPA - 04-20-2023/"/>
    </mc:Choice>
  </mc:AlternateContent>
  <xr:revisionPtr revIDLastSave="2" documentId="8_{C79124C8-84DE-4FC5-A658-F4B51FBF01D8}" xr6:coauthVersionLast="47" xr6:coauthVersionMax="47" xr10:uidLastSave="{B00C335E-3E9E-4B4A-A54C-664D625CAC95}"/>
  <bookViews>
    <workbookView xWindow="-110" yWindow="-110" windowWidth="19420" windowHeight="1042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Table'!$A$1:$H$35</definedName>
    <definedName name="_xlnm.Print_Titles" localSheetId="1">'NOPA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6" l="1"/>
  <c r="D35" i="6"/>
  <c r="E35" i="6"/>
  <c r="F28" i="6"/>
  <c r="D28" i="6"/>
  <c r="F17" i="6"/>
  <c r="D17" i="6"/>
  <c r="F9" i="6"/>
  <c r="E9" i="6"/>
  <c r="D9" i="6"/>
  <c r="E17" i="6" l="1"/>
  <c r="E28" i="6"/>
</calcChain>
</file>

<file path=xl/sharedStrings.xml><?xml version="1.0" encoding="utf-8"?>
<sst xmlns="http://schemas.openxmlformats.org/spreadsheetml/2006/main" count="99" uniqueCount="56">
  <si>
    <t>California Energy Commission - Energy Research Development Division</t>
  </si>
  <si>
    <t>Notice of Proposed Awards</t>
  </si>
  <si>
    <t>GFO-22-402</t>
  </si>
  <si>
    <t>Advancing Designs for Floating Offshore Wind Mooring Lines and Anchors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</si>
  <si>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</si>
  <si>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</si>
  <si>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</si>
  <si>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</si>
  <si>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</si>
  <si>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</si>
  <si>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</si>
  <si>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</si>
  <si>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</si>
  <si>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#1</t>
  </si>
  <si>
    <t>RCAM Technologies, Inc.</t>
  </si>
  <si>
    <t>Low-Cost, Environmentally-Friendly, Concrete Anchors Made In California</t>
  </si>
  <si>
    <t>Awardee</t>
  </si>
  <si>
    <t>#2</t>
  </si>
  <si>
    <t>Triton Anchor, LLC</t>
  </si>
  <si>
    <t>Advanced Anchoring System for California Floating Offshore Wind  </t>
  </si>
  <si>
    <t>#3</t>
  </si>
  <si>
    <t>National Renewable Energy Laboratory</t>
  </si>
  <si>
    <t>Comprehensive Shared-Mooring Solutions to Minimize the Cost, Risk, and Footprint of GW-Scale Floating Wind Farms</t>
  </si>
  <si>
    <t>#4</t>
  </si>
  <si>
    <t>University of Maine</t>
  </si>
  <si>
    <t>Design, Validation, and Certification of a Synthetic Mooring Line System for a 15+ MW Floating Wind Turbine in the Humbolt Bay Wind Energy Area</t>
  </si>
  <si>
    <t>Total Funding Recommended</t>
  </si>
  <si>
    <t>Passed, Not Awarded</t>
  </si>
  <si>
    <t>#5</t>
  </si>
  <si>
    <t>Aker Solutions</t>
  </si>
  <si>
    <t>VShare: V-Shaped Mooring with Shared Lines System for Floating Wind Farms</t>
  </si>
  <si>
    <t>Not Awarded</t>
  </si>
  <si>
    <t>#6</t>
  </si>
  <si>
    <t>Lawrence Berkeley National Laboratory</t>
  </si>
  <si>
    <t>Smart Rope - an Intelligence-embedded Mooring Solution for Floating Offshore Wind in California</t>
  </si>
  <si>
    <t>#7</t>
  </si>
  <si>
    <t>Makai Ocean Engineering, Inc.</t>
  </si>
  <si>
    <t>Remote Anchoring Micro Piler Plus (RAMP+) for California Floating Wind</t>
  </si>
  <si>
    <t>Did Not Pass</t>
  </si>
  <si>
    <t>Regents of the University of California Los Angeles</t>
  </si>
  <si>
    <t>Advancing Anchor Designs for California Floating Offshore Wind Turbines against Seismic and Extreme Wind Events</t>
  </si>
  <si>
    <t>2H Offshore</t>
  </si>
  <si>
    <t>Nylon Rope Qualification for Permanent Mooring Systems for California WEAs</t>
  </si>
  <si>
    <t>Efficient Anchors Optimized for California Wind Energy Areas (WEAs)</t>
  </si>
  <si>
    <t>Green Fountain Consulting, LLC</t>
  </si>
  <si>
    <t>Novel Small Footprint Shared Anchor Mooring System for Deep-water Floating Offshore Wind Turbines</t>
  </si>
  <si>
    <t>CyTroniQ</t>
  </si>
  <si>
    <t>Sensor-based Technology for Characterization and Numerical Modeling of HighPerformance Synthetic Fiber Rope</t>
  </si>
  <si>
    <t>DNV Energy Insights USA Inc.</t>
  </si>
  <si>
    <t>Total</t>
  </si>
  <si>
    <t>Disqualified</t>
  </si>
  <si>
    <t>Re Vision Consulting</t>
  </si>
  <si>
    <t>Enabling Next Generation Deepwater Offshore Wind Floater Topologies in California through Optimization of Mooring and Anchor Systems</t>
  </si>
  <si>
    <t>Advancing Designs for Floating Offshore Wind – Mooring Lines and Anchors</t>
  </si>
  <si>
    <r>
      <t xml:space="preserve">Note: Added language appears in </t>
    </r>
    <r>
      <rPr>
        <b/>
        <u/>
        <sz val="12"/>
        <color theme="1"/>
        <rFont val="Tahoma"/>
        <family val="2"/>
      </rPr>
      <t>Bold Underline</t>
    </r>
  </si>
  <si>
    <r>
      <t xml:space="preserve"> </t>
    </r>
    <r>
      <rPr>
        <b/>
        <sz val="12"/>
        <color theme="1"/>
        <rFont val="Tahoma"/>
        <family val="2"/>
      </rPr>
      <t>4/21/2023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</si>
</sst>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70C0"/>
      <name val="Tahoma"/>
      <family val="2"/>
    </font>
    <font>
      <b/>
      <u/>
      <sz val="12"/>
      <color theme="1"/>
      <name val="Tahoma "/>
    </font>
    <font>
      <b/>
      <u/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i/>
      <u/>
      <sz val="12"/>
      <color theme="1"/>
      <name val="Tahoma "/>
    </font>
    <font>
      <u/>
      <sz val="12"/>
      <color theme="1"/>
      <name val="Tahoma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4" fontId="3" fillId="2" borderId="0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9" xfId="0" applyNumberFormat="1" applyFont="1" applyFill="1" applyBorder="1" applyAlignment="1">
      <alignment horizontal="right" vertical="center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" borderId="11" xfId="0" applyFont="1" applyFill="1" applyBorder="1" applyAlignment="1">
      <alignment vertical="center"/>
    </xf>
    <xf numFmtId="0" fontId="16" fillId="3" borderId="12" xfId="0" applyFont="1" applyFill="1" applyBorder="1"/>
    <xf numFmtId="0" fontId="16" fillId="3" borderId="13" xfId="0" applyFont="1" applyFill="1" applyBorder="1"/>
    <xf numFmtId="0" fontId="17" fillId="2" borderId="0" xfId="0" applyFont="1" applyFill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right" vertical="center"/>
    </xf>
    <xf numFmtId="164" fontId="12" fillId="5" borderId="10" xfId="0" applyNumberFormat="1" applyFont="1" applyFill="1" applyBorder="1" applyAlignment="1">
      <alignment horizontal="right" vertical="center" wrapText="1"/>
    </xf>
    <xf numFmtId="164" fontId="12" fillId="5" borderId="4" xfId="0" applyNumberFormat="1" applyFont="1" applyFill="1" applyBorder="1" applyAlignment="1">
      <alignment horizontal="right" vertical="center" wrapText="1"/>
    </xf>
    <xf numFmtId="164" fontId="12" fillId="5" borderId="9" xfId="0" applyNumberFormat="1" applyFont="1" applyFill="1" applyBorder="1" applyAlignment="1">
      <alignment horizontal="right" vertical="center" wrapText="1"/>
    </xf>
    <xf numFmtId="164" fontId="12" fillId="5" borderId="9" xfId="0" applyNumberFormat="1" applyFont="1" applyFill="1" applyBorder="1" applyAlignment="1">
      <alignment vertical="center" wrapText="1"/>
    </xf>
    <xf numFmtId="0" fontId="17" fillId="5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6" sqref="A6"/>
    </sheetView>
  </sheetViews>
  <sheetFormatPr defaultRowHeight="15"/>
  <cols>
    <col min="1" max="1" width="86.1796875" style="21" customWidth="1"/>
  </cols>
  <sheetData>
    <row r="1" spans="1:1" ht="25.5" customHeight="1">
      <c r="A1" s="72" t="s">
        <v>0</v>
      </c>
    </row>
    <row r="2" spans="1:1" ht="25.5" customHeight="1">
      <c r="A2" s="72" t="s">
        <v>1</v>
      </c>
    </row>
    <row r="3" spans="1:1" ht="25.5" customHeight="1">
      <c r="A3" s="73" t="s">
        <v>2</v>
      </c>
    </row>
    <row r="4" spans="1:1" ht="25.5" customHeight="1">
      <c r="A4" s="73" t="s">
        <v>3</v>
      </c>
    </row>
    <row r="5" spans="1:1" ht="25.5" customHeight="1">
      <c r="A5" s="71" t="s">
        <v>55</v>
      </c>
    </row>
    <row r="6" spans="1:1" ht="25.5" customHeight="1">
      <c r="A6" s="51"/>
    </row>
    <row r="7" spans="1:1" ht="25.5" customHeight="1">
      <c r="A7" s="21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Normal="100" zoomScaleSheetLayoutView="100" workbookViewId="0">
      <selection activeCell="F39" sqref="F39"/>
    </sheetView>
  </sheetViews>
  <sheetFormatPr defaultColWidth="9.1796875" defaultRowHeight="14.5"/>
  <cols>
    <col min="1" max="1" width="10.54296875" style="8" customWidth="1"/>
    <col min="2" max="2" width="29.1796875" style="4" customWidth="1"/>
    <col min="3" max="3" width="55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8" customFormat="1" ht="22.5" customHeight="1">
      <c r="A1" s="50" t="s">
        <v>3</v>
      </c>
      <c r="C1" s="49"/>
      <c r="D1" s="49"/>
      <c r="E1" s="49"/>
      <c r="F1" s="49"/>
      <c r="G1" s="49"/>
      <c r="H1" s="49"/>
    </row>
    <row r="2" spans="1:8" s="1" customFormat="1" ht="7.5" customHeight="1">
      <c r="A2" s="20"/>
      <c r="C2" s="2"/>
      <c r="D2" s="2"/>
      <c r="E2" s="2"/>
      <c r="F2" s="2"/>
      <c r="G2" s="2"/>
      <c r="H2" s="2"/>
    </row>
    <row r="3" spans="1:8" s="6" customFormat="1" ht="15.5">
      <c r="A3" s="44" t="s">
        <v>4</v>
      </c>
      <c r="B3" s="45"/>
      <c r="C3" s="45"/>
      <c r="D3" s="45"/>
      <c r="E3" s="45"/>
      <c r="F3" s="45"/>
      <c r="G3" s="45"/>
      <c r="H3" s="46"/>
    </row>
    <row r="4" spans="1:8" s="1" customFormat="1" ht="31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31">
      <c r="A5" s="10" t="s">
        <v>13</v>
      </c>
      <c r="B5" s="19" t="s">
        <v>14</v>
      </c>
      <c r="C5" s="19" t="s">
        <v>15</v>
      </c>
      <c r="D5" s="17">
        <v>3699424</v>
      </c>
      <c r="E5" s="17">
        <v>3699424</v>
      </c>
      <c r="F5" s="17">
        <v>742000</v>
      </c>
      <c r="G5" s="11">
        <v>92.63</v>
      </c>
      <c r="H5" s="10" t="s">
        <v>16</v>
      </c>
    </row>
    <row r="6" spans="1:8" s="6" customFormat="1" ht="31">
      <c r="A6" s="10" t="s">
        <v>17</v>
      </c>
      <c r="B6" s="19" t="s">
        <v>18</v>
      </c>
      <c r="C6" s="19" t="s">
        <v>19</v>
      </c>
      <c r="D6" s="17">
        <v>3447131</v>
      </c>
      <c r="E6" s="17">
        <v>3447131</v>
      </c>
      <c r="F6" s="17">
        <v>2533616</v>
      </c>
      <c r="G6" s="11">
        <v>90.89</v>
      </c>
      <c r="H6" s="10" t="s">
        <v>16</v>
      </c>
    </row>
    <row r="7" spans="1:8" s="1" customFormat="1" ht="46.5">
      <c r="A7" s="10" t="s">
        <v>20</v>
      </c>
      <c r="B7" s="19" t="s">
        <v>21</v>
      </c>
      <c r="C7" s="19" t="s">
        <v>22</v>
      </c>
      <c r="D7" s="17">
        <v>2560000</v>
      </c>
      <c r="E7" s="17">
        <v>2560000</v>
      </c>
      <c r="F7" s="17">
        <v>306942</v>
      </c>
      <c r="G7" s="11">
        <v>79.64</v>
      </c>
      <c r="H7" s="10" t="s">
        <v>16</v>
      </c>
    </row>
    <row r="8" spans="1:8" s="1" customFormat="1" ht="46.5">
      <c r="A8" s="10" t="s">
        <v>23</v>
      </c>
      <c r="B8" s="19" t="s">
        <v>24</v>
      </c>
      <c r="C8" s="54" t="s">
        <v>25</v>
      </c>
      <c r="D8" s="56">
        <v>2162676</v>
      </c>
      <c r="E8" s="56">
        <v>2162676</v>
      </c>
      <c r="F8" s="57">
        <v>240974</v>
      </c>
      <c r="G8" s="58">
        <v>77.099999999999994</v>
      </c>
      <c r="H8" s="10" t="s">
        <v>16</v>
      </c>
    </row>
    <row r="9" spans="1:8" s="1" customFormat="1" ht="15.5">
      <c r="A9" s="22"/>
      <c r="B9" s="23"/>
      <c r="C9" s="24" t="s">
        <v>26</v>
      </c>
      <c r="D9" s="25">
        <f>SUM(D5:D8)</f>
        <v>11869231</v>
      </c>
      <c r="E9" s="26">
        <f>SUM(E5:E8)</f>
        <v>11869231</v>
      </c>
      <c r="F9" s="27">
        <f>SUM(F5:F8)</f>
        <v>3823532</v>
      </c>
      <c r="G9" s="28"/>
      <c r="H9" s="29"/>
    </row>
    <row r="10" spans="1:8" s="1" customFormat="1" ht="15.5">
      <c r="A10" s="32"/>
      <c r="B10" s="33"/>
      <c r="C10" s="34"/>
      <c r="D10" s="35"/>
      <c r="E10" s="35"/>
      <c r="F10" s="35"/>
      <c r="G10" s="36"/>
      <c r="H10" s="37"/>
    </row>
    <row r="11" spans="1:8" s="1" customFormat="1" ht="15.5">
      <c r="A11" s="38"/>
      <c r="B11" s="39"/>
      <c r="C11" s="40"/>
      <c r="D11" s="41"/>
      <c r="E11" s="41"/>
      <c r="F11" s="41"/>
      <c r="G11" s="42"/>
      <c r="H11" s="43"/>
    </row>
    <row r="12" spans="1:8" s="6" customFormat="1" ht="15.5">
      <c r="A12" s="47" t="s">
        <v>27</v>
      </c>
      <c r="B12" s="52"/>
      <c r="C12" s="52"/>
      <c r="D12" s="52"/>
      <c r="E12" s="52"/>
      <c r="F12" s="52"/>
      <c r="G12" s="52"/>
      <c r="H12" s="53"/>
    </row>
    <row r="13" spans="1:8" s="1" customFormat="1" ht="31">
      <c r="A13" s="13" t="s">
        <v>5</v>
      </c>
      <c r="B13" s="13" t="s">
        <v>6</v>
      </c>
      <c r="C13" s="13" t="s">
        <v>7</v>
      </c>
      <c r="D13" s="14" t="s">
        <v>8</v>
      </c>
      <c r="E13" s="14" t="s">
        <v>9</v>
      </c>
      <c r="F13" s="14" t="s">
        <v>10</v>
      </c>
      <c r="G13" s="14" t="s">
        <v>11</v>
      </c>
      <c r="H13" s="13" t="s">
        <v>12</v>
      </c>
    </row>
    <row r="14" spans="1:8" s="1" customFormat="1" ht="31">
      <c r="A14" s="10" t="s">
        <v>28</v>
      </c>
      <c r="B14" s="19" t="s">
        <v>29</v>
      </c>
      <c r="C14" s="19" t="s">
        <v>30</v>
      </c>
      <c r="D14" s="17">
        <v>2973640</v>
      </c>
      <c r="E14" s="17">
        <v>0</v>
      </c>
      <c r="F14" s="17">
        <v>1193095</v>
      </c>
      <c r="G14" s="63">
        <v>75.989999999999995</v>
      </c>
      <c r="H14" s="10" t="s">
        <v>31</v>
      </c>
    </row>
    <row r="15" spans="1:8" s="1" customFormat="1" ht="31">
      <c r="A15" s="10" t="s">
        <v>32</v>
      </c>
      <c r="B15" s="19" t="s">
        <v>33</v>
      </c>
      <c r="C15" s="19" t="s">
        <v>34</v>
      </c>
      <c r="D15" s="17">
        <v>4000000</v>
      </c>
      <c r="E15" s="17">
        <v>0</v>
      </c>
      <c r="F15" s="17">
        <v>305876</v>
      </c>
      <c r="G15" s="63">
        <v>74.98</v>
      </c>
      <c r="H15" s="10" t="s">
        <v>31</v>
      </c>
    </row>
    <row r="16" spans="1:8" s="6" customFormat="1" ht="31">
      <c r="A16" s="10" t="s">
        <v>35</v>
      </c>
      <c r="B16" s="19" t="s">
        <v>36</v>
      </c>
      <c r="C16" s="19" t="s">
        <v>37</v>
      </c>
      <c r="D16" s="55">
        <v>2695413</v>
      </c>
      <c r="E16" s="56">
        <v>0</v>
      </c>
      <c r="F16" s="57">
        <v>300000</v>
      </c>
      <c r="G16" s="64">
        <v>73.09</v>
      </c>
      <c r="H16" s="10" t="s">
        <v>31</v>
      </c>
    </row>
    <row r="17" spans="1:8" s="6" customFormat="1" ht="15.5">
      <c r="A17" s="22"/>
      <c r="B17" s="23"/>
      <c r="C17" s="24" t="s">
        <v>26</v>
      </c>
      <c r="D17" s="25">
        <f>SUM(D14:D16)</f>
        <v>9669053</v>
      </c>
      <c r="E17" s="26">
        <f>SUM(E14:E16)</f>
        <v>0</v>
      </c>
      <c r="F17" s="27">
        <f>SUM(F14:F16)</f>
        <v>1798971</v>
      </c>
      <c r="G17" s="28"/>
      <c r="H17" s="29"/>
    </row>
    <row r="18" spans="1:8" s="6" customFormat="1" ht="15.5">
      <c r="A18" s="32"/>
      <c r="B18" s="33"/>
      <c r="C18" s="34"/>
      <c r="D18" s="35"/>
      <c r="E18" s="35"/>
      <c r="F18" s="35"/>
      <c r="G18" s="36"/>
      <c r="H18" s="37"/>
    </row>
    <row r="19" spans="1:8" s="1" customFormat="1" ht="15.5">
      <c r="A19" s="38"/>
      <c r="B19" s="39"/>
      <c r="C19" s="40"/>
      <c r="D19" s="41"/>
      <c r="E19" s="41"/>
      <c r="F19" s="41"/>
      <c r="G19" s="42"/>
      <c r="H19" s="43"/>
    </row>
    <row r="20" spans="1:8" s="1" customFormat="1" ht="15.5">
      <c r="A20" s="47" t="s">
        <v>38</v>
      </c>
      <c r="B20" s="30"/>
      <c r="C20" s="30"/>
      <c r="D20" s="30"/>
      <c r="E20" s="30"/>
      <c r="F20" s="30"/>
      <c r="G20" s="30"/>
      <c r="H20" s="31"/>
    </row>
    <row r="21" spans="1:8" s="1" customFormat="1" ht="31">
      <c r="A21" s="13" t="s">
        <v>5</v>
      </c>
      <c r="B21" s="13" t="s">
        <v>6</v>
      </c>
      <c r="C21" s="13" t="s">
        <v>7</v>
      </c>
      <c r="D21" s="14" t="s">
        <v>8</v>
      </c>
      <c r="E21" s="14" t="s">
        <v>9</v>
      </c>
      <c r="F21" s="14" t="s">
        <v>10</v>
      </c>
      <c r="G21" s="14" t="s">
        <v>11</v>
      </c>
      <c r="H21" s="13" t="s">
        <v>12</v>
      </c>
    </row>
    <row r="22" spans="1:8" s="1" customFormat="1" ht="46.5">
      <c r="A22" s="10"/>
      <c r="B22" s="19" t="s">
        <v>39</v>
      </c>
      <c r="C22" s="19" t="s">
        <v>40</v>
      </c>
      <c r="D22" s="17">
        <v>3851512</v>
      </c>
      <c r="E22" s="17">
        <v>0</v>
      </c>
      <c r="F22" s="17">
        <v>1300000</v>
      </c>
      <c r="G22" s="63"/>
      <c r="H22" s="15" t="s">
        <v>38</v>
      </c>
    </row>
    <row r="23" spans="1:8" s="1" customFormat="1" ht="31">
      <c r="A23" s="10"/>
      <c r="B23" s="19" t="s">
        <v>41</v>
      </c>
      <c r="C23" s="19" t="s">
        <v>42</v>
      </c>
      <c r="D23" s="17">
        <v>2212035</v>
      </c>
      <c r="E23" s="17">
        <v>0</v>
      </c>
      <c r="F23" s="17">
        <v>837635</v>
      </c>
      <c r="G23" s="63"/>
      <c r="H23" s="15" t="s">
        <v>38</v>
      </c>
    </row>
    <row r="24" spans="1:8" s="7" customFormat="1" ht="31">
      <c r="A24" s="10"/>
      <c r="B24" s="18" t="s">
        <v>41</v>
      </c>
      <c r="C24" s="18" t="s">
        <v>43</v>
      </c>
      <c r="D24" s="16">
        <v>3881490</v>
      </c>
      <c r="E24" s="16">
        <v>0</v>
      </c>
      <c r="F24" s="16">
        <v>429838</v>
      </c>
      <c r="G24" s="65"/>
      <c r="H24" s="15" t="s">
        <v>38</v>
      </c>
    </row>
    <row r="25" spans="1:8" ht="31">
      <c r="A25" s="10"/>
      <c r="B25" s="18" t="s">
        <v>44</v>
      </c>
      <c r="C25" s="18" t="s">
        <v>45</v>
      </c>
      <c r="D25" s="16">
        <v>2558000</v>
      </c>
      <c r="E25" s="16">
        <v>0</v>
      </c>
      <c r="F25" s="16">
        <v>342000</v>
      </c>
      <c r="G25" s="65"/>
      <c r="H25" s="15" t="s">
        <v>38</v>
      </c>
    </row>
    <row r="26" spans="1:8" ht="46.5">
      <c r="A26" s="10"/>
      <c r="B26" s="19" t="s">
        <v>46</v>
      </c>
      <c r="C26" s="19" t="s">
        <v>47</v>
      </c>
      <c r="D26" s="17">
        <v>3000000</v>
      </c>
      <c r="E26" s="17">
        <v>0</v>
      </c>
      <c r="F26" s="17">
        <v>300000</v>
      </c>
      <c r="G26" s="63"/>
      <c r="H26" s="15" t="s">
        <v>38</v>
      </c>
    </row>
    <row r="27" spans="1:8" ht="31">
      <c r="A27" s="10"/>
      <c r="B27" s="19" t="s">
        <v>48</v>
      </c>
      <c r="C27" s="19" t="s">
        <v>2</v>
      </c>
      <c r="D27" s="17">
        <v>3598309</v>
      </c>
      <c r="E27" s="17">
        <v>0</v>
      </c>
      <c r="F27" s="17">
        <v>400033</v>
      </c>
      <c r="G27" s="63"/>
      <c r="H27" s="15" t="s">
        <v>38</v>
      </c>
    </row>
    <row r="28" spans="1:8" ht="15.5">
      <c r="A28" s="22"/>
      <c r="B28" s="23"/>
      <c r="C28" s="24" t="s">
        <v>49</v>
      </c>
      <c r="D28" s="25">
        <f>SUM(D22:D27)</f>
        <v>19101346</v>
      </c>
      <c r="E28" s="26">
        <f>SUM(E22:E25)</f>
        <v>0</v>
      </c>
      <c r="F28" s="27">
        <f>SUM(F22:F27)</f>
        <v>3609506</v>
      </c>
      <c r="G28" s="28"/>
      <c r="H28" s="29"/>
    </row>
    <row r="29" spans="1:8" ht="15.5">
      <c r="A29" s="32"/>
      <c r="B29" s="33"/>
      <c r="C29" s="34"/>
      <c r="D29" s="35"/>
      <c r="E29" s="35"/>
      <c r="F29" s="35"/>
      <c r="G29" s="36"/>
      <c r="H29" s="37"/>
    </row>
    <row r="30" spans="1:8" ht="15.5">
      <c r="A30" s="32"/>
      <c r="B30" s="33"/>
      <c r="C30" s="34"/>
      <c r="D30" s="35"/>
      <c r="E30" s="35"/>
      <c r="F30" s="35"/>
      <c r="G30" s="36"/>
      <c r="H30" s="37"/>
    </row>
    <row r="31" spans="1:8" s="77" customFormat="1" ht="15.5">
      <c r="A31" s="74" t="s">
        <v>50</v>
      </c>
      <c r="B31" s="75"/>
      <c r="C31" s="75"/>
      <c r="D31" s="75"/>
      <c r="E31" s="75"/>
      <c r="F31" s="75"/>
      <c r="G31" s="75"/>
      <c r="H31" s="76"/>
    </row>
    <row r="32" spans="1:8" s="77" customFormat="1" ht="31">
      <c r="A32" s="78" t="s">
        <v>5</v>
      </c>
      <c r="B32" s="78" t="s">
        <v>6</v>
      </c>
      <c r="C32" s="78" t="s">
        <v>7</v>
      </c>
      <c r="D32" s="79" t="s">
        <v>8</v>
      </c>
      <c r="E32" s="79" t="s">
        <v>9</v>
      </c>
      <c r="F32" s="79" t="s">
        <v>10</v>
      </c>
      <c r="G32" s="79" t="s">
        <v>11</v>
      </c>
      <c r="H32" s="78" t="s">
        <v>12</v>
      </c>
    </row>
    <row r="33" spans="1:8" s="1" customFormat="1" ht="46.5">
      <c r="A33" s="10"/>
      <c r="B33" s="66" t="s">
        <v>51</v>
      </c>
      <c r="C33" s="66" t="s">
        <v>52</v>
      </c>
      <c r="D33" s="67">
        <v>2992109</v>
      </c>
      <c r="E33" s="67">
        <v>0</v>
      </c>
      <c r="F33" s="67">
        <v>299418</v>
      </c>
      <c r="G33" s="68"/>
      <c r="H33" s="69" t="s">
        <v>50</v>
      </c>
    </row>
    <row r="34" spans="1:8" ht="31">
      <c r="A34" s="10"/>
      <c r="B34" s="66" t="s">
        <v>51</v>
      </c>
      <c r="C34" s="66" t="s">
        <v>53</v>
      </c>
      <c r="D34" s="67">
        <v>1938676</v>
      </c>
      <c r="E34" s="67">
        <v>0</v>
      </c>
      <c r="F34" s="67">
        <v>193911</v>
      </c>
      <c r="G34" s="68"/>
      <c r="H34" s="70" t="s">
        <v>50</v>
      </c>
    </row>
    <row r="35" spans="1:8" ht="15.5">
      <c r="A35" s="22"/>
      <c r="B35" s="23"/>
      <c r="C35" s="80" t="s">
        <v>49</v>
      </c>
      <c r="D35" s="81">
        <f>SUM(D33:D34)</f>
        <v>4930785</v>
      </c>
      <c r="E35" s="82">
        <f>SUM(E29:E32)</f>
        <v>0</v>
      </c>
      <c r="F35" s="83">
        <f>SUM(F33:F34)</f>
        <v>493329</v>
      </c>
      <c r="G35" s="84"/>
      <c r="H35" s="85"/>
    </row>
    <row r="38" spans="1:8" s="1" customFormat="1" ht="15.5">
      <c r="A38" s="59"/>
      <c r="B38" s="60"/>
      <c r="C38" s="60"/>
      <c r="D38" s="61"/>
      <c r="E38" s="61"/>
      <c r="F38" s="61"/>
      <c r="G38" s="62"/>
      <c r="H38" s="59"/>
    </row>
    <row r="39" spans="1:8" ht="15.5">
      <c r="A39" s="12"/>
      <c r="B39" s="1"/>
      <c r="C39" s="1"/>
      <c r="D39" s="3"/>
      <c r="E39" s="3"/>
      <c r="F39" s="3"/>
      <c r="G39" s="3"/>
      <c r="H39" s="12"/>
    </row>
  </sheetData>
  <printOptions horizontalCentered="1"/>
  <pageMargins left="0.25" right="0.25" top="0.5" bottom="0.5" header="0.3" footer="0.3"/>
  <pageSetup scale="80" fitToHeight="0" orientation="landscape" r:id="rId1"/>
  <headerFooter>
    <oddFooter>&amp;CNOPA Results Page &amp;P of &amp;N</oddFooter>
  </headerFooter>
  <rowBreaks count="1" manualBreakCount="1">
    <brk id="1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5067c814-4b34-462c-a21d-c185ff6548d2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169B44F7-4141-412C-9912-59046DB039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dcterms:created xsi:type="dcterms:W3CDTF">2015-01-15T18:23:38Z</dcterms:created>
  <dcterms:modified xsi:type="dcterms:W3CDTF">2023-04-21T17:53:36Z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