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19-602 Hydrogen Refueling Infrastructure/NOPA Docs/GFO-19-602 NOPA Revision 4/"/>
    </mc:Choice>
  </mc:AlternateContent>
  <xr:revisionPtr revIDLastSave="37" documentId="8_{06FC5A86-E01F-4668-BCF6-8C14A5E50778}" xr6:coauthVersionLast="47" xr6:coauthVersionMax="47" xr10:uidLastSave="{5AC44AA0-2F0A-4321-B055-0EFA8D28E196}"/>
  <workbookProtection workbookAlgorithmName="SHA-512" workbookHashValue="TOoll+o7RYM5Ehzg6w0/vdNXWrsMt97pCWtvaZR3PagnOis/WdFIoxHIUUK3AqvaRYF7pMznVMKEu71zHp+toQ==" workbookSaltValue="1Mm1Zemmkzpcz8+Yz/Bm3A==" workbookSpinCount="100000" lockStructure="1"/>
  <bookViews>
    <workbookView xWindow="-110" yWindow="-110" windowWidth="19420" windowHeight="10420" xr2:uid="{00000000-000D-0000-FFFF-FFFF00000000}"/>
  </bookViews>
  <sheets>
    <sheet name="Fourth Revised NOPA" sheetId="2" r:id="rId1"/>
  </sheets>
  <definedNames>
    <definedName name="_xlnm.Print_Area" localSheetId="0">'Fourth Revised NOPA'!$A$1:$L$118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K92" i="2" s="1"/>
  <c r="F108" i="2"/>
  <c r="E108" i="2"/>
  <c r="G108" i="2"/>
  <c r="F92" i="2"/>
  <c r="G92" i="2"/>
  <c r="L108" i="2"/>
  <c r="K108" i="2"/>
  <c r="J108" i="2"/>
  <c r="E92" i="2"/>
  <c r="E116" i="2" l="1"/>
  <c r="F116" i="2"/>
</calcChain>
</file>

<file path=xl/sharedStrings.xml><?xml version="1.0" encoding="utf-8"?>
<sst xmlns="http://schemas.openxmlformats.org/spreadsheetml/2006/main" count="223" uniqueCount="133">
  <si>
    <t>California Energy Commission</t>
  </si>
  <si>
    <t>Clean Transportation Program</t>
  </si>
  <si>
    <t>Solicitation GFO-19-602</t>
  </si>
  <si>
    <t>Hydrogen Refueling Infrastructure</t>
  </si>
  <si>
    <t>Fourth Revised Notice of Proposed Awards</t>
  </si>
  <si>
    <t>Proposal Number</t>
  </si>
  <si>
    <t>Applicant</t>
  </si>
  <si>
    <t>Batch</t>
  </si>
  <si>
    <t>Station Address</t>
  </si>
  <si>
    <t>Funds Requested for Tranche</t>
  </si>
  <si>
    <r>
      <t>Proposed Award for Tranche</t>
    </r>
    <r>
      <rPr>
        <b/>
        <vertAlign val="superscript"/>
        <sz val="12"/>
        <color rgb="FF000000"/>
        <rFont val="Tahoma"/>
        <family val="2"/>
      </rPr>
      <t>1</t>
    </r>
    <r>
      <rPr>
        <b/>
        <sz val="12"/>
        <color rgb="FF000000"/>
        <rFont val="Tahoma"/>
        <family val="2"/>
      </rPr>
      <t xml:space="preserve"> </t>
    </r>
  </si>
  <si>
    <t>Match Amount for Tranche</t>
  </si>
  <si>
    <t>Score for Tranche</t>
  </si>
  <si>
    <t>Recommendation</t>
  </si>
  <si>
    <r>
      <t>Proposed Award [</t>
    </r>
    <r>
      <rPr>
        <b/>
        <strike/>
        <sz val="12"/>
        <rFont val="Tahoma"/>
        <family val="2"/>
      </rPr>
      <t>for Initial Batch</t>
    </r>
    <r>
      <rPr>
        <b/>
        <sz val="12"/>
        <rFont val="Tahoma"/>
        <family val="2"/>
      </rPr>
      <t xml:space="preserve">] </t>
    </r>
    <r>
      <rPr>
        <b/>
        <u/>
        <sz val="12"/>
        <rFont val="Tahoma"/>
        <family val="2"/>
      </rPr>
      <t>To-Date</t>
    </r>
    <r>
      <rPr>
        <b/>
        <sz val="12"/>
        <rFont val="Tahoma"/>
        <family val="2"/>
      </rPr>
      <t xml:space="preserve"> (Clean Transportation Program Funding)</t>
    </r>
  </si>
  <si>
    <r>
      <t>Proposed Award [</t>
    </r>
    <r>
      <rPr>
        <b/>
        <strike/>
        <sz val="12"/>
        <rFont val="Tahoma"/>
        <family val="2"/>
      </rPr>
      <t>for Initial Batch</t>
    </r>
    <r>
      <rPr>
        <b/>
        <sz val="12"/>
        <rFont val="Tahoma"/>
        <family val="2"/>
      </rPr>
      <t xml:space="preserve">] </t>
    </r>
    <r>
      <rPr>
        <b/>
        <u/>
        <sz val="12"/>
        <rFont val="Tahoma"/>
        <family val="2"/>
      </rPr>
      <t>To-Date</t>
    </r>
    <r>
      <rPr>
        <b/>
        <sz val="12"/>
        <rFont val="Tahoma"/>
        <family val="2"/>
      </rPr>
      <t xml:space="preserve"> (VW Mitigation Trust Funding)</t>
    </r>
    <r>
      <rPr>
        <b/>
        <vertAlign val="superscript"/>
        <sz val="12"/>
        <rFont val="Tahoma"/>
        <family val="2"/>
      </rPr>
      <t xml:space="preserve">2 </t>
    </r>
  </si>
  <si>
    <r>
      <t>Proposed Total Award [</t>
    </r>
    <r>
      <rPr>
        <b/>
        <strike/>
        <sz val="12"/>
        <rFont val="Tahoma"/>
        <family val="2"/>
      </rPr>
      <t>for Initial Batch</t>
    </r>
    <r>
      <rPr>
        <b/>
        <sz val="12"/>
        <rFont val="Tahoma"/>
        <family val="2"/>
      </rPr>
      <t xml:space="preserve">] </t>
    </r>
    <r>
      <rPr>
        <b/>
        <u/>
        <sz val="12"/>
        <rFont val="Tahoma"/>
        <family val="2"/>
      </rPr>
      <t>To-Date</t>
    </r>
    <r>
      <rPr>
        <b/>
        <sz val="12"/>
        <rFont val="Tahoma"/>
        <family val="2"/>
      </rPr>
      <t xml:space="preserve"> (Clean Transportation Program and VW Mitigation Trust Funding)</t>
    </r>
  </si>
  <si>
    <t>Proposed Awards</t>
  </si>
  <si>
    <t>FirstElement Fuel, Inc.</t>
  </si>
  <si>
    <r>
      <t>FirstElement Fuel, Inc. Tranche of 49 Stations</t>
    </r>
    <r>
      <rPr>
        <b/>
        <vertAlign val="superscript"/>
        <sz val="12"/>
        <color rgb="FF000000"/>
        <rFont val="Tahoma"/>
        <family val="2"/>
      </rPr>
      <t>3</t>
    </r>
  </si>
  <si>
    <t>Awardee</t>
  </si>
  <si>
    <r>
      <rPr>
        <b/>
        <u/>
        <sz val="12"/>
        <color rgb="FF000000"/>
        <rFont val="Tahoma"/>
        <family val="2"/>
      </rPr>
      <t>$37,660,000</t>
    </r>
    <r>
      <rPr>
        <b/>
        <sz val="12"/>
        <color rgb="FF000000"/>
        <rFont val="Tahoma"/>
        <family val="2"/>
      </rPr>
      <t xml:space="preserve"> [</t>
    </r>
    <r>
      <rPr>
        <b/>
        <strike/>
        <sz val="12"/>
        <color rgb="FF000000"/>
        <rFont val="Tahoma"/>
        <family val="2"/>
      </rPr>
      <t>$15,540,000</t>
    </r>
    <r>
      <rPr>
        <b/>
        <sz val="12"/>
        <color rgb="FF000000"/>
        <rFont val="Tahoma"/>
        <family val="2"/>
      </rPr>
      <t>]</t>
    </r>
  </si>
  <si>
    <r>
      <rPr>
        <b/>
        <u/>
        <sz val="12"/>
        <color rgb="FF000000"/>
        <rFont val="Tahoma"/>
        <family val="2"/>
      </rPr>
      <t>$42,660,000</t>
    </r>
    <r>
      <rPr>
        <b/>
        <sz val="12"/>
        <color rgb="FF000000"/>
        <rFont val="Tahoma"/>
        <family val="2"/>
      </rPr>
      <t xml:space="preserve"> [</t>
    </r>
    <r>
      <rPr>
        <b/>
        <strike/>
        <sz val="12"/>
        <color rgb="FF000000"/>
        <rFont val="Tahoma"/>
        <family val="2"/>
      </rPr>
      <t>$20,540,000</t>
    </r>
    <r>
      <rPr>
        <b/>
        <sz val="12"/>
        <color rgb="FF000000"/>
        <rFont val="Tahoma"/>
        <family val="2"/>
      </rPr>
      <t>]</t>
    </r>
  </si>
  <si>
    <t>Initial</t>
  </si>
  <si>
    <t>313 West Orangethorpe Avenue, Placentia, CA 92870</t>
  </si>
  <si>
    <t>615 South Tustin Street, Orange, CA 92866</t>
  </si>
  <si>
    <t>21530 Stevens Creek Boulevard, Cupertino, CA 95014</t>
  </si>
  <si>
    <t>14477 Merced Avenue, Baldwin Park, CA 91706</t>
  </si>
  <si>
    <t>3939 Snell Avenue, San Jose, CA 95136</t>
  </si>
  <si>
    <t>2995 Bristol Street, Costa Mesa, CA 92626</t>
  </si>
  <si>
    <t>26813 La Paz Road, Aliso Viejo, CA 92656</t>
  </si>
  <si>
    <r>
      <rPr>
        <sz val="12"/>
        <color rgb="FF000000"/>
        <rFont val="Tahoma"/>
        <family val="2"/>
      </rPr>
      <t>[</t>
    </r>
    <r>
      <rPr>
        <strike/>
        <sz val="12"/>
        <color rgb="FF000000"/>
        <rFont val="Tahoma"/>
        <family val="2"/>
      </rPr>
      <t>Initial</t>
    </r>
    <r>
      <rPr>
        <sz val="12"/>
        <color rgb="FF000000"/>
        <rFont val="Tahoma"/>
        <family val="2"/>
      </rPr>
      <t>]</t>
    </r>
  </si>
  <si>
    <r>
      <rPr>
        <sz val="12"/>
        <rFont val="Tahoma"/>
        <family val="2"/>
      </rPr>
      <t>[</t>
    </r>
    <r>
      <rPr>
        <strike/>
        <sz val="12"/>
        <rFont val="Tahoma"/>
        <family val="2"/>
      </rPr>
      <t>1832 West Washington Street, San Diego, CA 92103</t>
    </r>
    <r>
      <rPr>
        <sz val="12"/>
        <rFont val="Tahoma"/>
        <family val="2"/>
      </rPr>
      <t>]</t>
    </r>
  </si>
  <si>
    <t>800 North Hollywood Way, Burbank, CA 91505</t>
  </si>
  <si>
    <r>
      <rPr>
        <sz val="12"/>
        <rFont val="Tahoma"/>
        <family val="2"/>
      </rPr>
      <t>[</t>
    </r>
    <r>
      <rPr>
        <strike/>
        <sz val="12"/>
        <rFont val="Tahoma"/>
        <family val="2"/>
      </rPr>
      <t>510 East Santa Clara Street, San Jose, CA 95112</t>
    </r>
    <r>
      <rPr>
        <sz val="12"/>
        <rFont val="Tahoma"/>
        <family val="2"/>
      </rPr>
      <t>]</t>
    </r>
  </si>
  <si>
    <r>
      <rPr>
        <sz val="12"/>
        <color rgb="FF000000"/>
        <rFont val="Tahoma"/>
        <family val="2"/>
      </rPr>
      <t>[</t>
    </r>
    <r>
      <rPr>
        <strike/>
        <sz val="12"/>
        <color rgb="FF000000"/>
        <rFont val="Tahoma"/>
        <family val="2"/>
      </rPr>
      <t>$1,000,000</t>
    </r>
    <r>
      <rPr>
        <sz val="12"/>
        <color rgb="FF000000"/>
        <rFont val="Tahoma"/>
        <family val="2"/>
      </rPr>
      <t>]</t>
    </r>
  </si>
  <si>
    <t>1930 South Waterman Avenue, San Bernardino, CA 92408</t>
  </si>
  <si>
    <t>3160 Carlson Boulevard, El Cerrito, CA 94530</t>
  </si>
  <si>
    <t>11030 Rancho Carmel Drive, San Diego, CA 92128</t>
  </si>
  <si>
    <t>6392 Beach Boulevard, Buena Park, CA 90621</t>
  </si>
  <si>
    <r>
      <rPr>
        <sz val="12"/>
        <color rgb="FF000000"/>
        <rFont val="Tahoma"/>
        <family val="2"/>
      </rPr>
      <t>[</t>
    </r>
    <r>
      <rPr>
        <strike/>
        <sz val="12"/>
        <color rgb="FF000000"/>
        <rFont val="Tahoma"/>
        <family val="2"/>
      </rPr>
      <t>3402 Foothill Boulevard, Glendale, CA 91214</t>
    </r>
    <r>
      <rPr>
        <sz val="12"/>
        <color rgb="FF000000"/>
        <rFont val="Tahoma"/>
        <family val="2"/>
      </rPr>
      <t>]</t>
    </r>
  </si>
  <si>
    <t>47700 Warm Springs Boulevard, Fremont, CA 94539</t>
  </si>
  <si>
    <t>2911 Petit Street, Camarillo, CA 93012</t>
  </si>
  <si>
    <t>4280 Foothill Boulevard, Oakland, CA 94601</t>
  </si>
  <si>
    <t>475 North Allen Avenue, Pasadena, CA 91106</t>
  </si>
  <si>
    <r>
      <rPr>
        <sz val="12"/>
        <color rgb="FF000000"/>
        <rFont val="Tahoma"/>
        <family val="2"/>
      </rPr>
      <t>[</t>
    </r>
    <r>
      <rPr>
        <strike/>
        <sz val="12"/>
        <color rgb="FF000000"/>
        <rFont val="Tahoma"/>
        <family val="2"/>
      </rPr>
      <t>2121 Harbor Boulevard, Ventura, CA 93001</t>
    </r>
    <r>
      <rPr>
        <sz val="12"/>
        <color rgb="FF000000"/>
        <rFont val="Tahoma"/>
        <family val="2"/>
      </rPr>
      <t>]</t>
    </r>
  </si>
  <si>
    <t>3505 Central Avenue, Riverside, CA 92506</t>
  </si>
  <si>
    <t>1832 West Washington Street, San Diego, CA 92103</t>
  </si>
  <si>
    <t>510 East Santa Clara Street, San Jose, CA 95112</t>
  </si>
  <si>
    <t>2121 Harbor Boulevard, Ventura, CA 93001</t>
  </si>
  <si>
    <t>67 Moraga Way, Orinda, CA 94563</t>
  </si>
  <si>
    <t>10867 Santa Monica Boulevard, Los Angeles, CA 90025</t>
  </si>
  <si>
    <t>10 Sage Street, Vallejo, CA 94589</t>
  </si>
  <si>
    <t>5500 South Street, Lakewood, CA 90713</t>
  </si>
  <si>
    <t>1898 N Capitol Avenue, San Jose, CA 95132</t>
  </si>
  <si>
    <t>2595 N Texas Street, Fairfield, CA 94533</t>
  </si>
  <si>
    <t>9409 Alondra Boulevard, Bellflower, CA 90706</t>
  </si>
  <si>
    <t>3707 Union Avenue, San Jose, CA 95124</t>
  </si>
  <si>
    <t>1331 Redmond Avenue, San Jose, CA 95120</t>
  </si>
  <si>
    <t>12520 Graham Street, Moreno Valley, CA 92553</t>
  </si>
  <si>
    <t>4785 Bailey Loop, McClellan Park, CA 95652</t>
  </si>
  <si>
    <t>7810 National Drive, Livermore, CA 94550</t>
  </si>
  <si>
    <t>4163 S Chestnut Avenue, Fresno, CA 93725</t>
  </si>
  <si>
    <t>939 San Gabriel Boulevard, Rosemead, CA 91770</t>
  </si>
  <si>
    <t>E Vista Chino &amp; N Gene Autry Trail, Palm Springs, CA 92262</t>
  </si>
  <si>
    <r>
      <rPr>
        <sz val="12"/>
        <color rgb="FF000000"/>
        <rFont val="Tahoma"/>
        <family val="2"/>
      </rPr>
      <t>[</t>
    </r>
    <r>
      <rPr>
        <strike/>
        <sz val="12"/>
        <color rgb="FF000000"/>
        <rFont val="Tahoma"/>
        <family val="2"/>
      </rPr>
      <t>2</t>
    </r>
    <r>
      <rPr>
        <sz val="12"/>
        <color rgb="FF000000"/>
        <rFont val="Tahoma"/>
        <family val="2"/>
      </rPr>
      <t>]</t>
    </r>
  </si>
  <si>
    <r>
      <rPr>
        <sz val="12"/>
        <color rgb="FF000000"/>
        <rFont val="Tahoma"/>
        <family val="2"/>
      </rPr>
      <t>[</t>
    </r>
    <r>
      <rPr>
        <strike/>
        <sz val="12"/>
        <color rgb="FF000000"/>
        <rFont val="Tahoma"/>
        <family val="2"/>
      </rPr>
      <t>14244 Newport Avenue, Tustin, CA 92780</t>
    </r>
    <r>
      <rPr>
        <sz val="12"/>
        <color rgb="FF000000"/>
        <rFont val="Tahoma"/>
        <family val="2"/>
      </rPr>
      <t>]</t>
    </r>
  </si>
  <si>
    <r>
      <rPr>
        <sz val="12"/>
        <color rgb="FF000000"/>
        <rFont val="Tahoma"/>
        <family val="2"/>
      </rPr>
      <t>[</t>
    </r>
    <r>
      <rPr>
        <strike/>
        <sz val="12"/>
        <color rgb="FF000000"/>
        <rFont val="Tahoma"/>
        <family val="2"/>
      </rPr>
      <t>102 East Duarte Road, Arcadia, CA 91006</t>
    </r>
    <r>
      <rPr>
        <sz val="12"/>
        <color rgb="FF000000"/>
        <rFont val="Tahoma"/>
        <family val="2"/>
      </rPr>
      <t>]</t>
    </r>
  </si>
  <si>
    <r>
      <rPr>
        <sz val="12"/>
        <color rgb="FF000000"/>
        <rFont val="Tahoma"/>
        <family val="2"/>
      </rPr>
      <t>[</t>
    </r>
    <r>
      <rPr>
        <strike/>
        <sz val="12"/>
        <color rgb="FF000000"/>
        <rFont val="Tahoma"/>
        <family val="2"/>
      </rPr>
      <t>988 North San Antonio Rd, Los Altos, CA 94022</t>
    </r>
    <r>
      <rPr>
        <sz val="12"/>
        <color rgb="FF000000"/>
        <rFont val="Tahoma"/>
        <family val="2"/>
      </rPr>
      <t>]</t>
    </r>
  </si>
  <si>
    <r>
      <rPr>
        <sz val="12"/>
        <rFont val="Tahoma"/>
        <family val="2"/>
      </rPr>
      <t>[</t>
    </r>
    <r>
      <rPr>
        <strike/>
        <sz val="12"/>
        <rFont val="Tahoma"/>
        <family val="2"/>
      </rPr>
      <t>Plus 11 station addresses to be submitted by FirstElement Fuel, Inc.</t>
    </r>
    <r>
      <rPr>
        <sz val="12"/>
        <rFont val="Tahoma"/>
        <family val="2"/>
      </rPr>
      <t>]</t>
    </r>
  </si>
  <si>
    <r>
      <rPr>
        <sz val="12"/>
        <color rgb="FF000000"/>
        <rFont val="Tahoma"/>
        <family val="2"/>
      </rPr>
      <t>[</t>
    </r>
    <r>
      <rPr>
        <strike/>
        <sz val="12"/>
        <color rgb="FF000000"/>
        <rFont val="Tahoma"/>
        <family val="2"/>
      </rPr>
      <t>3</t>
    </r>
    <r>
      <rPr>
        <sz val="12"/>
        <color rgb="FF000000"/>
        <rFont val="Tahoma"/>
        <family val="2"/>
      </rPr>
      <t>]</t>
    </r>
  </si>
  <si>
    <r>
      <rPr>
        <sz val="12"/>
        <color rgb="FF000000"/>
        <rFont val="Tahoma"/>
        <family val="2"/>
      </rPr>
      <t>[</t>
    </r>
    <r>
      <rPr>
        <strike/>
        <sz val="12"/>
        <color rgb="FF000000"/>
        <rFont val="Tahoma"/>
        <family val="2"/>
      </rPr>
      <t>67 Moraga Way, Orinda, CA 94563</t>
    </r>
    <r>
      <rPr>
        <sz val="12"/>
        <color rgb="FF000000"/>
        <rFont val="Tahoma"/>
        <family val="2"/>
      </rPr>
      <t>]</t>
    </r>
  </si>
  <si>
    <t>24505 Hawthorne Boulevard, Torrance, CA 90505</t>
  </si>
  <si>
    <t>2160 South Euclid Avenue, Ontario, CA 91762</t>
  </si>
  <si>
    <t>666 North Santa Cruz Avenue, Los Gatos, CA 95030</t>
  </si>
  <si>
    <t>14244 Newport Avenue, Tustin, CA 92780</t>
  </si>
  <si>
    <t>988 North San Antonio Rd, Los Altos, CA 94022</t>
  </si>
  <si>
    <r>
      <rPr>
        <sz val="12"/>
        <rFont val="Tahoma"/>
        <family val="2"/>
      </rPr>
      <t>Plus [</t>
    </r>
    <r>
      <rPr>
        <strike/>
        <sz val="12"/>
        <rFont val="Tahoma"/>
        <family val="2"/>
      </rPr>
      <t>10</t>
    </r>
    <r>
      <rPr>
        <sz val="12"/>
        <rFont val="Tahoma"/>
        <family val="2"/>
      </rPr>
      <t xml:space="preserve">] </t>
    </r>
    <r>
      <rPr>
        <b/>
        <u/>
        <sz val="12"/>
        <rFont val="Tahoma"/>
        <family val="2"/>
      </rPr>
      <t>9</t>
    </r>
    <r>
      <rPr>
        <sz val="12"/>
        <rFont val="Tahoma"/>
        <family val="2"/>
      </rPr>
      <t xml:space="preserve"> station addresses to be submitted by FirstElement Fuel, Inc.</t>
    </r>
  </si>
  <si>
    <t>Equilon Enterprises LLC (d/b/a Shell Oil Products US)</t>
  </si>
  <si>
    <r>
      <t>Equilon Enterprises LLC Tranche of 51 Stations</t>
    </r>
    <r>
      <rPr>
        <b/>
        <vertAlign val="superscript"/>
        <sz val="12"/>
        <color rgb="FF000000"/>
        <rFont val="Tahoma"/>
        <family val="2"/>
      </rPr>
      <t>3</t>
    </r>
  </si>
  <si>
    <t>2051 West 190th Street, Torrance, CA 90501 90504</t>
  </si>
  <si>
    <t>1600 Jamboree Road, Newport Beach, CA 92660</t>
  </si>
  <si>
    <t>5164 West Washington Boulevard, Los Angeles, CA 90016</t>
  </si>
  <si>
    <t>2589 North Lakewood Boulevard, Long Beach, CA 90815</t>
  </si>
  <si>
    <t>2600 Pellissier Place, City of Industry, CA 90601</t>
  </si>
  <si>
    <t>17325 Pioneer Boulevard, Artesia, CA 90701</t>
  </si>
  <si>
    <t>705 West Huntington Drive, Monrovia, CA 91016</t>
  </si>
  <si>
    <t>7170 Avenida Encinas, Carlsbad, CA 92011</t>
  </si>
  <si>
    <t>290 South Arroyo Parkway, Pasadena, CA 91105</t>
  </si>
  <si>
    <t>10908 Roscoe Boulevard, Sun Valley, CA 91352</t>
  </si>
  <si>
    <t>5551 Martin Luther King Jr. Boulevard, Sacramento, CA 95820</t>
  </si>
  <si>
    <t>13397 Folsom Boulevard, Folsom, CA 95630</t>
  </si>
  <si>
    <t>5821 Nave Drive, Novato, CA 94949</t>
  </si>
  <si>
    <t>266 College Avenue, Santa Rosa, CA 95401</t>
  </si>
  <si>
    <t>Plus 2 station addresses to be submitted by Equilon Enterprises LLC</t>
  </si>
  <si>
    <t>Plus 10 station addresses to be submitted by Equilon Enterprises LLC</t>
  </si>
  <si>
    <t>Plus 5 station addresses to be submitted by Equilon Enterprises LLC</t>
  </si>
  <si>
    <t>Iwatani Corporation of America</t>
  </si>
  <si>
    <r>
      <t>Iwatani Corporation of America Tranche of 14 Stations</t>
    </r>
    <r>
      <rPr>
        <b/>
        <vertAlign val="superscript"/>
        <sz val="12"/>
        <color rgb="FF000000"/>
        <rFont val="Tahoma"/>
        <family val="2"/>
      </rPr>
      <t>3</t>
    </r>
  </si>
  <si>
    <t>16880 Slover Avenue, Fontana, CA 92337</t>
  </si>
  <si>
    <t>Plus 5 station addresses to be submitted by Iwatani Corporation of America</t>
  </si>
  <si>
    <t>Plus 3 station addresses to be submitted by Iwatani Corporation of America</t>
  </si>
  <si>
    <t>TOTAL FUNDING RECOMMENDED</t>
  </si>
  <si>
    <r>
      <rPr>
        <b/>
        <u/>
        <sz val="12"/>
        <color rgb="FF333333"/>
        <rFont val="Tahoma"/>
        <family val="2"/>
      </rPr>
      <t>$46,897,995</t>
    </r>
    <r>
      <rPr>
        <b/>
        <sz val="12"/>
        <color rgb="FF333333"/>
        <rFont val="Tahoma"/>
        <family val="2"/>
      </rPr>
      <t xml:space="preserve"> [</t>
    </r>
    <r>
      <rPr>
        <b/>
        <strike/>
        <sz val="12"/>
        <color rgb="FF333333"/>
        <rFont val="Tahoma"/>
        <family val="2"/>
      </rPr>
      <t>$24,777,995</t>
    </r>
    <r>
      <rPr>
        <b/>
        <sz val="12"/>
        <color rgb="FF333333"/>
        <rFont val="Tahoma"/>
        <family val="2"/>
      </rPr>
      <t>]</t>
    </r>
  </si>
  <si>
    <r>
      <rPr>
        <b/>
        <u/>
        <sz val="12"/>
        <color rgb="FF333333"/>
        <rFont val="Tahoma"/>
        <family val="2"/>
      </rPr>
      <t>$51,897,995</t>
    </r>
    <r>
      <rPr>
        <b/>
        <sz val="12"/>
        <color rgb="FF333333"/>
        <rFont val="Tahoma"/>
        <family val="2"/>
      </rPr>
      <t xml:space="preserve"> [</t>
    </r>
    <r>
      <rPr>
        <b/>
        <strike/>
        <sz val="12"/>
        <color rgb="FF333333"/>
        <rFont val="Tahoma"/>
        <family val="2"/>
      </rPr>
      <t>$29,777,995</t>
    </r>
    <r>
      <rPr>
        <b/>
        <sz val="12"/>
        <color rgb="FF333333"/>
        <rFont val="Tahoma"/>
        <family val="2"/>
      </rPr>
      <t>]</t>
    </r>
  </si>
  <si>
    <t>1 Subject to future Clean Transportation Program appropriations and Investment Plan funding allocations.</t>
  </si>
  <si>
    <t>2 The California Energy Commission reserves the right to modify the funding sources at its discretion.</t>
  </si>
  <si>
    <t>3 The California Energy Commission worked with Applicants to negotiate the scope appropriately based on the amount of available funding.</t>
  </si>
  <si>
    <t>Number of Stations in Tranche</t>
  </si>
  <si>
    <t>Proposed Award for Tranche</t>
  </si>
  <si>
    <t>Passed But Not Funded</t>
  </si>
  <si>
    <t>Toyota Tsusho America</t>
  </si>
  <si>
    <t>6 Stations</t>
  </si>
  <si>
    <t>Insufficient funds available for the project</t>
  </si>
  <si>
    <t>SunLine Transit Agency</t>
  </si>
  <si>
    <t>1 Station</t>
  </si>
  <si>
    <t>United Hydrogen Fuels</t>
  </si>
  <si>
    <t>15 Stations</t>
  </si>
  <si>
    <t>Air Products and Chemicals, Inc.</t>
  </si>
  <si>
    <t>21 Stations</t>
  </si>
  <si>
    <t>StratosFuel, Inc.</t>
  </si>
  <si>
    <t>10 Stations</t>
  </si>
  <si>
    <t>SUBTOTAL</t>
  </si>
  <si>
    <t>Disqualified</t>
  </si>
  <si>
    <t>Belleza Natural</t>
  </si>
  <si>
    <t>N/A</t>
  </si>
  <si>
    <t>Disqualified on administrative screening</t>
  </si>
  <si>
    <t>Total Funds Requested</t>
  </si>
  <si>
    <t xml:space="preserve">Total Proposed Awards  </t>
  </si>
  <si>
    <t>Total Match Proposed</t>
  </si>
  <si>
    <t xml:space="preserve">   </t>
  </si>
  <si>
    <r>
      <rPr>
        <b/>
        <sz val="12"/>
        <color rgb="FF000000"/>
        <rFont val="Arial"/>
        <family val="2"/>
      </rPr>
      <t>NOTE</t>
    </r>
    <r>
      <rPr>
        <sz val="12"/>
        <color indexed="8"/>
        <rFont val="Arial"/>
        <family val="2"/>
      </rPr>
      <t xml:space="preserve">: Added language appears in </t>
    </r>
    <r>
      <rPr>
        <b/>
        <u/>
        <sz val="12"/>
        <color indexed="8"/>
        <rFont val="Arial"/>
        <family val="2"/>
      </rPr>
      <t>bold underline</t>
    </r>
    <r>
      <rPr>
        <sz val="12"/>
        <color indexed="8"/>
        <rFont val="Arial"/>
        <family val="2"/>
      </rPr>
      <t>, and deleted language appears in [</t>
    </r>
    <r>
      <rPr>
        <strike/>
        <sz val="12"/>
        <color indexed="8"/>
        <rFont val="Arial"/>
        <family val="2"/>
      </rPr>
      <t>strikethrough</t>
    </r>
    <r>
      <rPr>
        <sz val="12"/>
        <color indexed="8"/>
        <rFont val="Arial"/>
        <family val="2"/>
      </rPr>
      <t>] and within square brackets.</t>
    </r>
  </si>
  <si>
    <t>May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</si>
</sst>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0.000"/>
  </numFmts>
  <fonts count="4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Tahoma"/>
      <family val="2"/>
    </font>
    <font>
      <sz val="10"/>
      <color rgb="FF000000"/>
      <name val="Arial"/>
      <family val="2"/>
    </font>
    <font>
      <b/>
      <sz val="12"/>
      <color rgb="FFFF0000"/>
      <name val="Tahoma"/>
      <family val="2"/>
    </font>
    <font>
      <b/>
      <sz val="12"/>
      <color rgb="FF333333"/>
      <name val="Tahoma"/>
      <family val="2"/>
    </font>
    <font>
      <b/>
      <sz val="12"/>
      <color rgb="FF000000"/>
      <name val="Tahoma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2"/>
      <color indexed="8"/>
      <name val="Tahoma"/>
      <family val="2"/>
    </font>
    <font>
      <b/>
      <sz val="16"/>
      <color rgb="FFFF0000"/>
      <name val="Tahoma"/>
      <family val="2"/>
    </font>
    <font>
      <sz val="12"/>
      <color indexed="8"/>
      <name val="Tahoma"/>
      <family val="2"/>
    </font>
    <font>
      <sz val="12"/>
      <color indexed="63"/>
      <name val="Tahoma"/>
      <family val="2"/>
    </font>
    <font>
      <sz val="16"/>
      <color indexed="8"/>
      <name val="Tahoma"/>
      <family val="2"/>
    </font>
    <font>
      <b/>
      <vertAlign val="superscript"/>
      <sz val="12"/>
      <name val="Tahoma"/>
      <family val="2"/>
    </font>
    <font>
      <b/>
      <vertAlign val="superscript"/>
      <sz val="12"/>
      <color rgb="FF000000"/>
      <name val="Tahoma"/>
      <family val="2"/>
    </font>
    <font>
      <b/>
      <sz val="12"/>
      <color indexed="8"/>
      <name val="Arial"/>
      <family val="2"/>
    </font>
    <font>
      <sz val="14"/>
      <color rgb="FF000000"/>
      <name val="Tahoma"/>
      <family val="2"/>
    </font>
    <font>
      <b/>
      <sz val="14"/>
      <name val="Tahoma"/>
      <family val="2"/>
    </font>
    <font>
      <b/>
      <sz val="14"/>
      <color indexed="8"/>
      <name val="Tahoma"/>
      <family val="2"/>
    </font>
    <font>
      <sz val="10"/>
      <color rgb="FF000000"/>
      <name val="Cambria"/>
      <family val="1"/>
    </font>
    <font>
      <sz val="10"/>
      <color rgb="FF333333"/>
      <name val="Tahoma"/>
      <family val="2"/>
    </font>
    <font>
      <sz val="12"/>
      <color rgb="FF333333"/>
      <name val="Tahoma"/>
      <family val="2"/>
    </font>
    <font>
      <b/>
      <strike/>
      <sz val="12"/>
      <color rgb="FF000000"/>
      <name val="Cambria"/>
      <family val="1"/>
    </font>
    <font>
      <b/>
      <strike/>
      <sz val="12"/>
      <color rgb="FF333333"/>
      <name val="Cambria"/>
      <family val="1"/>
    </font>
    <font>
      <b/>
      <strike/>
      <sz val="10"/>
      <color indexed="8"/>
      <name val="Cambria"/>
      <family val="1"/>
    </font>
    <font>
      <b/>
      <u/>
      <sz val="12"/>
      <color rgb="FF000000"/>
      <name val="Tahoma"/>
      <family val="2"/>
    </font>
    <font>
      <b/>
      <u/>
      <sz val="12"/>
      <name val="Tahoma"/>
      <family val="2"/>
    </font>
    <font>
      <strike/>
      <sz val="12"/>
      <color rgb="FF000000"/>
      <name val="Tahoma"/>
      <family val="2"/>
    </font>
    <font>
      <strike/>
      <sz val="12"/>
      <name val="Tahoma"/>
      <family val="2"/>
    </font>
    <font>
      <b/>
      <u val="singleAccounting"/>
      <sz val="12"/>
      <color rgb="FF000000"/>
      <name val="Tahoma"/>
      <family val="2"/>
    </font>
    <font>
      <sz val="10"/>
      <color indexed="8"/>
      <name val="Arial"/>
      <family val="2"/>
    </font>
    <font>
      <b/>
      <strike/>
      <sz val="12"/>
      <name val="Tahoma"/>
      <family val="2"/>
    </font>
    <font>
      <b/>
      <strike/>
      <sz val="12"/>
      <color rgb="FF000000"/>
      <name val="Tahoma"/>
      <family val="2"/>
    </font>
    <font>
      <b/>
      <u/>
      <sz val="12"/>
      <color rgb="FF333333"/>
      <name val="Tahoma"/>
      <family val="2"/>
    </font>
    <font>
      <b/>
      <strike/>
      <sz val="12"/>
      <color rgb="FF333333"/>
      <name val="Tahoma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trike/>
      <sz val="12"/>
      <color indexed="8"/>
      <name val="Arial"/>
      <family val="2"/>
    </font>
    <font>
      <b/>
      <sz val="12"/>
      <color rgb="FF000000"/>
      <name val="Arial"/>
      <family val="2"/>
    </font>
    <font>
      <b/>
      <sz val="16"/>
      <color rgb="FFC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44" fontId="37" fillId="0" borderId="0" applyFont="0" applyFill="0" applyBorder="0" applyAlignment="0" applyProtection="0"/>
  </cellStyleXfs>
  <cellXfs count="206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6" fontId="0" fillId="0" borderId="0" xfId="0" applyNumberFormat="1"/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17" fillId="0" borderId="0" xfId="0" applyFont="1"/>
    <xf numFmtId="0" fontId="10" fillId="0" borderId="1" xfId="0" applyFont="1" applyBorder="1" applyAlignment="1">
      <alignment vertical="center"/>
    </xf>
    <xf numFmtId="6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6" fontId="10" fillId="0" borderId="3" xfId="0" applyNumberFormat="1" applyFont="1" applyBorder="1" applyAlignment="1">
      <alignment horizontal="center" vertical="center"/>
    </xf>
    <xf numFmtId="6" fontId="10" fillId="0" borderId="4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/>
    <xf numFmtId="0" fontId="11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164" fontId="14" fillId="0" borderId="0" xfId="0" applyNumberFormat="1" applyFont="1" applyAlignment="1">
      <alignment horizontal="center" vertical="center"/>
    </xf>
    <xf numFmtId="164" fontId="18" fillId="0" borderId="0" xfId="2" applyNumberFormat="1" applyFont="1" applyAlignment="1">
      <alignment horizontal="center" vertical="center" wrapText="1"/>
    </xf>
    <xf numFmtId="10" fontId="17" fillId="0" borderId="0" xfId="2" applyNumberFormat="1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7" fillId="0" borderId="0" xfId="2" applyFont="1" applyAlignment="1">
      <alignment horizontal="left" vertical="center" wrapText="1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 wrapText="1"/>
    </xf>
    <xf numFmtId="0" fontId="0" fillId="0" borderId="17" xfId="0" applyBorder="1"/>
    <xf numFmtId="0" fontId="17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65" fontId="24" fillId="0" borderId="11" xfId="0" applyNumberFormat="1" applyFont="1" applyBorder="1" applyAlignment="1">
      <alignment vertical="center" wrapText="1"/>
    </xf>
    <xf numFmtId="165" fontId="24" fillId="0" borderId="0" xfId="0" applyNumberFormat="1" applyFont="1" applyAlignment="1">
      <alignment vertical="center" wrapText="1"/>
    </xf>
    <xf numFmtId="165" fontId="24" fillId="0" borderId="15" xfId="0" applyNumberFormat="1" applyFont="1" applyBorder="1" applyAlignment="1">
      <alignment vertical="center" wrapText="1"/>
    </xf>
    <xf numFmtId="6" fontId="10" fillId="0" borderId="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6" fontId="10" fillId="0" borderId="5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/>
    </xf>
    <xf numFmtId="0" fontId="31" fillId="0" borderId="0" xfId="0" applyFont="1"/>
    <xf numFmtId="0" fontId="1" fillId="0" borderId="0" xfId="0" applyFont="1"/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1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6" fillId="0" borderId="5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 wrapText="1"/>
    </xf>
    <xf numFmtId="6" fontId="10" fillId="0" borderId="7" xfId="0" applyNumberFormat="1" applyFont="1" applyBorder="1" applyAlignment="1">
      <alignment horizontal="center" vertical="center" wrapText="1"/>
    </xf>
    <xf numFmtId="10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6" fontId="10" fillId="0" borderId="2" xfId="0" applyNumberFormat="1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/>
    </xf>
    <xf numFmtId="0" fontId="19" fillId="0" borderId="11" xfId="0" applyFont="1" applyBorder="1"/>
    <xf numFmtId="0" fontId="16" fillId="0" borderId="15" xfId="0" applyFont="1" applyBorder="1" applyAlignment="1">
      <alignment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164" fontId="18" fillId="0" borderId="8" xfId="2" applyNumberFormat="1" applyFont="1" applyBorder="1" applyAlignment="1">
      <alignment horizontal="center" vertical="center" wrapText="1"/>
    </xf>
    <xf numFmtId="166" fontId="17" fillId="0" borderId="8" xfId="2" applyNumberFormat="1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6" fontId="34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 wrapText="1"/>
    </xf>
    <xf numFmtId="164" fontId="36" fillId="0" borderId="1" xfId="6" applyNumberFormat="1" applyFont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17" xfId="0" applyFill="1" applyBorder="1"/>
    <xf numFmtId="0" fontId="17" fillId="6" borderId="0" xfId="0" applyFont="1" applyFill="1"/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15" fillId="6" borderId="19" xfId="2" applyFont="1" applyFill="1" applyBorder="1" applyAlignment="1">
      <alignment horizontal="center" vertical="center" wrapText="1"/>
    </xf>
    <xf numFmtId="0" fontId="15" fillId="6" borderId="21" xfId="2" applyFont="1" applyFill="1" applyBorder="1" applyAlignment="1">
      <alignment horizontal="center" vertical="center" wrapText="1"/>
    </xf>
    <xf numFmtId="6" fontId="9" fillId="5" borderId="22" xfId="0" applyNumberFormat="1" applyFont="1" applyFill="1" applyBorder="1" applyAlignment="1">
      <alignment horizontal="center" vertical="center"/>
    </xf>
    <xf numFmtId="6" fontId="9" fillId="5" borderId="22" xfId="0" applyNumberFormat="1" applyFont="1" applyFill="1" applyBorder="1" applyAlignment="1">
      <alignment horizontal="center" vertical="center" wrapText="1"/>
    </xf>
    <xf numFmtId="6" fontId="9" fillId="6" borderId="22" xfId="0" applyNumberFormat="1" applyFont="1" applyFill="1" applyBorder="1" applyAlignment="1">
      <alignment horizontal="center" vertical="center" wrapText="1"/>
    </xf>
    <xf numFmtId="6" fontId="9" fillId="6" borderId="22" xfId="0" applyNumberFormat="1" applyFont="1" applyFill="1" applyBorder="1" applyAlignment="1">
      <alignment horizontal="center" vertical="center"/>
    </xf>
    <xf numFmtId="6" fontId="9" fillId="6" borderId="23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13" fillId="5" borderId="24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6" fontId="9" fillId="5" borderId="23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6" fontId="6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right" vertical="center" wrapText="1"/>
    </xf>
    <xf numFmtId="0" fontId="14" fillId="0" borderId="28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0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left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left" vertical="center" wrapText="1"/>
    </xf>
    <xf numFmtId="0" fontId="42" fillId="0" borderId="0" xfId="0" applyFont="1"/>
    <xf numFmtId="0" fontId="42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</cellXfs>
  <cellStyles count="7">
    <cellStyle name="Currency" xfId="6" builtinId="4"/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1338943</xdr:colOff>
      <xdr:row>0</xdr:row>
      <xdr:rowOff>219075</xdr:rowOff>
    </xdr:from>
    <xdr:to>
      <xdr:col>10</xdr:col>
      <xdr:colOff>1269586</xdr:colOff>
      <xdr:row>5</xdr:row>
      <xdr:rowOff>10013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2657" y="219075"/>
          <a:ext cx="1367517" cy="1230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N122"/>
  <sheetViews>
    <sheetView showGridLines="0" tabSelected="1" topLeftCell="A8" zoomScale="60" zoomScaleNormal="60" zoomScaleSheetLayoutView="55" zoomScalePageLayoutView="50" workbookViewId="0">
      <selection activeCell="E10" sqref="E10"/>
    </sheetView>
  </sheetViews>
  <sheetFormatPr defaultRowHeight="12.5" x14ac:dyDescent="0.25"/>
  <cols>
    <col min="1" max="1" width="14.7265625" customWidth="1"/>
    <col min="2" max="2" width="28.54296875" customWidth="1"/>
    <col min="3" max="3" width="16.1796875" customWidth="1"/>
    <col min="4" max="4" width="62.1796875" style="70" customWidth="1"/>
    <col min="5" max="5" width="20" customWidth="1"/>
    <col min="6" max="6" width="22.54296875" customWidth="1"/>
    <col min="7" max="7" width="32.7265625" customWidth="1"/>
    <col min="8" max="8" width="14.453125" customWidth="1"/>
    <col min="9" max="9" width="24.54296875" style="15" customWidth="1"/>
    <col min="10" max="10" width="21.7265625" customWidth="1"/>
    <col min="11" max="11" width="24" bestFit="1" customWidth="1"/>
    <col min="12" max="12" width="28.1796875" customWidth="1"/>
  </cols>
  <sheetData>
    <row r="1" spans="1:274" s="88" customFormat="1" ht="22.5" customHeight="1" x14ac:dyDescent="0.25">
      <c r="A1" s="76"/>
      <c r="B1" s="77"/>
      <c r="C1" s="77"/>
      <c r="D1" s="77"/>
      <c r="E1" s="77"/>
      <c r="F1" s="109" t="s">
        <v>0</v>
      </c>
      <c r="G1" s="110"/>
      <c r="H1" s="77"/>
      <c r="I1" s="77"/>
      <c r="J1" s="77"/>
      <c r="K1" s="77"/>
      <c r="L1" s="78"/>
    </row>
    <row r="2" spans="1:274" s="88" customFormat="1" ht="22.5" customHeight="1" x14ac:dyDescent="0.25">
      <c r="A2" s="79"/>
      <c r="B2" s="80"/>
      <c r="C2" s="80"/>
      <c r="D2" s="80"/>
      <c r="E2" s="80"/>
      <c r="F2" s="107" t="s">
        <v>1</v>
      </c>
      <c r="H2" s="80"/>
      <c r="I2" s="80"/>
      <c r="J2" s="80"/>
      <c r="K2" s="80"/>
      <c r="L2" s="81"/>
    </row>
    <row r="3" spans="1:274" s="88" customFormat="1" ht="22.5" customHeight="1" x14ac:dyDescent="0.25">
      <c r="A3" s="79"/>
      <c r="B3" s="80"/>
      <c r="C3" s="80"/>
      <c r="D3" s="80"/>
      <c r="E3" s="80"/>
      <c r="F3" s="107" t="s">
        <v>2</v>
      </c>
      <c r="H3" s="80"/>
      <c r="I3" s="80"/>
      <c r="J3" s="80"/>
      <c r="K3" s="80"/>
      <c r="L3" s="81"/>
    </row>
    <row r="4" spans="1:274" s="88" customFormat="1" ht="22.5" customHeight="1" x14ac:dyDescent="0.25">
      <c r="A4" s="82"/>
      <c r="B4" s="83"/>
      <c r="C4" s="83"/>
      <c r="D4" s="83"/>
      <c r="E4" s="83"/>
      <c r="F4" s="108" t="s">
        <v>3</v>
      </c>
      <c r="H4" s="83"/>
      <c r="I4" s="83"/>
      <c r="J4" s="83"/>
      <c r="K4" s="83"/>
      <c r="L4" s="84"/>
    </row>
    <row r="5" spans="1:274" s="88" customFormat="1" ht="22.5" customHeight="1" x14ac:dyDescent="0.25">
      <c r="A5" s="79"/>
      <c r="B5" s="80"/>
      <c r="C5" s="80"/>
      <c r="D5" s="80"/>
      <c r="E5" s="80"/>
      <c r="F5" s="107" t="s">
        <v>4</v>
      </c>
      <c r="H5" s="80"/>
      <c r="I5" s="80"/>
      <c r="J5" s="80"/>
      <c r="K5" s="80"/>
      <c r="L5" s="81"/>
    </row>
    <row r="6" spans="1:274" s="88" customFormat="1" ht="22.5" customHeight="1" x14ac:dyDescent="0.25">
      <c r="A6" s="89"/>
      <c r="B6" s="90"/>
      <c r="C6" s="90"/>
      <c r="D6" s="90"/>
      <c r="E6" s="90"/>
      <c r="F6" s="124" t="s">
        <v>132</v>
      </c>
      <c r="H6" s="90"/>
      <c r="I6" s="90"/>
      <c r="J6" s="90"/>
      <c r="K6" s="90"/>
      <c r="L6" s="91"/>
    </row>
    <row r="7" spans="1:274" s="88" customFormat="1" ht="22.5" customHeight="1" thickBot="1" x14ac:dyDescent="0.4">
      <c r="A7" s="89"/>
      <c r="B7" s="90"/>
      <c r="C7" s="90"/>
      <c r="D7" s="203"/>
      <c r="E7" s="90"/>
      <c r="F7" s="204" t="s">
        <v>131</v>
      </c>
      <c r="H7" s="90"/>
      <c r="I7" s="90"/>
      <c r="J7" s="90"/>
      <c r="K7" s="90"/>
      <c r="L7" s="91"/>
    </row>
    <row r="8" spans="1:274" s="144" customFormat="1" ht="90.5" thickBot="1" x14ac:dyDescent="0.3">
      <c r="A8" s="160" t="s">
        <v>5</v>
      </c>
      <c r="B8" s="143" t="s">
        <v>6</v>
      </c>
      <c r="C8" s="143" t="s">
        <v>7</v>
      </c>
      <c r="D8" s="143" t="s">
        <v>8</v>
      </c>
      <c r="E8" s="161" t="s">
        <v>9</v>
      </c>
      <c r="F8" s="161" t="s">
        <v>10</v>
      </c>
      <c r="G8" s="143" t="s">
        <v>11</v>
      </c>
      <c r="H8" s="143" t="s">
        <v>12</v>
      </c>
      <c r="I8" s="143" t="s">
        <v>13</v>
      </c>
      <c r="J8" s="143" t="s">
        <v>14</v>
      </c>
      <c r="K8" s="143" t="s">
        <v>15</v>
      </c>
      <c r="L8" s="162" t="s">
        <v>16</v>
      </c>
    </row>
    <row r="9" spans="1:274" s="72" customFormat="1" ht="30" customHeight="1" thickBot="1" x14ac:dyDescent="0.3">
      <c r="A9" s="159"/>
      <c r="B9" s="75"/>
      <c r="C9" s="75"/>
      <c r="D9" s="75"/>
      <c r="E9" s="75"/>
      <c r="F9" s="205" t="s">
        <v>17</v>
      </c>
      <c r="G9" s="75"/>
      <c r="H9" s="75"/>
      <c r="I9" s="75"/>
      <c r="J9" s="75"/>
      <c r="K9" s="75"/>
      <c r="L9" s="126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</row>
    <row r="10" spans="1:274" s="14" customFormat="1" ht="36.75" customHeight="1" x14ac:dyDescent="0.3">
      <c r="A10" s="116">
        <v>3</v>
      </c>
      <c r="B10" s="117" t="s">
        <v>18</v>
      </c>
      <c r="C10" s="118"/>
      <c r="D10" s="119" t="s">
        <v>19</v>
      </c>
      <c r="E10" s="92">
        <v>64780000</v>
      </c>
      <c r="F10" s="92">
        <v>52076370</v>
      </c>
      <c r="G10" s="120">
        <v>55245768</v>
      </c>
      <c r="H10" s="121">
        <v>0.9284</v>
      </c>
      <c r="I10" s="122" t="s">
        <v>20</v>
      </c>
      <c r="J10" s="200" t="s">
        <v>21</v>
      </c>
      <c r="K10" s="186">
        <f>SUM(K28,K33,K21,K22,K24)</f>
        <v>5000000</v>
      </c>
      <c r="L10" s="123" t="s">
        <v>22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</row>
    <row r="11" spans="1:274" ht="35.15" customHeight="1" x14ac:dyDescent="0.25">
      <c r="A11" s="40"/>
      <c r="B11" s="11"/>
      <c r="C11" s="23" t="s">
        <v>23</v>
      </c>
      <c r="D11" s="64" t="s">
        <v>24</v>
      </c>
      <c r="E11" s="10"/>
      <c r="F11" s="10"/>
      <c r="G11" s="10"/>
      <c r="H11" s="10"/>
      <c r="I11" s="7"/>
      <c r="J11" s="10"/>
      <c r="K11" s="12"/>
      <c r="L11" s="41"/>
    </row>
    <row r="12" spans="1:274" ht="35.15" customHeight="1" x14ac:dyDescent="0.25">
      <c r="A12" s="40"/>
      <c r="B12" s="11"/>
      <c r="C12" s="23" t="s">
        <v>23</v>
      </c>
      <c r="D12" s="64" t="s">
        <v>25</v>
      </c>
      <c r="E12" s="13"/>
      <c r="F12" s="13"/>
      <c r="G12" s="13"/>
      <c r="H12" s="13"/>
      <c r="I12" s="8"/>
      <c r="J12" s="11"/>
      <c r="K12" s="12"/>
      <c r="L12" s="42"/>
    </row>
    <row r="13" spans="1:274" ht="35.15" customHeight="1" x14ac:dyDescent="0.25">
      <c r="A13" s="40"/>
      <c r="B13" s="11"/>
      <c r="C13" s="23" t="s">
        <v>23</v>
      </c>
      <c r="D13" s="65" t="s">
        <v>26</v>
      </c>
      <c r="E13" s="13"/>
      <c r="F13" s="13"/>
      <c r="G13" s="13"/>
      <c r="H13" s="13"/>
      <c r="I13" s="8"/>
      <c r="J13" s="11"/>
      <c r="K13" s="12"/>
      <c r="L13" s="42"/>
    </row>
    <row r="14" spans="1:274" ht="35.15" customHeight="1" x14ac:dyDescent="0.25">
      <c r="A14" s="40"/>
      <c r="B14" s="11"/>
      <c r="C14" s="23" t="s">
        <v>23</v>
      </c>
      <c r="D14" s="65" t="s">
        <v>27</v>
      </c>
      <c r="E14" s="13"/>
      <c r="F14" s="13"/>
      <c r="G14" s="13"/>
      <c r="H14" s="13"/>
      <c r="I14" s="8"/>
      <c r="J14" s="11"/>
      <c r="K14" s="12"/>
      <c r="L14" s="42"/>
    </row>
    <row r="15" spans="1:274" ht="35.15" customHeight="1" x14ac:dyDescent="0.25">
      <c r="A15" s="40"/>
      <c r="B15" s="11"/>
      <c r="C15" s="23" t="s">
        <v>23</v>
      </c>
      <c r="D15" s="65" t="s">
        <v>28</v>
      </c>
      <c r="E15" s="13"/>
      <c r="F15" s="13"/>
      <c r="G15" s="13"/>
      <c r="H15" s="13"/>
      <c r="I15" s="8"/>
      <c r="J15" s="11"/>
      <c r="K15" s="1"/>
      <c r="L15" s="42"/>
    </row>
    <row r="16" spans="1:274" ht="35.15" customHeight="1" x14ac:dyDescent="0.25">
      <c r="A16" s="40"/>
      <c r="B16" s="11"/>
      <c r="C16" s="23" t="s">
        <v>23</v>
      </c>
      <c r="D16" s="65" t="s">
        <v>29</v>
      </c>
      <c r="E16" s="36"/>
      <c r="F16" s="36"/>
      <c r="G16" s="36"/>
      <c r="H16" s="37"/>
      <c r="I16" s="37"/>
      <c r="J16" s="11"/>
      <c r="K16" s="17"/>
      <c r="L16" s="42"/>
    </row>
    <row r="17" spans="1:12" ht="35.15" customHeight="1" x14ac:dyDescent="0.25">
      <c r="A17" s="40"/>
      <c r="B17" s="11"/>
      <c r="C17" s="23" t="s">
        <v>23</v>
      </c>
      <c r="D17" s="65" t="s">
        <v>30</v>
      </c>
      <c r="E17" s="36"/>
      <c r="F17" s="36"/>
      <c r="G17" s="36"/>
      <c r="H17" s="37"/>
      <c r="I17" s="37"/>
      <c r="J17" s="11"/>
      <c r="K17" s="17"/>
      <c r="L17" s="42"/>
    </row>
    <row r="18" spans="1:12" ht="35.15" customHeight="1" x14ac:dyDescent="0.25">
      <c r="A18" s="40"/>
      <c r="B18" s="11"/>
      <c r="C18" s="135" t="s">
        <v>31</v>
      </c>
      <c r="D18" s="136" t="s">
        <v>32</v>
      </c>
      <c r="E18" s="36"/>
      <c r="F18" s="36"/>
      <c r="G18" s="36"/>
      <c r="H18" s="37"/>
      <c r="I18" s="37"/>
      <c r="J18" s="11"/>
      <c r="K18" s="17"/>
      <c r="L18" s="42"/>
    </row>
    <row r="19" spans="1:12" ht="35.15" customHeight="1" x14ac:dyDescent="0.25">
      <c r="A19" s="40"/>
      <c r="B19" s="11"/>
      <c r="C19" s="23" t="s">
        <v>23</v>
      </c>
      <c r="D19" s="65" t="s">
        <v>33</v>
      </c>
      <c r="E19" s="38"/>
      <c r="F19" s="38"/>
      <c r="G19" s="39"/>
      <c r="H19" s="9"/>
      <c r="I19" s="9"/>
      <c r="J19" s="11"/>
      <c r="K19" s="17"/>
      <c r="L19" s="42"/>
    </row>
    <row r="20" spans="1:12" ht="35.15" customHeight="1" x14ac:dyDescent="0.25">
      <c r="A20" s="40"/>
      <c r="B20" s="11"/>
      <c r="C20" s="135" t="s">
        <v>31</v>
      </c>
      <c r="D20" s="136" t="s">
        <v>34</v>
      </c>
      <c r="E20" s="38"/>
      <c r="F20" s="38"/>
      <c r="G20" s="39"/>
      <c r="H20" s="9"/>
      <c r="I20" s="8"/>
      <c r="J20" s="11"/>
      <c r="K20" s="140" t="s">
        <v>35</v>
      </c>
      <c r="L20" s="42"/>
    </row>
    <row r="21" spans="1:12" ht="35.15" customHeight="1" x14ac:dyDescent="0.25">
      <c r="A21" s="40"/>
      <c r="B21" s="11"/>
      <c r="C21" s="23" t="s">
        <v>23</v>
      </c>
      <c r="D21" s="65" t="s">
        <v>36</v>
      </c>
      <c r="E21" s="38"/>
      <c r="F21" s="38"/>
      <c r="G21" s="39"/>
      <c r="H21" s="9"/>
      <c r="I21" s="8"/>
      <c r="J21" s="11"/>
      <c r="K21" s="12">
        <v>1000000</v>
      </c>
      <c r="L21" s="42"/>
    </row>
    <row r="22" spans="1:12" ht="35.15" customHeight="1" x14ac:dyDescent="0.25">
      <c r="A22" s="40"/>
      <c r="B22" s="11"/>
      <c r="C22" s="23" t="s">
        <v>23</v>
      </c>
      <c r="D22" s="64" t="s">
        <v>37</v>
      </c>
      <c r="E22" s="38"/>
      <c r="F22" s="38"/>
      <c r="G22" s="39"/>
      <c r="H22" s="9"/>
      <c r="I22" s="8"/>
      <c r="J22" s="11"/>
      <c r="K22" s="12">
        <v>1000000</v>
      </c>
      <c r="L22" s="42"/>
    </row>
    <row r="23" spans="1:12" ht="35.15" customHeight="1" x14ac:dyDescent="0.25">
      <c r="A23" s="40"/>
      <c r="B23" s="11"/>
      <c r="C23" s="23" t="s">
        <v>23</v>
      </c>
      <c r="D23" s="64" t="s">
        <v>38</v>
      </c>
      <c r="E23" s="38"/>
      <c r="F23" s="38"/>
      <c r="G23" s="39"/>
      <c r="H23" s="9"/>
      <c r="I23" s="8"/>
      <c r="J23" s="11"/>
      <c r="K23" s="17"/>
      <c r="L23" s="42"/>
    </row>
    <row r="24" spans="1:12" ht="35.15" customHeight="1" x14ac:dyDescent="0.25">
      <c r="A24" s="40"/>
      <c r="B24" s="11"/>
      <c r="C24" s="23" t="s">
        <v>23</v>
      </c>
      <c r="D24" s="64" t="s">
        <v>39</v>
      </c>
      <c r="E24" s="38"/>
      <c r="F24" s="38"/>
      <c r="G24" s="39"/>
      <c r="H24" s="9"/>
      <c r="I24" s="8"/>
      <c r="J24" s="11"/>
      <c r="K24" s="12">
        <v>1000000</v>
      </c>
      <c r="L24" s="42"/>
    </row>
    <row r="25" spans="1:12" ht="35.15" customHeight="1" x14ac:dyDescent="0.25">
      <c r="A25" s="40"/>
      <c r="B25" s="11"/>
      <c r="C25" s="135" t="s">
        <v>31</v>
      </c>
      <c r="D25" s="137" t="s">
        <v>40</v>
      </c>
      <c r="E25" s="38"/>
      <c r="F25" s="38"/>
      <c r="G25" s="39"/>
      <c r="H25" s="9"/>
      <c r="I25" s="8"/>
      <c r="J25" s="11"/>
      <c r="K25" s="17"/>
      <c r="L25" s="42"/>
    </row>
    <row r="26" spans="1:12" ht="35.15" customHeight="1" x14ac:dyDescent="0.25">
      <c r="A26" s="40"/>
      <c r="B26" s="11"/>
      <c r="C26" s="23" t="s">
        <v>23</v>
      </c>
      <c r="D26" s="64" t="s">
        <v>41</v>
      </c>
      <c r="E26" s="38"/>
      <c r="F26" s="38"/>
      <c r="G26" s="39"/>
      <c r="H26" s="9"/>
      <c r="I26" s="8"/>
      <c r="J26" s="11"/>
      <c r="K26" s="17"/>
      <c r="L26" s="42"/>
    </row>
    <row r="27" spans="1:12" s="103" customFormat="1" ht="35.15" customHeight="1" x14ac:dyDescent="0.25">
      <c r="A27" s="97"/>
      <c r="B27" s="98"/>
      <c r="C27" s="23" t="s">
        <v>23</v>
      </c>
      <c r="D27" s="64" t="s">
        <v>42</v>
      </c>
      <c r="E27" s="99"/>
      <c r="F27" s="99"/>
      <c r="G27" s="100"/>
      <c r="H27" s="101"/>
      <c r="I27" s="101"/>
      <c r="J27" s="98"/>
      <c r="K27" s="98"/>
      <c r="L27" s="102"/>
    </row>
    <row r="28" spans="1:12" ht="35.15" customHeight="1" x14ac:dyDescent="0.25">
      <c r="A28" s="40"/>
      <c r="B28" s="11"/>
      <c r="C28" s="23" t="s">
        <v>23</v>
      </c>
      <c r="D28" s="64" t="s">
        <v>43</v>
      </c>
      <c r="E28" s="95"/>
      <c r="F28" s="95"/>
      <c r="G28" s="96"/>
      <c r="H28" s="8"/>
      <c r="I28" s="8"/>
      <c r="J28" s="11"/>
      <c r="K28" s="12">
        <v>1000000</v>
      </c>
      <c r="L28" s="42"/>
    </row>
    <row r="29" spans="1:12" ht="35.15" customHeight="1" x14ac:dyDescent="0.25">
      <c r="A29" s="40"/>
      <c r="B29" s="11"/>
      <c r="C29" s="23" t="s">
        <v>23</v>
      </c>
      <c r="D29" s="64" t="s">
        <v>44</v>
      </c>
      <c r="E29" s="95"/>
      <c r="F29" s="95"/>
      <c r="G29" s="96"/>
      <c r="H29" s="8"/>
      <c r="I29" s="8"/>
      <c r="J29" s="11"/>
      <c r="K29" s="11"/>
      <c r="L29" s="42"/>
    </row>
    <row r="30" spans="1:12" ht="35.15" customHeight="1" x14ac:dyDescent="0.25">
      <c r="A30" s="40"/>
      <c r="B30" s="11"/>
      <c r="C30" s="135" t="s">
        <v>31</v>
      </c>
      <c r="D30" s="137" t="s">
        <v>45</v>
      </c>
      <c r="E30" s="95"/>
      <c r="F30" s="95"/>
      <c r="G30" s="96"/>
      <c r="H30" s="8"/>
      <c r="I30" s="8"/>
      <c r="J30" s="11"/>
      <c r="K30" s="11"/>
      <c r="L30" s="42"/>
    </row>
    <row r="31" spans="1:12" ht="35.15" customHeight="1" x14ac:dyDescent="0.25">
      <c r="A31" s="40"/>
      <c r="B31" s="11"/>
      <c r="C31" s="23" t="s">
        <v>23</v>
      </c>
      <c r="D31" s="64" t="s">
        <v>46</v>
      </c>
      <c r="E31" s="95"/>
      <c r="F31" s="95"/>
      <c r="G31" s="96"/>
      <c r="H31" s="8"/>
      <c r="I31" s="8"/>
      <c r="J31" s="11"/>
      <c r="K31" s="11"/>
      <c r="L31" s="42"/>
    </row>
    <row r="32" spans="1:12" ht="35.15" customHeight="1" x14ac:dyDescent="0.25">
      <c r="A32" s="40"/>
      <c r="B32" s="11"/>
      <c r="C32" s="201">
        <v>2</v>
      </c>
      <c r="D32" s="202" t="s">
        <v>47</v>
      </c>
      <c r="E32" s="95"/>
      <c r="F32" s="95"/>
      <c r="G32" s="96"/>
      <c r="H32" s="8"/>
      <c r="I32" s="8"/>
      <c r="J32" s="11"/>
      <c r="K32" s="11"/>
      <c r="L32" s="42"/>
    </row>
    <row r="33" spans="1:12" ht="35.15" customHeight="1" x14ac:dyDescent="0.25">
      <c r="A33" s="40"/>
      <c r="B33" s="11"/>
      <c r="C33" s="201">
        <v>2</v>
      </c>
      <c r="D33" s="202" t="s">
        <v>48</v>
      </c>
      <c r="E33" s="95"/>
      <c r="F33" s="1"/>
      <c r="G33" s="96"/>
      <c r="H33" s="8"/>
      <c r="I33" s="8"/>
      <c r="J33" s="11"/>
      <c r="K33" s="142">
        <v>1000000</v>
      </c>
      <c r="L33" s="42"/>
    </row>
    <row r="34" spans="1:12" ht="35.15" customHeight="1" x14ac:dyDescent="0.25">
      <c r="A34" s="40"/>
      <c r="B34" s="11"/>
      <c r="C34" s="201">
        <v>2</v>
      </c>
      <c r="D34" s="202" t="s">
        <v>49</v>
      </c>
      <c r="E34" s="95"/>
      <c r="F34" s="95"/>
      <c r="G34" s="96"/>
      <c r="H34" s="8"/>
      <c r="I34" s="8"/>
      <c r="J34" s="11"/>
      <c r="K34" s="11"/>
      <c r="L34" s="42"/>
    </row>
    <row r="35" spans="1:12" ht="35.15" customHeight="1" x14ac:dyDescent="0.25">
      <c r="A35" s="40"/>
      <c r="B35" s="11"/>
      <c r="C35" s="201">
        <v>2</v>
      </c>
      <c r="D35" s="202" t="s">
        <v>50</v>
      </c>
      <c r="E35" s="95"/>
      <c r="F35" s="95"/>
      <c r="G35" s="96"/>
      <c r="H35" s="8"/>
      <c r="I35" s="8"/>
      <c r="J35" s="11"/>
      <c r="K35" s="11"/>
      <c r="L35" s="42"/>
    </row>
    <row r="36" spans="1:12" ht="35.15" customHeight="1" x14ac:dyDescent="0.25">
      <c r="A36" s="40"/>
      <c r="B36" s="11"/>
      <c r="C36" s="201">
        <v>2</v>
      </c>
      <c r="D36" s="202" t="s">
        <v>51</v>
      </c>
      <c r="E36" s="95"/>
      <c r="F36" s="95"/>
      <c r="G36" s="96"/>
      <c r="H36" s="8"/>
      <c r="I36" s="8"/>
      <c r="J36" s="11"/>
      <c r="K36" s="11"/>
      <c r="L36" s="42"/>
    </row>
    <row r="37" spans="1:12" ht="35.15" customHeight="1" x14ac:dyDescent="0.25">
      <c r="A37" s="40"/>
      <c r="B37" s="11"/>
      <c r="C37" s="201">
        <v>2</v>
      </c>
      <c r="D37" s="202" t="s">
        <v>52</v>
      </c>
      <c r="E37" s="95"/>
      <c r="F37" s="95"/>
      <c r="G37" s="96"/>
      <c r="H37" s="8"/>
      <c r="I37" s="8"/>
      <c r="J37" s="11"/>
      <c r="K37" s="11"/>
      <c r="L37" s="42"/>
    </row>
    <row r="38" spans="1:12" ht="35.15" customHeight="1" x14ac:dyDescent="0.25">
      <c r="A38" s="40"/>
      <c r="B38" s="11"/>
      <c r="C38" s="201">
        <v>2</v>
      </c>
      <c r="D38" s="202" t="s">
        <v>53</v>
      </c>
      <c r="E38" s="95"/>
      <c r="F38" s="95"/>
      <c r="G38" s="96"/>
      <c r="H38" s="8"/>
      <c r="I38" s="8"/>
      <c r="J38" s="11"/>
      <c r="K38" s="11"/>
      <c r="L38" s="42"/>
    </row>
    <row r="39" spans="1:12" ht="35.15" customHeight="1" x14ac:dyDescent="0.25">
      <c r="A39" s="40"/>
      <c r="B39" s="11"/>
      <c r="C39" s="201">
        <v>2</v>
      </c>
      <c r="D39" s="202" t="s">
        <v>54</v>
      </c>
      <c r="E39" s="95"/>
      <c r="F39" s="95"/>
      <c r="G39" s="96"/>
      <c r="H39" s="8"/>
      <c r="I39" s="8"/>
      <c r="J39" s="11"/>
      <c r="K39" s="11"/>
      <c r="L39" s="42"/>
    </row>
    <row r="40" spans="1:12" ht="35.15" customHeight="1" x14ac:dyDescent="0.25">
      <c r="A40" s="40"/>
      <c r="B40" s="11"/>
      <c r="C40" s="201">
        <v>2</v>
      </c>
      <c r="D40" s="202" t="s">
        <v>55</v>
      </c>
      <c r="E40" s="95"/>
      <c r="F40" s="95"/>
      <c r="G40" s="96"/>
      <c r="H40" s="8"/>
      <c r="I40" s="8"/>
      <c r="J40" s="11"/>
      <c r="K40" s="11"/>
      <c r="L40" s="42"/>
    </row>
    <row r="41" spans="1:12" ht="35.15" customHeight="1" x14ac:dyDescent="0.25">
      <c r="A41" s="40"/>
      <c r="B41" s="11"/>
      <c r="C41" s="201">
        <v>2</v>
      </c>
      <c r="D41" s="202" t="s">
        <v>56</v>
      </c>
      <c r="E41" s="95"/>
      <c r="F41" s="95"/>
      <c r="G41" s="96"/>
      <c r="H41" s="8"/>
      <c r="I41" s="8"/>
      <c r="J41" s="11"/>
      <c r="K41" s="11"/>
      <c r="L41" s="42"/>
    </row>
    <row r="42" spans="1:12" ht="35.15" customHeight="1" x14ac:dyDescent="0.25">
      <c r="A42" s="40"/>
      <c r="B42" s="11"/>
      <c r="C42" s="201">
        <v>2</v>
      </c>
      <c r="D42" s="202" t="s">
        <v>57</v>
      </c>
      <c r="E42" s="95"/>
      <c r="F42" s="95"/>
      <c r="G42" s="96"/>
      <c r="H42" s="8"/>
      <c r="I42" s="8"/>
      <c r="J42" s="11"/>
      <c r="K42" s="11"/>
      <c r="L42" s="42"/>
    </row>
    <row r="43" spans="1:12" ht="35.15" customHeight="1" x14ac:dyDescent="0.25">
      <c r="A43" s="40"/>
      <c r="B43" s="11"/>
      <c r="C43" s="201">
        <v>2</v>
      </c>
      <c r="D43" s="202" t="s">
        <v>58</v>
      </c>
      <c r="E43" s="95"/>
      <c r="F43" s="95"/>
      <c r="G43" s="96"/>
      <c r="H43" s="8"/>
      <c r="I43" s="8"/>
      <c r="J43" s="11"/>
      <c r="K43" s="11"/>
      <c r="L43" s="42"/>
    </row>
    <row r="44" spans="1:12" ht="35.15" customHeight="1" x14ac:dyDescent="0.25">
      <c r="A44" s="40"/>
      <c r="B44" s="11"/>
      <c r="C44" s="201">
        <v>2</v>
      </c>
      <c r="D44" s="202" t="s">
        <v>59</v>
      </c>
      <c r="E44" s="95"/>
      <c r="F44" s="95"/>
      <c r="G44" s="96"/>
      <c r="H44" s="8"/>
      <c r="I44" s="8"/>
      <c r="J44" s="11"/>
      <c r="K44" s="11"/>
      <c r="L44" s="42"/>
    </row>
    <row r="45" spans="1:12" ht="35.15" customHeight="1" x14ac:dyDescent="0.25">
      <c r="A45" s="40"/>
      <c r="B45" s="11"/>
      <c r="C45" s="201">
        <v>2</v>
      </c>
      <c r="D45" s="202" t="s">
        <v>60</v>
      </c>
      <c r="E45" s="95"/>
      <c r="F45" s="95"/>
      <c r="G45" s="96"/>
      <c r="H45" s="8"/>
      <c r="I45" s="8"/>
      <c r="J45" s="11"/>
      <c r="K45" s="11"/>
      <c r="L45" s="42"/>
    </row>
    <row r="46" spans="1:12" ht="35.15" customHeight="1" x14ac:dyDescent="0.25">
      <c r="A46" s="40"/>
      <c r="B46" s="11"/>
      <c r="C46" s="201">
        <v>2</v>
      </c>
      <c r="D46" s="202" t="s">
        <v>61</v>
      </c>
      <c r="E46" s="95"/>
      <c r="F46" s="95"/>
      <c r="G46" s="96"/>
      <c r="H46" s="8"/>
      <c r="I46" s="8"/>
      <c r="J46" s="11"/>
      <c r="K46" s="11"/>
      <c r="L46" s="42"/>
    </row>
    <row r="47" spans="1:12" ht="35.15" customHeight="1" x14ac:dyDescent="0.25">
      <c r="A47" s="40"/>
      <c r="B47" s="11"/>
      <c r="C47" s="201">
        <v>2</v>
      </c>
      <c r="D47" s="202" t="s">
        <v>62</v>
      </c>
      <c r="E47" s="95"/>
      <c r="F47" s="95"/>
      <c r="G47" s="96"/>
      <c r="H47" s="8"/>
      <c r="I47" s="8"/>
      <c r="J47" s="11"/>
      <c r="K47" s="11"/>
      <c r="L47" s="42"/>
    </row>
    <row r="48" spans="1:12" ht="35.15" customHeight="1" x14ac:dyDescent="0.25">
      <c r="A48" s="40"/>
      <c r="B48" s="11"/>
      <c r="C48" s="201">
        <v>2</v>
      </c>
      <c r="D48" s="202" t="s">
        <v>63</v>
      </c>
      <c r="E48" s="95"/>
      <c r="F48" s="95"/>
      <c r="G48" s="96"/>
      <c r="H48" s="8"/>
      <c r="I48" s="8"/>
      <c r="J48" s="11"/>
      <c r="K48" s="11"/>
      <c r="L48" s="42"/>
    </row>
    <row r="49" spans="1:274" ht="35.15" customHeight="1" x14ac:dyDescent="0.25">
      <c r="A49" s="40"/>
      <c r="B49" s="11"/>
      <c r="C49" s="201">
        <v>2</v>
      </c>
      <c r="D49" s="202" t="s">
        <v>64</v>
      </c>
      <c r="E49" s="95"/>
      <c r="F49" s="95"/>
      <c r="G49" s="96"/>
      <c r="H49" s="8"/>
      <c r="I49" s="8"/>
      <c r="J49" s="11"/>
      <c r="K49" s="11"/>
      <c r="L49" s="42"/>
    </row>
    <row r="50" spans="1:274" ht="35.15" customHeight="1" x14ac:dyDescent="0.25">
      <c r="A50" s="40"/>
      <c r="B50" s="11"/>
      <c r="C50" s="138" t="s">
        <v>65</v>
      </c>
      <c r="D50" s="139" t="s">
        <v>66</v>
      </c>
      <c r="E50" s="38"/>
      <c r="F50" s="38"/>
      <c r="G50" s="39"/>
      <c r="H50" s="9"/>
      <c r="I50" s="8"/>
      <c r="J50" s="11"/>
      <c r="K50" s="11"/>
      <c r="L50" s="42"/>
    </row>
    <row r="51" spans="1:274" ht="35.15" customHeight="1" x14ac:dyDescent="0.25">
      <c r="A51" s="40"/>
      <c r="B51" s="11"/>
      <c r="C51" s="138" t="s">
        <v>65</v>
      </c>
      <c r="D51" s="139" t="s">
        <v>67</v>
      </c>
      <c r="E51" s="38"/>
      <c r="F51" s="38"/>
      <c r="G51" s="39"/>
      <c r="H51" s="9"/>
      <c r="I51" s="8"/>
      <c r="J51" s="11"/>
      <c r="K51" s="11"/>
      <c r="L51" s="42"/>
    </row>
    <row r="52" spans="1:274" ht="35.15" customHeight="1" x14ac:dyDescent="0.25">
      <c r="A52" s="40"/>
      <c r="B52" s="11"/>
      <c r="C52" s="138" t="s">
        <v>65</v>
      </c>
      <c r="D52" s="139" t="s">
        <v>68</v>
      </c>
      <c r="E52" s="38"/>
      <c r="F52" s="38"/>
      <c r="G52" s="39"/>
      <c r="H52" s="9"/>
      <c r="I52" s="7"/>
      <c r="J52" s="10"/>
      <c r="K52" s="10"/>
      <c r="L52" s="41"/>
    </row>
    <row r="53" spans="1:274" ht="35.15" customHeight="1" x14ac:dyDescent="0.25">
      <c r="A53" s="40"/>
      <c r="B53" s="11"/>
      <c r="C53" s="138" t="s">
        <v>65</v>
      </c>
      <c r="D53" s="141" t="s">
        <v>69</v>
      </c>
      <c r="E53" s="38"/>
      <c r="F53" s="38"/>
      <c r="G53" s="39"/>
      <c r="H53" s="9"/>
      <c r="I53" s="7"/>
      <c r="J53" s="10"/>
      <c r="K53" s="10"/>
      <c r="L53" s="41"/>
    </row>
    <row r="54" spans="1:274" ht="35.15" customHeight="1" x14ac:dyDescent="0.25">
      <c r="A54" s="40"/>
      <c r="B54" s="11"/>
      <c r="C54" s="138" t="s">
        <v>70</v>
      </c>
      <c r="D54" s="139" t="s">
        <v>71</v>
      </c>
      <c r="E54" s="38"/>
      <c r="F54" s="38"/>
      <c r="G54" s="39"/>
      <c r="H54" s="9"/>
      <c r="I54" s="8"/>
      <c r="J54" s="11"/>
      <c r="K54" s="11"/>
      <c r="L54" s="42"/>
    </row>
    <row r="55" spans="1:274" s="104" customFormat="1" ht="35.15" customHeight="1" x14ac:dyDescent="0.25">
      <c r="A55" s="40"/>
      <c r="B55" s="11"/>
      <c r="C55" s="13">
        <v>3</v>
      </c>
      <c r="D55" s="66" t="s">
        <v>72</v>
      </c>
      <c r="E55" s="95"/>
      <c r="F55" s="95"/>
      <c r="G55" s="96"/>
      <c r="H55" s="8"/>
      <c r="I55" s="8"/>
      <c r="J55" s="11"/>
      <c r="K55" s="11"/>
      <c r="L55" s="42"/>
    </row>
    <row r="56" spans="1:274" s="104" customFormat="1" ht="35.15" customHeight="1" x14ac:dyDescent="0.25">
      <c r="A56" s="40"/>
      <c r="B56" s="11"/>
      <c r="C56" s="13">
        <v>3</v>
      </c>
      <c r="D56" s="66" t="s">
        <v>73</v>
      </c>
      <c r="E56" s="95"/>
      <c r="F56" s="95"/>
      <c r="G56" s="96"/>
      <c r="H56" s="8"/>
      <c r="I56" s="8"/>
      <c r="J56" s="11"/>
      <c r="K56" s="11"/>
      <c r="L56" s="42"/>
    </row>
    <row r="57" spans="1:274" s="104" customFormat="1" ht="35.15" customHeight="1" x14ac:dyDescent="0.25">
      <c r="A57" s="40"/>
      <c r="B57" s="11"/>
      <c r="C57" s="13">
        <v>3</v>
      </c>
      <c r="D57" s="66" t="s">
        <v>74</v>
      </c>
      <c r="E57" s="95"/>
      <c r="F57" s="95"/>
      <c r="G57" s="96"/>
      <c r="H57" s="8"/>
      <c r="I57" s="8"/>
      <c r="J57" s="11"/>
      <c r="K57" s="11"/>
      <c r="L57" s="42"/>
    </row>
    <row r="58" spans="1:274" s="104" customFormat="1" ht="35.15" customHeight="1" x14ac:dyDescent="0.25">
      <c r="A58" s="40"/>
      <c r="B58" s="11"/>
      <c r="C58" s="105">
        <v>3</v>
      </c>
      <c r="D58" s="106" t="s">
        <v>75</v>
      </c>
      <c r="E58" s="95"/>
      <c r="F58" s="95"/>
      <c r="G58" s="96"/>
      <c r="H58" s="8"/>
      <c r="I58" s="8"/>
      <c r="J58" s="11"/>
      <c r="K58" s="11"/>
      <c r="L58" s="42"/>
    </row>
    <row r="59" spans="1:274" ht="35.15" customHeight="1" x14ac:dyDescent="0.25">
      <c r="A59" s="40"/>
      <c r="B59" s="11"/>
      <c r="C59" s="105">
        <v>3</v>
      </c>
      <c r="D59" s="106" t="s">
        <v>76</v>
      </c>
      <c r="E59" s="38"/>
      <c r="F59" s="38"/>
      <c r="G59" s="39"/>
      <c r="H59" s="9"/>
      <c r="I59" s="8"/>
      <c r="J59" s="11"/>
      <c r="K59" s="11"/>
      <c r="L59" s="42"/>
    </row>
    <row r="60" spans="1:274" ht="35.15" customHeight="1" thickBot="1" x14ac:dyDescent="0.3">
      <c r="A60" s="111"/>
      <c r="B60" s="112"/>
      <c r="C60" s="113">
        <v>3</v>
      </c>
      <c r="D60" s="134" t="s">
        <v>77</v>
      </c>
      <c r="E60" s="112"/>
      <c r="F60" s="112"/>
      <c r="G60" s="112"/>
      <c r="H60" s="112"/>
      <c r="I60" s="114"/>
      <c r="J60" s="112"/>
      <c r="K60" s="112"/>
      <c r="L60" s="115"/>
    </row>
    <row r="61" spans="1:274" ht="15.5" thickBot="1" x14ac:dyDescent="0.3">
      <c r="A61" s="30"/>
      <c r="B61" s="29"/>
      <c r="C61" s="30"/>
      <c r="D61" s="67"/>
      <c r="E61" s="31"/>
      <c r="F61" s="31"/>
      <c r="G61" s="32"/>
      <c r="H61" s="26"/>
      <c r="I61" s="28"/>
      <c r="J61" s="29"/>
      <c r="K61" s="29"/>
      <c r="L61" s="29"/>
    </row>
    <row r="62" spans="1:274" s="145" customFormat="1" ht="90.5" thickBot="1" x14ac:dyDescent="0.3">
      <c r="A62" s="160" t="s">
        <v>5</v>
      </c>
      <c r="B62" s="143" t="s">
        <v>6</v>
      </c>
      <c r="C62" s="143" t="s">
        <v>7</v>
      </c>
      <c r="D62" s="143" t="s">
        <v>8</v>
      </c>
      <c r="E62" s="161" t="s">
        <v>9</v>
      </c>
      <c r="F62" s="161" t="s">
        <v>10</v>
      </c>
      <c r="G62" s="143" t="s">
        <v>11</v>
      </c>
      <c r="H62" s="143" t="s">
        <v>12</v>
      </c>
      <c r="I62" s="143" t="s">
        <v>13</v>
      </c>
      <c r="J62" s="143" t="s">
        <v>14</v>
      </c>
      <c r="K62" s="143" t="s">
        <v>15</v>
      </c>
      <c r="L62" s="162" t="s">
        <v>16</v>
      </c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/>
      <c r="BM62" s="144"/>
      <c r="BN62" s="144"/>
      <c r="BO62" s="144"/>
      <c r="BP62" s="144"/>
      <c r="BQ62" s="144"/>
      <c r="BR62" s="144"/>
      <c r="BS62" s="144"/>
      <c r="BT62" s="144"/>
      <c r="BU62" s="144"/>
      <c r="BV62" s="144"/>
      <c r="BW62" s="144"/>
      <c r="BX62" s="144"/>
      <c r="BY62" s="144"/>
      <c r="BZ62" s="144"/>
      <c r="CA62" s="144"/>
      <c r="CB62" s="144"/>
      <c r="CC62" s="144"/>
      <c r="CD62" s="144"/>
      <c r="CE62" s="144"/>
      <c r="CF62" s="144"/>
      <c r="CG62" s="144"/>
      <c r="CH62" s="144"/>
      <c r="CI62" s="144"/>
      <c r="CJ62" s="144"/>
      <c r="CK62" s="144"/>
      <c r="CL62" s="144"/>
      <c r="CM62" s="144"/>
      <c r="CN62" s="144"/>
      <c r="CO62" s="144"/>
      <c r="CP62" s="144"/>
      <c r="CQ62" s="144"/>
      <c r="CR62" s="144"/>
      <c r="CS62" s="144"/>
      <c r="CT62" s="144"/>
      <c r="CU62" s="144"/>
      <c r="CV62" s="144"/>
      <c r="CW62" s="144"/>
      <c r="CX62" s="144"/>
      <c r="CY62" s="144"/>
      <c r="CZ62" s="144"/>
      <c r="DA62" s="144"/>
      <c r="DB62" s="144"/>
      <c r="DC62" s="144"/>
      <c r="DD62" s="144"/>
      <c r="DE62" s="144"/>
      <c r="DF62" s="144"/>
      <c r="DG62" s="144"/>
      <c r="DH62" s="144"/>
      <c r="DI62" s="144"/>
      <c r="DJ62" s="144"/>
      <c r="DK62" s="144"/>
      <c r="DL62" s="144"/>
      <c r="DM62" s="144"/>
      <c r="DN62" s="144"/>
      <c r="DO62" s="144"/>
      <c r="DP62" s="144"/>
      <c r="DQ62" s="144"/>
      <c r="DR62" s="144"/>
      <c r="DS62" s="144"/>
      <c r="DT62" s="144"/>
      <c r="DU62" s="144"/>
      <c r="DV62" s="144"/>
      <c r="DW62" s="144"/>
      <c r="DX62" s="144"/>
      <c r="DY62" s="144"/>
      <c r="DZ62" s="144"/>
      <c r="EA62" s="144"/>
      <c r="EB62" s="144"/>
      <c r="EC62" s="144"/>
      <c r="ED62" s="144"/>
      <c r="EE62" s="144"/>
      <c r="EF62" s="144"/>
      <c r="EG62" s="144"/>
      <c r="EH62" s="144"/>
      <c r="EI62" s="144"/>
      <c r="EJ62" s="144"/>
      <c r="EK62" s="144"/>
      <c r="EL62" s="144"/>
      <c r="EM62" s="144"/>
      <c r="EN62" s="144"/>
      <c r="EO62" s="144"/>
      <c r="EP62" s="144"/>
      <c r="EQ62" s="144"/>
      <c r="ER62" s="144"/>
      <c r="ES62" s="144"/>
      <c r="ET62" s="144"/>
      <c r="EU62" s="144"/>
      <c r="EV62" s="144"/>
      <c r="EW62" s="144"/>
      <c r="EX62" s="144"/>
      <c r="EY62" s="144"/>
      <c r="EZ62" s="144"/>
      <c r="FA62" s="144"/>
      <c r="FB62" s="144"/>
      <c r="FC62" s="144"/>
      <c r="FD62" s="144"/>
      <c r="FE62" s="144"/>
      <c r="FF62" s="144"/>
      <c r="FG62" s="144"/>
      <c r="FH62" s="144"/>
      <c r="FI62" s="144"/>
      <c r="FJ62" s="144"/>
      <c r="FK62" s="144"/>
      <c r="FL62" s="144"/>
      <c r="FM62" s="144"/>
      <c r="FN62" s="144"/>
      <c r="FO62" s="144"/>
      <c r="FP62" s="144"/>
      <c r="FQ62" s="144"/>
      <c r="FR62" s="144"/>
      <c r="FS62" s="144"/>
      <c r="FT62" s="144"/>
      <c r="FU62" s="144"/>
      <c r="FV62" s="144"/>
      <c r="FW62" s="144"/>
      <c r="FX62" s="144"/>
      <c r="FY62" s="144"/>
      <c r="FZ62" s="144"/>
      <c r="GA62" s="144"/>
      <c r="GB62" s="144"/>
      <c r="GC62" s="144"/>
      <c r="GD62" s="144"/>
      <c r="GE62" s="144"/>
      <c r="GF62" s="144"/>
      <c r="GG62" s="144"/>
      <c r="GH62" s="144"/>
      <c r="GI62" s="144"/>
      <c r="GJ62" s="144"/>
      <c r="GK62" s="144"/>
      <c r="GL62" s="144"/>
      <c r="GM62" s="144"/>
      <c r="GN62" s="144"/>
      <c r="GO62" s="144"/>
      <c r="GP62" s="144"/>
      <c r="GQ62" s="144"/>
      <c r="GR62" s="144"/>
      <c r="GS62" s="144"/>
      <c r="GT62" s="144"/>
      <c r="GU62" s="144"/>
      <c r="GV62" s="144"/>
      <c r="GW62" s="144"/>
      <c r="GX62" s="144"/>
      <c r="GY62" s="144"/>
      <c r="GZ62" s="144"/>
      <c r="HA62" s="144"/>
      <c r="HB62" s="144"/>
      <c r="HC62" s="144"/>
      <c r="HD62" s="144"/>
      <c r="HE62" s="144"/>
      <c r="HF62" s="144"/>
      <c r="HG62" s="144"/>
      <c r="HH62" s="144"/>
      <c r="HI62" s="144"/>
      <c r="HJ62" s="144"/>
      <c r="HK62" s="144"/>
      <c r="HL62" s="144"/>
      <c r="HM62" s="144"/>
      <c r="HN62" s="144"/>
      <c r="HO62" s="144"/>
      <c r="HP62" s="144"/>
      <c r="HQ62" s="144"/>
      <c r="HR62" s="144"/>
      <c r="HS62" s="144"/>
      <c r="HT62" s="144"/>
      <c r="HU62" s="144"/>
      <c r="HV62" s="144"/>
      <c r="HW62" s="144"/>
      <c r="HX62" s="144"/>
      <c r="HY62" s="144"/>
      <c r="HZ62" s="144"/>
      <c r="IA62" s="144"/>
      <c r="IB62" s="144"/>
      <c r="IC62" s="144"/>
      <c r="ID62" s="144"/>
      <c r="IE62" s="144"/>
      <c r="IF62" s="144"/>
      <c r="IG62" s="144"/>
      <c r="IH62" s="144"/>
      <c r="II62" s="144"/>
      <c r="IJ62" s="144"/>
      <c r="IK62" s="144"/>
      <c r="IL62" s="144"/>
      <c r="IM62" s="144"/>
      <c r="IN62" s="144"/>
      <c r="IO62" s="144"/>
      <c r="IP62" s="144"/>
      <c r="IQ62" s="144"/>
      <c r="IR62" s="144"/>
      <c r="IS62" s="144"/>
      <c r="IT62" s="144"/>
      <c r="IU62" s="144"/>
      <c r="IV62" s="144"/>
      <c r="IW62" s="144"/>
      <c r="IX62" s="144"/>
      <c r="IY62" s="144"/>
      <c r="IZ62" s="144"/>
      <c r="JA62" s="144"/>
      <c r="JB62" s="144"/>
      <c r="JC62" s="144"/>
      <c r="JD62" s="144"/>
      <c r="JE62" s="144"/>
      <c r="JF62" s="144"/>
      <c r="JG62" s="144"/>
      <c r="JH62" s="144"/>
      <c r="JI62" s="144"/>
      <c r="JJ62" s="144"/>
      <c r="JK62" s="144"/>
      <c r="JL62" s="144"/>
      <c r="JM62" s="144"/>
      <c r="JN62" s="144"/>
    </row>
    <row r="63" spans="1:274" s="14" customFormat="1" ht="30" customHeight="1" thickBot="1" x14ac:dyDescent="0.35">
      <c r="A63" s="159"/>
      <c r="B63" s="75"/>
      <c r="C63" s="75"/>
      <c r="D63" s="75"/>
      <c r="E63" s="75"/>
      <c r="F63" s="205" t="s">
        <v>17</v>
      </c>
      <c r="G63" s="75"/>
      <c r="H63" s="75"/>
      <c r="I63" s="75"/>
      <c r="J63" s="75"/>
      <c r="K63" s="75"/>
      <c r="L63" s="126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</row>
    <row r="64" spans="1:274" ht="50.15" customHeight="1" x14ac:dyDescent="0.25">
      <c r="A64" s="116">
        <v>5</v>
      </c>
      <c r="B64" s="117" t="s">
        <v>78</v>
      </c>
      <c r="C64" s="185"/>
      <c r="D64" s="119" t="s">
        <v>79</v>
      </c>
      <c r="E64" s="92">
        <v>40868028</v>
      </c>
      <c r="F64" s="120">
        <v>40575712</v>
      </c>
      <c r="G64" s="120">
        <v>41210712</v>
      </c>
      <c r="H64" s="121">
        <v>0.90910000000000002</v>
      </c>
      <c r="I64" s="122" t="s">
        <v>20</v>
      </c>
      <c r="J64" s="120">
        <v>7318398</v>
      </c>
      <c r="K64" s="92">
        <v>0</v>
      </c>
      <c r="L64" s="123">
        <v>7318398</v>
      </c>
    </row>
    <row r="65" spans="1:12" ht="32.15" customHeight="1" x14ac:dyDescent="0.25">
      <c r="A65" s="40"/>
      <c r="B65" s="11"/>
      <c r="C65" s="23" t="s">
        <v>23</v>
      </c>
      <c r="D65" s="64" t="s">
        <v>80</v>
      </c>
      <c r="E65" s="10"/>
      <c r="F65" s="10"/>
      <c r="G65" s="10"/>
      <c r="H65" s="10"/>
      <c r="I65" s="7"/>
      <c r="J65" s="10"/>
      <c r="K65" s="12"/>
      <c r="L65" s="41"/>
    </row>
    <row r="66" spans="1:12" ht="32.15" customHeight="1" x14ac:dyDescent="0.25">
      <c r="A66" s="40"/>
      <c r="B66" s="11"/>
      <c r="C66" s="23" t="s">
        <v>23</v>
      </c>
      <c r="D66" s="64" t="s">
        <v>81</v>
      </c>
      <c r="E66" s="4"/>
      <c r="F66" s="4"/>
      <c r="G66" s="5"/>
      <c r="H66" s="6"/>
      <c r="I66" s="7"/>
      <c r="J66" s="1"/>
      <c r="K66" s="12"/>
      <c r="L66" s="41"/>
    </row>
    <row r="67" spans="1:12" ht="32.15" customHeight="1" x14ac:dyDescent="0.25">
      <c r="A67" s="40"/>
      <c r="B67" s="11"/>
      <c r="C67" s="23" t="s">
        <v>23</v>
      </c>
      <c r="D67" s="64" t="s">
        <v>82</v>
      </c>
      <c r="E67" s="4"/>
      <c r="F67" s="4"/>
      <c r="G67" s="5"/>
      <c r="H67" s="6"/>
      <c r="I67" s="7"/>
      <c r="J67" s="1"/>
      <c r="K67" s="12"/>
      <c r="L67" s="41"/>
    </row>
    <row r="68" spans="1:12" ht="32.15" customHeight="1" x14ac:dyDescent="0.25">
      <c r="A68" s="40"/>
      <c r="B68" s="11"/>
      <c r="C68" s="23" t="s">
        <v>23</v>
      </c>
      <c r="D68" s="64" t="s">
        <v>83</v>
      </c>
      <c r="E68" s="4"/>
      <c r="F68" s="4"/>
      <c r="G68" s="5"/>
      <c r="H68" s="6"/>
      <c r="I68" s="7"/>
      <c r="J68" s="10"/>
      <c r="K68" s="12"/>
      <c r="L68" s="41"/>
    </row>
    <row r="69" spans="1:12" ht="32.15" customHeight="1" x14ac:dyDescent="0.25">
      <c r="A69" s="40"/>
      <c r="B69" s="11"/>
      <c r="C69" s="23" t="s">
        <v>23</v>
      </c>
      <c r="D69" s="64" t="s">
        <v>84</v>
      </c>
      <c r="E69" s="4"/>
      <c r="F69" s="4"/>
      <c r="G69" s="5"/>
      <c r="H69" s="6"/>
      <c r="I69" s="7"/>
      <c r="J69" s="10"/>
      <c r="K69" s="18"/>
      <c r="L69" s="41"/>
    </row>
    <row r="70" spans="1:12" ht="32.15" customHeight="1" x14ac:dyDescent="0.25">
      <c r="A70" s="40"/>
      <c r="B70" s="11"/>
      <c r="C70" s="23" t="s">
        <v>23</v>
      </c>
      <c r="D70" s="64" t="s">
        <v>85</v>
      </c>
      <c r="E70" s="4"/>
      <c r="F70" s="4"/>
      <c r="G70" s="5"/>
      <c r="H70" s="6"/>
      <c r="I70" s="7"/>
      <c r="J70" s="10"/>
      <c r="K70" s="12"/>
      <c r="L70" s="41"/>
    </row>
    <row r="71" spans="1:12" ht="32.15" customHeight="1" x14ac:dyDescent="0.25">
      <c r="A71" s="40"/>
      <c r="B71" s="11"/>
      <c r="C71" s="23" t="s">
        <v>23</v>
      </c>
      <c r="D71" s="64" t="s">
        <v>86</v>
      </c>
      <c r="E71" s="4"/>
      <c r="F71" s="4"/>
      <c r="G71" s="5"/>
      <c r="H71" s="6"/>
      <c r="I71" s="7"/>
      <c r="J71" s="10"/>
      <c r="K71" s="10"/>
      <c r="L71" s="41"/>
    </row>
    <row r="72" spans="1:12" ht="32.15" customHeight="1" x14ac:dyDescent="0.25">
      <c r="A72" s="40"/>
      <c r="B72" s="11"/>
      <c r="C72" s="23" t="s">
        <v>23</v>
      </c>
      <c r="D72" s="64" t="s">
        <v>87</v>
      </c>
      <c r="E72" s="4"/>
      <c r="F72" s="4"/>
      <c r="G72" s="5"/>
      <c r="H72" s="6"/>
      <c r="I72" s="7"/>
      <c r="J72" s="10"/>
      <c r="K72" s="10"/>
      <c r="L72" s="41"/>
    </row>
    <row r="73" spans="1:12" ht="32.15" customHeight="1" x14ac:dyDescent="0.25">
      <c r="A73" s="40"/>
      <c r="B73" s="11"/>
      <c r="C73" s="13">
        <v>2</v>
      </c>
      <c r="D73" s="66" t="s">
        <v>88</v>
      </c>
      <c r="E73" s="4"/>
      <c r="F73" s="4"/>
      <c r="G73" s="5"/>
      <c r="H73" s="6"/>
      <c r="I73" s="7"/>
      <c r="J73" s="10"/>
      <c r="K73" s="10"/>
      <c r="L73" s="41"/>
    </row>
    <row r="74" spans="1:12" ht="32.15" customHeight="1" x14ac:dyDescent="0.25">
      <c r="A74" s="40"/>
      <c r="B74" s="11"/>
      <c r="C74" s="13">
        <v>2</v>
      </c>
      <c r="D74" s="66" t="s">
        <v>89</v>
      </c>
      <c r="E74" s="4"/>
      <c r="F74" s="4"/>
      <c r="G74" s="5"/>
      <c r="H74" s="6"/>
      <c r="I74" s="7"/>
      <c r="J74" s="10"/>
      <c r="K74" s="10"/>
      <c r="L74" s="41"/>
    </row>
    <row r="75" spans="1:12" ht="32.15" customHeight="1" x14ac:dyDescent="0.3">
      <c r="A75" s="40"/>
      <c r="B75" s="49"/>
      <c r="C75" s="13">
        <v>2</v>
      </c>
      <c r="D75" s="66" t="s">
        <v>90</v>
      </c>
      <c r="E75" s="4"/>
      <c r="F75" s="4"/>
      <c r="G75" s="5"/>
      <c r="H75" s="6"/>
      <c r="I75" s="7"/>
      <c r="J75" s="10"/>
      <c r="K75" s="10"/>
      <c r="L75" s="41"/>
    </row>
    <row r="76" spans="1:12" ht="32.15" customHeight="1" x14ac:dyDescent="0.25">
      <c r="A76" s="40"/>
      <c r="B76" s="11"/>
      <c r="C76" s="13">
        <v>2</v>
      </c>
      <c r="D76" s="66" t="s">
        <v>91</v>
      </c>
      <c r="E76" s="4"/>
      <c r="F76" s="4"/>
      <c r="G76" s="5"/>
      <c r="H76" s="6"/>
      <c r="I76" s="7"/>
      <c r="J76" s="10"/>
      <c r="K76" s="10"/>
      <c r="L76" s="41"/>
    </row>
    <row r="77" spans="1:12" ht="32.15" customHeight="1" x14ac:dyDescent="0.25">
      <c r="A77" s="40"/>
      <c r="B77" s="11"/>
      <c r="C77" s="13">
        <v>2</v>
      </c>
      <c r="D77" s="66" t="s">
        <v>92</v>
      </c>
      <c r="E77" s="4"/>
      <c r="F77" s="4"/>
      <c r="G77" s="5"/>
      <c r="H77" s="6"/>
      <c r="I77" s="7"/>
      <c r="J77" s="10"/>
      <c r="K77" s="10"/>
      <c r="L77" s="41"/>
    </row>
    <row r="78" spans="1:12" ht="32.15" customHeight="1" x14ac:dyDescent="0.25">
      <c r="A78" s="40"/>
      <c r="B78" s="11"/>
      <c r="C78" s="13">
        <v>2</v>
      </c>
      <c r="D78" s="66" t="s">
        <v>93</v>
      </c>
      <c r="E78" s="4"/>
      <c r="F78" s="4"/>
      <c r="G78" s="5"/>
      <c r="H78" s="6"/>
      <c r="I78" s="7"/>
      <c r="J78" s="10"/>
      <c r="K78" s="10"/>
      <c r="L78" s="41"/>
    </row>
    <row r="79" spans="1:12" ht="32.15" customHeight="1" x14ac:dyDescent="0.25">
      <c r="A79" s="40"/>
      <c r="B79" s="11"/>
      <c r="C79" s="13">
        <v>2</v>
      </c>
      <c r="D79" s="66" t="s">
        <v>94</v>
      </c>
      <c r="E79" s="4"/>
      <c r="F79" s="4"/>
      <c r="G79" s="5"/>
      <c r="H79" s="6"/>
      <c r="I79" s="7"/>
      <c r="J79" s="10"/>
      <c r="K79" s="10"/>
      <c r="L79" s="41"/>
    </row>
    <row r="80" spans="1:12" ht="32.15" customHeight="1" x14ac:dyDescent="0.25">
      <c r="A80" s="40"/>
      <c r="B80" s="11"/>
      <c r="C80" s="13">
        <v>3</v>
      </c>
      <c r="D80" s="66" t="s">
        <v>95</v>
      </c>
      <c r="E80" s="4"/>
      <c r="F80" s="4"/>
      <c r="G80" s="5"/>
      <c r="H80" s="6"/>
      <c r="I80" s="7"/>
      <c r="J80" s="10"/>
      <c r="K80" s="10"/>
      <c r="L80" s="41"/>
    </row>
    <row r="81" spans="1:274" ht="32.15" customHeight="1" x14ac:dyDescent="0.25">
      <c r="A81" s="40"/>
      <c r="B81" s="11"/>
      <c r="C81" s="13">
        <v>4</v>
      </c>
      <c r="D81" s="66" t="s">
        <v>95</v>
      </c>
      <c r="E81" s="4"/>
      <c r="F81" s="4"/>
      <c r="G81" s="5"/>
      <c r="H81" s="6"/>
      <c r="I81" s="7"/>
      <c r="J81" s="10"/>
      <c r="K81" s="10"/>
      <c r="L81" s="41"/>
    </row>
    <row r="82" spans="1:274" ht="32.15" customHeight="1" x14ac:dyDescent="0.25">
      <c r="A82" s="40"/>
      <c r="B82" s="11"/>
      <c r="C82" s="13">
        <v>5</v>
      </c>
      <c r="D82" s="66" t="s">
        <v>95</v>
      </c>
      <c r="E82" s="4"/>
      <c r="F82" s="4"/>
      <c r="G82" s="5"/>
      <c r="H82" s="6"/>
      <c r="I82" s="7"/>
      <c r="J82" s="10"/>
      <c r="K82" s="10"/>
      <c r="L82" s="41"/>
    </row>
    <row r="83" spans="1:274" ht="32.15" customHeight="1" thickBot="1" x14ac:dyDescent="0.3">
      <c r="A83" s="43"/>
      <c r="B83" s="44"/>
      <c r="C83" s="45">
        <v>6</v>
      </c>
      <c r="D83" s="93" t="s">
        <v>96</v>
      </c>
      <c r="E83" s="50"/>
      <c r="F83" s="50"/>
      <c r="G83" s="51"/>
      <c r="H83" s="52"/>
      <c r="I83" s="53"/>
      <c r="J83" s="54"/>
      <c r="K83" s="54"/>
      <c r="L83" s="55"/>
    </row>
    <row r="84" spans="1:274" ht="15" customHeight="1" thickBot="1" x14ac:dyDescent="0.3">
      <c r="A84" s="30"/>
      <c r="B84" s="29"/>
      <c r="C84" s="30"/>
      <c r="D84" s="67"/>
      <c r="E84" s="46"/>
      <c r="F84" s="46"/>
      <c r="G84" s="47"/>
      <c r="H84" s="48"/>
      <c r="I84" s="34"/>
      <c r="J84" s="35"/>
      <c r="K84" s="35"/>
      <c r="L84" s="35"/>
    </row>
    <row r="85" spans="1:274" s="145" customFormat="1" ht="90.5" thickBot="1" x14ac:dyDescent="0.3">
      <c r="A85" s="160" t="s">
        <v>5</v>
      </c>
      <c r="B85" s="143" t="s">
        <v>6</v>
      </c>
      <c r="C85" s="143" t="s">
        <v>7</v>
      </c>
      <c r="D85" s="143" t="s">
        <v>8</v>
      </c>
      <c r="E85" s="161" t="s">
        <v>9</v>
      </c>
      <c r="F85" s="161" t="s">
        <v>10</v>
      </c>
      <c r="G85" s="143" t="s">
        <v>11</v>
      </c>
      <c r="H85" s="143" t="s">
        <v>12</v>
      </c>
      <c r="I85" s="143" t="s">
        <v>13</v>
      </c>
      <c r="J85" s="143" t="s">
        <v>14</v>
      </c>
      <c r="K85" s="143" t="s">
        <v>15</v>
      </c>
      <c r="L85" s="162" t="s">
        <v>16</v>
      </c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Q85" s="144"/>
      <c r="BR85" s="144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C85" s="144"/>
      <c r="CD85" s="144"/>
      <c r="CE85" s="144"/>
      <c r="CF85" s="144"/>
      <c r="CG85" s="144"/>
      <c r="CH85" s="144"/>
      <c r="CI85" s="144"/>
      <c r="CJ85" s="144"/>
      <c r="CK85" s="144"/>
      <c r="CL85" s="144"/>
      <c r="CM85" s="144"/>
      <c r="CN85" s="144"/>
      <c r="CO85" s="144"/>
      <c r="CP85" s="144"/>
      <c r="CQ85" s="144"/>
      <c r="CR85" s="144"/>
      <c r="CS85" s="144"/>
      <c r="CT85" s="144"/>
      <c r="CU85" s="144"/>
      <c r="CV85" s="144"/>
      <c r="CW85" s="144"/>
      <c r="CX85" s="144"/>
      <c r="CY85" s="144"/>
      <c r="CZ85" s="144"/>
      <c r="DA85" s="144"/>
      <c r="DB85" s="144"/>
      <c r="DC85" s="144"/>
      <c r="DD85" s="144"/>
      <c r="DE85" s="144"/>
      <c r="DF85" s="144"/>
      <c r="DG85" s="144"/>
      <c r="DH85" s="144"/>
      <c r="DI85" s="144"/>
      <c r="DJ85" s="144"/>
      <c r="DK85" s="144"/>
      <c r="DL85" s="144"/>
      <c r="DM85" s="144"/>
      <c r="DN85" s="144"/>
      <c r="DO85" s="144"/>
      <c r="DP85" s="144"/>
      <c r="DQ85" s="144"/>
      <c r="DR85" s="144"/>
      <c r="DS85" s="144"/>
      <c r="DT85" s="144"/>
      <c r="DU85" s="144"/>
      <c r="DV85" s="144"/>
      <c r="DW85" s="144"/>
      <c r="DX85" s="144"/>
      <c r="DY85" s="144"/>
      <c r="DZ85" s="144"/>
      <c r="EA85" s="144"/>
      <c r="EB85" s="144"/>
      <c r="EC85" s="144"/>
      <c r="ED85" s="144"/>
      <c r="EE85" s="144"/>
      <c r="EF85" s="144"/>
      <c r="EG85" s="144"/>
      <c r="EH85" s="144"/>
      <c r="EI85" s="144"/>
      <c r="EJ85" s="144"/>
      <c r="EK85" s="144"/>
      <c r="EL85" s="144"/>
      <c r="EM85" s="144"/>
      <c r="EN85" s="144"/>
      <c r="EO85" s="144"/>
      <c r="EP85" s="144"/>
      <c r="EQ85" s="144"/>
      <c r="ER85" s="144"/>
      <c r="ES85" s="144"/>
      <c r="ET85" s="144"/>
      <c r="EU85" s="144"/>
      <c r="EV85" s="144"/>
      <c r="EW85" s="144"/>
      <c r="EX85" s="144"/>
      <c r="EY85" s="144"/>
      <c r="EZ85" s="144"/>
      <c r="FA85" s="144"/>
      <c r="FB85" s="144"/>
      <c r="FC85" s="144"/>
      <c r="FD85" s="144"/>
      <c r="FE85" s="144"/>
      <c r="FF85" s="144"/>
      <c r="FG85" s="144"/>
      <c r="FH85" s="144"/>
      <c r="FI85" s="144"/>
      <c r="FJ85" s="144"/>
      <c r="FK85" s="144"/>
      <c r="FL85" s="144"/>
      <c r="FM85" s="144"/>
      <c r="FN85" s="144"/>
      <c r="FO85" s="144"/>
      <c r="FP85" s="144"/>
      <c r="FQ85" s="144"/>
      <c r="FR85" s="144"/>
      <c r="FS85" s="144"/>
      <c r="FT85" s="144"/>
      <c r="FU85" s="144"/>
      <c r="FV85" s="144"/>
      <c r="FW85" s="144"/>
      <c r="FX85" s="144"/>
      <c r="FY85" s="144"/>
      <c r="FZ85" s="144"/>
      <c r="GA85" s="144"/>
      <c r="GB85" s="144"/>
      <c r="GC85" s="144"/>
      <c r="GD85" s="144"/>
      <c r="GE85" s="144"/>
      <c r="GF85" s="144"/>
      <c r="GG85" s="144"/>
      <c r="GH85" s="144"/>
      <c r="GI85" s="144"/>
      <c r="GJ85" s="144"/>
      <c r="GK85" s="144"/>
      <c r="GL85" s="144"/>
      <c r="GM85" s="144"/>
      <c r="GN85" s="144"/>
      <c r="GO85" s="144"/>
      <c r="GP85" s="144"/>
      <c r="GQ85" s="144"/>
      <c r="GR85" s="144"/>
      <c r="GS85" s="144"/>
      <c r="GT85" s="144"/>
      <c r="GU85" s="144"/>
      <c r="GV85" s="144"/>
      <c r="GW85" s="144"/>
      <c r="GX85" s="144"/>
      <c r="GY85" s="144"/>
      <c r="GZ85" s="144"/>
      <c r="HA85" s="144"/>
      <c r="HB85" s="144"/>
      <c r="HC85" s="144"/>
      <c r="HD85" s="144"/>
      <c r="HE85" s="144"/>
      <c r="HF85" s="144"/>
      <c r="HG85" s="144"/>
      <c r="HH85" s="144"/>
      <c r="HI85" s="144"/>
      <c r="HJ85" s="144"/>
      <c r="HK85" s="144"/>
      <c r="HL85" s="144"/>
      <c r="HM85" s="144"/>
      <c r="HN85" s="144"/>
      <c r="HO85" s="144"/>
      <c r="HP85" s="144"/>
      <c r="HQ85" s="144"/>
      <c r="HR85" s="144"/>
      <c r="HS85" s="144"/>
      <c r="HT85" s="144"/>
      <c r="HU85" s="144"/>
      <c r="HV85" s="144"/>
      <c r="HW85" s="144"/>
      <c r="HX85" s="144"/>
      <c r="HY85" s="144"/>
      <c r="HZ85" s="144"/>
      <c r="IA85" s="144"/>
      <c r="IB85" s="144"/>
      <c r="IC85" s="144"/>
      <c r="ID85" s="144"/>
      <c r="IE85" s="144"/>
      <c r="IF85" s="144"/>
      <c r="IG85" s="144"/>
      <c r="IH85" s="144"/>
      <c r="II85" s="144"/>
      <c r="IJ85" s="144"/>
      <c r="IK85" s="144"/>
      <c r="IL85" s="144"/>
      <c r="IM85" s="144"/>
      <c r="IN85" s="144"/>
      <c r="IO85" s="144"/>
      <c r="IP85" s="144"/>
      <c r="IQ85" s="144"/>
      <c r="IR85" s="144"/>
      <c r="IS85" s="144"/>
      <c r="IT85" s="144"/>
      <c r="IU85" s="144"/>
      <c r="IV85" s="144"/>
      <c r="IW85" s="144"/>
      <c r="IX85" s="144"/>
      <c r="IY85" s="144"/>
      <c r="IZ85" s="144"/>
      <c r="JA85" s="144"/>
      <c r="JB85" s="144"/>
      <c r="JC85" s="144"/>
      <c r="JD85" s="144"/>
      <c r="JE85" s="144"/>
      <c r="JF85" s="144"/>
      <c r="JG85" s="144"/>
      <c r="JH85" s="144"/>
      <c r="JI85" s="144"/>
      <c r="JJ85" s="144"/>
      <c r="JK85" s="144"/>
      <c r="JL85" s="144"/>
      <c r="JM85" s="144"/>
      <c r="JN85" s="144"/>
    </row>
    <row r="86" spans="1:274" s="14" customFormat="1" ht="30" customHeight="1" thickBot="1" x14ac:dyDescent="0.35">
      <c r="A86" s="159"/>
      <c r="B86" s="75"/>
      <c r="C86" s="75"/>
      <c r="D86" s="75"/>
      <c r="E86" s="75"/>
      <c r="F86" s="205" t="s">
        <v>17</v>
      </c>
      <c r="G86" s="75"/>
      <c r="H86" s="75"/>
      <c r="I86" s="75"/>
      <c r="J86" s="75"/>
      <c r="K86" s="75"/>
      <c r="L86" s="12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</row>
    <row r="87" spans="1:274" ht="45" customHeight="1" x14ac:dyDescent="0.25">
      <c r="A87" s="116">
        <v>2</v>
      </c>
      <c r="B87" s="117" t="s">
        <v>97</v>
      </c>
      <c r="C87" s="118"/>
      <c r="D87" s="119" t="s">
        <v>98</v>
      </c>
      <c r="E87" s="92">
        <v>41580300</v>
      </c>
      <c r="F87" s="120">
        <v>23073184</v>
      </c>
      <c r="G87" s="120">
        <v>34609776</v>
      </c>
      <c r="H87" s="121">
        <v>0.8216</v>
      </c>
      <c r="I87" s="122" t="s">
        <v>20</v>
      </c>
      <c r="J87" s="120">
        <v>1919597</v>
      </c>
      <c r="K87" s="92">
        <v>0</v>
      </c>
      <c r="L87" s="123">
        <v>1919597</v>
      </c>
    </row>
    <row r="88" spans="1:274" ht="32.15" customHeight="1" x14ac:dyDescent="0.25">
      <c r="A88" s="40"/>
      <c r="B88" s="11"/>
      <c r="C88" s="23" t="s">
        <v>23</v>
      </c>
      <c r="D88" s="64" t="s">
        <v>99</v>
      </c>
      <c r="E88" s="10"/>
      <c r="F88" s="4"/>
      <c r="G88" s="5"/>
      <c r="H88" s="6"/>
      <c r="I88" s="7"/>
      <c r="J88" s="10"/>
      <c r="K88" s="10"/>
      <c r="L88" s="41"/>
    </row>
    <row r="89" spans="1:274" ht="32.15" customHeight="1" x14ac:dyDescent="0.25">
      <c r="A89" s="40"/>
      <c r="B89" s="11"/>
      <c r="C89" s="13">
        <v>2</v>
      </c>
      <c r="D89" s="85" t="s">
        <v>100</v>
      </c>
      <c r="E89" s="4"/>
      <c r="F89" s="4"/>
      <c r="G89" s="5"/>
      <c r="H89" s="6"/>
      <c r="I89" s="7"/>
      <c r="J89" s="10"/>
      <c r="K89" s="10"/>
      <c r="L89" s="41"/>
    </row>
    <row r="90" spans="1:274" ht="32.15" customHeight="1" x14ac:dyDescent="0.25">
      <c r="A90" s="40"/>
      <c r="B90" s="11"/>
      <c r="C90" s="13">
        <v>3</v>
      </c>
      <c r="D90" s="85" t="s">
        <v>100</v>
      </c>
      <c r="E90" s="4"/>
      <c r="F90" s="4"/>
      <c r="G90" s="5"/>
      <c r="H90" s="6"/>
      <c r="I90" s="7"/>
      <c r="J90" s="10"/>
      <c r="K90" s="10"/>
      <c r="L90" s="41"/>
    </row>
    <row r="91" spans="1:274" ht="32.15" customHeight="1" thickBot="1" x14ac:dyDescent="0.3">
      <c r="A91" s="43"/>
      <c r="B91" s="44"/>
      <c r="C91" s="45">
        <v>4</v>
      </c>
      <c r="D91" s="150" t="s">
        <v>101</v>
      </c>
      <c r="E91" s="50"/>
      <c r="F91" s="50"/>
      <c r="G91" s="51"/>
      <c r="H91" s="52"/>
      <c r="I91" s="53"/>
      <c r="J91" s="54"/>
      <c r="K91" s="54"/>
      <c r="L91" s="55"/>
    </row>
    <row r="92" spans="1:274" s="144" customFormat="1" ht="37.5" customHeight="1" thickBot="1" x14ac:dyDescent="0.3">
      <c r="A92" s="151"/>
      <c r="B92" s="152"/>
      <c r="C92" s="152"/>
      <c r="D92" s="153" t="s">
        <v>102</v>
      </c>
      <c r="E92" s="154">
        <f>SUM(E87,E64,E10)</f>
        <v>147228328</v>
      </c>
      <c r="F92" s="154">
        <f>SUM(F87,F64,F10)</f>
        <v>115725266</v>
      </c>
      <c r="G92" s="154">
        <f>SUM(G87,G64,G10)</f>
        <v>131066256</v>
      </c>
      <c r="H92" s="154"/>
      <c r="I92" s="155"/>
      <c r="J92" s="156" t="s">
        <v>103</v>
      </c>
      <c r="K92" s="157">
        <f>K87+K64+K10</f>
        <v>5000000</v>
      </c>
      <c r="L92" s="158" t="s">
        <v>104</v>
      </c>
    </row>
    <row r="93" spans="1:274" ht="24" customHeight="1" x14ac:dyDescent="0.25">
      <c r="A93" s="30"/>
      <c r="B93" s="33" t="s">
        <v>105</v>
      </c>
      <c r="C93" s="29"/>
      <c r="D93" s="68"/>
      <c r="E93" s="46"/>
      <c r="F93" s="46"/>
      <c r="G93" s="47"/>
      <c r="H93" s="48"/>
      <c r="I93" s="34"/>
      <c r="J93" s="35"/>
      <c r="K93" s="35"/>
      <c r="L93" s="35"/>
    </row>
    <row r="94" spans="1:274" ht="24" customHeight="1" x14ac:dyDescent="0.25">
      <c r="A94" s="30"/>
      <c r="B94" s="33" t="s">
        <v>106</v>
      </c>
      <c r="C94" s="29"/>
      <c r="D94" s="68"/>
      <c r="E94" s="46"/>
      <c r="F94" s="46"/>
      <c r="G94" s="47"/>
      <c r="H94" s="48"/>
      <c r="I94" s="34"/>
      <c r="J94" s="35"/>
      <c r="K94" s="35"/>
      <c r="L94" s="35"/>
    </row>
    <row r="95" spans="1:274" ht="24" customHeight="1" x14ac:dyDescent="0.25">
      <c r="A95" s="30"/>
      <c r="B95" s="33" t="s">
        <v>107</v>
      </c>
      <c r="C95" s="29"/>
      <c r="D95" s="68"/>
      <c r="E95" s="87"/>
      <c r="F95" s="87"/>
      <c r="G95" s="86"/>
      <c r="H95" s="48"/>
      <c r="I95" s="34"/>
      <c r="J95" s="35"/>
      <c r="K95" s="35"/>
      <c r="L95" s="35"/>
    </row>
    <row r="96" spans="1:274" ht="30" customHeight="1" thickBot="1" x14ac:dyDescent="0.3">
      <c r="A96" s="30"/>
      <c r="B96" s="33"/>
      <c r="D96" s="68"/>
      <c r="E96" s="46"/>
      <c r="F96" s="46"/>
      <c r="G96" s="47"/>
      <c r="H96" s="48"/>
      <c r="I96" s="34"/>
      <c r="J96" s="35"/>
      <c r="K96" s="35"/>
      <c r="L96" s="35"/>
    </row>
    <row r="97" spans="1:274" s="145" customFormat="1" ht="90.5" thickBot="1" x14ac:dyDescent="0.3">
      <c r="A97" s="160" t="s">
        <v>5</v>
      </c>
      <c r="B97" s="188" t="s">
        <v>6</v>
      </c>
      <c r="C97" s="187"/>
      <c r="D97" s="143" t="s">
        <v>108</v>
      </c>
      <c r="E97" s="161" t="s">
        <v>9</v>
      </c>
      <c r="F97" s="161" t="s">
        <v>109</v>
      </c>
      <c r="G97" s="143" t="s">
        <v>11</v>
      </c>
      <c r="H97" s="143" t="s">
        <v>12</v>
      </c>
      <c r="I97" s="143" t="s">
        <v>13</v>
      </c>
      <c r="J97" s="143" t="s">
        <v>14</v>
      </c>
      <c r="K97" s="143" t="s">
        <v>15</v>
      </c>
      <c r="L97" s="162" t="s">
        <v>16</v>
      </c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4"/>
      <c r="AZ97" s="144"/>
      <c r="BA97" s="144"/>
      <c r="BB97" s="144"/>
      <c r="BC97" s="144"/>
      <c r="BD97" s="144"/>
      <c r="BE97" s="144"/>
      <c r="BF97" s="144"/>
      <c r="BG97" s="144"/>
      <c r="BH97" s="144"/>
      <c r="BI97" s="144"/>
      <c r="BJ97" s="144"/>
      <c r="BK97" s="144"/>
      <c r="BL97" s="144"/>
      <c r="BM97" s="144"/>
      <c r="BN97" s="144"/>
      <c r="BO97" s="144"/>
      <c r="BP97" s="144"/>
      <c r="BQ97" s="144"/>
      <c r="BR97" s="144"/>
      <c r="BS97" s="144"/>
      <c r="BT97" s="144"/>
      <c r="BU97" s="144"/>
      <c r="BV97" s="144"/>
      <c r="BW97" s="144"/>
      <c r="BX97" s="144"/>
      <c r="BY97" s="144"/>
      <c r="BZ97" s="144"/>
      <c r="CA97" s="144"/>
      <c r="CB97" s="144"/>
      <c r="CC97" s="144"/>
      <c r="CD97" s="144"/>
      <c r="CE97" s="144"/>
      <c r="CF97" s="144"/>
      <c r="CG97" s="144"/>
      <c r="CH97" s="144"/>
      <c r="CI97" s="144"/>
      <c r="CJ97" s="144"/>
      <c r="CK97" s="144"/>
      <c r="CL97" s="144"/>
      <c r="CM97" s="144"/>
      <c r="CN97" s="144"/>
      <c r="CO97" s="144"/>
      <c r="CP97" s="144"/>
      <c r="CQ97" s="144"/>
      <c r="CR97" s="144"/>
      <c r="CS97" s="144"/>
      <c r="CT97" s="144"/>
      <c r="CU97" s="144"/>
      <c r="CV97" s="144"/>
      <c r="CW97" s="144"/>
      <c r="CX97" s="144"/>
      <c r="CY97" s="144"/>
      <c r="CZ97" s="144"/>
      <c r="DA97" s="144"/>
      <c r="DB97" s="144"/>
      <c r="DC97" s="144"/>
      <c r="DD97" s="144"/>
      <c r="DE97" s="144"/>
      <c r="DF97" s="144"/>
      <c r="DG97" s="144"/>
      <c r="DH97" s="144"/>
      <c r="DI97" s="144"/>
      <c r="DJ97" s="144"/>
      <c r="DK97" s="144"/>
      <c r="DL97" s="144"/>
      <c r="DM97" s="144"/>
      <c r="DN97" s="144"/>
      <c r="DO97" s="144"/>
      <c r="DP97" s="144"/>
      <c r="DQ97" s="144"/>
      <c r="DR97" s="144"/>
      <c r="DS97" s="144"/>
      <c r="DT97" s="144"/>
      <c r="DU97" s="144"/>
      <c r="DV97" s="144"/>
      <c r="DW97" s="144"/>
      <c r="DX97" s="144"/>
      <c r="DY97" s="144"/>
      <c r="DZ97" s="144"/>
      <c r="EA97" s="144"/>
      <c r="EB97" s="144"/>
      <c r="EC97" s="144"/>
      <c r="ED97" s="144"/>
      <c r="EE97" s="144"/>
      <c r="EF97" s="144"/>
      <c r="EG97" s="144"/>
      <c r="EH97" s="144"/>
      <c r="EI97" s="144"/>
      <c r="EJ97" s="144"/>
      <c r="EK97" s="144"/>
      <c r="EL97" s="144"/>
      <c r="EM97" s="144"/>
      <c r="EN97" s="144"/>
      <c r="EO97" s="144"/>
      <c r="EP97" s="144"/>
      <c r="EQ97" s="144"/>
      <c r="ER97" s="144"/>
      <c r="ES97" s="144"/>
      <c r="ET97" s="144"/>
      <c r="EU97" s="144"/>
      <c r="EV97" s="144"/>
      <c r="EW97" s="144"/>
      <c r="EX97" s="144"/>
      <c r="EY97" s="144"/>
      <c r="EZ97" s="144"/>
      <c r="FA97" s="144"/>
      <c r="FB97" s="144"/>
      <c r="FC97" s="144"/>
      <c r="FD97" s="144"/>
      <c r="FE97" s="144"/>
      <c r="FF97" s="144"/>
      <c r="FG97" s="144"/>
      <c r="FH97" s="144"/>
      <c r="FI97" s="144"/>
      <c r="FJ97" s="144"/>
      <c r="FK97" s="144"/>
      <c r="FL97" s="144"/>
      <c r="FM97" s="144"/>
      <c r="FN97" s="144"/>
      <c r="FO97" s="144"/>
      <c r="FP97" s="144"/>
      <c r="FQ97" s="144"/>
      <c r="FR97" s="144"/>
      <c r="FS97" s="144"/>
      <c r="FT97" s="144"/>
      <c r="FU97" s="144"/>
      <c r="FV97" s="144"/>
      <c r="FW97" s="144"/>
      <c r="FX97" s="144"/>
      <c r="FY97" s="144"/>
      <c r="FZ97" s="144"/>
      <c r="GA97" s="144"/>
      <c r="GB97" s="144"/>
      <c r="GC97" s="144"/>
      <c r="GD97" s="144"/>
      <c r="GE97" s="144"/>
      <c r="GF97" s="144"/>
      <c r="GG97" s="144"/>
      <c r="GH97" s="144"/>
      <c r="GI97" s="144"/>
      <c r="GJ97" s="144"/>
      <c r="GK97" s="144"/>
      <c r="GL97" s="144"/>
      <c r="GM97" s="144"/>
      <c r="GN97" s="144"/>
      <c r="GO97" s="144"/>
      <c r="GP97" s="144"/>
      <c r="GQ97" s="144"/>
      <c r="GR97" s="144"/>
      <c r="GS97" s="144"/>
      <c r="GT97" s="144"/>
      <c r="GU97" s="144"/>
      <c r="GV97" s="144"/>
      <c r="GW97" s="144"/>
      <c r="GX97" s="144"/>
      <c r="GY97" s="144"/>
      <c r="GZ97" s="144"/>
      <c r="HA97" s="144"/>
      <c r="HB97" s="144"/>
      <c r="HC97" s="144"/>
      <c r="HD97" s="144"/>
      <c r="HE97" s="144"/>
      <c r="HF97" s="144"/>
      <c r="HG97" s="144"/>
      <c r="HH97" s="144"/>
      <c r="HI97" s="144"/>
      <c r="HJ97" s="144"/>
      <c r="HK97" s="144"/>
      <c r="HL97" s="144"/>
      <c r="HM97" s="144"/>
      <c r="HN97" s="144"/>
      <c r="HO97" s="144"/>
      <c r="HP97" s="144"/>
      <c r="HQ97" s="144"/>
      <c r="HR97" s="144"/>
      <c r="HS97" s="144"/>
      <c r="HT97" s="144"/>
      <c r="HU97" s="144"/>
      <c r="HV97" s="144"/>
      <c r="HW97" s="144"/>
      <c r="HX97" s="144"/>
      <c r="HY97" s="144"/>
      <c r="HZ97" s="144"/>
      <c r="IA97" s="144"/>
      <c r="IB97" s="144"/>
      <c r="IC97" s="144"/>
      <c r="ID97" s="144"/>
      <c r="IE97" s="144"/>
      <c r="IF97" s="144"/>
      <c r="IG97" s="144"/>
      <c r="IH97" s="144"/>
      <c r="II97" s="144"/>
      <c r="IJ97" s="144"/>
      <c r="IK97" s="144"/>
      <c r="IL97" s="144"/>
      <c r="IM97" s="144"/>
      <c r="IN97" s="144"/>
      <c r="IO97" s="144"/>
      <c r="IP97" s="144"/>
      <c r="IQ97" s="144"/>
      <c r="IR97" s="144"/>
      <c r="IS97" s="144"/>
      <c r="IT97" s="144"/>
      <c r="IU97" s="144"/>
      <c r="IV97" s="144"/>
      <c r="IW97" s="144"/>
      <c r="IX97" s="144"/>
      <c r="IY97" s="144"/>
      <c r="IZ97" s="144"/>
      <c r="JA97" s="144"/>
      <c r="JB97" s="144"/>
      <c r="JC97" s="144"/>
      <c r="JD97" s="144"/>
      <c r="JE97" s="144"/>
      <c r="JF97" s="144"/>
      <c r="JG97" s="144"/>
      <c r="JH97" s="144"/>
      <c r="JI97" s="144"/>
      <c r="JJ97" s="144"/>
      <c r="JK97" s="144"/>
      <c r="JL97" s="144"/>
      <c r="JM97" s="144"/>
      <c r="JN97" s="144"/>
    </row>
    <row r="98" spans="1:274" ht="30" customHeight="1" thickBot="1" x14ac:dyDescent="0.3">
      <c r="A98" s="159"/>
      <c r="B98" s="75"/>
      <c r="C98" s="75"/>
      <c r="D98" s="75"/>
      <c r="F98" s="205" t="s">
        <v>110</v>
      </c>
      <c r="G98" s="75"/>
      <c r="H98" s="75"/>
      <c r="I98" s="75"/>
      <c r="J98" s="75"/>
      <c r="K98" s="75"/>
      <c r="L98" s="126"/>
    </row>
    <row r="99" spans="1:274" ht="60" customHeight="1" x14ac:dyDescent="0.25">
      <c r="A99" s="168">
        <v>8</v>
      </c>
      <c r="B99" s="190" t="s">
        <v>111</v>
      </c>
      <c r="C99" s="189"/>
      <c r="D99" s="169" t="s">
        <v>112</v>
      </c>
      <c r="E99" s="170">
        <v>5734008</v>
      </c>
      <c r="F99" s="171">
        <v>0</v>
      </c>
      <c r="G99" s="170">
        <v>13379523</v>
      </c>
      <c r="H99" s="172">
        <v>0.77390000000000003</v>
      </c>
      <c r="I99" s="173" t="s">
        <v>113</v>
      </c>
      <c r="J99" s="171">
        <v>0</v>
      </c>
      <c r="K99" s="171">
        <v>0</v>
      </c>
      <c r="L99" s="174">
        <v>0</v>
      </c>
    </row>
    <row r="100" spans="1:274" ht="15" x14ac:dyDescent="0.25">
      <c r="A100" s="40"/>
      <c r="B100" s="196"/>
      <c r="C100" s="193"/>
      <c r="D100" s="66"/>
      <c r="E100" s="13"/>
      <c r="F100" s="13"/>
      <c r="G100" s="13"/>
      <c r="H100" s="13"/>
      <c r="I100" s="166"/>
      <c r="J100" s="10"/>
      <c r="K100" s="10"/>
      <c r="L100" s="41"/>
    </row>
    <row r="101" spans="1:274" ht="60" customHeight="1" x14ac:dyDescent="0.25">
      <c r="A101" s="175">
        <v>4</v>
      </c>
      <c r="B101" s="192" t="s">
        <v>114</v>
      </c>
      <c r="C101" s="191"/>
      <c r="D101" s="66" t="s">
        <v>115</v>
      </c>
      <c r="E101" s="12">
        <v>1457180</v>
      </c>
      <c r="F101" s="164">
        <v>0</v>
      </c>
      <c r="G101" s="12">
        <v>1575000</v>
      </c>
      <c r="H101" s="165">
        <v>0.77390000000000003</v>
      </c>
      <c r="I101" s="8" t="s">
        <v>113</v>
      </c>
      <c r="J101" s="164">
        <v>0</v>
      </c>
      <c r="K101" s="164">
        <v>0</v>
      </c>
      <c r="L101" s="176">
        <v>0</v>
      </c>
    </row>
    <row r="102" spans="1:274" ht="15" x14ac:dyDescent="0.25">
      <c r="A102" s="40"/>
      <c r="B102" s="196"/>
      <c r="C102" s="193"/>
      <c r="D102" s="66"/>
      <c r="E102" s="13"/>
      <c r="F102" s="13"/>
      <c r="G102" s="13"/>
      <c r="H102" s="13"/>
      <c r="I102" s="166"/>
      <c r="J102" s="10"/>
      <c r="K102" s="10"/>
      <c r="L102" s="41"/>
    </row>
    <row r="103" spans="1:274" ht="60" customHeight="1" x14ac:dyDescent="0.25">
      <c r="A103" s="175">
        <v>9</v>
      </c>
      <c r="B103" s="192" t="s">
        <v>116</v>
      </c>
      <c r="C103" s="191"/>
      <c r="D103" s="66" t="s">
        <v>117</v>
      </c>
      <c r="E103" s="12">
        <v>22069822</v>
      </c>
      <c r="F103" s="164">
        <v>0</v>
      </c>
      <c r="G103" s="12">
        <v>22069822</v>
      </c>
      <c r="H103" s="165">
        <v>0.76929999999999998</v>
      </c>
      <c r="I103" s="8" t="s">
        <v>113</v>
      </c>
      <c r="J103" s="164">
        <v>0</v>
      </c>
      <c r="K103" s="164">
        <v>0</v>
      </c>
      <c r="L103" s="176">
        <v>0</v>
      </c>
    </row>
    <row r="104" spans="1:274" ht="15" x14ac:dyDescent="0.25">
      <c r="A104" s="40"/>
      <c r="B104" s="196"/>
      <c r="C104" s="193"/>
      <c r="D104" s="66"/>
      <c r="E104" s="13"/>
      <c r="F104" s="13"/>
      <c r="G104" s="13"/>
      <c r="H104" s="13"/>
      <c r="I104" s="166"/>
      <c r="J104" s="10"/>
      <c r="K104" s="10"/>
      <c r="L104" s="41"/>
    </row>
    <row r="105" spans="1:274" ht="60" customHeight="1" x14ac:dyDescent="0.25">
      <c r="A105" s="175">
        <v>6</v>
      </c>
      <c r="B105" s="192" t="s">
        <v>118</v>
      </c>
      <c r="C105" s="193"/>
      <c r="D105" s="66" t="s">
        <v>119</v>
      </c>
      <c r="E105" s="12">
        <v>24950114</v>
      </c>
      <c r="F105" s="164">
        <v>0</v>
      </c>
      <c r="G105" s="12">
        <v>28345431</v>
      </c>
      <c r="H105" s="165">
        <v>0.70799999999999996</v>
      </c>
      <c r="I105" s="8" t="s">
        <v>113</v>
      </c>
      <c r="J105" s="164">
        <v>0</v>
      </c>
      <c r="K105" s="164">
        <v>0</v>
      </c>
      <c r="L105" s="176">
        <v>0</v>
      </c>
    </row>
    <row r="106" spans="1:274" ht="15" x14ac:dyDescent="0.25">
      <c r="A106" s="40"/>
      <c r="B106" s="196"/>
      <c r="C106" s="197"/>
      <c r="D106" s="167"/>
      <c r="E106" s="13"/>
      <c r="F106" s="13"/>
      <c r="G106" s="13"/>
      <c r="H106" s="13"/>
      <c r="I106" s="166"/>
      <c r="J106" s="10"/>
      <c r="K106" s="10"/>
      <c r="L106" s="41"/>
    </row>
    <row r="107" spans="1:274" s="16" customFormat="1" ht="60" customHeight="1" thickBot="1" x14ac:dyDescent="0.35">
      <c r="A107" s="177">
        <v>7</v>
      </c>
      <c r="B107" s="195" t="s">
        <v>120</v>
      </c>
      <c r="C107" s="194"/>
      <c r="D107" s="93" t="s">
        <v>121</v>
      </c>
      <c r="E107" s="178">
        <v>10000000</v>
      </c>
      <c r="F107" s="179">
        <v>0</v>
      </c>
      <c r="G107" s="178">
        <v>20474950</v>
      </c>
      <c r="H107" s="180">
        <v>0.70679999999999998</v>
      </c>
      <c r="I107" s="181" t="s">
        <v>113</v>
      </c>
      <c r="J107" s="179">
        <v>0</v>
      </c>
      <c r="K107" s="179">
        <v>0</v>
      </c>
      <c r="L107" s="182">
        <v>0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</row>
    <row r="108" spans="1:274" s="146" customFormat="1" ht="30" customHeight="1" thickBot="1" x14ac:dyDescent="0.35">
      <c r="A108" s="151"/>
      <c r="B108" s="152"/>
      <c r="C108" s="152"/>
      <c r="D108" s="153" t="s">
        <v>122</v>
      </c>
      <c r="E108" s="154">
        <f>SUM(E107,E105,E103,E101,E99)</f>
        <v>64211124</v>
      </c>
      <c r="F108" s="154">
        <f>SUM(F107,F105,F103,F101,F99)</f>
        <v>0</v>
      </c>
      <c r="G108" s="154">
        <f>SUM(G107,G105,G103,G101,G99)</f>
        <v>85844726</v>
      </c>
      <c r="H108" s="154"/>
      <c r="I108" s="154"/>
      <c r="J108" s="154">
        <f>SUM(J107,J105,J103,J101,J99)</f>
        <v>0</v>
      </c>
      <c r="K108" s="154">
        <f>SUM(K107,K105,K103,K101,K99)</f>
        <v>0</v>
      </c>
      <c r="L108" s="163">
        <f>SUM(L107,L105,L103,L101,L99)</f>
        <v>0</v>
      </c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/>
      <c r="BC108" s="144"/>
      <c r="BD108" s="144"/>
      <c r="BE108" s="144"/>
      <c r="BF108" s="144"/>
      <c r="BG108" s="144"/>
      <c r="BH108" s="144"/>
      <c r="BI108" s="144"/>
      <c r="BJ108" s="144"/>
      <c r="BK108" s="144"/>
      <c r="BL108" s="144"/>
      <c r="BM108" s="144"/>
      <c r="BN108" s="144"/>
      <c r="BO108" s="144"/>
      <c r="BP108" s="144"/>
      <c r="BQ108" s="144"/>
      <c r="BR108" s="144"/>
      <c r="BS108" s="144"/>
      <c r="BT108" s="144"/>
      <c r="BU108" s="144"/>
      <c r="BV108" s="144"/>
      <c r="BW108" s="144"/>
      <c r="BX108" s="144"/>
      <c r="BY108" s="144"/>
      <c r="BZ108" s="144"/>
      <c r="CA108" s="144"/>
      <c r="CB108" s="144"/>
      <c r="CC108" s="144"/>
      <c r="CD108" s="144"/>
      <c r="CE108" s="144"/>
      <c r="CF108" s="144"/>
      <c r="CG108" s="144"/>
      <c r="CH108" s="144"/>
      <c r="CI108" s="144"/>
      <c r="CJ108" s="144"/>
      <c r="CK108" s="144"/>
      <c r="CL108" s="144"/>
      <c r="CM108" s="144"/>
      <c r="CN108" s="144"/>
      <c r="CO108" s="144"/>
      <c r="CP108" s="144"/>
      <c r="CQ108" s="144"/>
      <c r="CR108" s="144"/>
      <c r="CS108" s="144"/>
      <c r="CT108" s="144"/>
      <c r="CU108" s="144"/>
      <c r="CV108" s="144"/>
      <c r="CW108" s="144"/>
      <c r="CX108" s="144"/>
      <c r="CY108" s="144"/>
      <c r="CZ108" s="144"/>
      <c r="DA108" s="144"/>
      <c r="DB108" s="144"/>
      <c r="DC108" s="144"/>
      <c r="DD108" s="144"/>
      <c r="DE108" s="144"/>
      <c r="DF108" s="144"/>
      <c r="DG108" s="144"/>
      <c r="DH108" s="144"/>
      <c r="DI108" s="144"/>
      <c r="DJ108" s="144"/>
      <c r="DK108" s="144"/>
      <c r="DL108" s="144"/>
      <c r="DM108" s="144"/>
      <c r="DN108" s="144"/>
      <c r="DO108" s="144"/>
      <c r="DP108" s="144"/>
      <c r="DQ108" s="144"/>
      <c r="DR108" s="144"/>
      <c r="DS108" s="144"/>
      <c r="DT108" s="144"/>
      <c r="DU108" s="144"/>
      <c r="DV108" s="144"/>
      <c r="DW108" s="144"/>
      <c r="DX108" s="144"/>
      <c r="DY108" s="144"/>
      <c r="DZ108" s="144"/>
      <c r="EA108" s="144"/>
      <c r="EB108" s="144"/>
      <c r="EC108" s="144"/>
      <c r="ED108" s="144"/>
      <c r="EE108" s="144"/>
      <c r="EF108" s="144"/>
      <c r="EG108" s="144"/>
      <c r="EH108" s="144"/>
      <c r="EI108" s="144"/>
      <c r="EJ108" s="144"/>
      <c r="EK108" s="144"/>
      <c r="EL108" s="144"/>
      <c r="EM108" s="144"/>
      <c r="EN108" s="144"/>
      <c r="EO108" s="144"/>
      <c r="EP108" s="144"/>
      <c r="EQ108" s="144"/>
      <c r="ER108" s="144"/>
      <c r="ES108" s="144"/>
      <c r="ET108" s="144"/>
      <c r="EU108" s="144"/>
      <c r="EV108" s="144"/>
      <c r="EW108" s="144"/>
      <c r="EX108" s="144"/>
      <c r="EY108" s="144"/>
      <c r="EZ108" s="144"/>
      <c r="FA108" s="144"/>
      <c r="FB108" s="144"/>
      <c r="FC108" s="144"/>
      <c r="FD108" s="144"/>
      <c r="FE108" s="144"/>
      <c r="FF108" s="144"/>
      <c r="FG108" s="144"/>
      <c r="FH108" s="144"/>
      <c r="FI108" s="144"/>
      <c r="FJ108" s="144"/>
      <c r="FK108" s="144"/>
      <c r="FL108" s="144"/>
      <c r="FM108" s="144"/>
      <c r="FN108" s="144"/>
      <c r="FO108" s="144"/>
      <c r="FP108" s="144"/>
      <c r="FQ108" s="144"/>
      <c r="FR108" s="144"/>
      <c r="FS108" s="144"/>
      <c r="FT108" s="144"/>
      <c r="FU108" s="144"/>
      <c r="FV108" s="144"/>
      <c r="FW108" s="144"/>
      <c r="FX108" s="144"/>
      <c r="FY108" s="144"/>
      <c r="FZ108" s="144"/>
      <c r="GA108" s="144"/>
      <c r="GB108" s="144"/>
      <c r="GC108" s="144"/>
      <c r="GD108" s="144"/>
      <c r="GE108" s="144"/>
      <c r="GF108" s="144"/>
      <c r="GG108" s="144"/>
      <c r="GH108" s="144"/>
      <c r="GI108" s="144"/>
      <c r="GJ108" s="144"/>
      <c r="GK108" s="144"/>
      <c r="GL108" s="144"/>
      <c r="GM108" s="144"/>
      <c r="GN108" s="144"/>
      <c r="GO108" s="144"/>
      <c r="GP108" s="144"/>
      <c r="GQ108" s="144"/>
      <c r="GR108" s="144"/>
      <c r="GS108" s="144"/>
      <c r="GT108" s="144"/>
      <c r="GU108" s="144"/>
      <c r="GV108" s="144"/>
      <c r="GW108" s="144"/>
      <c r="GX108" s="144"/>
      <c r="GY108" s="144"/>
      <c r="GZ108" s="144"/>
      <c r="HA108" s="144"/>
      <c r="HB108" s="144"/>
      <c r="HC108" s="144"/>
      <c r="HD108" s="144"/>
      <c r="HE108" s="144"/>
      <c r="HF108" s="144"/>
      <c r="HG108" s="144"/>
      <c r="HH108" s="144"/>
      <c r="HI108" s="144"/>
      <c r="HJ108" s="144"/>
      <c r="HK108" s="144"/>
      <c r="HL108" s="144"/>
      <c r="HM108" s="144"/>
      <c r="HN108" s="144"/>
      <c r="HO108" s="144"/>
      <c r="HP108" s="144"/>
      <c r="HQ108" s="144"/>
      <c r="HR108" s="144"/>
      <c r="HS108" s="144"/>
      <c r="HT108" s="144"/>
      <c r="HU108" s="144"/>
      <c r="HV108" s="144"/>
      <c r="HW108" s="144"/>
      <c r="HX108" s="144"/>
      <c r="HY108" s="144"/>
      <c r="HZ108" s="144"/>
      <c r="IA108" s="144"/>
      <c r="IB108" s="144"/>
      <c r="IC108" s="144"/>
      <c r="ID108" s="144"/>
      <c r="IE108" s="144"/>
      <c r="IF108" s="144"/>
      <c r="IG108" s="144"/>
      <c r="IH108" s="144"/>
      <c r="II108" s="144"/>
      <c r="IJ108" s="144"/>
      <c r="IK108" s="144"/>
      <c r="IL108" s="144"/>
      <c r="IM108" s="144"/>
      <c r="IN108" s="144"/>
      <c r="IO108" s="144"/>
      <c r="IP108" s="144"/>
      <c r="IQ108" s="144"/>
      <c r="IR108" s="144"/>
      <c r="IS108" s="144"/>
      <c r="IT108" s="144"/>
      <c r="IU108" s="144"/>
      <c r="IV108" s="144"/>
      <c r="IW108" s="144"/>
      <c r="IX108" s="144"/>
      <c r="IY108" s="144"/>
      <c r="IZ108" s="144"/>
      <c r="JA108" s="144"/>
      <c r="JB108" s="144"/>
      <c r="JC108" s="144"/>
      <c r="JD108" s="144"/>
      <c r="JE108" s="144"/>
      <c r="JF108" s="144"/>
      <c r="JG108" s="144"/>
      <c r="JH108" s="144"/>
      <c r="JI108" s="144"/>
      <c r="JJ108" s="144"/>
      <c r="JK108" s="144"/>
      <c r="JL108" s="144"/>
      <c r="JM108" s="144"/>
      <c r="JN108" s="144"/>
    </row>
    <row r="109" spans="1:274" s="16" customFormat="1" ht="10" customHeight="1" x14ac:dyDescent="0.3">
      <c r="A109" s="57"/>
      <c r="B109" s="58"/>
      <c r="C109" s="58"/>
      <c r="D109" s="69"/>
      <c r="E109" s="59"/>
      <c r="F109" s="60"/>
      <c r="G109" s="61"/>
      <c r="H109" s="57"/>
      <c r="I109" s="62"/>
      <c r="J109" s="63"/>
      <c r="K109" s="63"/>
      <c r="L109" s="63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</row>
    <row r="110" spans="1:274" s="16" customFormat="1" ht="10" customHeight="1" thickBot="1" x14ac:dyDescent="0.35">
      <c r="A110" s="57"/>
      <c r="B110" s="58"/>
      <c r="C110" s="58"/>
      <c r="D110" s="69"/>
      <c r="E110" s="59"/>
      <c r="F110" s="60"/>
      <c r="G110" s="61"/>
      <c r="H110" s="57"/>
      <c r="I110" s="62"/>
      <c r="J110" s="63"/>
      <c r="K110" s="63"/>
      <c r="L110" s="63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</row>
    <row r="111" spans="1:274" s="145" customFormat="1" ht="112" customHeight="1" thickBot="1" x14ac:dyDescent="0.3">
      <c r="A111" s="160" t="s">
        <v>5</v>
      </c>
      <c r="B111" s="188" t="s">
        <v>6</v>
      </c>
      <c r="C111" s="187"/>
      <c r="D111" s="143" t="s">
        <v>108</v>
      </c>
      <c r="E111" s="161" t="s">
        <v>9</v>
      </c>
      <c r="F111" s="161" t="s">
        <v>109</v>
      </c>
      <c r="G111" s="143" t="s">
        <v>11</v>
      </c>
      <c r="H111" s="143" t="s">
        <v>12</v>
      </c>
      <c r="I111" s="143" t="s">
        <v>13</v>
      </c>
      <c r="J111" s="143" t="s">
        <v>14</v>
      </c>
      <c r="K111" s="143" t="s">
        <v>15</v>
      </c>
      <c r="L111" s="162" t="s">
        <v>16</v>
      </c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44"/>
      <c r="BC111" s="144"/>
      <c r="BD111" s="144"/>
      <c r="BE111" s="144"/>
      <c r="BF111" s="144"/>
      <c r="BG111" s="144"/>
      <c r="BH111" s="144"/>
      <c r="BI111" s="144"/>
      <c r="BJ111" s="144"/>
      <c r="BK111" s="144"/>
      <c r="BL111" s="144"/>
      <c r="BM111" s="144"/>
      <c r="BN111" s="144"/>
      <c r="BO111" s="144"/>
      <c r="BP111" s="144"/>
      <c r="BQ111" s="144"/>
      <c r="BR111" s="144"/>
      <c r="BS111" s="144"/>
      <c r="BT111" s="144"/>
      <c r="BU111" s="144"/>
      <c r="BV111" s="144"/>
      <c r="BW111" s="144"/>
      <c r="BX111" s="144"/>
      <c r="BY111" s="144"/>
      <c r="BZ111" s="144"/>
      <c r="CA111" s="144"/>
      <c r="CB111" s="144"/>
      <c r="CC111" s="144"/>
      <c r="CD111" s="144"/>
      <c r="CE111" s="144"/>
      <c r="CF111" s="144"/>
      <c r="CG111" s="144"/>
      <c r="CH111" s="144"/>
      <c r="CI111" s="144"/>
      <c r="CJ111" s="144"/>
      <c r="CK111" s="144"/>
      <c r="CL111" s="144"/>
      <c r="CM111" s="144"/>
      <c r="CN111" s="144"/>
      <c r="CO111" s="144"/>
      <c r="CP111" s="144"/>
      <c r="CQ111" s="144"/>
      <c r="CR111" s="144"/>
      <c r="CS111" s="144"/>
      <c r="CT111" s="144"/>
      <c r="CU111" s="144"/>
      <c r="CV111" s="144"/>
      <c r="CW111" s="144"/>
      <c r="CX111" s="144"/>
      <c r="CY111" s="144"/>
      <c r="CZ111" s="144"/>
      <c r="DA111" s="144"/>
      <c r="DB111" s="144"/>
      <c r="DC111" s="144"/>
      <c r="DD111" s="144"/>
      <c r="DE111" s="144"/>
      <c r="DF111" s="144"/>
      <c r="DG111" s="144"/>
      <c r="DH111" s="144"/>
      <c r="DI111" s="144"/>
      <c r="DJ111" s="144"/>
      <c r="DK111" s="144"/>
      <c r="DL111" s="144"/>
      <c r="DM111" s="144"/>
      <c r="DN111" s="144"/>
      <c r="DO111" s="144"/>
      <c r="DP111" s="144"/>
      <c r="DQ111" s="144"/>
      <c r="DR111" s="144"/>
      <c r="DS111" s="144"/>
      <c r="DT111" s="144"/>
      <c r="DU111" s="144"/>
      <c r="DV111" s="144"/>
      <c r="DW111" s="144"/>
      <c r="DX111" s="144"/>
      <c r="DY111" s="144"/>
      <c r="DZ111" s="144"/>
      <c r="EA111" s="144"/>
      <c r="EB111" s="144"/>
      <c r="EC111" s="144"/>
      <c r="ED111" s="144"/>
      <c r="EE111" s="144"/>
      <c r="EF111" s="144"/>
      <c r="EG111" s="144"/>
      <c r="EH111" s="144"/>
      <c r="EI111" s="144"/>
      <c r="EJ111" s="144"/>
      <c r="EK111" s="144"/>
      <c r="EL111" s="144"/>
      <c r="EM111" s="144"/>
      <c r="EN111" s="144"/>
      <c r="EO111" s="144"/>
      <c r="EP111" s="144"/>
      <c r="EQ111" s="144"/>
      <c r="ER111" s="144"/>
      <c r="ES111" s="144"/>
      <c r="ET111" s="144"/>
      <c r="EU111" s="144"/>
      <c r="EV111" s="144"/>
      <c r="EW111" s="144"/>
      <c r="EX111" s="144"/>
      <c r="EY111" s="144"/>
      <c r="EZ111" s="144"/>
      <c r="FA111" s="144"/>
      <c r="FB111" s="144"/>
      <c r="FC111" s="144"/>
      <c r="FD111" s="144"/>
      <c r="FE111" s="144"/>
      <c r="FF111" s="144"/>
      <c r="FG111" s="144"/>
      <c r="FH111" s="144"/>
      <c r="FI111" s="144"/>
      <c r="FJ111" s="144"/>
      <c r="FK111" s="144"/>
      <c r="FL111" s="144"/>
      <c r="FM111" s="144"/>
      <c r="FN111" s="144"/>
      <c r="FO111" s="144"/>
      <c r="FP111" s="144"/>
      <c r="FQ111" s="144"/>
      <c r="FR111" s="144"/>
      <c r="FS111" s="144"/>
      <c r="FT111" s="144"/>
      <c r="FU111" s="144"/>
      <c r="FV111" s="144"/>
      <c r="FW111" s="144"/>
      <c r="FX111" s="144"/>
      <c r="FY111" s="144"/>
      <c r="FZ111" s="144"/>
      <c r="GA111" s="144"/>
      <c r="GB111" s="144"/>
      <c r="GC111" s="144"/>
      <c r="GD111" s="144"/>
      <c r="GE111" s="144"/>
      <c r="GF111" s="144"/>
      <c r="GG111" s="144"/>
      <c r="GH111" s="144"/>
      <c r="GI111" s="144"/>
      <c r="GJ111" s="144"/>
      <c r="GK111" s="144"/>
      <c r="GL111" s="144"/>
      <c r="GM111" s="144"/>
      <c r="GN111" s="144"/>
      <c r="GO111" s="144"/>
      <c r="GP111" s="144"/>
      <c r="GQ111" s="144"/>
      <c r="GR111" s="144"/>
      <c r="GS111" s="144"/>
      <c r="GT111" s="144"/>
      <c r="GU111" s="144"/>
      <c r="GV111" s="144"/>
      <c r="GW111" s="144"/>
      <c r="GX111" s="144"/>
      <c r="GY111" s="144"/>
      <c r="GZ111" s="144"/>
      <c r="HA111" s="144"/>
      <c r="HB111" s="144"/>
      <c r="HC111" s="144"/>
      <c r="HD111" s="144"/>
      <c r="HE111" s="144"/>
      <c r="HF111" s="144"/>
      <c r="HG111" s="144"/>
      <c r="HH111" s="144"/>
      <c r="HI111" s="144"/>
      <c r="HJ111" s="144"/>
      <c r="HK111" s="144"/>
      <c r="HL111" s="144"/>
      <c r="HM111" s="144"/>
      <c r="HN111" s="144"/>
      <c r="HO111" s="144"/>
      <c r="HP111" s="144"/>
      <c r="HQ111" s="144"/>
      <c r="HR111" s="144"/>
      <c r="HS111" s="144"/>
      <c r="HT111" s="144"/>
      <c r="HU111" s="144"/>
      <c r="HV111" s="144"/>
      <c r="HW111" s="144"/>
      <c r="HX111" s="144"/>
      <c r="HY111" s="144"/>
      <c r="HZ111" s="144"/>
      <c r="IA111" s="144"/>
      <c r="IB111" s="144"/>
      <c r="IC111" s="144"/>
      <c r="ID111" s="144"/>
      <c r="IE111" s="144"/>
      <c r="IF111" s="144"/>
      <c r="IG111" s="144"/>
      <c r="IH111" s="144"/>
      <c r="II111" s="144"/>
      <c r="IJ111" s="144"/>
      <c r="IK111" s="144"/>
      <c r="IL111" s="144"/>
      <c r="IM111" s="144"/>
      <c r="IN111" s="144"/>
      <c r="IO111" s="144"/>
      <c r="IP111" s="144"/>
      <c r="IQ111" s="144"/>
      <c r="IR111" s="144"/>
      <c r="IS111" s="144"/>
      <c r="IT111" s="144"/>
      <c r="IU111" s="144"/>
      <c r="IV111" s="144"/>
      <c r="IW111" s="144"/>
      <c r="IX111" s="144"/>
      <c r="IY111" s="144"/>
      <c r="IZ111" s="144"/>
      <c r="JA111" s="144"/>
      <c r="JB111" s="144"/>
      <c r="JC111" s="144"/>
      <c r="JD111" s="144"/>
      <c r="JE111" s="144"/>
      <c r="JF111" s="144"/>
      <c r="JG111" s="144"/>
      <c r="JH111" s="144"/>
      <c r="JI111" s="144"/>
      <c r="JJ111" s="144"/>
      <c r="JK111" s="144"/>
      <c r="JL111" s="144"/>
      <c r="JM111" s="144"/>
      <c r="JN111" s="144"/>
    </row>
    <row r="112" spans="1:274" s="73" customFormat="1" ht="30.75" customHeight="1" thickBot="1" x14ac:dyDescent="0.45">
      <c r="A112" s="125"/>
      <c r="B112" s="75"/>
      <c r="C112" s="75"/>
      <c r="D112" s="75"/>
      <c r="F112" s="205" t="s">
        <v>123</v>
      </c>
      <c r="G112" s="75"/>
      <c r="H112" s="75"/>
      <c r="I112" s="75"/>
      <c r="J112" s="75"/>
      <c r="K112" s="75"/>
      <c r="L112" s="126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</row>
    <row r="113" spans="1:16" ht="59.25" customHeight="1" thickBot="1" x14ac:dyDescent="0.3">
      <c r="A113" s="183">
        <v>1</v>
      </c>
      <c r="B113" s="199" t="s">
        <v>124</v>
      </c>
      <c r="C113" s="198"/>
      <c r="D113" s="184" t="s">
        <v>125</v>
      </c>
      <c r="E113" s="127" t="s">
        <v>125</v>
      </c>
      <c r="F113" s="128" t="s">
        <v>125</v>
      </c>
      <c r="G113" s="129" t="s">
        <v>125</v>
      </c>
      <c r="H113" s="130" t="s">
        <v>125</v>
      </c>
      <c r="I113" s="131" t="s">
        <v>126</v>
      </c>
      <c r="J113" s="132">
        <v>0</v>
      </c>
      <c r="K113" s="132">
        <v>0</v>
      </c>
      <c r="L113" s="133">
        <v>0</v>
      </c>
    </row>
    <row r="114" spans="1:16" ht="24" customHeight="1" thickBot="1" x14ac:dyDescent="0.3">
      <c r="A114" s="30"/>
      <c r="B114" s="33"/>
      <c r="C114" s="29"/>
      <c r="D114" s="68"/>
      <c r="E114" s="56"/>
      <c r="F114" s="56"/>
      <c r="G114" s="74"/>
      <c r="H114" s="48"/>
      <c r="I114" s="34"/>
      <c r="J114" s="35"/>
      <c r="K114" s="35"/>
      <c r="L114" s="35"/>
    </row>
    <row r="115" spans="1:16" ht="41.25" customHeight="1" x14ac:dyDescent="0.25">
      <c r="A115" s="2"/>
      <c r="E115" s="147" t="s">
        <v>127</v>
      </c>
      <c r="F115" s="148" t="s">
        <v>128</v>
      </c>
      <c r="G115" s="149" t="s">
        <v>129</v>
      </c>
      <c r="I115" s="20"/>
      <c r="J115" s="20"/>
    </row>
    <row r="116" spans="1:16" ht="36" customHeight="1" thickBot="1" x14ac:dyDescent="0.3">
      <c r="A116" s="19" t="s">
        <v>130</v>
      </c>
      <c r="E116" s="21">
        <f>E108+E92</f>
        <v>211439452</v>
      </c>
      <c r="F116" s="22">
        <f>F108+F92</f>
        <v>115725266</v>
      </c>
      <c r="G116" s="94">
        <v>216910982</v>
      </c>
      <c r="I116" s="20"/>
      <c r="J116" s="20"/>
    </row>
    <row r="117" spans="1:16" ht="10" customHeight="1" x14ac:dyDescent="0.25">
      <c r="H117" s="20"/>
      <c r="I117" s="20"/>
      <c r="J117" s="20"/>
    </row>
    <row r="118" spans="1:16" ht="10" customHeight="1" x14ac:dyDescent="0.25">
      <c r="F118" s="26"/>
      <c r="G118" s="27"/>
    </row>
    <row r="119" spans="1:16" ht="15" x14ac:dyDescent="0.25">
      <c r="F119" s="25"/>
      <c r="G119" s="25"/>
      <c r="M119" s="15"/>
      <c r="N119" s="15"/>
      <c r="O119" s="15"/>
      <c r="P119" s="15"/>
    </row>
    <row r="120" spans="1:16" ht="15.5" x14ac:dyDescent="0.35">
      <c r="D120" s="71"/>
      <c r="L120" s="15"/>
    </row>
    <row r="121" spans="1:16" ht="15.5" x14ac:dyDescent="0.35">
      <c r="E121" s="24"/>
      <c r="F121" s="24"/>
      <c r="G121" s="24"/>
    </row>
    <row r="122" spans="1:16" ht="15.5" x14ac:dyDescent="0.35">
      <c r="E122" s="3"/>
      <c r="F122" s="3"/>
      <c r="G122" s="3"/>
      <c r="H122" s="24"/>
      <c r="I122" s="24"/>
      <c r="J122" s="24"/>
      <c r="K122" s="24"/>
    </row>
  </sheetData>
  <sheetProtection algorithmName="SHA-512" hashValue="RdX50lRJGgNbhQ8utiVkYu/gl78/3OQmCPS/O4CN0F7a90elSNbsrBU+CFmTFGwI25Qi3W3rxdkaJhGl063TTw==" saltValue="8qAsYuolUgskWQPoIE9plA==" spinCount="100000" sheet="1" objects="1" scenarios="1"/>
  <sortState xmlns:xlrd2="http://schemas.microsoft.com/office/spreadsheetml/2017/richdata2" ref="C111:D115">
    <sortCondition ref="C111:C115"/>
  </sortState>
  <printOptions horizontalCentered="1"/>
  <pageMargins left="0.17" right="0.16" top="0.45" bottom="0.42" header="0.17" footer="0.17"/>
  <pageSetup scale="44" fitToHeight="0" orientation="landscape" r:id="rId1"/>
  <headerFooter>
    <oddFooter>&amp;LMay 12&amp;K000000, 2023
&amp;C&amp;"Tahoma,Regular"Page &amp;P of &amp;N
&amp;A&amp;RGFO-19-602
Hydrogen Refueling Infrastructure</oddFooter>
  </headerFooter>
  <rowBreaks count="3" manualBreakCount="3">
    <brk id="31" max="11" man="1"/>
    <brk id="60" max="11" man="1"/>
    <brk id="95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>Wenzel, Mark@Energy</DisplayName>
        <AccountId>58</AccountId>
        <AccountType/>
      </UserInfo>
      <UserInfo>
        <DisplayName>Butler, John@Energy</DisplayName>
        <AccountId>20</AccountId>
        <AccountType/>
      </UserInfo>
      <UserInfo>
        <DisplayName>Baronas, Jean@Energy</DisplayName>
        <AccountId>79</AccountId>
        <AccountType/>
      </UserInfo>
      <UserInfo>
        <DisplayName>Dyer, Phil@Energy</DisplayName>
        <AccountId>130</AccountId>
        <AccountType/>
      </UserInfo>
      <UserInfo>
        <DisplayName>Berner, Jane@Energy</DisplayName>
        <AccountId>35</AccountId>
        <AccountType/>
      </UserInfo>
      <UserInfo>
        <DisplayName>Cazel, Phil@Energy</DisplayName>
        <AccountId>49</AccountId>
        <AccountType/>
      </UserInfo>
      <UserInfo>
        <DisplayName>Crowell, Miki@Energy</DisplayName>
        <AccountId>51</AccountId>
        <AccountType/>
      </UserInfo>
      <UserInfo>
        <DisplayName>Serrato, Sebastian@Energy</DisplayName>
        <AccountId>52</AccountId>
        <AccountType/>
      </UserInfo>
      <UserInfo>
        <DisplayName>Johnson, Mark@Energy</DisplayName>
        <AccountId>53</AccountId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2986AF-907C-4FF7-96DD-74CA2D8ED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A6B71-9B54-4706-859F-7A90F1DA703C}">
  <ds:schemaRefs>
    <ds:schemaRef ds:uri="http://www.w3.org/XML/1998/namespace"/>
    <ds:schemaRef ds:uri="http://schemas.microsoft.com/office/2006/documentManagement/types"/>
    <ds:schemaRef ds:uri="785685f2-c2e1-4352-89aa-3faca8eaba52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067c814-4b34-462c-a21d-c185ff6548d2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Fourth Revised NOPA</vt:lpstr>
      <vt:lpstr>'Fourth Revised NOPA'!Print_Area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NOPA 3rd Revised GFO-19-602</dc:title>
  <dc:subject/>
  <dc:creator>Work</dc:creator>
  <cp:keywords/>
  <dc:description/>
  <cp:lastModifiedBy>Dyer, Phil@Energy</cp:lastModifiedBy>
  <cp:revision/>
  <cp:lastPrinted>2023-05-12T17:10:04Z</cp:lastPrinted>
  <dcterms:created xsi:type="dcterms:W3CDTF">2013-02-11T17:46:59Z</dcterms:created>
  <dcterms:modified xsi:type="dcterms:W3CDTF">2023-05-12T17:24:01Z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21800200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</Properties>
</file>