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ani\Desktop\00NOPA\"/>
    </mc:Choice>
  </mc:AlternateContent>
  <xr:revisionPtr revIDLastSave="0" documentId="13_ncr:1_{6D529821-D667-46D9-BEB3-D1AF5B68A097}" xr6:coauthVersionLast="47" xr6:coauthVersionMax="47" xr10:uidLastSave="{00000000-0000-0000-0000-000000000000}"/>
  <bookViews>
    <workbookView xWindow="19090" yWindow="-110" windowWidth="19420" windowHeight="10560" xr2:uid="{00000000-000D-0000-FFFF-FFFF00000000}"/>
  </bookViews>
  <sheets>
    <sheet name="Cover" sheetId="11" r:id="rId1"/>
    <sheet name="NOPA Table - Group 1" sheetId="6" r:id="rId2"/>
    <sheet name="NOPA Table - Group 2" sheetId="12" r:id="rId3"/>
    <sheet name="NOPA Table - Group 3" sheetId="13" r:id="rId4"/>
  </sheets>
  <definedNames>
    <definedName name="_xlnm.Print_Area" localSheetId="1">'NOPA Table - Group 1'!$A$1:$H$14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3" l="1"/>
  <c r="F15" i="13" l="1"/>
  <c r="D15" i="13"/>
  <c r="F8" i="13"/>
  <c r="E8" i="13"/>
  <c r="D8" i="13"/>
  <c r="F12" i="12"/>
  <c r="E12" i="12"/>
  <c r="D12" i="12"/>
  <c r="F6" i="12"/>
  <c r="E6" i="12"/>
  <c r="D6" i="12"/>
  <c r="E12" i="6"/>
  <c r="F12" i="6"/>
  <c r="D12" i="6"/>
  <c r="F6" i="6" l="1"/>
  <c r="E6" i="6"/>
  <c r="D6" i="6"/>
</calcChain>
</file>

<file path=xl/sharedStrings.xml><?xml version="1.0" encoding="utf-8"?>
<sst xmlns="http://schemas.openxmlformats.org/spreadsheetml/2006/main" count="97" uniqueCount="40">
  <si>
    <t>Notice of Proposed Awards</t>
  </si>
  <si>
    <t>Group Rank Number</t>
  </si>
  <si>
    <t>Project Applicant</t>
  </si>
  <si>
    <t>Title</t>
  </si>
  <si>
    <t>Match
Funds</t>
  </si>
  <si>
    <t>Score</t>
  </si>
  <si>
    <t>Award
Status</t>
  </si>
  <si>
    <t>Proposed Award</t>
  </si>
  <si>
    <t>Awardee</t>
  </si>
  <si>
    <t>Total Funding Recommended</t>
  </si>
  <si>
    <t>Did Not Pass</t>
  </si>
  <si>
    <t>Total</t>
  </si>
  <si>
    <t>California Energy Commission - Energy Research Development Division</t>
  </si>
  <si>
    <t>CEC Funds Requested</t>
  </si>
  <si>
    <t>CEC Funds Recommended</t>
  </si>
  <si>
    <t>GFO-22-301</t>
  </si>
  <si>
    <t>Commercializing Industrial Decarbonization</t>
  </si>
  <si>
    <t>Project Group 2 – Energy Efficiency and Decarbonization of Concrete Manufacturing</t>
  </si>
  <si>
    <t>Project Group 3 - Energy Efficient Separation Process</t>
  </si>
  <si>
    <t>Project Group 1 – Low-Carbon, High-Temperature Industrial Heating</t>
  </si>
  <si>
    <t>Group 1: Low-Carbon, High-Temperature Industrial Heating</t>
  </si>
  <si>
    <t>Group 2: Energy Efficiency and Decarbonization of Concrete Manufacturing</t>
  </si>
  <si>
    <t>Group 3: Energy Efficient Separation Processes</t>
  </si>
  <si>
    <t>Element 16 Technologies, Inc.</t>
  </si>
  <si>
    <t>Demonstration of Sulfur Electric Thermal Storage for Industrial Electrification and Decarbonization</t>
  </si>
  <si>
    <t>McKenna Boiler Works, Inc.</t>
  </si>
  <si>
    <t xml:space="preserve">Commercialization of Hybrid Industrial Boilers to Reduce Impacts of Commercial Consumer Costs and Green House Gas Emissions in Accordance with State Statutory Goals. </t>
  </si>
  <si>
    <t>Twelve Benefit Corporation</t>
  </si>
  <si>
    <t>Long Duration CO2 Storage via CO2-derived Cement Additives</t>
  </si>
  <si>
    <t>Institute of Gas Technology dba GTI Energy</t>
  </si>
  <si>
    <t>Demonstration of CO2 Capture from Cement Clinker Production</t>
  </si>
  <si>
    <t>Caliskaner Water Technologies, Inc.</t>
  </si>
  <si>
    <t>Demonstration of Advanced Sludge Separation Treatment Technologies for Decarbonization of Wastewater Treatment Plants</t>
  </si>
  <si>
    <t>Porifera Inc.</t>
  </si>
  <si>
    <t>Low-Energy, High Recovery Treatment of Pulp and Paper Wastewater</t>
  </si>
  <si>
    <t>Capture6 Corp</t>
  </si>
  <si>
    <t>Project Monarch</t>
  </si>
  <si>
    <t>Low-Energy, Net-Water-Positive, Non-Thermal Concentration of Cold-Pressed Juices</t>
  </si>
  <si>
    <t>NEXUS ENERGY WATER SOLUTIONS LLC</t>
  </si>
  <si>
    <t>Industrial Wastewater Separation of Biosolids for Energy Regeneration and
Enhanced Water Resource Recovery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</si>
</sst>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6" formatCode="[$-409]mmmm\ d\,\ yyyy;@"/>
  </numFmts>
  <fonts count="13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sz val="12.5"/>
      <color rgb="FF000000"/>
      <name val="Tahoma"/>
      <family val="2"/>
    </font>
    <font>
      <b/>
      <sz val="12.5"/>
      <name val="Tahoma"/>
      <family val="2"/>
    </font>
    <font>
      <sz val="1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/>
    <xf numFmtId="0" fontId="5" fillId="3" borderId="13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 wrapText="1"/>
    </xf>
    <xf numFmtId="164" fontId="4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Border="1" applyAlignment="1">
      <alignment wrapText="1"/>
    </xf>
    <xf numFmtId="0" fontId="9" fillId="2" borderId="0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Alignment="1"/>
    <xf numFmtId="0" fontId="12" fillId="0" borderId="0" xfId="0" applyFont="1" applyAlignment="1">
      <alignment horizontal="center" vertical="center"/>
    </xf>
    <xf numFmtId="0" fontId="0" fillId="0" borderId="0" xfId="0" applyFill="1"/>
    <xf numFmtId="166" fontId="12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9"/>
  <sheetViews>
    <sheetView tabSelected="1" workbookViewId="0">
      <selection activeCell="A8" sqref="A8"/>
    </sheetView>
  </sheetViews>
  <sheetFormatPr defaultRowHeight="15"/>
  <cols>
    <col min="1" max="1" width="86.140625" style="23" customWidth="1"/>
  </cols>
  <sheetData>
    <row r="1" spans="1:1" ht="25.5" customHeight="1">
      <c r="A1" s="23" t="s">
        <v>12</v>
      </c>
    </row>
    <row r="2" spans="1:1" ht="25.5" customHeight="1">
      <c r="A2" s="23" t="s">
        <v>0</v>
      </c>
    </row>
    <row r="3" spans="1:1" ht="25.5" customHeight="1">
      <c r="A3" s="54" t="s">
        <v>15</v>
      </c>
    </row>
    <row r="4" spans="1:1" ht="25.5" customHeight="1">
      <c r="A4" s="54" t="s">
        <v>16</v>
      </c>
    </row>
    <row r="5" spans="1:1" ht="25.5" customHeight="1">
      <c r="A5" s="54" t="s">
        <v>20</v>
      </c>
    </row>
    <row r="6" spans="1:1" ht="25.5" customHeight="1">
      <c r="A6" s="54" t="s">
        <v>21</v>
      </c>
    </row>
    <row r="7" spans="1:1" ht="25.5" customHeight="1">
      <c r="A7" s="54" t="s">
        <v>22</v>
      </c>
    </row>
    <row r="8" spans="1:1" s="55" customFormat="1" ht="25.5" customHeight="1">
      <c r="A8" s="56">
        <v>45054</v>
      </c>
    </row>
    <row r="9" spans="1:1" ht="25.5" customHeight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zoomScaleNormal="100" zoomScaleSheetLayoutView="100" workbookViewId="0">
      <selection activeCell="B5" sqref="B5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32.42578125" style="4" bestFit="1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11" s="50" customFormat="1" ht="24.6" customHeight="1">
      <c r="A1" s="53" t="s">
        <v>19</v>
      </c>
      <c r="C1" s="51"/>
      <c r="D1" s="51"/>
      <c r="E1" s="51"/>
      <c r="F1" s="51"/>
      <c r="G1" s="51"/>
      <c r="H1" s="51"/>
    </row>
    <row r="2" spans="1:11" s="1" customFormat="1" ht="15.75">
      <c r="A2" s="21"/>
      <c r="C2" s="2"/>
      <c r="D2" s="2"/>
      <c r="E2" s="2"/>
      <c r="F2" s="2"/>
      <c r="G2" s="2"/>
      <c r="H2" s="2"/>
    </row>
    <row r="3" spans="1:11" s="6" customFormat="1" ht="33.950000000000003" customHeight="1">
      <c r="A3" s="46" t="s">
        <v>7</v>
      </c>
      <c r="B3" s="47"/>
      <c r="C3" s="47"/>
      <c r="D3" s="47"/>
      <c r="E3" s="47"/>
      <c r="F3" s="47"/>
      <c r="G3" s="47"/>
      <c r="H3" s="48"/>
    </row>
    <row r="4" spans="1:11" s="1" customFormat="1" ht="47.25">
      <c r="A4" s="13" t="s">
        <v>1</v>
      </c>
      <c r="B4" s="13" t="s">
        <v>2</v>
      </c>
      <c r="C4" s="13" t="s">
        <v>3</v>
      </c>
      <c r="D4" s="14" t="s">
        <v>13</v>
      </c>
      <c r="E4" s="14" t="s">
        <v>14</v>
      </c>
      <c r="F4" s="14" t="s">
        <v>4</v>
      </c>
      <c r="G4" s="14" t="s">
        <v>5</v>
      </c>
      <c r="H4" s="13" t="s">
        <v>6</v>
      </c>
    </row>
    <row r="5" spans="1:11" s="6" customFormat="1" ht="60">
      <c r="A5" s="10">
        <v>1</v>
      </c>
      <c r="B5" s="19" t="s">
        <v>23</v>
      </c>
      <c r="C5" s="19" t="s">
        <v>24</v>
      </c>
      <c r="D5" s="18">
        <v>3000000</v>
      </c>
      <c r="E5" s="18">
        <v>3000000</v>
      </c>
      <c r="F5" s="18">
        <v>661000</v>
      </c>
      <c r="G5" s="11">
        <v>82.184280337245696</v>
      </c>
      <c r="H5" s="10" t="s">
        <v>8</v>
      </c>
      <c r="I5" s="22"/>
      <c r="J5" s="22"/>
      <c r="K5" s="22"/>
    </row>
    <row r="6" spans="1:11" s="1" customFormat="1" ht="23.45" customHeight="1">
      <c r="A6" s="24"/>
      <c r="B6" s="25"/>
      <c r="C6" s="26" t="s">
        <v>9</v>
      </c>
      <c r="D6" s="27">
        <f>SUM(D5:D5)</f>
        <v>3000000</v>
      </c>
      <c r="E6" s="28">
        <f>SUM(E5:E5)</f>
        <v>3000000</v>
      </c>
      <c r="F6" s="29">
        <f>SUM(F5:F5)</f>
        <v>661000</v>
      </c>
      <c r="G6" s="30"/>
      <c r="H6" s="31"/>
    </row>
    <row r="7" spans="1:11" s="1" customFormat="1" ht="15.75">
      <c r="A7" s="34"/>
      <c r="B7" s="35"/>
      <c r="C7" s="36"/>
      <c r="D7" s="37"/>
      <c r="E7" s="37"/>
      <c r="F7" s="37"/>
      <c r="G7" s="38"/>
      <c r="H7" s="39"/>
    </row>
    <row r="8" spans="1:11" s="1" customFormat="1" ht="15.75">
      <c r="A8" s="40"/>
      <c r="B8" s="41"/>
      <c r="C8" s="42"/>
      <c r="D8" s="43"/>
      <c r="E8" s="43"/>
      <c r="F8" s="43"/>
      <c r="G8" s="44"/>
      <c r="H8" s="45"/>
    </row>
    <row r="9" spans="1:11" s="1" customFormat="1" ht="39.950000000000003" customHeight="1">
      <c r="A9" s="49" t="s">
        <v>10</v>
      </c>
      <c r="B9" s="32"/>
      <c r="C9" s="32"/>
      <c r="D9" s="32"/>
      <c r="E9" s="32"/>
      <c r="F9" s="32"/>
      <c r="G9" s="32"/>
      <c r="H9" s="33"/>
    </row>
    <row r="10" spans="1:11" s="1" customFormat="1" ht="47.25">
      <c r="A10" s="13" t="s">
        <v>1</v>
      </c>
      <c r="B10" s="13" t="s">
        <v>2</v>
      </c>
      <c r="C10" s="13" t="s">
        <v>3</v>
      </c>
      <c r="D10" s="14" t="s">
        <v>13</v>
      </c>
      <c r="E10" s="14" t="s">
        <v>14</v>
      </c>
      <c r="F10" s="14" t="s">
        <v>4</v>
      </c>
      <c r="G10" s="14" t="s">
        <v>5</v>
      </c>
      <c r="H10" s="13" t="s">
        <v>6</v>
      </c>
    </row>
    <row r="11" spans="1:11" s="22" customFormat="1" ht="105">
      <c r="A11" s="10">
        <v>2</v>
      </c>
      <c r="B11" s="19" t="s">
        <v>25</v>
      </c>
      <c r="C11" s="19" t="s">
        <v>26</v>
      </c>
      <c r="D11" s="18">
        <v>5000000</v>
      </c>
      <c r="E11" s="18">
        <v>0</v>
      </c>
      <c r="F11" s="18">
        <v>5200605</v>
      </c>
      <c r="G11" s="11"/>
      <c r="H11" s="10" t="s">
        <v>10</v>
      </c>
    </row>
    <row r="12" spans="1:11" s="1" customFormat="1" ht="15.75">
      <c r="A12" s="24"/>
      <c r="B12" s="25"/>
      <c r="C12" s="26" t="s">
        <v>11</v>
      </c>
      <c r="D12" s="27">
        <f>SUM(D11:D11)</f>
        <v>5000000</v>
      </c>
      <c r="E12" s="28">
        <f>SUM(E11:E11)</f>
        <v>0</v>
      </c>
      <c r="F12" s="29">
        <f>SUM(F11:F11)</f>
        <v>5200605</v>
      </c>
      <c r="G12" s="30"/>
      <c r="H12" s="31"/>
    </row>
    <row r="13" spans="1:11" s="1" customFormat="1" ht="15.75">
      <c r="A13" s="34"/>
      <c r="B13" s="35"/>
      <c r="C13" s="36"/>
      <c r="D13" s="37"/>
      <c r="E13" s="37"/>
      <c r="F13" s="37"/>
      <c r="G13" s="38"/>
      <c r="H13" s="39"/>
    </row>
    <row r="14" spans="1:11" s="1" customFormat="1" ht="15.75">
      <c r="A14" s="40"/>
      <c r="B14" s="41"/>
      <c r="C14" s="42"/>
      <c r="D14" s="43"/>
      <c r="E14" s="43"/>
      <c r="F14" s="43"/>
      <c r="G14" s="44"/>
      <c r="H14" s="45"/>
    </row>
    <row r="15" spans="1:11" s="7" customFormat="1">
      <c r="A15" s="12"/>
      <c r="B15" s="1"/>
      <c r="C15" s="1"/>
      <c r="D15" s="3"/>
      <c r="E15" s="3"/>
      <c r="F15" s="3"/>
      <c r="G15" s="3"/>
      <c r="H15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1" manualBreakCount="1">
    <brk id="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dimension ref="A1:K15"/>
  <sheetViews>
    <sheetView topLeftCell="A7" workbookViewId="0">
      <selection activeCell="C9" sqref="C9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11" s="50" customFormat="1" ht="24.6" customHeight="1">
      <c r="A1" s="53" t="s">
        <v>17</v>
      </c>
      <c r="C1" s="51"/>
      <c r="D1" s="51"/>
      <c r="E1" s="51"/>
      <c r="F1" s="51"/>
      <c r="G1" s="51"/>
      <c r="H1" s="51"/>
    </row>
    <row r="2" spans="1:11" s="1" customFormat="1" ht="15.75">
      <c r="A2" s="21"/>
      <c r="C2" s="2"/>
      <c r="D2" s="2"/>
      <c r="E2" s="2"/>
      <c r="F2" s="2"/>
      <c r="G2" s="2"/>
      <c r="H2" s="2"/>
    </row>
    <row r="3" spans="1:11" s="6" customFormat="1" ht="30.6" customHeight="1">
      <c r="A3" s="46" t="s">
        <v>7</v>
      </c>
      <c r="B3" s="47"/>
      <c r="C3" s="47"/>
      <c r="D3" s="47"/>
      <c r="E3" s="47"/>
      <c r="F3" s="47"/>
      <c r="G3" s="47"/>
      <c r="H3" s="48"/>
    </row>
    <row r="4" spans="1:11" s="1" customFormat="1" ht="47.25">
      <c r="A4" s="13" t="s">
        <v>1</v>
      </c>
      <c r="B4" s="13" t="s">
        <v>2</v>
      </c>
      <c r="C4" s="13" t="s">
        <v>3</v>
      </c>
      <c r="D4" s="14" t="s">
        <v>13</v>
      </c>
      <c r="E4" s="14" t="s">
        <v>14</v>
      </c>
      <c r="F4" s="14" t="s">
        <v>4</v>
      </c>
      <c r="G4" s="14" t="s">
        <v>5</v>
      </c>
      <c r="H4" s="13" t="s">
        <v>6</v>
      </c>
    </row>
    <row r="5" spans="1:11" s="6" customFormat="1" ht="45">
      <c r="A5" s="10">
        <v>1</v>
      </c>
      <c r="B5" s="19" t="s">
        <v>27</v>
      </c>
      <c r="C5" s="19" t="s">
        <v>28</v>
      </c>
      <c r="D5" s="18">
        <v>2792088</v>
      </c>
      <c r="E5" s="18">
        <v>2792088</v>
      </c>
      <c r="F5" s="18">
        <v>3085000</v>
      </c>
      <c r="G5" s="11">
        <v>89.083333333333329</v>
      </c>
      <c r="H5" s="10" t="s">
        <v>8</v>
      </c>
      <c r="I5" s="22"/>
      <c r="J5" s="22"/>
      <c r="K5" s="22"/>
    </row>
    <row r="6" spans="1:11" s="1" customFormat="1" ht="23.45" customHeight="1">
      <c r="A6" s="24"/>
      <c r="B6" s="25"/>
      <c r="C6" s="26" t="s">
        <v>9</v>
      </c>
      <c r="D6" s="27">
        <f>SUM(D5:D5)</f>
        <v>2792088</v>
      </c>
      <c r="E6" s="28">
        <f>SUM(E5:E5)</f>
        <v>2792088</v>
      </c>
      <c r="F6" s="29">
        <f>SUM(F5:F5)</f>
        <v>3085000</v>
      </c>
      <c r="G6" s="30"/>
      <c r="H6" s="31"/>
    </row>
    <row r="7" spans="1:11" s="1" customFormat="1" ht="15.75">
      <c r="A7" s="34"/>
      <c r="B7" s="35"/>
      <c r="C7" s="36"/>
      <c r="D7" s="37"/>
      <c r="E7" s="37"/>
      <c r="F7" s="37"/>
      <c r="G7" s="38"/>
      <c r="H7" s="39"/>
    </row>
    <row r="8" spans="1:11" s="1" customFormat="1" ht="15.75">
      <c r="A8" s="40"/>
      <c r="B8" s="41"/>
      <c r="C8" s="42"/>
      <c r="D8" s="43"/>
      <c r="E8" s="43"/>
      <c r="F8" s="43"/>
      <c r="G8" s="44"/>
      <c r="H8" s="45"/>
    </row>
    <row r="9" spans="1:11" s="1" customFormat="1" ht="36.950000000000003" customHeight="1">
      <c r="A9" s="49" t="s">
        <v>10</v>
      </c>
      <c r="B9" s="32"/>
      <c r="C9" s="32"/>
      <c r="D9" s="32"/>
      <c r="E9" s="32"/>
      <c r="F9" s="32"/>
      <c r="G9" s="32"/>
      <c r="H9" s="33"/>
    </row>
    <row r="10" spans="1:11" s="1" customFormat="1" ht="47.25">
      <c r="A10" s="13" t="s">
        <v>1</v>
      </c>
      <c r="B10" s="13" t="s">
        <v>2</v>
      </c>
      <c r="C10" s="13" t="s">
        <v>3</v>
      </c>
      <c r="D10" s="14" t="s">
        <v>13</v>
      </c>
      <c r="E10" s="14" t="s">
        <v>14</v>
      </c>
      <c r="F10" s="14" t="s">
        <v>4</v>
      </c>
      <c r="G10" s="14" t="s">
        <v>5</v>
      </c>
      <c r="H10" s="13" t="s">
        <v>6</v>
      </c>
    </row>
    <row r="11" spans="1:11" s="22" customFormat="1" ht="45">
      <c r="A11" s="10">
        <v>2</v>
      </c>
      <c r="B11" s="19" t="s">
        <v>29</v>
      </c>
      <c r="C11" s="19" t="s">
        <v>30</v>
      </c>
      <c r="D11" s="18">
        <v>4193937</v>
      </c>
      <c r="E11" s="18">
        <v>0</v>
      </c>
      <c r="F11" s="18">
        <v>1060000</v>
      </c>
      <c r="G11" s="11"/>
      <c r="H11" s="15" t="s">
        <v>10</v>
      </c>
    </row>
    <row r="12" spans="1:11" s="1" customFormat="1" ht="15.75">
      <c r="A12" s="24"/>
      <c r="B12" s="25"/>
      <c r="C12" s="26" t="s">
        <v>11</v>
      </c>
      <c r="D12" s="27">
        <f>SUM(D11:D11)</f>
        <v>4193937</v>
      </c>
      <c r="E12" s="28">
        <f>SUM(E11:E11)</f>
        <v>0</v>
      </c>
      <c r="F12" s="29">
        <f>SUM(F11:F11)</f>
        <v>1060000</v>
      </c>
      <c r="G12" s="30"/>
      <c r="H12" s="31"/>
    </row>
    <row r="13" spans="1:11" s="1" customFormat="1" ht="15.75">
      <c r="A13" s="34"/>
      <c r="B13" s="35"/>
      <c r="C13" s="36"/>
      <c r="D13" s="37"/>
      <c r="E13" s="37"/>
      <c r="F13" s="37"/>
      <c r="G13" s="38"/>
      <c r="H13" s="39"/>
    </row>
    <row r="14" spans="1:11" s="1" customFormat="1" ht="15.75">
      <c r="A14" s="40"/>
      <c r="B14" s="41"/>
      <c r="C14" s="42"/>
      <c r="D14" s="43"/>
      <c r="E14" s="43"/>
      <c r="F14" s="43"/>
      <c r="G14" s="44"/>
      <c r="H14" s="45"/>
    </row>
    <row r="15" spans="1:11" s="7" customFormat="1">
      <c r="A15" s="12"/>
      <c r="B15" s="1"/>
      <c r="C15" s="1"/>
      <c r="D15" s="3"/>
      <c r="E15" s="3"/>
      <c r="F15" s="3"/>
      <c r="G15" s="3"/>
      <c r="H15" s="1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375A3-E3CA-4172-B004-E27F28221CFA}">
  <dimension ref="A1:K18"/>
  <sheetViews>
    <sheetView workbookViewId="0">
      <selection activeCell="E7" sqref="E7:F7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11" s="50" customFormat="1" ht="24.6" customHeight="1">
      <c r="A1" s="52" t="s">
        <v>18</v>
      </c>
      <c r="C1" s="51"/>
      <c r="D1" s="51"/>
      <c r="E1" s="51"/>
      <c r="F1" s="51"/>
      <c r="G1" s="51"/>
      <c r="H1" s="51"/>
    </row>
    <row r="2" spans="1:11" s="1" customFormat="1" ht="15.75">
      <c r="A2" s="21"/>
      <c r="C2" s="2"/>
      <c r="D2" s="2"/>
      <c r="E2" s="2"/>
      <c r="F2" s="2"/>
      <c r="G2" s="2"/>
      <c r="H2" s="2"/>
    </row>
    <row r="3" spans="1:11" s="6" customFormat="1" ht="30.6" customHeight="1">
      <c r="A3" s="46" t="s">
        <v>7</v>
      </c>
      <c r="B3" s="47"/>
      <c r="C3" s="47"/>
      <c r="D3" s="47"/>
      <c r="E3" s="47"/>
      <c r="F3" s="47"/>
      <c r="G3" s="47"/>
      <c r="H3" s="48"/>
    </row>
    <row r="4" spans="1:11" s="1" customFormat="1" ht="47.25">
      <c r="A4" s="13" t="s">
        <v>1</v>
      </c>
      <c r="B4" s="13" t="s">
        <v>2</v>
      </c>
      <c r="C4" s="13" t="s">
        <v>3</v>
      </c>
      <c r="D4" s="14" t="s">
        <v>13</v>
      </c>
      <c r="E4" s="14" t="s">
        <v>14</v>
      </c>
      <c r="F4" s="14" t="s">
        <v>4</v>
      </c>
      <c r="G4" s="14" t="s">
        <v>5</v>
      </c>
      <c r="H4" s="13" t="s">
        <v>6</v>
      </c>
    </row>
    <row r="5" spans="1:11" s="6" customFormat="1" ht="105">
      <c r="A5" s="10">
        <v>1</v>
      </c>
      <c r="B5" s="19" t="s">
        <v>31</v>
      </c>
      <c r="C5" s="19" t="s">
        <v>32</v>
      </c>
      <c r="D5" s="18">
        <v>7190593</v>
      </c>
      <c r="E5" s="18">
        <v>7190593</v>
      </c>
      <c r="F5" s="18">
        <v>1968829</v>
      </c>
      <c r="G5" s="11">
        <v>87.757576365110253</v>
      </c>
      <c r="H5" s="10" t="s">
        <v>8</v>
      </c>
      <c r="I5" s="22"/>
      <c r="J5" s="22"/>
      <c r="K5" s="22"/>
    </row>
    <row r="6" spans="1:11" s="6" customFormat="1" ht="45">
      <c r="A6" s="10">
        <v>2</v>
      </c>
      <c r="B6" s="19" t="s">
        <v>33</v>
      </c>
      <c r="C6" s="19" t="s">
        <v>34</v>
      </c>
      <c r="D6" s="18">
        <v>4998522</v>
      </c>
      <c r="E6" s="18">
        <v>4998522</v>
      </c>
      <c r="F6" s="18">
        <v>5034139</v>
      </c>
      <c r="G6" s="11">
        <v>87.536006585934487</v>
      </c>
      <c r="H6" s="10" t="s">
        <v>8</v>
      </c>
    </row>
    <row r="7" spans="1:11" s="6" customFormat="1" ht="54" customHeight="1">
      <c r="A7" s="16">
        <v>3</v>
      </c>
      <c r="B7" s="20" t="s">
        <v>35</v>
      </c>
      <c r="C7" s="20" t="s">
        <v>36</v>
      </c>
      <c r="D7" s="18">
        <v>8153623</v>
      </c>
      <c r="E7" s="18">
        <v>8153623</v>
      </c>
      <c r="F7" s="18">
        <v>1692738</v>
      </c>
      <c r="G7" s="17">
        <v>80.860410097444785</v>
      </c>
      <c r="H7" s="16" t="s">
        <v>8</v>
      </c>
    </row>
    <row r="8" spans="1:11" s="1" customFormat="1" ht="23.45" customHeight="1">
      <c r="A8" s="24"/>
      <c r="B8" s="25"/>
      <c r="C8" s="26" t="s">
        <v>9</v>
      </c>
      <c r="D8" s="27">
        <f>SUM(D5:D7)</f>
        <v>20342738</v>
      </c>
      <c r="E8" s="28">
        <f t="shared" ref="E8:F8" si="0">SUM(E5:E7)</f>
        <v>20342738</v>
      </c>
      <c r="F8" s="29">
        <f t="shared" si="0"/>
        <v>8695706</v>
      </c>
      <c r="G8" s="30"/>
      <c r="H8" s="31"/>
    </row>
    <row r="9" spans="1:11" s="1" customFormat="1" ht="15.75">
      <c r="A9" s="34"/>
      <c r="B9" s="35"/>
      <c r="C9" s="36"/>
      <c r="D9" s="37"/>
      <c r="E9" s="37"/>
      <c r="F9" s="37"/>
      <c r="G9" s="38"/>
      <c r="H9" s="39"/>
    </row>
    <row r="10" spans="1:11" s="1" customFormat="1" ht="15.75">
      <c r="A10" s="40"/>
      <c r="B10" s="41"/>
      <c r="C10" s="42"/>
      <c r="D10" s="43"/>
      <c r="E10" s="43"/>
      <c r="F10" s="43"/>
      <c r="G10" s="44"/>
      <c r="H10" s="45"/>
    </row>
    <row r="11" spans="1:11" s="1" customFormat="1" ht="27.6" customHeight="1">
      <c r="A11" s="49" t="s">
        <v>10</v>
      </c>
      <c r="B11" s="32"/>
      <c r="C11" s="32"/>
      <c r="D11" s="32"/>
      <c r="E11" s="32"/>
      <c r="F11" s="32"/>
      <c r="G11" s="32"/>
      <c r="H11" s="33"/>
    </row>
    <row r="12" spans="1:11" s="1" customFormat="1" ht="47.25">
      <c r="A12" s="13" t="s">
        <v>1</v>
      </c>
      <c r="B12" s="13" t="s">
        <v>2</v>
      </c>
      <c r="C12" s="13" t="s">
        <v>3</v>
      </c>
      <c r="D12" s="14" t="s">
        <v>13</v>
      </c>
      <c r="E12" s="14" t="s">
        <v>14</v>
      </c>
      <c r="F12" s="14" t="s">
        <v>4</v>
      </c>
      <c r="G12" s="14" t="s">
        <v>5</v>
      </c>
      <c r="H12" s="13" t="s">
        <v>6</v>
      </c>
    </row>
    <row r="13" spans="1:11" s="22" customFormat="1" ht="60">
      <c r="A13" s="10">
        <v>4</v>
      </c>
      <c r="B13" s="19" t="s">
        <v>33</v>
      </c>
      <c r="C13" s="19" t="s">
        <v>37</v>
      </c>
      <c r="D13" s="18">
        <v>3017198</v>
      </c>
      <c r="E13" s="18">
        <v>0</v>
      </c>
      <c r="F13" s="18">
        <v>1210225</v>
      </c>
      <c r="G13" s="11"/>
      <c r="H13" s="15" t="s">
        <v>10</v>
      </c>
    </row>
    <row r="14" spans="1:11" s="22" customFormat="1" ht="75">
      <c r="A14" s="10">
        <v>5</v>
      </c>
      <c r="B14" s="19" t="s">
        <v>38</v>
      </c>
      <c r="C14" s="19" t="s">
        <v>39</v>
      </c>
      <c r="D14" s="18">
        <v>8305750</v>
      </c>
      <c r="E14" s="18">
        <v>0</v>
      </c>
      <c r="F14" s="18">
        <v>2859673</v>
      </c>
      <c r="G14" s="11"/>
      <c r="H14" s="15" t="s">
        <v>10</v>
      </c>
    </row>
    <row r="15" spans="1:11" s="1" customFormat="1" ht="15.75">
      <c r="A15" s="24"/>
      <c r="B15" s="25"/>
      <c r="C15" s="26" t="s">
        <v>11</v>
      </c>
      <c r="D15" s="27">
        <f>SUM(D13:D14)</f>
        <v>11322948</v>
      </c>
      <c r="E15" s="28">
        <f>SUM(E13:E14)</f>
        <v>0</v>
      </c>
      <c r="F15" s="29">
        <f>SUM(F13:F14)</f>
        <v>4069898</v>
      </c>
      <c r="G15" s="30"/>
      <c r="H15" s="31"/>
    </row>
    <row r="16" spans="1:11" s="1" customFormat="1" ht="15.75">
      <c r="A16" s="34"/>
      <c r="B16" s="35"/>
      <c r="C16" s="36"/>
      <c r="D16" s="37"/>
      <c r="E16" s="37"/>
      <c r="F16" s="37"/>
      <c r="G16" s="38"/>
      <c r="H16" s="39"/>
    </row>
    <row r="17" spans="1:8" s="1" customFormat="1" ht="15.75">
      <c r="A17" s="40"/>
      <c r="B17" s="41"/>
      <c r="C17" s="42"/>
      <c r="D17" s="43"/>
      <c r="E17" s="43"/>
      <c r="F17" s="43"/>
      <c r="G17" s="44"/>
      <c r="H17" s="45"/>
    </row>
    <row r="18" spans="1:8" s="7" customFormat="1">
      <c r="A18" s="12"/>
      <c r="B18" s="1"/>
      <c r="C18" s="1"/>
      <c r="D18" s="3"/>
      <c r="E18" s="3"/>
      <c r="F18" s="3"/>
      <c r="G18" s="3"/>
      <c r="H18" s="1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4" ma:contentTypeDescription="Create a new document." ma:contentTypeScope="" ma:versionID="b6d3ae05fba915dcbecea1240c194ad9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47ca0a392c7422b9213f34979bc7de02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  <SharedWithUsers xmlns="5067c814-4b34-462c-a21d-c185ff6548d2">
      <UserInfo>
        <DisplayName/>
        <AccountId xsi:nil="true"/>
        <AccountType/>
      </UserInfo>
    </SharedWithUsers>
    <MediaLengthInSeconds xmlns="785685f2-c2e1-4352-89aa-3faca8eaba5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D9C072-DD05-4958-9B93-6711897D0E68}"/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5067c814-4b34-462c-a21d-c185ff6548d2"/>
    <ds:schemaRef ds:uri="http://purl.org/dc/dcmitype/"/>
    <ds:schemaRef ds:uri="http://purl.org/dc/elements/1.1/"/>
    <ds:schemaRef ds:uri="http://schemas.microsoft.com/office/infopath/2007/PartnerControls"/>
    <ds:schemaRef ds:uri="785685f2-c2e1-4352-89aa-3faca8eaba5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Cover</vt:lpstr>
      <vt:lpstr>NOPA Table - Group 1</vt:lpstr>
      <vt:lpstr>NOPA Table - Group 2</vt:lpstr>
      <vt:lpstr>NOPA Table - Group 3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Dani, Nicole@Energy</cp:lastModifiedBy>
  <cp:revision/>
  <cp:lastPrinted>2022-01-25T22:50:02Z</cp:lastPrinted>
  <dcterms:created xsi:type="dcterms:W3CDTF">2015-01-15T18:23:38Z</dcterms:created>
  <dcterms:modified xsi:type="dcterms:W3CDTF">2023-05-08T17:51:18Z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1720300</vt:r8>
  </property>
  <property fmtid="{D5CDD505-2E9C-101B-9397-08002B2CF9AE}" pid="4" name="_ColorHex">
    <vt:lpwstr/>
  </property>
  <property fmtid="{D5CDD505-2E9C-101B-9397-08002B2CF9AE}" pid="5" name="_Emoji">
    <vt:lpwstr/>
  </property>
  <property fmtid="{D5CDD505-2E9C-101B-9397-08002B2CF9AE}" pid="6" name="ComplianceAssetId">
    <vt:lpwstr/>
  </property>
  <property fmtid="{D5CDD505-2E9C-101B-9397-08002B2CF9AE}" pid="7" name="_ExtendedDescription">
    <vt:lpwstr/>
  </property>
  <property fmtid="{D5CDD505-2E9C-101B-9397-08002B2CF9AE}" pid="8" name="_ColorTag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