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ani\Desktop\00NOPA\"/>
    </mc:Choice>
  </mc:AlternateContent>
  <xr:revisionPtr revIDLastSave="17" documentId="13_ncr:1_{FAA8779E-DC13-499B-A87B-8AF9B701363D}" xr6:coauthVersionLast="47" xr6:coauthVersionMax="47" xr10:uidLastSave="{6E1E9031-AEEC-40C9-8AED-EAB06EC483B2}"/>
  <bookViews>
    <workbookView xWindow="-120" yWindow="-120" windowWidth="29040" windowHeight="15990" firstSheet="1" activeTab="1" xr2:uid="{00000000-000D-0000-FFFF-FFFF00000000}"/>
  </bookViews>
  <sheets>
    <sheet name="Cover - GFO-22-303" sheetId="11" r:id="rId1"/>
    <sheet name="NOPA Table - Tier I" sheetId="6" r:id="rId2"/>
  </sheets>
  <definedNames>
    <definedName name="_xlnm.Print_Area" localSheetId="1">'NOPA Table - Tier I'!$A$1:$H$38</definedName>
    <definedName name="_xlnm.Print_Titles" localSheetId="1">'NOPA Table - Tier I'!$1:$2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6" l="1"/>
  <c r="F20" i="6"/>
  <c r="D20" i="6"/>
  <c r="F13" i="6"/>
  <c r="E13" i="6"/>
  <c r="D13" i="6"/>
  <c r="E32" i="6"/>
  <c r="F32" i="6"/>
  <c r="D32" i="6"/>
  <c r="F38" i="6"/>
  <c r="E38" i="6"/>
  <c r="D38" i="6"/>
</calcChain>
</file>

<file path=xl/sharedStrings.xml><?xml version="1.0" encoding="utf-8"?>
<sst xmlns="http://schemas.openxmlformats.org/spreadsheetml/2006/main" count="101" uniqueCount="57">
  <si>
    <t>California Energy Commission - Energy Research Development Division</t>
  </si>
  <si>
    <t>Notice of Proposed Awards</t>
  </si>
  <si>
    <t>GFO-22-303</t>
  </si>
  <si>
    <t>Food Production Investment Program 2022</t>
  </si>
  <si>
    <t>Tier I: Drop-In Technologies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</si>
  <si>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</si>
  <si>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</si>
  <si>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</si>
  <si>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</si>
  <si>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</si>
  <si>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</si>
  <si>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</si>
  <si>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</si>
  <si>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</si>
  <si>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r>
      <rPr>
        <sz val="12"/>
        <color rgb="FF000000"/>
        <rFont val="Tahoma"/>
      </rPr>
      <t>Los Gatos Tomato Products</t>
    </r>
    <r>
      <rPr>
        <b/>
        <u/>
        <sz val="12"/>
        <color rgb="FF000000"/>
        <rFont val="Tahoma"/>
      </rPr>
      <t>, LLC</t>
    </r>
  </si>
  <si>
    <t>Los Gatos Tomato Products' Thor Evaporator</t>
  </si>
  <si>
    <t>Awardee</t>
  </si>
  <si>
    <t>OWB Packers, LLC</t>
  </si>
  <si>
    <t>OWB Packers' Advanced Energy Efficiency Upgrades Phase II</t>
  </si>
  <si>
    <r>
      <rPr>
        <strike/>
        <sz val="12"/>
        <color theme="1"/>
        <rFont val="Tahoma "/>
      </rPr>
      <t>$1,177,037</t>
    </r>
    <r>
      <rPr>
        <sz val="12"/>
        <color theme="1"/>
        <rFont val="Tahoma "/>
      </rPr>
      <t xml:space="preserve">
</t>
    </r>
    <r>
      <rPr>
        <b/>
        <u/>
        <sz val="12"/>
        <color theme="1"/>
        <rFont val="Tahoma "/>
      </rPr>
      <t>$1,552,037</t>
    </r>
  </si>
  <si>
    <t>E &amp; J Gallo Winery</t>
  </si>
  <si>
    <t>E &amp; J Gallo Winery's Compressor and Condenser System Optimization and Refrigeration System Conversion</t>
  </si>
  <si>
    <r>
      <rPr>
        <sz val="12"/>
        <color rgb="FF000000"/>
        <rFont val="Tahoma"/>
      </rPr>
      <t xml:space="preserve">Red Bay Coffee </t>
    </r>
    <r>
      <rPr>
        <b/>
        <u/>
        <sz val="12"/>
        <color rgb="FF000000"/>
        <rFont val="Tahoma"/>
      </rPr>
      <t>Company, Inc.</t>
    </r>
  </si>
  <si>
    <t>Red Bay Coffee's Electrifying Coffee Roasting</t>
  </si>
  <si>
    <r>
      <rPr>
        <strike/>
        <sz val="12"/>
        <color rgb="FF000000"/>
        <rFont val="Tahoma"/>
        <family val="2"/>
      </rPr>
      <t>Heirloom Coffee Roasters</t>
    </r>
    <r>
      <rPr>
        <sz val="12"/>
        <color rgb="FF000000"/>
        <rFont val="Tahoma"/>
      </rPr>
      <t xml:space="preserve">
</t>
    </r>
    <r>
      <rPr>
        <b/>
        <u/>
        <sz val="12"/>
        <color rgb="FF000000"/>
        <rFont val="Tahoma"/>
      </rPr>
      <t>America's Best Beverage, LLC</t>
    </r>
  </si>
  <si>
    <t>Heirloom Coffee Roasters' Electrifying Coffee Roasting</t>
  </si>
  <si>
    <t>Pacific Coast Producers</t>
  </si>
  <si>
    <t>Pacific Coast Producers' Woodland Condensate Recovery</t>
  </si>
  <si>
    <r>
      <rPr>
        <strike/>
        <sz val="12"/>
        <color theme="1"/>
        <rFont val="Tahoma "/>
      </rPr>
      <t>Danone North America</t>
    </r>
    <r>
      <rPr>
        <sz val="12"/>
        <color theme="1"/>
        <rFont val="Tahoma "/>
      </rPr>
      <t xml:space="preserve">
</t>
    </r>
    <r>
      <rPr>
        <b/>
        <u/>
        <sz val="12"/>
        <color theme="1"/>
        <rFont val="Tahoma "/>
      </rPr>
      <t>WWF Operating Company, LLC</t>
    </r>
  </si>
  <si>
    <t>Danone North America Boiler Stack and Process Wastewater Heat Recovery</t>
  </si>
  <si>
    <t>Pacific Coast Producers' Oroville Condensate Recovery</t>
  </si>
  <si>
    <t>Total Funding Recommended</t>
  </si>
  <si>
    <t>Passed - Not Funded</t>
  </si>
  <si>
    <t xml:space="preserve">PepsiCo
</t>
  </si>
  <si>
    <t>PepsiCo's Enhanced Heat Recovery</t>
  </si>
  <si>
    <t>Declined Award</t>
  </si>
  <si>
    <t>American Custom Meats, LLC</t>
  </si>
  <si>
    <t>American Custom Meats' R507 to R717 Conversion</t>
  </si>
  <si>
    <t xml:space="preserve">Finalist </t>
  </si>
  <si>
    <t>Total</t>
  </si>
  <si>
    <t>Did Not Pass</t>
  </si>
  <si>
    <t>Steam Turbine Generator (1.0 MW) and Boiler System (Lodi Boiler Project)</t>
  </si>
  <si>
    <t>Go Get Em Tiger</t>
  </si>
  <si>
    <t>Electrifying Coffee Roasting at Los Angeles Coffee Retail Chain, Go Get Em Tiger</t>
  </si>
  <si>
    <t>Diestel Turkey Ranch</t>
  </si>
  <si>
    <t>Diestel Turkey Chinese Camp</t>
  </si>
  <si>
    <t>The Distinguished Gentleman LLC</t>
  </si>
  <si>
    <t>Electrifying coffee roasting at BBCM</t>
  </si>
  <si>
    <t>Pacific Crest Coffee Company, LLC</t>
  </si>
  <si>
    <t>Electrifying Coffee Roasting at Pacific Crest Coffee Company</t>
  </si>
  <si>
    <t>Soul Grind Coffee</t>
  </si>
  <si>
    <t>Electrifying Coffee Roasting at Soul Grind Coffee Roasters</t>
  </si>
  <si>
    <t>Golden Star Citrus</t>
  </si>
  <si>
    <t>Golden Star Citrus Production Processing Efficiency Project</t>
  </si>
  <si>
    <t>Disqualified</t>
  </si>
  <si>
    <t>Golden Valley Fruit Packing, Inc.</t>
  </si>
  <si>
    <t>Prune Processing and Packaging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</si>
</sst>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name val="Tahoma"/>
      <family val="2"/>
    </font>
    <font>
      <sz val="12"/>
      <color rgb="FF000000"/>
      <name val="Tahoma"/>
    </font>
    <font>
      <b/>
      <u/>
      <sz val="12"/>
      <color rgb="FF000000"/>
      <name val="Tahoma"/>
    </font>
    <font>
      <strike/>
      <sz val="12"/>
      <color rgb="FF000000"/>
      <name val="Tahoma"/>
      <family val="2"/>
    </font>
    <font>
      <sz val="12"/>
      <color rgb="FF000000"/>
      <name val="Tahoma"/>
      <family val="2"/>
    </font>
    <font>
      <strike/>
      <sz val="12"/>
      <color theme="1"/>
      <name val="Tahoma "/>
    </font>
    <font>
      <b/>
      <u/>
      <sz val="12"/>
      <color theme="1"/>
      <name val="Tahoma "/>
    </font>
    <font>
      <b/>
      <u/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164" fontId="3" fillId="2" borderId="0" xfId="0" applyNumberFormat="1" applyFont="1" applyFill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 wrapText="1"/>
    </xf>
    <xf numFmtId="164" fontId="17" fillId="2" borderId="1" xfId="0" applyNumberFormat="1" applyFont="1" applyFill="1" applyBorder="1" applyAlignment="1">
      <alignment horizontal="right" vertical="center" wrapText="1"/>
    </xf>
    <xf numFmtId="4" fontId="17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165" fontId="18" fillId="0" borderId="0" xfId="0" applyNumberFormat="1" applyFont="1" applyAlignment="1">
      <alignment horizontal="center" vertical="center"/>
    </xf>
    <xf numFmtId="164" fontId="17" fillId="5" borderId="9" xfId="0" applyNumberFormat="1" applyFont="1" applyFill="1" applyBorder="1" applyAlignment="1">
      <alignment horizontal="right" vertical="center" wrapText="1"/>
    </xf>
    <xf numFmtId="164" fontId="17" fillId="5" borderId="10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view="pageBreakPreview" zoomScale="130" zoomScaleNormal="100" zoomScaleSheetLayoutView="130" workbookViewId="0">
      <selection activeCell="A7" sqref="A7"/>
    </sheetView>
  </sheetViews>
  <sheetFormatPr defaultRowHeight="15"/>
  <cols>
    <col min="1" max="1" width="86.140625" style="33" customWidth="1"/>
  </cols>
  <sheetData>
    <row r="1" spans="1:1" ht="25.5" customHeight="1">
      <c r="A1" s="33" t="s">
        <v>0</v>
      </c>
    </row>
    <row r="2" spans="1:1" ht="25.5" customHeight="1">
      <c r="A2" s="62" t="s">
        <v>1</v>
      </c>
    </row>
    <row r="3" spans="1:1" ht="25.5" customHeight="1">
      <c r="A3" s="62" t="s">
        <v>2</v>
      </c>
    </row>
    <row r="4" spans="1:1" ht="25.5" customHeight="1">
      <c r="A4" s="62" t="s">
        <v>3</v>
      </c>
    </row>
    <row r="5" spans="1:1" ht="25.5" customHeight="1">
      <c r="A5" s="62" t="s">
        <v>4</v>
      </c>
    </row>
    <row r="6" spans="1:1" ht="25.5" customHeight="1">
      <c r="A6" s="73">
        <v>45063</v>
      </c>
    </row>
    <row r="7" spans="1:1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zoomScaleNormal="100" zoomScaleSheetLayoutView="100" workbookViewId="0">
      <selection activeCell="F13" sqref="F13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5.140625" style="4" customWidth="1"/>
    <col min="12" max="12" width="16.28515625" style="4" customWidth="1"/>
    <col min="13" max="13" width="20.140625" style="4" customWidth="1"/>
    <col min="14" max="16384" width="9.140625" style="4"/>
  </cols>
  <sheetData>
    <row r="1" spans="1:12" s="59" customFormat="1" ht="20.25" customHeight="1">
      <c r="A1" s="61" t="s">
        <v>4</v>
      </c>
      <c r="C1" s="60"/>
      <c r="D1" s="60"/>
      <c r="E1" s="60"/>
      <c r="F1" s="60"/>
      <c r="G1" s="60"/>
      <c r="H1" s="60"/>
    </row>
    <row r="2" spans="1:12" s="1" customFormat="1" ht="9" customHeight="1">
      <c r="A2" s="32"/>
      <c r="C2" s="2"/>
      <c r="D2" s="2"/>
      <c r="E2" s="2"/>
      <c r="F2" s="2"/>
      <c r="G2" s="2"/>
      <c r="H2" s="2"/>
    </row>
    <row r="3" spans="1:12" s="6" customFormat="1" ht="25.5" customHeight="1">
      <c r="A3" s="55" t="s">
        <v>5</v>
      </c>
      <c r="B3" s="56"/>
      <c r="C3" s="56"/>
      <c r="D3" s="56"/>
      <c r="E3" s="56"/>
      <c r="F3" s="56"/>
      <c r="G3" s="56"/>
      <c r="H3" s="57"/>
    </row>
    <row r="4" spans="1:12" s="1" customFormat="1" ht="44.2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12" s="6" customFormat="1" ht="32.25">
      <c r="A5" s="10">
        <v>1</v>
      </c>
      <c r="B5" s="64" t="s">
        <v>14</v>
      </c>
      <c r="C5" s="27" t="s">
        <v>15</v>
      </c>
      <c r="D5" s="25">
        <v>4601285</v>
      </c>
      <c r="E5" s="25">
        <v>4601285</v>
      </c>
      <c r="F5" s="25">
        <v>2477615</v>
      </c>
      <c r="G5" s="11">
        <v>97.5</v>
      </c>
      <c r="H5" s="10" t="s">
        <v>16</v>
      </c>
      <c r="K5" s="63"/>
      <c r="L5" s="63"/>
    </row>
    <row r="6" spans="1:12" s="6" customFormat="1" ht="44.25">
      <c r="A6" s="10">
        <v>2</v>
      </c>
      <c r="B6" s="27" t="s">
        <v>17</v>
      </c>
      <c r="C6" s="27" t="s">
        <v>18</v>
      </c>
      <c r="D6" s="25">
        <v>1100000</v>
      </c>
      <c r="E6" s="25">
        <v>1100000</v>
      </c>
      <c r="F6" s="66" t="s">
        <v>19</v>
      </c>
      <c r="G6" s="11">
        <v>91.9</v>
      </c>
      <c r="H6" s="10" t="s">
        <v>16</v>
      </c>
      <c r="K6" s="63"/>
      <c r="L6" s="63"/>
    </row>
    <row r="7" spans="1:12" s="6" customFormat="1" ht="73.5">
      <c r="A7" s="17">
        <v>3</v>
      </c>
      <c r="B7" s="28" t="s">
        <v>20</v>
      </c>
      <c r="C7" s="28" t="s">
        <v>21</v>
      </c>
      <c r="D7" s="25">
        <v>500000</v>
      </c>
      <c r="E7" s="25">
        <v>500000</v>
      </c>
      <c r="F7" s="25">
        <v>1576021</v>
      </c>
      <c r="G7" s="23">
        <v>87.4</v>
      </c>
      <c r="H7" s="17" t="s">
        <v>16</v>
      </c>
      <c r="K7" s="63"/>
    </row>
    <row r="8" spans="1:12" s="6" customFormat="1" ht="32.25">
      <c r="A8" s="10">
        <v>4</v>
      </c>
      <c r="B8" s="64" t="s">
        <v>22</v>
      </c>
      <c r="C8" s="27" t="s">
        <v>23</v>
      </c>
      <c r="D8" s="25">
        <v>642850</v>
      </c>
      <c r="E8" s="25">
        <v>642850</v>
      </c>
      <c r="F8" s="25">
        <v>346150</v>
      </c>
      <c r="G8" s="11">
        <v>86.5</v>
      </c>
      <c r="H8" s="10" t="s">
        <v>16</v>
      </c>
    </row>
    <row r="9" spans="1:12" s="6" customFormat="1" ht="67.5" customHeight="1">
      <c r="A9" s="10">
        <v>5</v>
      </c>
      <c r="B9" s="65" t="s">
        <v>24</v>
      </c>
      <c r="C9" s="27" t="s">
        <v>25</v>
      </c>
      <c r="D9" s="25">
        <v>1236940</v>
      </c>
      <c r="E9" s="25">
        <v>1236940</v>
      </c>
      <c r="F9" s="25">
        <v>666060</v>
      </c>
      <c r="G9" s="11">
        <v>85.4</v>
      </c>
      <c r="H9" s="10" t="s">
        <v>16</v>
      </c>
    </row>
    <row r="10" spans="1:12" s="6" customFormat="1" ht="44.25">
      <c r="A10" s="17">
        <v>6</v>
      </c>
      <c r="B10" s="28" t="s">
        <v>26</v>
      </c>
      <c r="C10" s="28" t="s">
        <v>27</v>
      </c>
      <c r="D10" s="25">
        <v>890500</v>
      </c>
      <c r="E10" s="25">
        <v>890500</v>
      </c>
      <c r="F10" s="25">
        <v>479500</v>
      </c>
      <c r="G10" s="23">
        <v>85.1</v>
      </c>
      <c r="H10" s="17" t="s">
        <v>16</v>
      </c>
    </row>
    <row r="11" spans="1:12" s="6" customFormat="1" ht="60.75">
      <c r="A11" s="10">
        <v>7</v>
      </c>
      <c r="B11" s="27" t="s">
        <v>28</v>
      </c>
      <c r="C11" s="27" t="s">
        <v>29</v>
      </c>
      <c r="D11" s="25">
        <v>704264</v>
      </c>
      <c r="E11" s="25">
        <v>704264</v>
      </c>
      <c r="F11" s="25">
        <v>379219</v>
      </c>
      <c r="G11" s="11">
        <v>85</v>
      </c>
      <c r="H11" s="10" t="s">
        <v>16</v>
      </c>
    </row>
    <row r="12" spans="1:12" s="6" customFormat="1" ht="44.25">
      <c r="A12" s="67">
        <v>9</v>
      </c>
      <c r="B12" s="68" t="s">
        <v>26</v>
      </c>
      <c r="C12" s="68" t="s">
        <v>30</v>
      </c>
      <c r="D12" s="69">
        <v>419250</v>
      </c>
      <c r="E12" s="69">
        <v>419250</v>
      </c>
      <c r="F12" s="69">
        <v>225750</v>
      </c>
      <c r="G12" s="70">
        <v>78.8</v>
      </c>
      <c r="H12" s="71" t="s">
        <v>16</v>
      </c>
    </row>
    <row r="13" spans="1:12" s="1" customFormat="1" ht="23.45" customHeight="1">
      <c r="A13" s="34"/>
      <c r="B13" s="35"/>
      <c r="C13" s="36" t="s">
        <v>31</v>
      </c>
      <c r="D13" s="37">
        <f>SUM(D5:D12)</f>
        <v>10095089</v>
      </c>
      <c r="E13" s="38">
        <f>SUM(E5:E12)</f>
        <v>10095089</v>
      </c>
      <c r="F13" s="74">
        <f>SUM(F5+F7+F8+F9+F10+F11+F12+1552037)</f>
        <v>7702352</v>
      </c>
      <c r="G13" s="39"/>
      <c r="H13" s="40"/>
    </row>
    <row r="14" spans="1:12" s="1" customFormat="1">
      <c r="A14" s="43"/>
      <c r="B14" s="44"/>
      <c r="C14" s="45"/>
      <c r="D14" s="46"/>
      <c r="E14" s="46"/>
      <c r="F14" s="46"/>
      <c r="G14" s="47"/>
      <c r="H14" s="48"/>
    </row>
    <row r="15" spans="1:12" s="1" customFormat="1">
      <c r="A15" s="49"/>
      <c r="B15" s="50"/>
      <c r="C15" s="51"/>
      <c r="D15" s="52"/>
      <c r="E15" s="52"/>
      <c r="F15" s="52"/>
      <c r="G15" s="53"/>
      <c r="H15" s="54"/>
    </row>
    <row r="16" spans="1:12" s="1" customFormat="1" ht="39.950000000000003" customHeight="1">
      <c r="A16" s="58" t="s">
        <v>32</v>
      </c>
      <c r="B16" s="41"/>
      <c r="C16" s="41"/>
      <c r="D16" s="41"/>
      <c r="E16" s="41"/>
      <c r="F16" s="41"/>
      <c r="G16" s="41"/>
      <c r="H16" s="42"/>
    </row>
    <row r="17" spans="1:8" s="1" customFormat="1" ht="44.25">
      <c r="A17" s="13" t="s">
        <v>6</v>
      </c>
      <c r="B17" s="13" t="s">
        <v>7</v>
      </c>
      <c r="C17" s="13" t="s">
        <v>8</v>
      </c>
      <c r="D17" s="14" t="s">
        <v>9</v>
      </c>
      <c r="E17" s="14" t="s">
        <v>10</v>
      </c>
      <c r="F17" s="14" t="s">
        <v>11</v>
      </c>
      <c r="G17" s="14" t="s">
        <v>12</v>
      </c>
      <c r="H17" s="13" t="s">
        <v>13</v>
      </c>
    </row>
    <row r="18" spans="1:8" s="1" customFormat="1" ht="30">
      <c r="A18" s="71">
        <v>8</v>
      </c>
      <c r="B18" s="72" t="s">
        <v>33</v>
      </c>
      <c r="C18" s="72" t="s">
        <v>34</v>
      </c>
      <c r="D18" s="69">
        <v>1719347</v>
      </c>
      <c r="E18" s="69">
        <v>0</v>
      </c>
      <c r="F18" s="69">
        <v>925802</v>
      </c>
      <c r="G18" s="70">
        <v>81.5</v>
      </c>
      <c r="H18" s="71" t="s">
        <v>35</v>
      </c>
    </row>
    <row r="19" spans="1:8" s="6" customFormat="1" ht="30">
      <c r="A19" s="10">
        <v>10</v>
      </c>
      <c r="B19" s="27" t="s">
        <v>36</v>
      </c>
      <c r="C19" s="27" t="s">
        <v>37</v>
      </c>
      <c r="D19" s="25">
        <v>2795423</v>
      </c>
      <c r="E19" s="25">
        <v>0</v>
      </c>
      <c r="F19" s="25">
        <v>1505228</v>
      </c>
      <c r="G19" s="11">
        <v>78.5</v>
      </c>
      <c r="H19" s="10" t="s">
        <v>38</v>
      </c>
    </row>
    <row r="20" spans="1:8" s="1" customFormat="1" ht="15.75">
      <c r="A20" s="34"/>
      <c r="B20" s="35"/>
      <c r="C20" s="36" t="s">
        <v>39</v>
      </c>
      <c r="D20" s="75">
        <f>SUM(D18:D19)</f>
        <v>4514770</v>
      </c>
      <c r="E20" s="38">
        <f>SUM(E18:E19)</f>
        <v>0</v>
      </c>
      <c r="F20" s="74">
        <f>SUM(F18:F19)</f>
        <v>2431030</v>
      </c>
      <c r="G20" s="39"/>
      <c r="H20" s="40"/>
    </row>
    <row r="21" spans="1:8" s="1" customFormat="1">
      <c r="A21" s="43"/>
      <c r="B21" s="44"/>
      <c r="C21" s="45"/>
      <c r="D21" s="46"/>
      <c r="E21" s="46"/>
      <c r="F21" s="46"/>
      <c r="G21" s="47"/>
      <c r="H21" s="48"/>
    </row>
    <row r="22" spans="1:8" s="1" customFormat="1">
      <c r="A22" s="49"/>
      <c r="B22" s="50"/>
      <c r="C22" s="51"/>
      <c r="D22" s="52"/>
      <c r="E22" s="52"/>
      <c r="F22" s="52"/>
      <c r="G22" s="53"/>
      <c r="H22" s="54"/>
    </row>
    <row r="23" spans="1:8" s="1" customFormat="1" ht="39.950000000000003" customHeight="1">
      <c r="A23" s="58" t="s">
        <v>40</v>
      </c>
      <c r="B23" s="41"/>
      <c r="C23" s="41"/>
      <c r="D23" s="41"/>
      <c r="E23" s="41"/>
      <c r="F23" s="41"/>
      <c r="G23" s="41"/>
      <c r="H23" s="42"/>
    </row>
    <row r="24" spans="1:8" s="1" customFormat="1" ht="44.25">
      <c r="A24" s="13" t="s">
        <v>6</v>
      </c>
      <c r="B24" s="13" t="s">
        <v>7</v>
      </c>
      <c r="C24" s="13" t="s">
        <v>8</v>
      </c>
      <c r="D24" s="14" t="s">
        <v>9</v>
      </c>
      <c r="E24" s="14" t="s">
        <v>10</v>
      </c>
      <c r="F24" s="14" t="s">
        <v>11</v>
      </c>
      <c r="G24" s="14" t="s">
        <v>12</v>
      </c>
      <c r="H24" s="13" t="s">
        <v>13</v>
      </c>
    </row>
    <row r="25" spans="1:8" s="6" customFormat="1" ht="44.25">
      <c r="A25" s="10"/>
      <c r="B25" s="27" t="s">
        <v>26</v>
      </c>
      <c r="C25" s="27" t="s">
        <v>41</v>
      </c>
      <c r="D25" s="25">
        <v>2632500</v>
      </c>
      <c r="E25" s="25">
        <v>0</v>
      </c>
      <c r="F25" s="25">
        <v>1417500</v>
      </c>
      <c r="G25" s="11"/>
      <c r="H25" s="15" t="s">
        <v>40</v>
      </c>
    </row>
    <row r="26" spans="1:8" s="6" customFormat="1" ht="44.25">
      <c r="A26" s="10"/>
      <c r="B26" s="27" t="s">
        <v>42</v>
      </c>
      <c r="C26" s="27" t="s">
        <v>43</v>
      </c>
      <c r="D26" s="25">
        <v>342225</v>
      </c>
      <c r="E26" s="25">
        <v>0</v>
      </c>
      <c r="F26" s="25">
        <v>184275</v>
      </c>
      <c r="G26" s="11"/>
      <c r="H26" s="15" t="s">
        <v>40</v>
      </c>
    </row>
    <row r="27" spans="1:8" s="1" customFormat="1">
      <c r="A27" s="10"/>
      <c r="B27" s="26" t="s">
        <v>44</v>
      </c>
      <c r="C27" s="26" t="s">
        <v>45</v>
      </c>
      <c r="D27" s="24">
        <v>1982641</v>
      </c>
      <c r="E27" s="24">
        <v>0</v>
      </c>
      <c r="F27" s="24">
        <v>1067469</v>
      </c>
      <c r="G27" s="16"/>
      <c r="H27" s="15" t="s">
        <v>40</v>
      </c>
    </row>
    <row r="28" spans="1:8" s="6" customFormat="1" ht="30">
      <c r="A28" s="10"/>
      <c r="B28" s="27" t="s">
        <v>46</v>
      </c>
      <c r="C28" s="27" t="s">
        <v>47</v>
      </c>
      <c r="D28" s="25">
        <v>342225</v>
      </c>
      <c r="E28" s="25">
        <v>0</v>
      </c>
      <c r="F28" s="25">
        <v>184275</v>
      </c>
      <c r="G28" s="11"/>
      <c r="H28" s="15" t="s">
        <v>40</v>
      </c>
    </row>
    <row r="29" spans="1:8" s="6" customFormat="1" ht="44.25">
      <c r="A29" s="10"/>
      <c r="B29" s="27" t="s">
        <v>48</v>
      </c>
      <c r="C29" s="27" t="s">
        <v>49</v>
      </c>
      <c r="D29" s="25">
        <v>189150</v>
      </c>
      <c r="E29" s="25">
        <v>0</v>
      </c>
      <c r="F29" s="25">
        <v>101850</v>
      </c>
      <c r="G29" s="11"/>
      <c r="H29" s="15" t="s">
        <v>40</v>
      </c>
    </row>
    <row r="30" spans="1:8" s="1" customFormat="1" ht="30">
      <c r="A30" s="10"/>
      <c r="B30" s="26" t="s">
        <v>50</v>
      </c>
      <c r="C30" s="26" t="s">
        <v>51</v>
      </c>
      <c r="D30" s="24">
        <v>189150</v>
      </c>
      <c r="E30" s="24">
        <v>0</v>
      </c>
      <c r="F30" s="24">
        <v>101850</v>
      </c>
      <c r="G30" s="16"/>
      <c r="H30" s="15" t="s">
        <v>40</v>
      </c>
    </row>
    <row r="31" spans="1:8" s="6" customFormat="1" ht="30">
      <c r="A31" s="10"/>
      <c r="B31" s="27" t="s">
        <v>52</v>
      </c>
      <c r="C31" s="27" t="s">
        <v>53</v>
      </c>
      <c r="D31" s="25">
        <v>1000000</v>
      </c>
      <c r="E31" s="25">
        <v>0</v>
      </c>
      <c r="F31" s="25">
        <v>350000</v>
      </c>
      <c r="G31" s="11"/>
      <c r="H31" s="15" t="s">
        <v>40</v>
      </c>
    </row>
    <row r="32" spans="1:8" s="1" customFormat="1">
      <c r="A32" s="34"/>
      <c r="B32" s="35"/>
      <c r="C32" s="36" t="s">
        <v>39</v>
      </c>
      <c r="D32" s="37">
        <f>SUM(D25:D31)</f>
        <v>6677891</v>
      </c>
      <c r="E32" s="37">
        <f t="shared" ref="E32:F32" si="0">SUM(E25:E31)</f>
        <v>0</v>
      </c>
      <c r="F32" s="37">
        <f t="shared" si="0"/>
        <v>3407219</v>
      </c>
      <c r="G32" s="39"/>
      <c r="H32" s="40"/>
    </row>
    <row r="33" spans="1:8" s="1" customFormat="1">
      <c r="A33" s="43"/>
      <c r="B33" s="44"/>
      <c r="C33" s="45"/>
      <c r="D33" s="46"/>
      <c r="E33" s="46"/>
      <c r="F33" s="46"/>
      <c r="G33" s="47"/>
      <c r="H33" s="48"/>
    </row>
    <row r="34" spans="1:8" s="1" customFormat="1">
      <c r="A34" s="49"/>
      <c r="B34" s="50"/>
      <c r="C34" s="51"/>
      <c r="D34" s="52"/>
      <c r="E34" s="52"/>
      <c r="F34" s="52"/>
      <c r="G34" s="53"/>
      <c r="H34" s="54"/>
    </row>
    <row r="35" spans="1:8" s="1" customFormat="1" ht="36.6" customHeight="1">
      <c r="A35" s="58" t="s">
        <v>54</v>
      </c>
      <c r="B35" s="41"/>
      <c r="C35" s="41"/>
      <c r="D35" s="41"/>
      <c r="E35" s="41"/>
      <c r="F35" s="41"/>
      <c r="G35" s="41"/>
      <c r="H35" s="42"/>
    </row>
    <row r="36" spans="1:8" s="1" customFormat="1" ht="49.5" customHeight="1">
      <c r="A36" s="13" t="s">
        <v>6</v>
      </c>
      <c r="B36" s="13" t="s">
        <v>7</v>
      </c>
      <c r="C36" s="13" t="s">
        <v>8</v>
      </c>
      <c r="D36" s="14" t="s">
        <v>9</v>
      </c>
      <c r="E36" s="14" t="s">
        <v>10</v>
      </c>
      <c r="F36" s="14" t="s">
        <v>11</v>
      </c>
      <c r="G36" s="14" t="s">
        <v>12</v>
      </c>
      <c r="H36" s="13" t="s">
        <v>13</v>
      </c>
    </row>
    <row r="37" spans="1:8" s="1" customFormat="1" ht="30">
      <c r="A37" s="10"/>
      <c r="B37" s="26" t="s">
        <v>55</v>
      </c>
      <c r="C37" s="26" t="s">
        <v>56</v>
      </c>
      <c r="D37" s="24">
        <v>3900000</v>
      </c>
      <c r="E37" s="24">
        <v>0</v>
      </c>
      <c r="F37" s="24">
        <v>1365000</v>
      </c>
      <c r="G37" s="16"/>
      <c r="H37" s="15" t="s">
        <v>54</v>
      </c>
    </row>
    <row r="38" spans="1:8" s="1" customFormat="1">
      <c r="A38" s="18"/>
      <c r="B38" s="19"/>
      <c r="C38" s="20" t="s">
        <v>39</v>
      </c>
      <c r="D38" s="29">
        <f>SUM(D37:D37)</f>
        <v>3900000</v>
      </c>
      <c r="E38" s="30">
        <f>SUM(E37:E37)</f>
        <v>0</v>
      </c>
      <c r="F38" s="31">
        <f>SUM(F37:F37)</f>
        <v>1365000</v>
      </c>
      <c r="G38" s="21"/>
      <c r="H38" s="22"/>
    </row>
    <row r="39" spans="1:8" s="7" customFormat="1">
      <c r="A39" s="12"/>
      <c r="B39" s="1"/>
      <c r="C39" s="1"/>
      <c r="D39" s="3"/>
      <c r="E39" s="3"/>
      <c r="F39" s="3"/>
      <c r="G39" s="3"/>
      <c r="H39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3" manualBreakCount="3">
    <brk id="13" max="7" man="1"/>
    <brk id="22" max="7" man="1"/>
    <brk id="34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4" ma:contentTypeDescription="Create a new document." ma:contentTypeScope="" ma:versionID="b6d3ae05fba915dcbecea1240c194ad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7ca0a392c7422b9213f34979bc7de02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Props1.xml><?xml version="1.0" encoding="utf-8"?>
<ds:datastoreItem xmlns:ds="http://schemas.openxmlformats.org/officeDocument/2006/customXml" ds:itemID="{5AE388CA-C2E4-4595-9A0B-552B97BEA5D8}"/>
</file>

<file path=customXml/itemProps2.xml><?xml version="1.0" encoding="utf-8"?>
<ds:datastoreItem xmlns:ds="http://schemas.openxmlformats.org/officeDocument/2006/customXml" ds:itemID="{E623034F-4C11-4095-9194-DD1BDA59F3C3}"/>
</file>

<file path=customXml/itemProps3.xml><?xml version="1.0" encoding="utf-8"?>
<ds:datastoreItem xmlns:ds="http://schemas.openxmlformats.org/officeDocument/2006/customXml" ds:itemID="{254F9C70-C2BE-4002-BC54-AFA386BCEB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California Energy Commission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Dani, Nicole@Energy</cp:lastModifiedBy>
  <cp:revision/>
  <dcterms:created xsi:type="dcterms:W3CDTF">2015-01-15T18:23:38Z</dcterms:created>
  <dcterms:modified xsi:type="dcterms:W3CDTF">2023-05-17T16:45:46Z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1720300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  <property fmtid="{D5CDD505-2E9C-101B-9397-08002B2CF9AE}" pid="11" name="_ColorHex">
    <vt:lpwstr/>
  </property>
  <property fmtid="{D5CDD505-2E9C-101B-9397-08002B2CF9AE}" pid="12" name="_Emoji">
    <vt:lpwstr/>
  </property>
  <property fmtid="{D5CDD505-2E9C-101B-9397-08002B2CF9AE}" pid="13" name="_ColorTag">
    <vt:lpwstr/>
  </property>
</Properties>
</file>