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brad_worster_energy_ca_gov/Documents/02 Solicitations/GFO-22-305 Advanced Pre-Fabricated Zero Carbon Homes/NOPA/"/>
    </mc:Choice>
  </mc:AlternateContent>
  <xr:revisionPtr revIDLastSave="121" documentId="8_{58E9D0FA-5F71-4042-8CE6-927DFD8761EA}" xr6:coauthVersionLast="47" xr6:coauthVersionMax="47" xr10:uidLastSave="{2F35F911-2AEB-4467-B83F-B4997DF18402}"/>
  <bookViews>
    <workbookView xWindow="-120" yWindow="-120" windowWidth="29040" windowHeight="17640" xr2:uid="{00000000-000D-0000-FFFF-FFFF00000000}"/>
  </bookViews>
  <sheets>
    <sheet name="Cover" sheetId="11" r:id="rId1"/>
    <sheet name="NOPA Table - Group 1" sheetId="6" r:id="rId2"/>
    <sheet name="NOPA Table - Group 2" sheetId="12" r:id="rId3"/>
  </sheets>
  <definedNames>
    <definedName name="_xlnm.Print_Area" localSheetId="1">'NOPA Table - Group 1'!$A$1:$H$16</definedName>
    <definedName name="_xlnm.Print_Titles" localSheetId="1">'NOPA Table - Group 1'!$1:$2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2" l="1"/>
  <c r="E26" i="12"/>
  <c r="F26" i="12"/>
  <c r="F16" i="12" l="1"/>
  <c r="E16" i="12"/>
  <c r="D16" i="12"/>
  <c r="F8" i="12"/>
  <c r="E8" i="12"/>
  <c r="D8" i="12"/>
  <c r="F6" i="6" l="1"/>
  <c r="E6" i="6"/>
  <c r="D6" i="6"/>
</calcChain>
</file>

<file path=xl/sharedStrings.xml><?xml version="1.0" encoding="utf-8"?>
<sst xmlns="http://schemas.openxmlformats.org/spreadsheetml/2006/main" count="102" uniqueCount="42">
  <si>
    <t>California Energy Commission - Energy Research Development Division</t>
  </si>
  <si>
    <t>Notice of Proposed Awards</t>
  </si>
  <si>
    <t>GFO-22-305</t>
  </si>
  <si>
    <t>Advanced Pre-Fabricated Zero Carbon Homes</t>
  </si>
  <si>
    <t xml:space="preserve">Project Group 1: Develop, Test and Demonstrate Innovative Manufactured Homes 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</si>
  <si>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</si>
  <si>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</si>
  <si>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</si>
  <si>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</si>
  <si>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</si>
  <si>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</si>
  <si>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</si>
  <si>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</si>
  <si>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</si>
  <si>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GTI</t>
  </si>
  <si>
    <t>Energy-efficient and Grid-interactive Zero Carbon Manufactured Homes</t>
  </si>
  <si>
    <t>Awardee</t>
  </si>
  <si>
    <t>Total Funding Recommended</t>
  </si>
  <si>
    <t>Did Not Pass</t>
  </si>
  <si>
    <t>Total</t>
  </si>
  <si>
    <t>Disqualified</t>
  </si>
  <si>
    <t>Project Group 2: Develop, Test and Demonstrate Innovative Modular Homes</t>
  </si>
  <si>
    <t>Lawrence Berkeley Lab</t>
  </si>
  <si>
    <t>UPscaling Grid-friendly, Resilient, AfforDable, and Efficient modular housing (UPGRADE)</t>
  </si>
  <si>
    <t>Connect Homes</t>
  </si>
  <si>
    <t>Sunburst Connect Zero Community</t>
  </si>
  <si>
    <t>ReMo Homes</t>
  </si>
  <si>
    <t>ReMo Habitats</t>
  </si>
  <si>
    <t>ADU Works</t>
  </si>
  <si>
    <t>An Achievable California Dream: Sustainable and Affordable ADUs</t>
  </si>
  <si>
    <t>CIEE/UC Berkeley</t>
  </si>
  <si>
    <t>Clean and Lean Modular Homes (CANDU)</t>
  </si>
  <si>
    <t>AM51 Inc</t>
  </si>
  <si>
    <t>AM51-GFO-22-305</t>
  </si>
  <si>
    <t>Azure Printed Homes</t>
  </si>
  <si>
    <t>Yup Power</t>
  </si>
  <si>
    <t>MODULAR WIND CAPTURE- AMPLIFIER &amp; CONVERTER</t>
  </si>
  <si>
    <t>Volumetric Building Companies</t>
  </si>
  <si>
    <t>VMX Zero Carbon Advanced Modular</t>
  </si>
  <si>
    <t>Leap of Faith Partners</t>
  </si>
  <si>
    <t>Lola Housing Development Oompany</t>
  </si>
  <si>
    <t>Zero Carbon Senior Housing in Under-Resourced Hinkley, Barstow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</si>
</sst>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sz val="1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11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6"/>
  <sheetViews>
    <sheetView tabSelected="1" workbookViewId="0">
      <selection activeCell="A11" sqref="A11"/>
    </sheetView>
  </sheetViews>
  <sheetFormatPr defaultRowHeight="15"/>
  <cols>
    <col min="1" max="1" width="86.140625" style="33" customWidth="1"/>
  </cols>
  <sheetData>
    <row r="1" spans="1:1" ht="25.5" customHeight="1">
      <c r="A1" s="65" t="s">
        <v>0</v>
      </c>
    </row>
    <row r="2" spans="1:1" ht="25.5" customHeight="1">
      <c r="A2" s="65" t="s">
        <v>1</v>
      </c>
    </row>
    <row r="3" spans="1:1" ht="25.5" customHeight="1">
      <c r="A3" s="65" t="s">
        <v>2</v>
      </c>
    </row>
    <row r="4" spans="1:1" ht="25.5" customHeight="1">
      <c r="A4" s="65" t="s">
        <v>3</v>
      </c>
    </row>
    <row r="5" spans="1:1" ht="25.5" customHeight="1">
      <c r="A5" s="66">
        <v>45146</v>
      </c>
    </row>
    <row r="6" spans="1:1" ht="25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zoomScaleNormal="100" zoomScaleSheetLayoutView="100" workbookViewId="0">
      <selection activeCell="F5" sqref="F5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60" customFormat="1" ht="24.6" customHeight="1">
      <c r="A1" s="62" t="s">
        <v>4</v>
      </c>
      <c r="C1" s="61"/>
      <c r="D1" s="61"/>
      <c r="E1" s="61"/>
      <c r="F1" s="61"/>
      <c r="G1" s="61"/>
      <c r="H1" s="61"/>
    </row>
    <row r="2" spans="1:8" s="1" customFormat="1" ht="15.75">
      <c r="A2" s="32"/>
      <c r="C2" s="2"/>
      <c r="D2" s="2"/>
      <c r="E2" s="2"/>
      <c r="F2" s="2"/>
      <c r="G2" s="2"/>
      <c r="H2" s="2"/>
    </row>
    <row r="3" spans="1:8" s="6" customFormat="1" ht="33.950000000000003" customHeight="1">
      <c r="A3" s="56" t="s">
        <v>5</v>
      </c>
      <c r="B3" s="57"/>
      <c r="C3" s="57"/>
      <c r="D3" s="57"/>
      <c r="E3" s="57"/>
      <c r="F3" s="57"/>
      <c r="G3" s="57"/>
      <c r="H3" s="58"/>
    </row>
    <row r="4" spans="1:8" s="1" customFormat="1" ht="47.25">
      <c r="A4" s="13" t="s">
        <v>6</v>
      </c>
      <c r="B4" s="13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3" t="s">
        <v>13</v>
      </c>
    </row>
    <row r="5" spans="1:8" s="6" customFormat="1" ht="45">
      <c r="A5" s="10">
        <v>1</v>
      </c>
      <c r="B5" s="27" t="s">
        <v>14</v>
      </c>
      <c r="C5" s="27" t="s">
        <v>15</v>
      </c>
      <c r="D5" s="25">
        <v>2946660</v>
      </c>
      <c r="E5" s="25">
        <v>2775570</v>
      </c>
      <c r="F5" s="25">
        <v>150000</v>
      </c>
      <c r="G5" s="11">
        <v>115.53</v>
      </c>
      <c r="H5" s="10" t="s">
        <v>16</v>
      </c>
    </row>
    <row r="6" spans="1:8" s="1" customFormat="1" ht="23.45" customHeight="1">
      <c r="A6" s="34"/>
      <c r="B6" s="35"/>
      <c r="C6" s="36" t="s">
        <v>17</v>
      </c>
      <c r="D6" s="37">
        <f>SUM(D5:D5)</f>
        <v>2946660</v>
      </c>
      <c r="E6" s="38">
        <f>SUM(E5:E5)</f>
        <v>2775570</v>
      </c>
      <c r="F6" s="39">
        <f>SUM(F5:F5)</f>
        <v>150000</v>
      </c>
      <c r="G6" s="40"/>
      <c r="H6" s="41"/>
    </row>
    <row r="7" spans="1:8" s="1" customFormat="1" ht="15.75">
      <c r="A7" s="44"/>
      <c r="B7" s="45"/>
      <c r="C7" s="46"/>
      <c r="D7" s="47"/>
      <c r="E7" s="47"/>
      <c r="F7" s="47"/>
      <c r="G7" s="48"/>
      <c r="H7" s="49"/>
    </row>
    <row r="8" spans="1:8" s="1" customFormat="1" ht="15.75">
      <c r="A8" s="50"/>
      <c r="B8" s="51"/>
      <c r="C8" s="52"/>
      <c r="D8" s="53"/>
      <c r="E8" s="53"/>
      <c r="F8" s="53"/>
      <c r="G8" s="54"/>
      <c r="H8" s="55"/>
    </row>
    <row r="9" spans="1:8" s="1" customFormat="1" ht="39.950000000000003" customHeight="1">
      <c r="A9" s="59" t="s">
        <v>18</v>
      </c>
      <c r="B9" s="42"/>
      <c r="C9" s="42"/>
      <c r="D9" s="42"/>
      <c r="E9" s="42"/>
      <c r="F9" s="42"/>
      <c r="G9" s="42"/>
      <c r="H9" s="43"/>
    </row>
    <row r="10" spans="1:8" s="1" customFormat="1" ht="47.25">
      <c r="A10" s="13" t="s">
        <v>6</v>
      </c>
      <c r="B10" s="13" t="s">
        <v>7</v>
      </c>
      <c r="C10" s="13" t="s">
        <v>8</v>
      </c>
      <c r="D10" s="14" t="s">
        <v>9</v>
      </c>
      <c r="E10" s="14" t="s">
        <v>10</v>
      </c>
      <c r="F10" s="14" t="s">
        <v>11</v>
      </c>
      <c r="G10" s="14" t="s">
        <v>12</v>
      </c>
      <c r="H10" s="13" t="s">
        <v>13</v>
      </c>
    </row>
    <row r="11" spans="1:8" s="1" customFormat="1" ht="15.75">
      <c r="A11" s="34"/>
      <c r="B11" s="35"/>
      <c r="C11" s="36" t="s">
        <v>19</v>
      </c>
      <c r="D11" s="37">
        <v>0</v>
      </c>
      <c r="E11" s="38">
        <v>0</v>
      </c>
      <c r="F11" s="39">
        <v>0</v>
      </c>
      <c r="G11" s="40"/>
      <c r="H11" s="41"/>
    </row>
    <row r="12" spans="1:8" s="1" customFormat="1" ht="15.75">
      <c r="A12" s="44"/>
      <c r="B12" s="45"/>
      <c r="C12" s="46"/>
      <c r="D12" s="47"/>
      <c r="E12" s="47"/>
      <c r="F12" s="47"/>
      <c r="G12" s="48"/>
      <c r="H12" s="49"/>
    </row>
    <row r="13" spans="1:8" s="1" customFormat="1" ht="15.75">
      <c r="A13" s="50"/>
      <c r="B13" s="51"/>
      <c r="C13" s="52"/>
      <c r="D13" s="53"/>
      <c r="E13" s="53"/>
      <c r="F13" s="53"/>
      <c r="G13" s="54"/>
      <c r="H13" s="55"/>
    </row>
    <row r="14" spans="1:8" s="1" customFormat="1" ht="36.6" customHeight="1">
      <c r="A14" s="59" t="s">
        <v>20</v>
      </c>
      <c r="B14" s="42"/>
      <c r="C14" s="42"/>
      <c r="D14" s="42"/>
      <c r="E14" s="42"/>
      <c r="F14" s="42"/>
      <c r="G14" s="42"/>
      <c r="H14" s="43"/>
    </row>
    <row r="15" spans="1:8" s="1" customFormat="1" ht="49.5" customHeight="1">
      <c r="A15" s="13" t="s">
        <v>6</v>
      </c>
      <c r="B15" s="13" t="s">
        <v>7</v>
      </c>
      <c r="C15" s="13" t="s">
        <v>8</v>
      </c>
      <c r="D15" s="14" t="s">
        <v>9</v>
      </c>
      <c r="E15" s="14" t="s">
        <v>10</v>
      </c>
      <c r="F15" s="14" t="s">
        <v>11</v>
      </c>
      <c r="G15" s="14" t="s">
        <v>12</v>
      </c>
      <c r="H15" s="13" t="s">
        <v>13</v>
      </c>
    </row>
    <row r="16" spans="1:8" s="1" customFormat="1" ht="15.75">
      <c r="A16" s="18"/>
      <c r="B16" s="19"/>
      <c r="C16" s="20" t="s">
        <v>19</v>
      </c>
      <c r="D16" s="29">
        <v>0</v>
      </c>
      <c r="E16" s="30">
        <v>0</v>
      </c>
      <c r="F16" s="31">
        <v>0</v>
      </c>
      <c r="G16" s="21"/>
      <c r="H16" s="22"/>
    </row>
    <row r="17" spans="1:8" s="7" customFormat="1">
      <c r="A17" s="12"/>
      <c r="B17" s="1"/>
      <c r="C17" s="1"/>
      <c r="D17" s="3"/>
      <c r="E17" s="3"/>
      <c r="F17" s="3"/>
      <c r="G17" s="3"/>
      <c r="H17" s="1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  <rowBreaks count="2" manualBreakCount="2">
    <brk id="8" max="7" man="1"/>
    <brk id="1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C14B-8BCE-4B18-8988-B01B245D5B14}">
  <dimension ref="A1:J27"/>
  <sheetViews>
    <sheetView zoomScaleNormal="100" workbookViewId="0">
      <selection activeCell="F13" sqref="F13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60" customFormat="1" ht="24.6" customHeight="1">
      <c r="A1" s="62" t="s">
        <v>21</v>
      </c>
      <c r="C1" s="61"/>
      <c r="D1" s="61"/>
      <c r="E1" s="61"/>
      <c r="F1" s="61"/>
      <c r="G1" s="61"/>
      <c r="H1" s="61"/>
    </row>
    <row r="2" spans="1:8" s="1" customFormat="1" ht="15.75">
      <c r="A2" s="32"/>
      <c r="C2" s="2"/>
      <c r="D2" s="2"/>
      <c r="E2" s="2"/>
      <c r="F2" s="2"/>
      <c r="G2" s="2"/>
      <c r="H2" s="2"/>
    </row>
    <row r="3" spans="1:8" s="6" customFormat="1" ht="30.6" customHeight="1">
      <c r="A3" s="56" t="s">
        <v>5</v>
      </c>
      <c r="B3" s="57"/>
      <c r="C3" s="57"/>
      <c r="D3" s="57"/>
      <c r="E3" s="57"/>
      <c r="F3" s="57"/>
      <c r="G3" s="57"/>
      <c r="H3" s="58"/>
    </row>
    <row r="4" spans="1:8" s="1" customFormat="1" ht="47.25">
      <c r="A4" s="13" t="s">
        <v>6</v>
      </c>
      <c r="B4" s="13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3" t="s">
        <v>13</v>
      </c>
    </row>
    <row r="5" spans="1:8" s="6" customFormat="1" ht="60">
      <c r="A5" s="10">
        <v>1</v>
      </c>
      <c r="B5" s="27" t="s">
        <v>22</v>
      </c>
      <c r="C5" s="27" t="s">
        <v>23</v>
      </c>
      <c r="D5" s="25">
        <v>5000000</v>
      </c>
      <c r="E5" s="25">
        <v>5000000</v>
      </c>
      <c r="F5" s="25">
        <v>2371000</v>
      </c>
      <c r="G5" s="11">
        <v>133.26</v>
      </c>
      <c r="H5" s="10" t="s">
        <v>16</v>
      </c>
    </row>
    <row r="6" spans="1:8" s="6" customFormat="1" ht="30">
      <c r="A6" s="10">
        <v>2</v>
      </c>
      <c r="B6" s="27" t="s">
        <v>24</v>
      </c>
      <c r="C6" s="27" t="s">
        <v>25</v>
      </c>
      <c r="D6" s="25">
        <v>3944530</v>
      </c>
      <c r="E6" s="25">
        <v>3560380</v>
      </c>
      <c r="F6" s="25">
        <v>406680</v>
      </c>
      <c r="G6" s="11">
        <v>125.31</v>
      </c>
      <c r="H6" s="10" t="s">
        <v>16</v>
      </c>
    </row>
    <row r="7" spans="1:8" s="6" customFormat="1" ht="34.5" customHeight="1">
      <c r="A7" s="17">
        <v>3</v>
      </c>
      <c r="B7" s="28" t="s">
        <v>26</v>
      </c>
      <c r="C7" s="28" t="s">
        <v>27</v>
      </c>
      <c r="D7" s="25">
        <v>2967608</v>
      </c>
      <c r="E7" s="25">
        <v>2967608</v>
      </c>
      <c r="F7" s="25">
        <v>1058200</v>
      </c>
      <c r="G7" s="23">
        <v>122.97</v>
      </c>
      <c r="H7" s="17" t="s">
        <v>16</v>
      </c>
    </row>
    <row r="8" spans="1:8" s="1" customFormat="1" ht="23.45" customHeight="1">
      <c r="A8" s="34"/>
      <c r="B8" s="35"/>
      <c r="C8" s="36" t="s">
        <v>17</v>
      </c>
      <c r="D8" s="37">
        <f>SUM(D5:D7)</f>
        <v>11912138</v>
      </c>
      <c r="E8" s="38">
        <f t="shared" ref="E8:F8" si="0">SUM(E5:E7)</f>
        <v>11527988</v>
      </c>
      <c r="F8" s="39">
        <f t="shared" si="0"/>
        <v>3835880</v>
      </c>
      <c r="G8" s="40"/>
      <c r="H8" s="41"/>
    </row>
    <row r="9" spans="1:8" s="1" customFormat="1" ht="15.75">
      <c r="A9" s="44"/>
      <c r="B9" s="45"/>
      <c r="C9" s="46"/>
      <c r="D9" s="47"/>
      <c r="E9" s="47"/>
      <c r="F9" s="47"/>
      <c r="G9" s="48"/>
      <c r="H9" s="49"/>
    </row>
    <row r="10" spans="1:8" s="1" customFormat="1" ht="15.75">
      <c r="A10" s="50"/>
      <c r="B10" s="51"/>
      <c r="C10" s="52"/>
      <c r="D10" s="53"/>
      <c r="E10" s="53"/>
      <c r="F10" s="53"/>
      <c r="G10" s="54"/>
      <c r="H10" s="55"/>
    </row>
    <row r="11" spans="1:8" s="1" customFormat="1" ht="36.950000000000003" customHeight="1">
      <c r="A11" s="59" t="s">
        <v>18</v>
      </c>
      <c r="B11" s="42"/>
      <c r="C11" s="42"/>
      <c r="D11" s="42"/>
      <c r="E11" s="42"/>
      <c r="F11" s="42"/>
      <c r="G11" s="42"/>
      <c r="H11" s="43"/>
    </row>
    <row r="12" spans="1:8" s="1" customFormat="1" ht="47.25">
      <c r="A12" s="13" t="s">
        <v>6</v>
      </c>
      <c r="B12" s="13" t="s">
        <v>7</v>
      </c>
      <c r="C12" s="13" t="s">
        <v>8</v>
      </c>
      <c r="D12" s="14" t="s">
        <v>9</v>
      </c>
      <c r="E12" s="14" t="s">
        <v>10</v>
      </c>
      <c r="F12" s="14" t="s">
        <v>11</v>
      </c>
      <c r="G12" s="14" t="s">
        <v>12</v>
      </c>
      <c r="H12" s="13" t="s">
        <v>13</v>
      </c>
    </row>
    <row r="13" spans="1:8" s="6" customFormat="1" ht="45">
      <c r="A13" s="10">
        <v>4</v>
      </c>
      <c r="B13" s="27" t="s">
        <v>28</v>
      </c>
      <c r="C13" s="27" t="s">
        <v>29</v>
      </c>
      <c r="D13" s="25">
        <v>2176200</v>
      </c>
      <c r="E13" s="25">
        <v>0</v>
      </c>
      <c r="F13" s="25">
        <v>773367</v>
      </c>
      <c r="G13" s="11"/>
      <c r="H13" s="15" t="s">
        <v>18</v>
      </c>
    </row>
    <row r="14" spans="1:8" s="6" customFormat="1" ht="30">
      <c r="A14" s="10">
        <v>5</v>
      </c>
      <c r="B14" s="27" t="s">
        <v>30</v>
      </c>
      <c r="C14" s="27" t="s">
        <v>31</v>
      </c>
      <c r="D14" s="25">
        <v>7497309</v>
      </c>
      <c r="E14" s="25">
        <v>0</v>
      </c>
      <c r="F14" s="25">
        <v>0</v>
      </c>
      <c r="G14" s="11"/>
      <c r="H14" s="15" t="s">
        <v>18</v>
      </c>
    </row>
    <row r="15" spans="1:8" s="1" customFormat="1" ht="30">
      <c r="A15" s="10">
        <v>6</v>
      </c>
      <c r="B15" s="27" t="s">
        <v>32</v>
      </c>
      <c r="C15" s="27" t="s">
        <v>33</v>
      </c>
      <c r="D15" s="25">
        <v>7500000</v>
      </c>
      <c r="E15" s="25">
        <v>0</v>
      </c>
      <c r="F15" s="25">
        <v>0</v>
      </c>
      <c r="G15" s="11"/>
      <c r="H15" s="15" t="s">
        <v>18</v>
      </c>
    </row>
    <row r="16" spans="1:8" s="1" customFormat="1" ht="15.75">
      <c r="A16" s="34"/>
      <c r="B16" s="35"/>
      <c r="C16" s="36" t="s">
        <v>19</v>
      </c>
      <c r="D16" s="37">
        <f>SUM(D13:D15)</f>
        <v>17173509</v>
      </c>
      <c r="E16" s="38">
        <f>SUM(E13:E15)</f>
        <v>0</v>
      </c>
      <c r="F16" s="39">
        <f>SUM(F13:F15)</f>
        <v>773367</v>
      </c>
      <c r="G16" s="40"/>
      <c r="H16" s="41"/>
    </row>
    <row r="17" spans="1:10" s="1" customFormat="1" ht="15.75">
      <c r="A17" s="44"/>
      <c r="B17" s="45"/>
      <c r="C17" s="46"/>
      <c r="D17" s="47"/>
      <c r="E17" s="47"/>
      <c r="F17" s="47"/>
      <c r="G17" s="48"/>
      <c r="H17" s="49"/>
    </row>
    <row r="18" spans="1:10" s="1" customFormat="1" ht="15.75">
      <c r="A18" s="50"/>
      <c r="B18" s="51"/>
      <c r="C18" s="52"/>
      <c r="D18" s="53"/>
      <c r="E18" s="53"/>
      <c r="F18" s="53"/>
      <c r="G18" s="54"/>
      <c r="H18" s="55"/>
    </row>
    <row r="19" spans="1:10" s="1" customFormat="1" ht="33" customHeight="1">
      <c r="A19" s="59" t="s">
        <v>20</v>
      </c>
      <c r="B19" s="42"/>
      <c r="C19" s="42"/>
      <c r="D19" s="42"/>
      <c r="E19" s="42"/>
      <c r="F19" s="42"/>
      <c r="G19" s="42"/>
      <c r="H19" s="43"/>
    </row>
    <row r="20" spans="1:10" s="1" customFormat="1" ht="49.5" customHeight="1">
      <c r="A20" s="13" t="s">
        <v>6</v>
      </c>
      <c r="B20" s="13" t="s">
        <v>7</v>
      </c>
      <c r="C20" s="13" t="s">
        <v>8</v>
      </c>
      <c r="D20" s="14" t="s">
        <v>9</v>
      </c>
      <c r="E20" s="14" t="s">
        <v>10</v>
      </c>
      <c r="F20" s="14" t="s">
        <v>11</v>
      </c>
      <c r="G20" s="14" t="s">
        <v>12</v>
      </c>
      <c r="H20" s="13" t="s">
        <v>13</v>
      </c>
    </row>
    <row r="21" spans="1:10" s="1" customFormat="1" ht="30">
      <c r="A21" s="10"/>
      <c r="B21" s="26" t="s">
        <v>34</v>
      </c>
      <c r="C21" s="26" t="s">
        <v>3</v>
      </c>
      <c r="D21" s="24">
        <v>2000000</v>
      </c>
      <c r="E21" s="24">
        <v>0</v>
      </c>
      <c r="F21" s="24">
        <v>0</v>
      </c>
      <c r="G21" s="16"/>
      <c r="H21" s="15" t="s">
        <v>20</v>
      </c>
      <c r="J21" s="64"/>
    </row>
    <row r="22" spans="1:10" s="1" customFormat="1" ht="45">
      <c r="A22" s="10"/>
      <c r="B22" s="26" t="s">
        <v>35</v>
      </c>
      <c r="C22" s="26" t="s">
        <v>36</v>
      </c>
      <c r="D22" s="24"/>
      <c r="E22" s="24">
        <v>0</v>
      </c>
      <c r="F22" s="24">
        <v>0</v>
      </c>
      <c r="G22" s="16"/>
      <c r="H22" s="15" t="s">
        <v>20</v>
      </c>
      <c r="J22" s="63"/>
    </row>
    <row r="23" spans="1:10" s="1" customFormat="1" ht="30">
      <c r="A23" s="10"/>
      <c r="B23" s="26" t="s">
        <v>37</v>
      </c>
      <c r="C23" s="26" t="s">
        <v>38</v>
      </c>
      <c r="D23" s="24">
        <v>5038582</v>
      </c>
      <c r="E23" s="24">
        <v>0</v>
      </c>
      <c r="F23" s="24">
        <v>9247562</v>
      </c>
      <c r="G23" s="16"/>
      <c r="H23" s="15" t="s">
        <v>20</v>
      </c>
      <c r="J23" s="64"/>
    </row>
    <row r="24" spans="1:10" s="1" customFormat="1" ht="30">
      <c r="A24" s="10"/>
      <c r="B24" s="26" t="s">
        <v>39</v>
      </c>
      <c r="C24" s="26" t="s">
        <v>39</v>
      </c>
      <c r="D24" s="24">
        <v>7500000</v>
      </c>
      <c r="E24" s="24">
        <v>0</v>
      </c>
      <c r="F24" s="24">
        <v>0</v>
      </c>
      <c r="G24" s="16"/>
      <c r="H24" s="15" t="s">
        <v>20</v>
      </c>
      <c r="J24" s="64"/>
    </row>
    <row r="25" spans="1:10" s="1" customFormat="1" ht="60">
      <c r="A25" s="10"/>
      <c r="B25" s="26" t="s">
        <v>40</v>
      </c>
      <c r="C25" s="26" t="s">
        <v>41</v>
      </c>
      <c r="D25" s="24">
        <v>6750000</v>
      </c>
      <c r="E25" s="24">
        <v>0</v>
      </c>
      <c r="F25" s="24">
        <v>924935</v>
      </c>
      <c r="G25" s="16"/>
      <c r="H25" s="15" t="s">
        <v>20</v>
      </c>
      <c r="J25" s="63"/>
    </row>
    <row r="26" spans="1:10" s="1" customFormat="1" ht="15.75">
      <c r="A26" s="18"/>
      <c r="B26" s="19"/>
      <c r="C26" s="20" t="s">
        <v>19</v>
      </c>
      <c r="D26" s="29">
        <f>SUM(D21:D25)</f>
        <v>21288582</v>
      </c>
      <c r="E26" s="30">
        <f>SUM(E21:E25)</f>
        <v>0</v>
      </c>
      <c r="F26" s="31">
        <f>SUM(F21:F25)</f>
        <v>10172497</v>
      </c>
      <c r="G26" s="21"/>
      <c r="H26" s="22"/>
    </row>
    <row r="27" spans="1:10" s="7" customFormat="1">
      <c r="A27" s="12"/>
      <c r="B27" s="1"/>
      <c r="C27" s="1"/>
      <c r="D27" s="3"/>
      <c r="E27" s="3"/>
      <c r="F27" s="3"/>
      <c r="G27" s="3"/>
      <c r="H27" s="1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  <MediaLengthInSeconds xmlns="785685f2-c2e1-4352-89aa-3faca8eaba5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5" ma:contentTypeDescription="Create a new document." ma:contentTypeScope="" ma:versionID="ec22d18dfbda93080a0e293c02b9c2db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01121d0109b854a0fa5623d3b568223c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4F9C70-C2BE-4002-BC54-AFA386BCEB79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customXml/itemProps2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7AF750-0FBC-438C-8708-D0BFEEF77A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</vt:lpstr>
      <vt:lpstr>NOPA Table - Group 1</vt:lpstr>
      <vt:lpstr>NOPA Table - Group 2</vt:lpstr>
      <vt:lpstr>'NOPA Table - Group 1'!Print_Area</vt:lpstr>
      <vt:lpstr>'NOPA Table - Group 1'!Print_Titles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Worster, Brad@Energy</cp:lastModifiedBy>
  <cp:revision/>
  <dcterms:created xsi:type="dcterms:W3CDTF">2015-01-15T18:23:38Z</dcterms:created>
  <dcterms:modified xsi:type="dcterms:W3CDTF">2023-08-08T15:04:19Z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  <property fmtid="{D5CDD505-2E9C-101B-9397-08002B2CF9AE}" pid="4" name="Order">
    <vt:r8>4600800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Status">
    <vt:lpwstr>Active</vt:lpwstr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