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611 FAST/NOPA/"/>
    </mc:Choice>
  </mc:AlternateContent>
  <xr:revisionPtr revIDLastSave="0" documentId="8_{1CB06F0C-F9E7-4A02-BBCF-E01F8915C3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PA" sheetId="2" r:id="rId1"/>
  </sheets>
  <definedNames>
    <definedName name="_xlnm.Print_Area" localSheetId="0">NOPA!$A$1:$I$25</definedName>
    <definedName name="_xlnm.Print_Titles" localSheetId="0">NOPA!$7:$7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G22" i="2"/>
  <c r="F22" i="2"/>
  <c r="E22" i="2"/>
  <c r="G12" i="2"/>
  <c r="F12" i="2"/>
</calcChain>
</file>

<file path=xl/sharedStrings.xml><?xml version="1.0" encoding="utf-8"?>
<sst xmlns="http://schemas.openxmlformats.org/spreadsheetml/2006/main" count="56" uniqueCount="42">
  <si>
    <t>California Energy Commission</t>
  </si>
  <si>
    <t>Clean Transportation Program</t>
  </si>
  <si>
    <t xml:space="preserve"> Solicitation GFO-22-611             </t>
  </si>
  <si>
    <t>FAST - Fast and Available Charging for All Californians</t>
  </si>
  <si>
    <t>Notice of Proposed Awards</t>
  </si>
  <si>
    <t>Proposal Number</t>
  </si>
  <si>
    <t>Applicant</t>
  </si>
  <si>
    <t>Project Title</t>
  </si>
  <si>
    <t>Region</t>
  </si>
  <si>
    <t>Funds Requested</t>
  </si>
  <si>
    <t>Proposed Award</t>
  </si>
  <si>
    <t xml:space="preserve">Match Amount </t>
  </si>
  <si>
    <t>Score</t>
  </si>
  <si>
    <t>Recommendation</t>
  </si>
  <si>
    <t>Proposed Awards</t>
  </si>
  <si>
    <t>Sacramento Municipal Utility District</t>
  </si>
  <si>
    <t>SACommunity EV Hubs</t>
  </si>
  <si>
    <t>Awardee</t>
  </si>
  <si>
    <t>EVgo Services, LLC</t>
  </si>
  <si>
    <t>Deploying Regional DC Fast Charging to Support Electric Transportation in Southern California</t>
  </si>
  <si>
    <t>Electrify America, LLC</t>
  </si>
  <si>
    <t xml:space="preserve">Electrify America Ultra-Fast Charging for TNC Fleets (Los Angeles)
</t>
  </si>
  <si>
    <t>TOTAL FUNDING RECOMMENDED</t>
  </si>
  <si>
    <t>Did Not Pass</t>
  </si>
  <si>
    <t>Green Water and Power</t>
  </si>
  <si>
    <t>Galpin EV World: Charging Plaza with solar and battery system</t>
  </si>
  <si>
    <t>Did Not Pass. Application failed to achieve the overall minimum passing score.</t>
  </si>
  <si>
    <t>Disqualified</t>
  </si>
  <si>
    <t>Revel Transit, Inc.</t>
  </si>
  <si>
    <t>Revel South San Francisco DCFC Site</t>
  </si>
  <si>
    <t>N/A</t>
  </si>
  <si>
    <t xml:space="preserve">Disqualified </t>
  </si>
  <si>
    <t>Revel Oakland DCFC Site</t>
  </si>
  <si>
    <t>ChargeLink LLC</t>
  </si>
  <si>
    <t>ChargeLink Project</t>
  </si>
  <si>
    <t>Electrify America Ultra-Fast Charging for TNC Fleets - Sacramento</t>
  </si>
  <si>
    <t>Samuel Safahi</t>
  </si>
  <si>
    <t>Solar Powerall Project</t>
  </si>
  <si>
    <t>Nubi Enterprises</t>
  </si>
  <si>
    <t>Nubi Tech Charging Station</t>
  </si>
  <si>
    <t>TOTAL PROPOSALS RECEIVED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</si>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</sst>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  <numFmt numFmtId="168" formatCode="0.000"/>
  </numFmts>
  <fonts count="2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Tahoma"/>
      <family val="2"/>
    </font>
    <font>
      <b/>
      <sz val="14"/>
      <color rgb="FF000000"/>
      <name val="Tahoma"/>
      <family val="2"/>
    </font>
    <font>
      <b/>
      <sz val="14"/>
      <color indexed="8"/>
      <name val="Tahoma"/>
      <family val="2"/>
    </font>
    <font>
      <sz val="14"/>
      <name val="Tahoma"/>
      <family val="2"/>
    </font>
    <font>
      <sz val="10"/>
      <color indexed="8"/>
      <name val="Tahoma"/>
      <family val="2"/>
    </font>
    <font>
      <b/>
      <sz val="12"/>
      <name val="Tahoma"/>
      <family val="2"/>
    </font>
    <font>
      <b/>
      <sz val="12"/>
      <color rgb="FFFF0000"/>
      <name val="Tahoma"/>
      <family val="2"/>
    </font>
    <font>
      <sz val="12"/>
      <color indexed="8"/>
      <name val="Tahoma"/>
      <family val="2"/>
    </font>
    <font>
      <sz val="12"/>
      <color rgb="FF000000"/>
      <name val="Tahoma"/>
      <family val="2"/>
    </font>
    <font>
      <sz val="12"/>
      <color indexed="63"/>
      <name val="Tahoma"/>
      <family val="2"/>
    </font>
    <font>
      <b/>
      <sz val="12"/>
      <color indexed="8"/>
      <name val="Tahoma"/>
      <family val="2"/>
    </font>
    <font>
      <b/>
      <sz val="12"/>
      <color indexed="63"/>
      <name val="Tahoma"/>
      <family val="2"/>
    </font>
    <font>
      <sz val="12"/>
      <name val="Tahoma"/>
      <family val="2"/>
    </font>
    <font>
      <b/>
      <sz val="12"/>
      <color rgb="FF000000"/>
      <name val="Tahoma"/>
    </font>
    <font>
      <b/>
      <sz val="12"/>
      <color rgb="FFC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4" fontId="2" fillId="0" borderId="0" xfId="0" applyNumberFormat="1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0" fontId="13" fillId="0" borderId="1" xfId="2" applyNumberFormat="1" applyFont="1" applyBorder="1" applyAlignment="1">
      <alignment horizontal="center"/>
    </xf>
    <xf numFmtId="0" fontId="13" fillId="0" borderId="1" xfId="2" applyFont="1" applyBorder="1" applyAlignment="1">
      <alignment vertical="top" wrapText="1"/>
    </xf>
    <xf numFmtId="0" fontId="16" fillId="0" borderId="1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vertical="center" wrapText="1"/>
    </xf>
    <xf numFmtId="166" fontId="11" fillId="0" borderId="2" xfId="0" applyNumberFormat="1" applyFont="1" applyBorder="1" applyAlignment="1">
      <alignment horizontal="center" wrapText="1"/>
    </xf>
    <xf numFmtId="6" fontId="15" fillId="0" borderId="1" xfId="2" applyNumberFormat="1" applyFont="1" applyBorder="1" applyAlignment="1">
      <alignment wrapText="1"/>
    </xf>
    <xf numFmtId="164" fontId="18" fillId="0" borderId="3" xfId="0" applyNumberFormat="1" applyFont="1" applyBorder="1" applyAlignment="1">
      <alignment wrapText="1"/>
    </xf>
    <xf numFmtId="164" fontId="15" fillId="0" borderId="1" xfId="2" applyNumberFormat="1" applyFont="1" applyBorder="1" applyAlignment="1">
      <alignment wrapText="1"/>
    </xf>
    <xf numFmtId="0" fontId="13" fillId="0" borderId="1" xfId="2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65" fontId="19" fillId="3" borderId="8" xfId="0" applyNumberFormat="1" applyFont="1" applyFill="1" applyBorder="1" applyAlignment="1">
      <alignment horizontal="center" vertical="top" wrapText="1"/>
    </xf>
    <xf numFmtId="165" fontId="10" fillId="3" borderId="9" xfId="0" applyNumberFormat="1" applyFont="1" applyFill="1" applyBorder="1" applyAlignment="1">
      <alignment horizontal="center" wrapText="1"/>
    </xf>
    <xf numFmtId="165" fontId="10" fillId="3" borderId="10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3" fillId="0" borderId="14" xfId="2" applyFont="1" applyBorder="1" applyAlignment="1">
      <alignment horizontal="left" vertical="center" wrapText="1"/>
    </xf>
    <xf numFmtId="0" fontId="13" fillId="0" borderId="14" xfId="2" applyFont="1" applyBorder="1" applyAlignment="1">
      <alignment vertical="center" wrapText="1"/>
    </xf>
    <xf numFmtId="6" fontId="15" fillId="0" borderId="14" xfId="2" applyNumberFormat="1" applyFont="1" applyBorder="1" applyAlignment="1">
      <alignment horizontal="right" vertical="center" wrapText="1"/>
    </xf>
    <xf numFmtId="164" fontId="18" fillId="0" borderId="15" xfId="0" applyNumberFormat="1" applyFont="1" applyBorder="1" applyAlignment="1">
      <alignment horizontal="right" vertical="center" wrapText="1"/>
    </xf>
    <xf numFmtId="168" fontId="13" fillId="0" borderId="16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164" fontId="18" fillId="0" borderId="14" xfId="0" applyNumberFormat="1" applyFont="1" applyBorder="1" applyAlignment="1">
      <alignment horizontal="right" vertical="center" wrapText="1"/>
    </xf>
    <xf numFmtId="164" fontId="15" fillId="0" borderId="17" xfId="2" applyNumberFormat="1" applyFont="1" applyBorder="1" applyAlignment="1">
      <alignment horizontal="right" vertical="center" wrapText="1"/>
    </xf>
    <xf numFmtId="168" fontId="13" fillId="0" borderId="14" xfId="2" applyNumberFormat="1" applyFont="1" applyBorder="1" applyAlignment="1">
      <alignment horizontal="center" vertical="center"/>
    </xf>
    <xf numFmtId="164" fontId="15" fillId="0" borderId="14" xfId="2" applyNumberFormat="1" applyFont="1" applyBorder="1" applyAlignment="1">
      <alignment horizontal="right" vertical="center" wrapText="1"/>
    </xf>
    <xf numFmtId="6" fontId="0" fillId="0" borderId="0" xfId="0" applyNumberFormat="1" applyAlignment="1">
      <alignment vertical="center"/>
    </xf>
    <xf numFmtId="0" fontId="13" fillId="0" borderId="1" xfId="2" applyFont="1" applyBorder="1" applyAlignment="1">
      <alignment vertical="center" wrapText="1"/>
    </xf>
    <xf numFmtId="6" fontId="15" fillId="0" borderId="1" xfId="2" applyNumberFormat="1" applyFont="1" applyBorder="1" applyAlignment="1">
      <alignment horizontal="right" vertical="center" wrapText="1"/>
    </xf>
    <xf numFmtId="164" fontId="15" fillId="0" borderId="1" xfId="2" applyNumberFormat="1" applyFont="1" applyBorder="1" applyAlignment="1">
      <alignment horizontal="right" vertical="center" wrapText="1"/>
    </xf>
    <xf numFmtId="10" fontId="13" fillId="0" borderId="1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6" fontId="17" fillId="0" borderId="1" xfId="2" applyNumberFormat="1" applyFont="1" applyBorder="1" applyAlignment="1">
      <alignment vertical="center" wrapText="1"/>
    </xf>
    <xf numFmtId="164" fontId="17" fillId="0" borderId="1" xfId="2" applyNumberFormat="1" applyFont="1" applyBorder="1" applyAlignment="1">
      <alignment vertical="center" wrapText="1"/>
    </xf>
    <xf numFmtId="167" fontId="13" fillId="0" borderId="1" xfId="2" applyNumberFormat="1" applyFont="1" applyBorder="1" applyAlignment="1">
      <alignment horizontal="center" vertical="center"/>
    </xf>
  </cellXfs>
  <cellStyles count="6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133350</xdr:rowOff>
    </xdr:from>
    <xdr:to>
      <xdr:col>8</xdr:col>
      <xdr:colOff>1006475</xdr:colOff>
      <xdr:row>5</xdr:row>
      <xdr:rowOff>57150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33350"/>
          <a:ext cx="13430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tabSelected="1" zoomScaleNormal="100" workbookViewId="0">
      <selection activeCell="A6" sqref="A6:I6"/>
    </sheetView>
  </sheetViews>
  <sheetFormatPr defaultRowHeight="12.5" x14ac:dyDescent="0.25"/>
  <cols>
    <col min="1" max="1" width="11.1796875" customWidth="1"/>
    <col min="2" max="2" width="24.1796875" customWidth="1"/>
    <col min="3" max="3" width="28.81640625" customWidth="1"/>
    <col min="4" max="4" width="9.26953125" customWidth="1"/>
    <col min="5" max="6" width="16.453125" bestFit="1" customWidth="1"/>
    <col min="7" max="7" width="15.7265625" bestFit="1" customWidth="1"/>
    <col min="8" max="8" width="9.453125" bestFit="1" customWidth="1"/>
    <col min="9" max="9" width="21.54296875" customWidth="1"/>
    <col min="13" max="13" width="11.7265625" bestFit="1" customWidth="1"/>
  </cols>
  <sheetData>
    <row r="1" spans="1:13" ht="20.2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2" spans="1:13" ht="21" customHeight="1" x14ac:dyDescent="0.25">
      <c r="A2" s="33" t="s">
        <v>1</v>
      </c>
      <c r="B2" s="34"/>
      <c r="C2" s="34"/>
      <c r="D2" s="34"/>
      <c r="E2" s="34"/>
      <c r="F2" s="34"/>
      <c r="G2" s="34"/>
      <c r="H2" s="34"/>
      <c r="I2" s="35"/>
    </row>
    <row r="3" spans="1:13" ht="19.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6"/>
    </row>
    <row r="4" spans="1:13" ht="23.25" customHeight="1" x14ac:dyDescent="0.25">
      <c r="A4" s="39" t="s">
        <v>3</v>
      </c>
      <c r="B4" s="40"/>
      <c r="C4" s="40"/>
      <c r="D4" s="40"/>
      <c r="E4" s="40"/>
      <c r="F4" s="40"/>
      <c r="G4" s="40"/>
      <c r="H4" s="40"/>
      <c r="I4" s="41"/>
    </row>
    <row r="5" spans="1:13" ht="17.5" x14ac:dyDescent="0.35">
      <c r="A5" s="27" t="s">
        <v>4</v>
      </c>
      <c r="B5" s="28"/>
      <c r="C5" s="28"/>
      <c r="D5" s="28"/>
      <c r="E5" s="28"/>
      <c r="F5" s="28"/>
      <c r="G5" s="28"/>
      <c r="H5" s="28"/>
      <c r="I5" s="29"/>
    </row>
    <row r="6" spans="1:13" ht="16.5" customHeight="1" x14ac:dyDescent="0.25">
      <c r="A6" s="30">
        <v>45163</v>
      </c>
      <c r="B6" s="31"/>
      <c r="C6" s="31"/>
      <c r="D6" s="31"/>
      <c r="E6" s="31"/>
      <c r="F6" s="31"/>
      <c r="G6" s="31"/>
      <c r="H6" s="31"/>
      <c r="I6" s="32"/>
    </row>
    <row r="7" spans="1:13" ht="30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</row>
    <row r="8" spans="1:13" ht="27" customHeight="1" x14ac:dyDescent="0.25">
      <c r="A8" s="47" t="s">
        <v>14</v>
      </c>
      <c r="B8" s="45"/>
      <c r="C8" s="45"/>
      <c r="D8" s="45"/>
      <c r="E8" s="45"/>
      <c r="F8" s="45"/>
      <c r="G8" s="45"/>
      <c r="H8" s="45"/>
      <c r="I8" s="46"/>
    </row>
    <row r="9" spans="1:13" s="59" customFormat="1" ht="30" x14ac:dyDescent="0.25">
      <c r="A9" s="6">
        <v>4</v>
      </c>
      <c r="B9" s="66" t="s">
        <v>15</v>
      </c>
      <c r="C9" s="66" t="s">
        <v>16</v>
      </c>
      <c r="D9" s="6">
        <v>2</v>
      </c>
      <c r="E9" s="67">
        <v>2913249</v>
      </c>
      <c r="F9" s="67">
        <v>2913249</v>
      </c>
      <c r="G9" s="68">
        <v>2913249</v>
      </c>
      <c r="H9" s="69">
        <v>0.83250000000000002</v>
      </c>
      <c r="I9" s="70" t="s">
        <v>17</v>
      </c>
      <c r="M9" s="65"/>
    </row>
    <row r="10" spans="1:13" s="59" customFormat="1" ht="60" x14ac:dyDescent="0.25">
      <c r="A10" s="6">
        <v>3</v>
      </c>
      <c r="B10" s="7" t="s">
        <v>18</v>
      </c>
      <c r="C10" s="71" t="s">
        <v>19</v>
      </c>
      <c r="D10" s="6">
        <v>3</v>
      </c>
      <c r="E10" s="67">
        <v>4348995</v>
      </c>
      <c r="F10" s="67">
        <v>4348995</v>
      </c>
      <c r="G10" s="68">
        <v>4457542</v>
      </c>
      <c r="H10" s="69">
        <v>0.80259999999999998</v>
      </c>
      <c r="I10" s="70" t="s">
        <v>17</v>
      </c>
    </row>
    <row r="11" spans="1:13" s="59" customFormat="1" ht="45.75" customHeight="1" x14ac:dyDescent="0.25">
      <c r="A11" s="6">
        <v>7</v>
      </c>
      <c r="B11" s="66" t="s">
        <v>20</v>
      </c>
      <c r="C11" s="66" t="s">
        <v>21</v>
      </c>
      <c r="D11" s="6">
        <v>3</v>
      </c>
      <c r="E11" s="67">
        <v>3283575</v>
      </c>
      <c r="F11" s="67">
        <v>3283575</v>
      </c>
      <c r="G11" s="67">
        <v>3283575</v>
      </c>
      <c r="H11" s="69">
        <v>0.73499999999999999</v>
      </c>
      <c r="I11" s="70" t="s">
        <v>17</v>
      </c>
    </row>
    <row r="12" spans="1:13" s="59" customFormat="1" ht="30.75" customHeight="1" x14ac:dyDescent="0.25">
      <c r="A12" s="6"/>
      <c r="B12" s="10" t="s">
        <v>22</v>
      </c>
      <c r="C12" s="66"/>
      <c r="D12" s="66"/>
      <c r="E12" s="72">
        <f>SUM(E9:E11)</f>
        <v>10545819</v>
      </c>
      <c r="F12" s="72">
        <f>SUM(F9:F11)</f>
        <v>10545819</v>
      </c>
      <c r="G12" s="73">
        <f>SUM(G9:G11)</f>
        <v>10654366</v>
      </c>
      <c r="H12" s="74"/>
      <c r="I12" s="70"/>
    </row>
    <row r="13" spans="1:13" ht="27" customHeight="1" x14ac:dyDescent="0.25">
      <c r="A13" s="47" t="s">
        <v>23</v>
      </c>
      <c r="B13" s="48"/>
      <c r="C13" s="48"/>
      <c r="D13" s="48"/>
      <c r="E13" s="48"/>
      <c r="F13" s="48"/>
      <c r="G13" s="48"/>
      <c r="H13" s="48"/>
      <c r="I13" s="49"/>
    </row>
    <row r="14" spans="1:13" ht="75" x14ac:dyDescent="0.3">
      <c r="A14" s="6">
        <v>9</v>
      </c>
      <c r="B14" s="9" t="s">
        <v>24</v>
      </c>
      <c r="C14" s="9" t="s">
        <v>25</v>
      </c>
      <c r="D14" s="19">
        <v>3</v>
      </c>
      <c r="E14" s="16">
        <v>3000000</v>
      </c>
      <c r="F14" s="17">
        <v>0</v>
      </c>
      <c r="G14" s="18">
        <v>3556551.42</v>
      </c>
      <c r="H14" s="8">
        <v>0.62219999999999998</v>
      </c>
      <c r="I14" s="19" t="s">
        <v>26</v>
      </c>
    </row>
    <row r="15" spans="1:13" ht="27" customHeight="1" x14ac:dyDescent="0.25">
      <c r="A15" s="50" t="s">
        <v>27</v>
      </c>
      <c r="B15" s="51"/>
      <c r="C15" s="51"/>
      <c r="D15" s="51"/>
      <c r="E15" s="51"/>
      <c r="F15" s="51"/>
      <c r="G15" s="51"/>
      <c r="H15" s="51"/>
      <c r="I15" s="52"/>
    </row>
    <row r="16" spans="1:13" s="59" customFormat="1" ht="30" x14ac:dyDescent="0.25">
      <c r="A16" s="11">
        <v>1</v>
      </c>
      <c r="B16" s="53" t="s">
        <v>28</v>
      </c>
      <c r="C16" s="54" t="s">
        <v>29</v>
      </c>
      <c r="D16" s="11">
        <v>1</v>
      </c>
      <c r="E16" s="55">
        <v>635856</v>
      </c>
      <c r="F16" s="56">
        <v>0</v>
      </c>
      <c r="G16" s="55">
        <v>954484</v>
      </c>
      <c r="H16" s="57" t="s">
        <v>30</v>
      </c>
      <c r="I16" s="58" t="s">
        <v>31</v>
      </c>
    </row>
    <row r="17" spans="1:13" s="59" customFormat="1" ht="15" x14ac:dyDescent="0.25">
      <c r="A17" s="11">
        <v>2</v>
      </c>
      <c r="B17" s="53" t="s">
        <v>28</v>
      </c>
      <c r="C17" s="60" t="s">
        <v>32</v>
      </c>
      <c r="D17" s="11">
        <v>1</v>
      </c>
      <c r="E17" s="55">
        <v>1195364</v>
      </c>
      <c r="F17" s="61">
        <v>0</v>
      </c>
      <c r="G17" s="62">
        <v>1820125</v>
      </c>
      <c r="H17" s="63" t="s">
        <v>30</v>
      </c>
      <c r="I17" s="58" t="s">
        <v>27</v>
      </c>
    </row>
    <row r="18" spans="1:13" s="59" customFormat="1" ht="15" x14ac:dyDescent="0.25">
      <c r="A18" s="11">
        <v>5</v>
      </c>
      <c r="B18" s="53" t="s">
        <v>33</v>
      </c>
      <c r="C18" s="54" t="s">
        <v>34</v>
      </c>
      <c r="D18" s="11">
        <v>1</v>
      </c>
      <c r="E18" s="55">
        <v>6000000</v>
      </c>
      <c r="F18" s="61">
        <v>0</v>
      </c>
      <c r="G18" s="64">
        <v>6000000</v>
      </c>
      <c r="H18" s="63" t="s">
        <v>30</v>
      </c>
      <c r="I18" s="58" t="s">
        <v>27</v>
      </c>
    </row>
    <row r="19" spans="1:13" s="59" customFormat="1" ht="45" x14ac:dyDescent="0.25">
      <c r="A19" s="11">
        <v>6</v>
      </c>
      <c r="B19" s="53" t="s">
        <v>20</v>
      </c>
      <c r="C19" s="54" t="s">
        <v>35</v>
      </c>
      <c r="D19" s="11">
        <v>1</v>
      </c>
      <c r="E19" s="55">
        <v>1133926</v>
      </c>
      <c r="F19" s="61">
        <v>0</v>
      </c>
      <c r="G19" s="64">
        <v>1133926</v>
      </c>
      <c r="H19" s="63" t="s">
        <v>30</v>
      </c>
      <c r="I19" s="58" t="s">
        <v>27</v>
      </c>
      <c r="M19" s="65"/>
    </row>
    <row r="20" spans="1:13" s="59" customFormat="1" ht="15" x14ac:dyDescent="0.25">
      <c r="A20" s="11">
        <v>8</v>
      </c>
      <c r="B20" s="53" t="s">
        <v>36</v>
      </c>
      <c r="C20" s="54" t="s">
        <v>37</v>
      </c>
      <c r="D20" s="11">
        <v>2</v>
      </c>
      <c r="E20" s="55">
        <v>20000</v>
      </c>
      <c r="F20" s="61">
        <v>0</v>
      </c>
      <c r="G20" s="64">
        <v>20000</v>
      </c>
      <c r="H20" s="63" t="s">
        <v>30</v>
      </c>
      <c r="I20" s="58" t="s">
        <v>27</v>
      </c>
    </row>
    <row r="21" spans="1:13" s="59" customFormat="1" ht="15" customHeight="1" x14ac:dyDescent="0.25">
      <c r="A21" s="11">
        <v>10</v>
      </c>
      <c r="B21" s="53" t="s">
        <v>38</v>
      </c>
      <c r="C21" s="54" t="s">
        <v>39</v>
      </c>
      <c r="D21" s="11">
        <v>3</v>
      </c>
      <c r="E21" s="55">
        <v>3000000</v>
      </c>
      <c r="F21" s="61">
        <v>0</v>
      </c>
      <c r="G21" s="55">
        <v>3000000</v>
      </c>
      <c r="H21" s="63" t="s">
        <v>30</v>
      </c>
      <c r="I21" s="58" t="s">
        <v>27</v>
      </c>
    </row>
    <row r="22" spans="1:13" ht="49.5" customHeight="1" x14ac:dyDescent="0.3">
      <c r="A22" s="12"/>
      <c r="B22" s="13" t="s">
        <v>40</v>
      </c>
      <c r="C22" s="13"/>
      <c r="D22" s="20"/>
      <c r="E22" s="14">
        <f>SUM(E12:E21)</f>
        <v>25530965</v>
      </c>
      <c r="F22" s="14">
        <f>F12</f>
        <v>10545819</v>
      </c>
      <c r="G22" s="14">
        <f>SUM(G12:G21)</f>
        <v>27139452.420000002</v>
      </c>
      <c r="H22" s="15"/>
      <c r="I22" s="15"/>
    </row>
    <row r="23" spans="1:13" x14ac:dyDescent="0.25">
      <c r="A23" s="1"/>
      <c r="B23" s="1"/>
      <c r="C23" s="1"/>
      <c r="D23" s="21"/>
      <c r="E23" s="2"/>
      <c r="F23" s="2"/>
      <c r="G23" s="4"/>
      <c r="H23" s="2"/>
      <c r="I23" s="2"/>
    </row>
    <row r="24" spans="1:13" ht="14.5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13" x14ac:dyDescent="0.25">
      <c r="A25" s="43"/>
      <c r="B25" s="43"/>
      <c r="C25" s="43"/>
      <c r="D25" s="43"/>
      <c r="E25" s="43"/>
      <c r="F25" s="43"/>
      <c r="G25" s="43"/>
      <c r="H25" s="43"/>
      <c r="I25" s="43"/>
    </row>
    <row r="26" spans="1:13" x14ac:dyDescent="0.25">
      <c r="A26" s="23"/>
      <c r="B26" s="3"/>
      <c r="C26" s="3"/>
      <c r="D26" s="22"/>
      <c r="E26" s="1"/>
      <c r="F26" s="1"/>
      <c r="G26" s="1"/>
      <c r="H26" s="1"/>
      <c r="I26" s="1"/>
    </row>
    <row r="27" spans="1:13" x14ac:dyDescent="0.25">
      <c r="A27" s="1"/>
      <c r="B27" s="1"/>
      <c r="C27" s="1"/>
      <c r="D27" s="21"/>
      <c r="E27" s="1"/>
      <c r="F27" s="1"/>
      <c r="G27" s="1"/>
      <c r="H27" s="1"/>
      <c r="I27" s="1"/>
    </row>
    <row r="28" spans="1:13" x14ac:dyDescent="0.25">
      <c r="A28" s="44" t="s">
        <v>41</v>
      </c>
      <c r="B28" s="44"/>
      <c r="C28" s="1"/>
      <c r="D28" s="21"/>
      <c r="E28" s="1"/>
      <c r="F28" s="1"/>
      <c r="G28" s="1"/>
      <c r="H28" s="1"/>
      <c r="I28" s="1"/>
    </row>
  </sheetData>
  <mergeCells count="12">
    <mergeCell ref="A24:I24"/>
    <mergeCell ref="A25:I25"/>
    <mergeCell ref="A28:B28"/>
    <mergeCell ref="A8:I8"/>
    <mergeCell ref="A13:I13"/>
    <mergeCell ref="A15:I15"/>
    <mergeCell ref="A3:I3"/>
    <mergeCell ref="A5:I5"/>
    <mergeCell ref="A6:I6"/>
    <mergeCell ref="A2:I2"/>
    <mergeCell ref="A1:I1"/>
    <mergeCell ref="A4:I4"/>
  </mergeCells>
  <pageMargins left="0.7" right="0.7" top="0.75" bottom="0.75" header="0.3" footer="0.3"/>
  <pageSetup orientation="landscape" r:id="rId1"/>
  <headerFooter>
    <oddFooter>&amp;C&amp;P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>Monahan, Patricia@Energy</DisplayName>
        <AccountId>88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49a1ab3924c31beb7510c85b7d5284b5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189aba5c056254d533f73993ec1eae8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A6B71-9B54-4706-859F-7A90F1DA703C}">
  <ds:schemaRefs>
    <ds:schemaRef ds:uri="http://purl.org/dc/terms/"/>
    <ds:schemaRef ds:uri="http://schemas.openxmlformats.org/package/2006/metadata/core-properties"/>
    <ds:schemaRef ds:uri="785685f2-c2e1-4352-89aa-3faca8eaba52"/>
    <ds:schemaRef ds:uri="http://www.w3.org/XML/1998/namespace"/>
    <ds:schemaRef ds:uri="5067c814-4b34-462c-a21d-c185ff6548d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22230E-46F1-4A5C-8450-0973CE104780}"/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Dyer, Phil@Energy</dc:creator>
  <cp:keywords/>
  <dc:description/>
  <cp:lastModifiedBy>Dyer, Phil@Energy</cp:lastModifiedBy>
  <cp:revision/>
  <dcterms:created xsi:type="dcterms:W3CDTF">2013-02-11T17:46:59Z</dcterms:created>
  <dcterms:modified xsi:type="dcterms:W3CDTF">2023-08-25T00:06:15Z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