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Dani\Desktop\00NOPA\"/>
    </mc:Choice>
  </mc:AlternateContent>
  <xr:revisionPtr revIDLastSave="0" documentId="13_ncr:1_{642E9DD0-31D8-45AD-B0E6-A2ED7EC06B5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Cover" sheetId="11" r:id="rId1"/>
    <sheet name="NOPA Table" sheetId="6" r:id="rId2"/>
  </sheets>
  <definedNames>
    <definedName name="_xlnm.Print_Area" localSheetId="1">'NOPA Table'!$A$1:$H$21</definedName>
    <definedName name="_xlnm.Print_Titles" localSheetId="1">'NOPA Table'!$1:$2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" i="6" l="1"/>
  <c r="E9" i="6"/>
  <c r="D9" i="6"/>
  <c r="E15" i="6" l="1"/>
  <c r="F15" i="6"/>
  <c r="D15" i="6"/>
  <c r="F21" i="6" l="1"/>
  <c r="E21" i="6"/>
  <c r="D21" i="6"/>
</calcChain>
</file>

<file path=xl/sharedStrings.xml><?xml version="1.0" encoding="utf-8"?>
<sst xmlns="http://schemas.openxmlformats.org/spreadsheetml/2006/main" count="54" uniqueCount="32">
  <si>
    <t>California Energy Commission - Energy Research Development Division</t>
  </si>
  <si>
    <t>Revised Notice of Proposed Awards</t>
  </si>
  <si>
    <t>GFO-22-504</t>
  </si>
  <si>
    <t>Hydrogen Blending and Lower Oxides of Nitrogen Emissions in Gas-Fired Generation (HyBLOX)</t>
  </si>
  <si>
    <t>Proposed Award</t>
  </si>
  <si>
    <t>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</si>
  <si>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</si>
  <si>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</si>
  <si>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</si>
  <si>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</si>
  <si>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</si>
  <si>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</si>
  <si>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</si>
  <si>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Noble Thermodynamic Systems, Inc.</t>
  </si>
  <si>
    <t>Demonstration of an Advanced Hydrogen-flexible gas engine delivering Zero-Emissions power for a prosperous California (Project TAH2ØE)</t>
  </si>
  <si>
    <t>Awardee</t>
  </si>
  <si>
    <t>Enchanted Rock LLC</t>
  </si>
  <si>
    <t>H2NG-RICE0 - Hydrogen Natural Gas Reciprocating Internal Combustion Engine Generator with near Zero emissions</t>
  </si>
  <si>
    <t>Capstone Green Energy</t>
  </si>
  <si>
    <t>Hydrogen Blended Low-Emission Microturbine Development</t>
  </si>
  <si>
    <r>
      <rPr>
        <strike/>
        <sz val="12"/>
        <color theme="1"/>
        <rFont val="Tahoma "/>
      </rPr>
      <t xml:space="preserve">Awardee
</t>
    </r>
    <r>
      <rPr>
        <b/>
        <u/>
        <sz val="12"/>
        <color theme="1"/>
        <rFont val="Tahoma "/>
      </rPr>
      <t>Declined</t>
    </r>
  </si>
  <si>
    <t>Tour Engine, Inc.</t>
  </si>
  <si>
    <t>A Novel IC Engine Fueled by H2/CH4 Blends with High-Efficiency and Ultra-Low NOx Emissions for Prime Power Distributed Generation</t>
  </si>
  <si>
    <t>Total Funding Recommended</t>
  </si>
  <si>
    <t>Pass, Not Funded</t>
  </si>
  <si>
    <t>Tour Engine</t>
  </si>
  <si>
    <t>Finalist</t>
  </si>
  <si>
    <t>Total</t>
  </si>
  <si>
    <t>Disqualified</t>
  </si>
  <si>
    <t>#</t>
  </si>
  <si>
    <t>Benz Air Engineering Inc.</t>
  </si>
  <si>
    <t>Hydrogen-Based Ultra-Low NOx Power Generation Reciprocating Engine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</si>
</sst>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6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</font>
    <font>
      <b/>
      <u/>
      <sz val="12"/>
      <color theme="1"/>
      <name val="Tahoma "/>
    </font>
    <font>
      <strike/>
      <sz val="12"/>
      <color theme="1"/>
      <name val="Tahoma "/>
    </font>
    <font>
      <sz val="12"/>
      <name val="Tahoma"/>
      <family val="2"/>
    </font>
    <font>
      <b/>
      <u/>
      <sz val="12"/>
      <name val="Tahoma"/>
      <family val="2"/>
    </font>
    <font>
      <b/>
      <strike/>
      <sz val="12"/>
      <color theme="1"/>
      <name val="Tahoma 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164" fontId="11" fillId="2" borderId="1" xfId="0" applyNumberFormat="1" applyFont="1" applyFill="1" applyBorder="1" applyAlignment="1">
      <alignment horizontal="right" vertical="center" wrapText="1"/>
    </xf>
    <xf numFmtId="4" fontId="11" fillId="2" borderId="1" xfId="0" applyNumberFormat="1" applyFont="1" applyFill="1" applyBorder="1" applyAlignment="1">
      <alignment horizontal="right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left" vertical="center" wrapText="1"/>
    </xf>
    <xf numFmtId="164" fontId="12" fillId="2" borderId="1" xfId="0" applyNumberFormat="1" applyFont="1" applyFill="1" applyBorder="1" applyAlignment="1">
      <alignment horizontal="right" vertical="center" wrapText="1"/>
    </xf>
    <xf numFmtId="4" fontId="12" fillId="2" borderId="1" xfId="0" applyNumberFormat="1" applyFont="1" applyFill="1" applyBorder="1" applyAlignment="1">
      <alignment horizontal="right" vertical="center" wrapText="1"/>
    </xf>
    <xf numFmtId="0" fontId="12" fillId="2" borderId="5" xfId="0" applyFont="1" applyFill="1" applyBorder="1" applyAlignment="1">
      <alignment horizontal="center" vertical="center" wrapText="1"/>
    </xf>
    <xf numFmtId="4" fontId="12" fillId="2" borderId="4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4" fontId="15" fillId="5" borderId="10" xfId="0" applyNumberFormat="1" applyFont="1" applyFill="1" applyBorder="1" applyAlignment="1">
      <alignment horizontal="right" vertical="center" wrapText="1"/>
    </xf>
    <xf numFmtId="164" fontId="15" fillId="5" borderId="4" xfId="0" applyNumberFormat="1" applyFont="1" applyFill="1" applyBorder="1" applyAlignment="1">
      <alignment horizontal="right" vertical="center" wrapText="1"/>
    </xf>
    <xf numFmtId="164" fontId="15" fillId="5" borderId="9" xfId="0" applyNumberFormat="1" applyFont="1" applyFill="1" applyBorder="1" applyAlignment="1">
      <alignment horizontal="right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6"/>
  <sheetViews>
    <sheetView tabSelected="1" workbookViewId="0">
      <selection activeCell="A17" sqref="A17"/>
    </sheetView>
  </sheetViews>
  <sheetFormatPr defaultRowHeight="15"/>
  <cols>
    <col min="1" max="1" width="108.7109375" style="30" customWidth="1"/>
  </cols>
  <sheetData>
    <row r="1" spans="1:1" ht="25.5" customHeight="1">
      <c r="A1" s="30" t="s">
        <v>0</v>
      </c>
    </row>
    <row r="2" spans="1:1" ht="25.5" customHeight="1">
      <c r="A2" s="30" t="s">
        <v>1</v>
      </c>
    </row>
    <row r="3" spans="1:1" ht="25.5" customHeight="1">
      <c r="A3" s="68" t="s">
        <v>2</v>
      </c>
    </row>
    <row r="4" spans="1:1" ht="25.5" customHeight="1">
      <c r="A4" s="68" t="s">
        <v>3</v>
      </c>
    </row>
    <row r="5" spans="1:1" ht="25.5" customHeight="1">
      <c r="A5" s="69">
        <v>45169</v>
      </c>
    </row>
    <row r="6" spans="1:1" ht="25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5"/>
  <sheetViews>
    <sheetView zoomScaleNormal="100" zoomScaleSheetLayoutView="100" workbookViewId="0">
      <selection activeCell="O7" sqref="O7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55" customFormat="1" ht="24.6" customHeight="1">
      <c r="A1" s="57" t="s">
        <v>3</v>
      </c>
      <c r="C1" s="56"/>
      <c r="D1" s="56"/>
      <c r="E1" s="56"/>
      <c r="F1" s="56"/>
      <c r="G1" s="56"/>
      <c r="H1" s="56"/>
    </row>
    <row r="2" spans="1:8" s="1" customFormat="1" ht="15.75">
      <c r="A2" s="29"/>
      <c r="C2" s="2"/>
      <c r="D2" s="2"/>
      <c r="E2" s="2"/>
      <c r="F2" s="2"/>
      <c r="G2" s="2"/>
      <c r="H2" s="2"/>
    </row>
    <row r="3" spans="1:8" s="6" customFormat="1" ht="33.950000000000003" customHeight="1">
      <c r="A3" s="51" t="s">
        <v>4</v>
      </c>
      <c r="B3" s="52"/>
      <c r="C3" s="52"/>
      <c r="D3" s="52"/>
      <c r="E3" s="52"/>
      <c r="F3" s="52"/>
      <c r="G3" s="52"/>
      <c r="H3" s="53"/>
    </row>
    <row r="4" spans="1:8" s="1" customFormat="1" ht="31.5">
      <c r="A4" s="13" t="s">
        <v>5</v>
      </c>
      <c r="B4" s="13" t="s">
        <v>6</v>
      </c>
      <c r="C4" s="13" t="s">
        <v>7</v>
      </c>
      <c r="D4" s="14" t="s">
        <v>8</v>
      </c>
      <c r="E4" s="14" t="s">
        <v>9</v>
      </c>
      <c r="F4" s="14" t="s">
        <v>10</v>
      </c>
      <c r="G4" s="14" t="s">
        <v>11</v>
      </c>
      <c r="H4" s="13" t="s">
        <v>12</v>
      </c>
    </row>
    <row r="5" spans="1:8" s="6" customFormat="1" ht="105">
      <c r="A5" s="10">
        <v>1</v>
      </c>
      <c r="B5" s="25" t="s">
        <v>13</v>
      </c>
      <c r="C5" s="25" t="s">
        <v>14</v>
      </c>
      <c r="D5" s="23">
        <v>4242259</v>
      </c>
      <c r="E5" s="23">
        <v>4242259</v>
      </c>
      <c r="F5" s="23">
        <v>2110649</v>
      </c>
      <c r="G5" s="11">
        <v>90.17</v>
      </c>
      <c r="H5" s="10" t="s">
        <v>15</v>
      </c>
    </row>
    <row r="6" spans="1:8" s="6" customFormat="1" ht="75">
      <c r="A6" s="10">
        <v>2</v>
      </c>
      <c r="B6" s="25" t="s">
        <v>16</v>
      </c>
      <c r="C6" s="25" t="s">
        <v>17</v>
      </c>
      <c r="D6" s="23">
        <v>2142968</v>
      </c>
      <c r="E6" s="23">
        <v>2142968</v>
      </c>
      <c r="F6" s="23">
        <v>1075000</v>
      </c>
      <c r="G6" s="11">
        <v>89.22</v>
      </c>
      <c r="H6" s="10" t="s">
        <v>15</v>
      </c>
    </row>
    <row r="7" spans="1:8" s="6" customFormat="1" ht="45">
      <c r="A7" s="73">
        <v>3</v>
      </c>
      <c r="B7" s="74" t="s">
        <v>18</v>
      </c>
      <c r="C7" s="74" t="s">
        <v>19</v>
      </c>
      <c r="D7" s="64">
        <v>4066646</v>
      </c>
      <c r="E7" s="64">
        <v>2114773</v>
      </c>
      <c r="F7" s="64">
        <v>1213639</v>
      </c>
      <c r="G7" s="67">
        <v>84.95</v>
      </c>
      <c r="H7" s="58" t="s">
        <v>20</v>
      </c>
    </row>
    <row r="8" spans="1:8" s="6" customFormat="1" ht="110.25">
      <c r="A8" s="58">
        <v>4</v>
      </c>
      <c r="B8" s="59" t="s">
        <v>21</v>
      </c>
      <c r="C8" s="59" t="s">
        <v>22</v>
      </c>
      <c r="D8" s="60">
        <v>1201141</v>
      </c>
      <c r="E8" s="60">
        <v>1201141</v>
      </c>
      <c r="F8" s="60">
        <v>325085</v>
      </c>
      <c r="G8" s="61">
        <v>81.98</v>
      </c>
      <c r="H8" s="58" t="s">
        <v>15</v>
      </c>
    </row>
    <row r="9" spans="1:8" s="1" customFormat="1" ht="23.45" customHeight="1">
      <c r="A9" s="31"/>
      <c r="B9" s="32"/>
      <c r="C9" s="33" t="s">
        <v>23</v>
      </c>
      <c r="D9" s="34">
        <f>SUM(D5:D8)-D7</f>
        <v>7586368</v>
      </c>
      <c r="E9" s="34">
        <f t="shared" ref="E9:F9" si="0">SUM(E5:E8)-E7</f>
        <v>7586368</v>
      </c>
      <c r="F9" s="34">
        <f t="shared" si="0"/>
        <v>3510734</v>
      </c>
      <c r="G9" s="35"/>
      <c r="H9" s="36"/>
    </row>
    <row r="10" spans="1:8" s="1" customFormat="1" ht="15.75">
      <c r="A10" s="39"/>
      <c r="B10" s="40"/>
      <c r="C10" s="41"/>
      <c r="D10" s="42"/>
      <c r="E10" s="42"/>
      <c r="F10" s="42"/>
      <c r="G10" s="43"/>
      <c r="H10" s="44"/>
    </row>
    <row r="11" spans="1:8" s="1" customFormat="1" ht="15.75">
      <c r="A11" s="45"/>
      <c r="B11" s="46"/>
      <c r="C11" s="47"/>
      <c r="D11" s="48"/>
      <c r="E11" s="48"/>
      <c r="F11" s="48"/>
      <c r="G11" s="49"/>
      <c r="H11" s="50"/>
    </row>
    <row r="12" spans="1:8" s="1" customFormat="1" ht="39.950000000000003" customHeight="1">
      <c r="A12" s="54" t="s">
        <v>24</v>
      </c>
      <c r="B12" s="37"/>
      <c r="C12" s="37"/>
      <c r="D12" s="37"/>
      <c r="E12" s="37"/>
      <c r="F12" s="37"/>
      <c r="G12" s="37"/>
      <c r="H12" s="38"/>
    </row>
    <row r="13" spans="1:8" s="1" customFormat="1" ht="31.5">
      <c r="A13" s="13" t="s">
        <v>5</v>
      </c>
      <c r="B13" s="13" t="s">
        <v>6</v>
      </c>
      <c r="C13" s="13" t="s">
        <v>7</v>
      </c>
      <c r="D13" s="14" t="s">
        <v>8</v>
      </c>
      <c r="E13" s="14" t="s">
        <v>9</v>
      </c>
      <c r="F13" s="14" t="s">
        <v>10</v>
      </c>
      <c r="G13" s="14" t="s">
        <v>11</v>
      </c>
      <c r="H13" s="13" t="s">
        <v>12</v>
      </c>
    </row>
    <row r="14" spans="1:8" s="6" customFormat="1" ht="90">
      <c r="A14" s="62">
        <v>4</v>
      </c>
      <c r="B14" s="63" t="s">
        <v>25</v>
      </c>
      <c r="C14" s="63" t="s">
        <v>22</v>
      </c>
      <c r="D14" s="64">
        <v>1201141</v>
      </c>
      <c r="E14" s="64">
        <v>0</v>
      </c>
      <c r="F14" s="64">
        <v>325085</v>
      </c>
      <c r="G14" s="65">
        <v>81.98</v>
      </c>
      <c r="H14" s="66" t="s">
        <v>26</v>
      </c>
    </row>
    <row r="15" spans="1:8" s="1" customFormat="1" ht="15.75">
      <c r="A15" s="31"/>
      <c r="B15" s="32"/>
      <c r="C15" s="33" t="s">
        <v>27</v>
      </c>
      <c r="D15" s="70">
        <f>SUM(D14:D14)</f>
        <v>1201141</v>
      </c>
      <c r="E15" s="71">
        <f>SUM(E14:E14)</f>
        <v>0</v>
      </c>
      <c r="F15" s="72">
        <f>SUM(F14:F14)</f>
        <v>325085</v>
      </c>
      <c r="G15" s="35"/>
      <c r="H15" s="36"/>
    </row>
    <row r="16" spans="1:8" s="1" customFormat="1" ht="15.75">
      <c r="A16" s="39"/>
      <c r="B16" s="40"/>
      <c r="C16" s="41"/>
      <c r="D16" s="42"/>
      <c r="E16" s="42"/>
      <c r="F16" s="42"/>
      <c r="G16" s="43"/>
      <c r="H16" s="44"/>
    </row>
    <row r="17" spans="1:8" s="1" customFormat="1" ht="15.75">
      <c r="A17" s="45"/>
      <c r="B17" s="46"/>
      <c r="C17" s="47"/>
      <c r="D17" s="48"/>
      <c r="E17" s="48"/>
      <c r="F17" s="48"/>
      <c r="G17" s="49"/>
      <c r="H17" s="50"/>
    </row>
    <row r="18" spans="1:8" s="1" customFormat="1" ht="36.6" customHeight="1">
      <c r="A18" s="54" t="s">
        <v>28</v>
      </c>
      <c r="B18" s="37"/>
      <c r="C18" s="37"/>
      <c r="D18" s="37"/>
      <c r="E18" s="37"/>
      <c r="F18" s="37"/>
      <c r="G18" s="37"/>
      <c r="H18" s="38"/>
    </row>
    <row r="19" spans="1:8" s="1" customFormat="1" ht="49.5" customHeight="1">
      <c r="A19" s="13" t="s">
        <v>5</v>
      </c>
      <c r="B19" s="13" t="s">
        <v>6</v>
      </c>
      <c r="C19" s="13" t="s">
        <v>7</v>
      </c>
      <c r="D19" s="14" t="s">
        <v>8</v>
      </c>
      <c r="E19" s="14" t="s">
        <v>9</v>
      </c>
      <c r="F19" s="14" t="s">
        <v>10</v>
      </c>
      <c r="G19" s="14" t="s">
        <v>11</v>
      </c>
      <c r="H19" s="13" t="s">
        <v>12</v>
      </c>
    </row>
    <row r="20" spans="1:8" s="1" customFormat="1" ht="45">
      <c r="A20" s="10" t="s">
        <v>29</v>
      </c>
      <c r="B20" s="24" t="s">
        <v>30</v>
      </c>
      <c r="C20" s="24" t="s">
        <v>31</v>
      </c>
      <c r="D20" s="22">
        <v>3132647</v>
      </c>
      <c r="E20" s="22">
        <v>0</v>
      </c>
      <c r="F20" s="22">
        <v>140000</v>
      </c>
      <c r="G20" s="16"/>
      <c r="H20" s="15" t="s">
        <v>28</v>
      </c>
    </row>
    <row r="21" spans="1:8" s="1" customFormat="1" ht="15.75">
      <c r="A21" s="17"/>
      <c r="B21" s="18"/>
      <c r="C21" s="19" t="s">
        <v>27</v>
      </c>
      <c r="D21" s="26">
        <f>SUM(D20:D20)</f>
        <v>3132647</v>
      </c>
      <c r="E21" s="27">
        <f>SUM(E20:E20)</f>
        <v>0</v>
      </c>
      <c r="F21" s="28">
        <f>SUM(F20:F20)</f>
        <v>140000</v>
      </c>
      <c r="G21" s="20"/>
      <c r="H21" s="21"/>
    </row>
    <row r="22" spans="1:8" s="7" customFormat="1">
      <c r="A22" s="12"/>
      <c r="B22" s="1"/>
      <c r="C22" s="1"/>
      <c r="D22" s="3"/>
      <c r="E22" s="3"/>
      <c r="F22" s="3"/>
      <c r="G22" s="3"/>
      <c r="H22" s="12"/>
    </row>
    <row r="25" spans="1:8" ht="15.6" customHeight="1"/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2" manualBreakCount="2">
    <brk id="11" max="7" man="1"/>
    <brk id="17" max="7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5" ma:contentTypeDescription="Create a new document." ma:contentTypeScope="" ma:versionID="ec22d18dfbda93080a0e293c02b9c2db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01121d0109b854a0fa5623d3b568223c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85685f2-c2e1-4352-89aa-3faca8eaba52">
      <Terms xmlns="http://schemas.microsoft.com/office/infopath/2007/PartnerControls"/>
    </lcf76f155ced4ddcb4097134ff3c332f>
    <TaxCatchAll xmlns="5067c814-4b34-462c-a21d-c185ff6548d2" xsi:nil="true"/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Props1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3549E18-84E4-47EE-A849-0B37E048AC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54F9C70-C2BE-4002-BC54-AFA386BCEB79}">
  <ds:schemaRefs>
    <ds:schemaRef ds:uri="http://schemas.microsoft.com/office/2006/metadata/properties"/>
    <ds:schemaRef ds:uri="785685f2-c2e1-4352-89aa-3faca8eaba52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purl.org/dc/dcmitype/"/>
    <ds:schemaRef ds:uri="http://www.w3.org/XML/1998/namespace"/>
    <ds:schemaRef ds:uri="http://purl.org/dc/elements/1.1/"/>
    <ds:schemaRef ds:uri="http://schemas.microsoft.com/office/infopath/2007/PartnerControls"/>
    <ds:schemaRef ds:uri="5067c814-4b34-462c-a21d-c185ff6548d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Cover</vt:lpstr>
      <vt:lpstr>NOPA Table</vt:lpstr>
      <vt:lpstr>'NOPA Table'!Print_Area</vt:lpstr>
      <vt:lpstr>'NOPA Table'!Print_Titles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Dani, Nicole@Energy</cp:lastModifiedBy>
  <cp:revision/>
  <dcterms:created xsi:type="dcterms:W3CDTF">2015-01-15T18:23:38Z</dcterms:created>
  <dcterms:modified xsi:type="dcterms:W3CDTF">2023-08-31T16:56:18Z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rder">
    <vt:r8>512700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TriggerFlowInfo">
    <vt:lpwstr/>
  </property>
</Properties>
</file>