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307/NOPA/"/>
    </mc:Choice>
  </mc:AlternateContent>
  <xr:revisionPtr revIDLastSave="18" documentId="13_ncr:1_{4B0D7B77-2C2D-7B41-8E84-984CC07B9431}" xr6:coauthVersionLast="47" xr6:coauthVersionMax="47" xr10:uidLastSave="{B97100D9-709D-40D3-A8AC-BA6D02CB216D}"/>
  <bookViews>
    <workbookView xWindow="-110" yWindow="-110" windowWidth="19420" windowHeight="10420" activeTab="1" xr2:uid="{00000000-000D-0000-FFFF-FFFF00000000}"/>
  </bookViews>
  <sheets>
    <sheet name="Cover" sheetId="11" r:id="rId1"/>
    <sheet name="NOPA Table " sheetId="6" r:id="rId2"/>
  </sheets>
  <definedNames>
    <definedName name="_xlnm.Print_Area" localSheetId="1">'NOPA Table '!$A$1:$H$26</definedName>
    <definedName name="_xlnm.Print_Titles" localSheetId="1">'NOPA Table 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F16" i="6"/>
  <c r="D16" i="6"/>
  <c r="F26" i="6" l="1"/>
  <c r="E26" i="6"/>
  <c r="D26" i="6"/>
  <c r="F7" i="6"/>
  <c r="E7" i="6"/>
  <c r="D7" i="6"/>
</calcChain>
</file>

<file path=xl/sharedStrings.xml><?xml version="1.0" encoding="utf-8"?>
<sst xmlns="http://schemas.openxmlformats.org/spreadsheetml/2006/main" count="82" uniqueCount="53">
  <si>
    <t>California Energy Commission - Energy Research Development Division</t>
  </si>
  <si>
    <t>Notice of Proposed Awards</t>
  </si>
  <si>
    <t>GFO-22-307</t>
  </si>
  <si>
    <t>Optimizing Long-Duration Energy Storage to Improve Grid Resiliency and Reliability in Disadvantaged and Low-Income Communities and Native American Tribes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</si>
  <si>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</si>
  <si>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</si>
  <si>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</si>
  <si>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</si>
  <si>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</si>
  <si>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</si>
  <si>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</si>
  <si>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</si>
  <si>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</si>
  <si>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#1</t>
  </si>
  <si>
    <t>Barona Band of Mission Indians</t>
  </si>
  <si>
    <t>Barona Community LDES Project</t>
  </si>
  <si>
    <t>Awardee</t>
  </si>
  <si>
    <t>#2</t>
  </si>
  <si>
    <t>RedoxBlox Inc.</t>
  </si>
  <si>
    <t>Thermochemical Energy Storage for Disadvantaged Communities</t>
  </si>
  <si>
    <t>#3</t>
  </si>
  <si>
    <t>Noon Energy Inc.</t>
  </si>
  <si>
    <t>Scale-up of Ultra Low Cost Long-Duration Battery for Fully Reliable Renewable Power</t>
  </si>
  <si>
    <t>Total Funding Recommended</t>
  </si>
  <si>
    <t>Did Not Pass</t>
  </si>
  <si>
    <t>#4</t>
  </si>
  <si>
    <t>Charge Bliss Inc.</t>
  </si>
  <si>
    <t>Energy Resilience and Reliability of a Grid-Edge Skilled Nursing Facility in a Disadvantaged California Community</t>
  </si>
  <si>
    <t>#5</t>
  </si>
  <si>
    <t>Heliogen</t>
  </si>
  <si>
    <t>Solar GeoTES Integration (SGI): Integrating Solar Power with Geological Thermal Energy Storage for Long-Duration Energy Solutions.</t>
  </si>
  <si>
    <t>#6</t>
  </si>
  <si>
    <t>Dots Energy, Inc</t>
  </si>
  <si>
    <t>Open-AXS™ Community Power Network: creating dynamic, community-resilient power networks in Butte County</t>
  </si>
  <si>
    <t>#7</t>
  </si>
  <si>
    <t>Extended Duration Energy Resilience and Reliability of a Skilled Nursing Facility in a Disadvantaged California Community</t>
  </si>
  <si>
    <t>Total</t>
  </si>
  <si>
    <t>Disqualified</t>
  </si>
  <si>
    <t>#8</t>
  </si>
  <si>
    <t>ADI Solar Corporation</t>
  </si>
  <si>
    <t>An Environmentally and Economically Practical Dual Hydride Chemical Thermal Energy Storage System</t>
  </si>
  <si>
    <t>#9</t>
  </si>
  <si>
    <t>Premier Resource Management, LLC</t>
  </si>
  <si>
    <t>Geological Thermal Energy Storage (GeoTES) 100 kilowatt demonstration for 24 hours, with integral storage of 1000+ hours</t>
  </si>
  <si>
    <t>#10</t>
  </si>
  <si>
    <t>Synergy Peak Performance</t>
  </si>
  <si>
    <t>Tynergy Magnetic Flywheel Battery Long Duration Energy Storage Project</t>
  </si>
  <si>
    <t>#11</t>
  </si>
  <si>
    <t>Biodico Renewables</t>
  </si>
  <si>
    <t>Optimizing Long-Duration Energy Storage to Improve Resilience and Reliability in Disadvantaged and Low-Income Communities and Native American Tribes</t>
  </si>
  <si>
    <t>#12</t>
  </si>
  <si>
    <t>Air Voltaics LLC</t>
  </si>
  <si>
    <t>Optimize Long Duration Storage for Tribes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</si>
</sst>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workbookViewId="0">
      <selection activeCell="A4" sqref="A4"/>
    </sheetView>
  </sheetViews>
  <sheetFormatPr defaultColWidth="8.81640625" defaultRowHeight="15"/>
  <cols>
    <col min="1" max="1" width="86.179687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33" t="s">
        <v>2</v>
      </c>
    </row>
    <row r="4" spans="1:1" ht="42" customHeight="1">
      <c r="A4" s="61" t="s">
        <v>3</v>
      </c>
    </row>
    <row r="5" spans="1:1" ht="25.5" customHeight="1">
      <c r="A5" s="62">
        <v>45258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Normal="100" zoomScaleSheetLayoutView="100" workbookViewId="0">
      <selection activeCell="C2" sqref="C2"/>
    </sheetView>
  </sheetViews>
  <sheetFormatPr defaultColWidth="9.1796875" defaultRowHeight="14.5"/>
  <cols>
    <col min="1" max="1" width="10.453125" style="8" customWidth="1"/>
    <col min="2" max="2" width="22" style="4" customWidth="1"/>
    <col min="3" max="3" width="29.26953125" style="4" customWidth="1"/>
    <col min="4" max="4" width="15.453125" style="5" customWidth="1"/>
    <col min="5" max="5" width="19" style="5" customWidth="1"/>
    <col min="6" max="6" width="15.453125" style="5" customWidth="1"/>
    <col min="7" max="7" width="8.1796875" style="5" customWidth="1"/>
    <col min="8" max="8" width="13.45312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1" customFormat="1" ht="15.5">
      <c r="A1" s="32"/>
      <c r="C1" s="2"/>
      <c r="D1" s="2"/>
      <c r="E1" s="2"/>
      <c r="F1" s="2"/>
      <c r="G1" s="2"/>
      <c r="H1" s="2"/>
    </row>
    <row r="2" spans="1:8" s="6" customFormat="1" ht="34" customHeight="1">
      <c r="A2" s="56" t="s">
        <v>4</v>
      </c>
      <c r="B2" s="57"/>
      <c r="C2" s="57"/>
      <c r="D2" s="57"/>
      <c r="E2" s="57"/>
      <c r="F2" s="57"/>
      <c r="G2" s="57"/>
      <c r="H2" s="58"/>
    </row>
    <row r="3" spans="1:8" s="1" customFormat="1" ht="46.5">
      <c r="A3" s="13" t="s">
        <v>5</v>
      </c>
      <c r="B3" s="13" t="s">
        <v>6</v>
      </c>
      <c r="C3" s="13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3" t="s">
        <v>12</v>
      </c>
    </row>
    <row r="4" spans="1:8" s="6" customFormat="1" ht="31">
      <c r="A4" s="10" t="s">
        <v>13</v>
      </c>
      <c r="B4" s="27" t="s">
        <v>14</v>
      </c>
      <c r="C4" s="27" t="s">
        <v>15</v>
      </c>
      <c r="D4" s="25">
        <v>9000000</v>
      </c>
      <c r="E4" s="25">
        <v>9000000</v>
      </c>
      <c r="F4" s="25">
        <v>4105418</v>
      </c>
      <c r="G4" s="11">
        <v>135.6</v>
      </c>
      <c r="H4" s="10" t="s">
        <v>16</v>
      </c>
    </row>
    <row r="5" spans="1:8" s="6" customFormat="1" ht="46.5">
      <c r="A5" s="10" t="s">
        <v>17</v>
      </c>
      <c r="B5" s="27" t="s">
        <v>18</v>
      </c>
      <c r="C5" s="27" t="s">
        <v>19</v>
      </c>
      <c r="D5" s="25">
        <v>8936778</v>
      </c>
      <c r="E5" s="25">
        <v>8936778</v>
      </c>
      <c r="F5" s="25">
        <v>3126912</v>
      </c>
      <c r="G5" s="11">
        <v>126.58</v>
      </c>
      <c r="H5" s="10" t="s">
        <v>16</v>
      </c>
    </row>
    <row r="6" spans="1:8" s="6" customFormat="1" ht="62">
      <c r="A6" s="17" t="s">
        <v>20</v>
      </c>
      <c r="B6" s="28" t="s">
        <v>21</v>
      </c>
      <c r="C6" s="28" t="s">
        <v>22</v>
      </c>
      <c r="D6" s="25">
        <v>8760557</v>
      </c>
      <c r="E6" s="25">
        <v>8760557</v>
      </c>
      <c r="F6" s="25">
        <v>4978027</v>
      </c>
      <c r="G6" s="23">
        <v>124.7</v>
      </c>
      <c r="H6" s="17" t="s">
        <v>16</v>
      </c>
    </row>
    <row r="7" spans="1:8" s="1" customFormat="1" ht="23.5" customHeight="1">
      <c r="A7" s="34"/>
      <c r="B7" s="35"/>
      <c r="C7" s="36" t="s">
        <v>23</v>
      </c>
      <c r="D7" s="37">
        <f>SUM(D4:D6)</f>
        <v>26697335</v>
      </c>
      <c r="E7" s="38">
        <f>SUM(E4:E6)</f>
        <v>26697335</v>
      </c>
      <c r="F7" s="39">
        <f>SUM(F4:F6)</f>
        <v>12210357</v>
      </c>
      <c r="G7" s="40"/>
      <c r="H7" s="41"/>
    </row>
    <row r="8" spans="1:8" s="1" customFormat="1" ht="15.5">
      <c r="A8" s="44"/>
      <c r="B8" s="45"/>
      <c r="C8" s="46"/>
      <c r="D8" s="47"/>
      <c r="E8" s="47"/>
      <c r="F8" s="47"/>
      <c r="G8" s="48"/>
      <c r="H8" s="49"/>
    </row>
    <row r="9" spans="1:8" s="1" customFormat="1" ht="15.5">
      <c r="A9" s="50"/>
      <c r="B9" s="51"/>
      <c r="C9" s="52"/>
      <c r="D9" s="53"/>
      <c r="E9" s="53"/>
      <c r="F9" s="53"/>
      <c r="G9" s="54"/>
      <c r="H9" s="55"/>
    </row>
    <row r="10" spans="1:8" s="1" customFormat="1" ht="40" customHeight="1">
      <c r="A10" s="59" t="s">
        <v>24</v>
      </c>
      <c r="B10" s="42"/>
      <c r="C10" s="42"/>
      <c r="D10" s="42"/>
      <c r="E10" s="42"/>
      <c r="F10" s="42"/>
      <c r="G10" s="42"/>
      <c r="H10" s="43"/>
    </row>
    <row r="11" spans="1:8" s="1" customFormat="1" ht="46.5">
      <c r="A11" s="13" t="s">
        <v>5</v>
      </c>
      <c r="B11" s="13" t="s">
        <v>6</v>
      </c>
      <c r="C11" s="13" t="s">
        <v>7</v>
      </c>
      <c r="D11" s="14" t="s">
        <v>8</v>
      </c>
      <c r="E11" s="14" t="s">
        <v>9</v>
      </c>
      <c r="F11" s="14" t="s">
        <v>10</v>
      </c>
      <c r="G11" s="14" t="s">
        <v>11</v>
      </c>
      <c r="H11" s="13" t="s">
        <v>12</v>
      </c>
    </row>
    <row r="12" spans="1:8" s="6" customFormat="1" ht="77.5">
      <c r="A12" s="10" t="s">
        <v>25</v>
      </c>
      <c r="B12" s="27" t="s">
        <v>26</v>
      </c>
      <c r="C12" s="27" t="s">
        <v>27</v>
      </c>
      <c r="D12" s="25">
        <v>9000000</v>
      </c>
      <c r="E12" s="25">
        <v>0</v>
      </c>
      <c r="F12" s="25">
        <v>2740232</v>
      </c>
      <c r="G12" s="11">
        <v>121.09</v>
      </c>
      <c r="H12" s="15" t="s">
        <v>24</v>
      </c>
    </row>
    <row r="13" spans="1:8" s="6" customFormat="1" ht="93">
      <c r="A13" s="10" t="s">
        <v>28</v>
      </c>
      <c r="B13" s="28" t="s">
        <v>29</v>
      </c>
      <c r="C13" s="28" t="s">
        <v>30</v>
      </c>
      <c r="D13" s="25">
        <v>8998959</v>
      </c>
      <c r="E13" s="24">
        <v>0</v>
      </c>
      <c r="F13" s="24">
        <v>11593561</v>
      </c>
      <c r="G13" s="16">
        <v>115.17</v>
      </c>
      <c r="H13" s="15" t="s">
        <v>24</v>
      </c>
    </row>
    <row r="14" spans="1:8" s="6" customFormat="1" ht="77.5">
      <c r="A14" s="10" t="s">
        <v>31</v>
      </c>
      <c r="B14" s="28" t="s">
        <v>32</v>
      </c>
      <c r="C14" s="28" t="s">
        <v>33</v>
      </c>
      <c r="D14" s="25">
        <v>5801720</v>
      </c>
      <c r="E14" s="24">
        <v>0</v>
      </c>
      <c r="F14" s="24">
        <v>1452680</v>
      </c>
      <c r="G14" s="16">
        <v>114.84</v>
      </c>
      <c r="H14" s="15" t="s">
        <v>24</v>
      </c>
    </row>
    <row r="15" spans="1:8" s="1" customFormat="1" ht="77.5">
      <c r="A15" s="10" t="s">
        <v>34</v>
      </c>
      <c r="B15" s="27" t="s">
        <v>26</v>
      </c>
      <c r="C15" s="27" t="s">
        <v>35</v>
      </c>
      <c r="D15" s="25">
        <v>6701844</v>
      </c>
      <c r="E15" s="25">
        <v>0</v>
      </c>
      <c r="F15" s="25">
        <v>1200000</v>
      </c>
      <c r="G15" s="11">
        <v>113.54</v>
      </c>
      <c r="H15" s="15" t="s">
        <v>24</v>
      </c>
    </row>
    <row r="16" spans="1:8" s="1" customFormat="1" ht="15.5">
      <c r="A16" s="34"/>
      <c r="B16" s="35"/>
      <c r="C16" s="36" t="s">
        <v>36</v>
      </c>
      <c r="D16" s="37">
        <f>SUM(D12:D15)</f>
        <v>30502523</v>
      </c>
      <c r="E16" s="38">
        <f>SUM(E12:E15)</f>
        <v>0</v>
      </c>
      <c r="F16" s="39">
        <f>SUM(F12:F15)</f>
        <v>16986473</v>
      </c>
      <c r="G16" s="40"/>
      <c r="H16" s="41"/>
    </row>
    <row r="17" spans="1:8" s="1" customFormat="1" ht="15.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5">
      <c r="A18" s="50"/>
      <c r="B18" s="51"/>
      <c r="C18" s="52"/>
      <c r="D18" s="53"/>
      <c r="E18" s="53"/>
      <c r="F18" s="53"/>
      <c r="G18" s="54"/>
      <c r="H18" s="55"/>
    </row>
    <row r="19" spans="1:8" s="1" customFormat="1" ht="36.65" customHeight="1">
      <c r="A19" s="59" t="s">
        <v>37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5</v>
      </c>
      <c r="B20" s="13" t="s">
        <v>6</v>
      </c>
      <c r="C20" s="13" t="s">
        <v>7</v>
      </c>
      <c r="D20" s="14" t="s">
        <v>8</v>
      </c>
      <c r="E20" s="14" t="s">
        <v>9</v>
      </c>
      <c r="F20" s="14" t="s">
        <v>10</v>
      </c>
      <c r="G20" s="14" t="s">
        <v>11</v>
      </c>
      <c r="H20" s="13" t="s">
        <v>12</v>
      </c>
    </row>
    <row r="21" spans="1:8" s="1" customFormat="1" ht="62">
      <c r="A21" s="10" t="s">
        <v>38</v>
      </c>
      <c r="B21" s="26" t="s">
        <v>39</v>
      </c>
      <c r="C21" s="26" t="s">
        <v>40</v>
      </c>
      <c r="D21" s="25">
        <v>6000000</v>
      </c>
      <c r="E21" s="60">
        <v>0</v>
      </c>
      <c r="F21" s="24">
        <v>2500000</v>
      </c>
      <c r="G21" s="16">
        <v>47.9</v>
      </c>
      <c r="H21" s="15" t="s">
        <v>37</v>
      </c>
    </row>
    <row r="22" spans="1:8" s="1" customFormat="1" ht="77.5">
      <c r="A22" s="10" t="s">
        <v>41</v>
      </c>
      <c r="B22" s="26" t="s">
        <v>42</v>
      </c>
      <c r="C22" s="26" t="s">
        <v>43</v>
      </c>
      <c r="D22" s="24">
        <v>9000000</v>
      </c>
      <c r="E22" s="24">
        <v>0</v>
      </c>
      <c r="F22" s="24">
        <v>20852580</v>
      </c>
      <c r="G22" s="16">
        <v>45.8</v>
      </c>
      <c r="H22" s="15" t="s">
        <v>37</v>
      </c>
    </row>
    <row r="23" spans="1:8" s="1" customFormat="1" ht="46.5">
      <c r="A23" s="10" t="s">
        <v>44</v>
      </c>
      <c r="B23" s="26" t="s">
        <v>45</v>
      </c>
      <c r="C23" s="26" t="s">
        <v>46</v>
      </c>
      <c r="D23" s="24">
        <v>8772578</v>
      </c>
      <c r="E23" s="60">
        <v>0</v>
      </c>
      <c r="F23" s="24">
        <v>1801000</v>
      </c>
      <c r="G23" s="16">
        <v>42.5</v>
      </c>
      <c r="H23" s="15" t="s">
        <v>37</v>
      </c>
    </row>
    <row r="24" spans="1:8" s="1" customFormat="1" ht="93">
      <c r="A24" s="10" t="s">
        <v>47</v>
      </c>
      <c r="B24" s="26" t="s">
        <v>48</v>
      </c>
      <c r="C24" s="26" t="s">
        <v>49</v>
      </c>
      <c r="D24" s="24">
        <v>4000000</v>
      </c>
      <c r="E24" s="60">
        <v>0</v>
      </c>
      <c r="F24" s="24">
        <v>1000000</v>
      </c>
      <c r="G24" s="16">
        <v>38</v>
      </c>
      <c r="H24" s="15" t="s">
        <v>37</v>
      </c>
    </row>
    <row r="25" spans="1:8" s="1" customFormat="1" ht="31">
      <c r="A25" s="10" t="s">
        <v>50</v>
      </c>
      <c r="B25" s="26" t="s">
        <v>51</v>
      </c>
      <c r="C25" s="26" t="s">
        <v>52</v>
      </c>
      <c r="D25" s="24">
        <v>0</v>
      </c>
      <c r="E25" s="24">
        <v>0</v>
      </c>
      <c r="F25" s="24">
        <v>0</v>
      </c>
      <c r="G25" s="16">
        <v>0</v>
      </c>
      <c r="H25" s="15" t="s">
        <v>37</v>
      </c>
    </row>
    <row r="26" spans="1:8" s="1" customFormat="1" ht="15.5">
      <c r="A26" s="18"/>
      <c r="B26" s="19"/>
      <c r="C26" s="20" t="s">
        <v>36</v>
      </c>
      <c r="D26" s="29">
        <f>SUM(D21:D25)</f>
        <v>27772578</v>
      </c>
      <c r="E26" s="30">
        <f>SUM(E21:E25)</f>
        <v>0</v>
      </c>
      <c r="F26" s="31">
        <f>SUM(F21:F25)</f>
        <v>26153580</v>
      </c>
      <c r="G26" s="21"/>
      <c r="H26" s="22"/>
    </row>
    <row r="27" spans="1:8" s="7" customFormat="1" ht="15.5">
      <c r="A27" s="12"/>
      <c r="B27" s="1"/>
      <c r="C27" s="1"/>
      <c r="D27" s="3"/>
      <c r="E27" s="3"/>
      <c r="F27" s="3"/>
      <c r="G27" s="3"/>
      <c r="H27" s="12"/>
    </row>
  </sheetData>
  <printOptions horizontalCentered="1"/>
  <pageMargins left="0.25" right="0.25" top="1" bottom="0.5" header="0.3" footer="0.3"/>
  <pageSetup fitToHeight="0" orientation="landscape" r:id="rId1"/>
  <headerFooter>
    <oddHeader xml:space="preserve">&amp;C&amp;"Arial,Bold"&amp;14Optimizing Long-Duration Energy Storage to Improve Grid Resiliency and Reliability in Disadvantaged
 and Low-Income Communities and Native American Tribes
GFO-22-307&amp;"-,Regular"&amp;11
</oddHeader>
    <oddFooter xml:space="preserve">&amp;L&amp;"Arial,Regular"&amp;10November 29, 2023
&amp;C&amp;"Arial,Regular"NOPA Results 
Page &amp;P of &amp;N&amp;R&amp;"Arial,Regular"&amp;10GFO-22-307
</oddFooter>
  </headerFooter>
  <rowBreaks count="2" manualBreakCount="2">
    <brk id="9" max="7" man="1"/>
    <brk id="1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49a1ab3924c31beb7510c85b7d5284b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89aba5c056254d533f73993ec1eae8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ED42D9-E6BC-4105-9293-85A197054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purl.org/dc/dcmitype/"/>
    <ds:schemaRef ds:uri="785685f2-c2e1-4352-89aa-3faca8eaba52"/>
    <ds:schemaRef ds:uri="5067c814-4b34-462c-a21d-c185ff6548d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</vt:lpstr>
      <vt:lpstr>'NOPA Table '!Print_Area</vt:lpstr>
      <vt:lpstr>'NOPA Table 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2023-11-29T16:40:32Z</cp:lastPrinted>
  <dcterms:created xsi:type="dcterms:W3CDTF">2015-01-15T18:23:38Z</dcterms:created>
  <dcterms:modified xsi:type="dcterms:W3CDTF">2023-11-29T16:40:43Z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