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-my.sharepoint.com/personal/eilene_cary_energy_ca_gov/Documents/$ Contract, Grant &amp; Loan (CGL) Info/GFO-22-308 HVAC Decarb Lg Bldgs/NOPA/"/>
    </mc:Choice>
  </mc:AlternateContent>
  <xr:revisionPtr revIDLastSave="19" documentId="13_ncr:1_{EEF220F8-D47D-445A-AE8D-5729CEEB609D}" xr6:coauthVersionLast="47" xr6:coauthVersionMax="47" xr10:uidLastSave="{5EA868FE-9BD0-41F3-9C7E-6154C9E42439}"/>
  <bookViews>
    <workbookView xWindow="28680" yWindow="-120" windowWidth="29040" windowHeight="15840" xr2:uid="{00000000-000D-0000-FFFF-FFFF00000000}"/>
  </bookViews>
  <sheets>
    <sheet name="Cover" sheetId="11" r:id="rId1"/>
    <sheet name="NOPA Table - Group 1" sheetId="6" r:id="rId2"/>
    <sheet name="NOPA Table - Group 2" sheetId="12" r:id="rId3"/>
    <sheet name="NOPA Table - Group 3" sheetId="13" r:id="rId4"/>
  </sheets>
  <definedNames>
    <definedName name="_xlnm.Print_Area" localSheetId="1">'NOPA Table - Group 1'!$A$1:$H$13</definedName>
    <definedName name="_xlnm.Print_Titles" localSheetId="1">'NOPA Table - Group 1'!$1:$2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3" l="1"/>
  <c r="F14" i="13"/>
  <c r="D14" i="13"/>
  <c r="F20" i="13"/>
  <c r="E20" i="13"/>
  <c r="D20" i="13" l="1"/>
  <c r="F12" i="6" l="1"/>
  <c r="D12" i="6"/>
  <c r="E7" i="6"/>
  <c r="F7" i="6"/>
  <c r="D7" i="6"/>
  <c r="F7" i="13" l="1"/>
  <c r="E7" i="13"/>
  <c r="D7" i="13"/>
  <c r="F7" i="12" l="1"/>
  <c r="E7" i="12"/>
  <c r="D7" i="12"/>
</calcChain>
</file>

<file path=xl/sharedStrings.xml><?xml version="1.0" encoding="utf-8"?>
<sst xmlns="http://schemas.openxmlformats.org/spreadsheetml/2006/main" count="106" uniqueCount="43">
  <si>
    <t>California Energy Commission - Energy Research Development Division</t>
  </si>
  <si>
    <t>Notice of Proposed Awards</t>
  </si>
  <si>
    <t>GFO-22-308</t>
  </si>
  <si>
    <t>Decarbonizing Heating, Ventilation, and Air Conditioning Systems in Large Buildings</t>
  </si>
  <si>
    <t xml:space="preserve">Project Group 1: Group 1: Large Hybrid or Stand-Alone Low GWP Electric Heat Pump Systems  </t>
  </si>
  <si>
    <t>Proposed Award</t>
  </si>
  <si>
    <t>Group Rank Number</t>
  </si>
  <si>
    <t>Project Applicant</t>
  </si>
  <si>
    <t>Title</t>
  </si>
  <si>
    <t>CEC Funds Requested</t>
  </si>
  <si>
    <t>CEC Funds Recommended</t>
  </si>
  <si>
    <t>Match
Funds</t>
  </si>
  <si>
    <t>Score</t>
  </si>
  <si>
    <t>Award
Status</t>
  </si>
  <si>
    <t>CIEE UC Berkeley</t>
  </si>
  <si>
    <t>Decarbonizing large commercial buildings through heat recovery</t>
  </si>
  <si>
    <t>Awardee</t>
  </si>
  <si>
    <t>Lawrence Berkeley National Lab</t>
  </si>
  <si>
    <t>Market-leading Adoption of Scalable Low GWP Refrigerant Heat Pump in a Retrofit Application</t>
  </si>
  <si>
    <t>Total Funding Recommended</t>
  </si>
  <si>
    <t>Did Not Pass</t>
  </si>
  <si>
    <t>NA</t>
  </si>
  <si>
    <t>Sustainable Green Power Technologies</t>
  </si>
  <si>
    <t xml:space="preserve">Prototyping a new technology for an efficient, 100% clean, carbon-free (zero GWP) and low-cost stand-alone ambient-heat hybrid power </t>
  </si>
  <si>
    <t>Total</t>
  </si>
  <si>
    <t xml:space="preserve">Project Group 2: Ultra-Low-GWP HVAC Heat Pump Advancements </t>
  </si>
  <si>
    <t>EPRI</t>
  </si>
  <si>
    <t>Natural refrigerants based High Performance Heat Pump System for Commercial Applications</t>
  </si>
  <si>
    <t>Prospect SV</t>
  </si>
  <si>
    <t>Advanced R744 Heat Pump for simultaneous heating and cooling with advanced energy optimization and defrost strategies</t>
  </si>
  <si>
    <t xml:space="preserve">Project Group 3: Other Advanced HVAC Technologies </t>
  </si>
  <si>
    <t>Calion Technologies</t>
  </si>
  <si>
    <t>Ionocaloric Heat Pumps for Zero-GWP Heating</t>
  </si>
  <si>
    <t>Mainstreaming Personal Comfort Devices: Enabling Modular Personal Controls for a Wide Range of Energy and Comfort Applications</t>
  </si>
  <si>
    <t>Wide Range of Energy and Comfort Applications</t>
  </si>
  <si>
    <t>Passed Not Funded</t>
  </si>
  <si>
    <t>Creative Development Partners</t>
  </si>
  <si>
    <t>Hybridized Heat Pump Solutions for Building and Community Decarbonization</t>
  </si>
  <si>
    <t>Finalist</t>
  </si>
  <si>
    <t>UCLA</t>
  </si>
  <si>
    <t>Solid-State Personalized Cooling System for Decarbonizing Building HVAC</t>
  </si>
  <si>
    <t>Enersion</t>
  </si>
  <si>
    <t>Demonstration of a reversible compressor-less heat pump with zero GWP refrigerant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</si>
</sst>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[$-409]mmmm\ d\,\ yyyy;@"/>
  </numFmts>
  <fonts count="14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Tahoma 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sz val="14"/>
      <color theme="1"/>
      <name val="Tahoma "/>
    </font>
    <font>
      <b/>
      <sz val="14"/>
      <color rgb="FF000000"/>
      <name val="Tahoma "/>
    </font>
    <font>
      <b/>
      <sz val="12.5"/>
      <color rgb="FF000000"/>
      <name val="Tahoma"/>
      <family val="2"/>
    </font>
    <font>
      <sz val="12"/>
      <name val="Tahoma"/>
      <family val="2"/>
    </font>
    <font>
      <sz val="10"/>
      <name val="Arial"/>
      <family val="2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</cellStyleXfs>
  <cellXfs count="64">
    <xf numFmtId="0" fontId="0" fillId="0" borderId="0" xfId="0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top"/>
    </xf>
    <xf numFmtId="0" fontId="7" fillId="0" borderId="0" xfId="0" applyFont="1" applyAlignment="1">
      <alignment horizontal="center" vertical="center"/>
    </xf>
    <xf numFmtId="0" fontId="4" fillId="5" borderId="9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horizontal="right" vertical="center"/>
    </xf>
    <xf numFmtId="164" fontId="4" fillId="5" borderId="10" xfId="0" applyNumberFormat="1" applyFont="1" applyFill="1" applyBorder="1" applyAlignment="1">
      <alignment horizontal="right" vertical="center" wrapText="1"/>
    </xf>
    <xf numFmtId="164" fontId="4" fillId="5" borderId="4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5" fillId="3" borderId="12" xfId="0" applyFont="1" applyFill="1" applyBorder="1"/>
    <xf numFmtId="0" fontId="5" fillId="3" borderId="13" xfId="0" applyFont="1" applyFill="1" applyBorder="1"/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10" fillId="2" borderId="0" xfId="0" applyFont="1" applyFill="1"/>
    <xf numFmtId="0" fontId="11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9" xfId="0" applyNumberFormat="1" applyFont="1" applyBorder="1" applyAlignment="1">
      <alignment horizontal="right" vertical="center" wrapText="1"/>
    </xf>
    <xf numFmtId="0" fontId="3" fillId="2" borderId="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</cellXfs>
  <cellStyles count="7">
    <cellStyle name="Currency 2" xfId="1" xr:uid="{48BC93DC-B646-44ED-9F4B-44D8457DDED5}"/>
    <cellStyle name="Currency 3" xfId="2" xr:uid="{3276E676-9A0F-4800-814D-3912B5F1AEA7}"/>
    <cellStyle name="Currency 4" xfId="3" xr:uid="{519F5266-5716-4ACE-ABAE-7852C47F2491}"/>
    <cellStyle name="Normal" xfId="0" builtinId="0"/>
    <cellStyle name="Normal 2" xfId="4" xr:uid="{6463678F-13D5-46BB-8A64-E63AD2DA8FD2}"/>
    <cellStyle name="Normal 3" xfId="5" xr:uid="{E0C24971-2D3B-4105-98BF-CC2785114382}"/>
    <cellStyle name="Percent 2" xfId="6" xr:uid="{451F6451-AC37-4320-B6A7-E1CBCCED2A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38A8-DAA6-4AAF-BEA2-F03014260B0E}">
  <dimension ref="A1:A6"/>
  <sheetViews>
    <sheetView tabSelected="1" workbookViewId="0">
      <selection activeCell="C28" sqref="C28"/>
    </sheetView>
  </sheetViews>
  <sheetFormatPr defaultRowHeight="15"/>
  <cols>
    <col min="1" max="1" width="86.1796875" style="21" customWidth="1"/>
  </cols>
  <sheetData>
    <row r="1" spans="1:1" ht="25.5" customHeight="1">
      <c r="A1" s="51" t="s">
        <v>0</v>
      </c>
    </row>
    <row r="2" spans="1:1" ht="25.5" customHeight="1">
      <c r="A2" s="51" t="s">
        <v>1</v>
      </c>
    </row>
    <row r="3" spans="1:1" ht="25.5" customHeight="1">
      <c r="A3" s="51" t="s">
        <v>2</v>
      </c>
    </row>
    <row r="4" spans="1:1" ht="25.5" customHeight="1">
      <c r="A4" s="51" t="s">
        <v>3</v>
      </c>
    </row>
    <row r="5" spans="1:1" ht="25.5" customHeight="1">
      <c r="A5" s="52">
        <v>45342</v>
      </c>
    </row>
    <row r="6" spans="1:1" ht="25.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"/>
  <sheetViews>
    <sheetView tabSelected="1" zoomScaleNormal="100" zoomScaleSheetLayoutView="100" workbookViewId="0">
      <selection activeCell="C28" sqref="C28"/>
    </sheetView>
  </sheetViews>
  <sheetFormatPr defaultColWidth="9.1796875" defaultRowHeight="14.5"/>
  <cols>
    <col min="1" max="1" width="10.54296875" style="8" customWidth="1"/>
    <col min="2" max="2" width="22" style="4" customWidth="1"/>
    <col min="3" max="3" width="29.26953125" style="4" customWidth="1"/>
    <col min="4" max="4" width="15.54296875" style="5" customWidth="1"/>
    <col min="5" max="5" width="19" style="5" customWidth="1"/>
    <col min="6" max="6" width="15.54296875" style="5" customWidth="1"/>
    <col min="7" max="7" width="8.1796875" style="5" customWidth="1"/>
    <col min="8" max="8" width="13.54296875" style="9" customWidth="1"/>
    <col min="9" max="10" width="9.1796875" style="4"/>
    <col min="11" max="11" width="11.26953125" style="4" bestFit="1" customWidth="1"/>
    <col min="12" max="16384" width="9.1796875" style="4"/>
  </cols>
  <sheetData>
    <row r="1" spans="1:8" s="48" customFormat="1" ht="24.65" customHeight="1">
      <c r="A1" s="50" t="s">
        <v>4</v>
      </c>
      <c r="C1" s="49"/>
      <c r="D1" s="49"/>
      <c r="E1" s="49"/>
      <c r="F1" s="49"/>
      <c r="G1" s="49"/>
      <c r="H1" s="49"/>
    </row>
    <row r="2" spans="1:8" s="1" customFormat="1" ht="15.5">
      <c r="A2" s="20"/>
      <c r="C2" s="2"/>
      <c r="D2" s="2"/>
      <c r="E2" s="2"/>
      <c r="F2" s="2"/>
      <c r="G2" s="2"/>
      <c r="H2" s="2"/>
    </row>
    <row r="3" spans="1:8" s="6" customFormat="1" ht="34" customHeight="1">
      <c r="A3" s="44" t="s">
        <v>5</v>
      </c>
      <c r="B3" s="45"/>
      <c r="C3" s="45"/>
      <c r="D3" s="45"/>
      <c r="E3" s="45"/>
      <c r="F3" s="45"/>
      <c r="G3" s="45"/>
      <c r="H3" s="46"/>
    </row>
    <row r="4" spans="1:8" s="1" customFormat="1" ht="46.5">
      <c r="A4" s="13" t="s">
        <v>6</v>
      </c>
      <c r="B4" s="13" t="s">
        <v>7</v>
      </c>
      <c r="C4" s="13" t="s">
        <v>8</v>
      </c>
      <c r="D4" s="14" t="s">
        <v>9</v>
      </c>
      <c r="E4" s="14" t="s">
        <v>10</v>
      </c>
      <c r="F4" s="14" t="s">
        <v>11</v>
      </c>
      <c r="G4" s="14" t="s">
        <v>12</v>
      </c>
      <c r="H4" s="13" t="s">
        <v>13</v>
      </c>
    </row>
    <row r="5" spans="1:8" s="6" customFormat="1" ht="66.650000000000006" customHeight="1">
      <c r="A5" s="10">
        <v>1</v>
      </c>
      <c r="B5" s="18" t="s">
        <v>14</v>
      </c>
      <c r="C5" s="18" t="s">
        <v>15</v>
      </c>
      <c r="D5" s="17">
        <v>5999540</v>
      </c>
      <c r="E5" s="17">
        <v>5999540</v>
      </c>
      <c r="F5" s="17">
        <v>2441848</v>
      </c>
      <c r="G5" s="11">
        <v>88.72</v>
      </c>
      <c r="H5" s="10" t="s">
        <v>16</v>
      </c>
    </row>
    <row r="6" spans="1:8" s="6" customFormat="1" ht="66" customHeight="1">
      <c r="A6" s="10">
        <v>2</v>
      </c>
      <c r="B6" s="18" t="s">
        <v>17</v>
      </c>
      <c r="C6" s="18" t="s">
        <v>18</v>
      </c>
      <c r="D6" s="17">
        <v>5899990</v>
      </c>
      <c r="E6" s="17">
        <v>5899990</v>
      </c>
      <c r="F6" s="17">
        <v>1200000</v>
      </c>
      <c r="G6" s="11">
        <v>76.239999999999995</v>
      </c>
      <c r="H6" s="10" t="s">
        <v>16</v>
      </c>
    </row>
    <row r="7" spans="1:8" s="1" customFormat="1" ht="23.5" customHeight="1">
      <c r="A7" s="22"/>
      <c r="B7" s="23"/>
      <c r="C7" s="24" t="s">
        <v>19</v>
      </c>
      <c r="D7" s="25">
        <f>SUM(D5:D6)</f>
        <v>11899530</v>
      </c>
      <c r="E7" s="25">
        <f t="shared" ref="E7:F7" si="0">SUM(E5:E6)</f>
        <v>11899530</v>
      </c>
      <c r="F7" s="25">
        <f t="shared" si="0"/>
        <v>3641848</v>
      </c>
      <c r="G7" s="28"/>
      <c r="H7" s="29"/>
    </row>
    <row r="8" spans="1:8" s="1" customFormat="1" ht="15.5">
      <c r="A8" s="38"/>
      <c r="B8" s="39"/>
      <c r="C8" s="40"/>
      <c r="D8" s="41"/>
      <c r="E8" s="41"/>
      <c r="F8" s="41"/>
      <c r="G8" s="42"/>
      <c r="H8" s="43"/>
    </row>
    <row r="9" spans="1:8" s="1" customFormat="1" ht="40" customHeight="1">
      <c r="A9" s="47" t="s">
        <v>20</v>
      </c>
      <c r="B9" s="30"/>
      <c r="C9" s="30"/>
      <c r="D9" s="30"/>
      <c r="E9" s="30"/>
      <c r="F9" s="30"/>
      <c r="G9" s="30"/>
      <c r="H9" s="31"/>
    </row>
    <row r="10" spans="1:8" s="1" customFormat="1" ht="46.5">
      <c r="A10" s="13" t="s">
        <v>6</v>
      </c>
      <c r="B10" s="13" t="s">
        <v>7</v>
      </c>
      <c r="C10" s="13" t="s">
        <v>8</v>
      </c>
      <c r="D10" s="14" t="s">
        <v>9</v>
      </c>
      <c r="E10" s="14" t="s">
        <v>10</v>
      </c>
      <c r="F10" s="14" t="s">
        <v>11</v>
      </c>
      <c r="G10" s="14" t="s">
        <v>12</v>
      </c>
      <c r="H10" s="13" t="s">
        <v>13</v>
      </c>
    </row>
    <row r="11" spans="1:8" s="1" customFormat="1" ht="93">
      <c r="A11" s="53" t="s">
        <v>21</v>
      </c>
      <c r="B11" s="18" t="s">
        <v>22</v>
      </c>
      <c r="C11" s="58" t="s">
        <v>23</v>
      </c>
      <c r="D11" s="54">
        <v>1534064</v>
      </c>
      <c r="E11" s="55">
        <v>0</v>
      </c>
      <c r="F11" s="56">
        <v>350000</v>
      </c>
      <c r="G11" s="62"/>
      <c r="H11" s="61" t="s">
        <v>20</v>
      </c>
    </row>
    <row r="12" spans="1:8" s="1" customFormat="1" ht="15.5">
      <c r="A12" s="22"/>
      <c r="B12" s="23"/>
      <c r="C12" s="24" t="s">
        <v>24</v>
      </c>
      <c r="D12" s="25">
        <f>D11</f>
        <v>1534064</v>
      </c>
      <c r="E12" s="26">
        <v>0</v>
      </c>
      <c r="F12" s="27">
        <f>F11</f>
        <v>350000</v>
      </c>
      <c r="G12" s="28"/>
      <c r="H12" s="29"/>
    </row>
    <row r="13" spans="1:8" s="1" customFormat="1" ht="15.5">
      <c r="A13" s="32"/>
      <c r="B13" s="33"/>
      <c r="C13" s="34"/>
      <c r="D13" s="35"/>
      <c r="E13" s="35"/>
      <c r="F13" s="35"/>
      <c r="G13" s="36"/>
      <c r="H13" s="37"/>
    </row>
    <row r="14" spans="1:8" s="7" customFormat="1" ht="15.5">
      <c r="A14" s="12"/>
      <c r="B14" s="1"/>
      <c r="C14" s="1"/>
      <c r="D14" s="3"/>
      <c r="E14" s="3"/>
      <c r="F14" s="3"/>
      <c r="G14" s="3"/>
      <c r="H14" s="12"/>
    </row>
  </sheetData>
  <printOptions horizontalCentered="1"/>
  <pageMargins left="0.25" right="0.25" top="0.5" bottom="0.5" header="0.3" footer="0.3"/>
  <pageSetup fitToHeight="0" orientation="landscape" r:id="rId1"/>
  <headerFooter>
    <oddFooter>&amp;CNOPA Results Page &amp;P of &amp;N</oddFooter>
  </headerFooter>
  <rowBreaks count="1" manualBreakCount="1">
    <brk id="8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3C14B-8BCE-4B18-8988-B01B245D5B14}">
  <dimension ref="A1:H10"/>
  <sheetViews>
    <sheetView tabSelected="1" zoomScaleNormal="100" workbookViewId="0">
      <selection activeCell="C28" sqref="C28"/>
    </sheetView>
  </sheetViews>
  <sheetFormatPr defaultColWidth="9.1796875" defaultRowHeight="14.5"/>
  <cols>
    <col min="1" max="1" width="10.54296875" style="8" customWidth="1"/>
    <col min="2" max="2" width="22" style="4" customWidth="1"/>
    <col min="3" max="3" width="29.26953125" style="4" customWidth="1"/>
    <col min="4" max="4" width="15.54296875" style="5" customWidth="1"/>
    <col min="5" max="5" width="19" style="5" customWidth="1"/>
    <col min="6" max="6" width="15.54296875" style="5" customWidth="1"/>
    <col min="7" max="7" width="8.1796875" style="5" customWidth="1"/>
    <col min="8" max="8" width="13.54296875" style="9" customWidth="1"/>
    <col min="9" max="10" width="9.1796875" style="4"/>
    <col min="11" max="11" width="11.26953125" style="4" bestFit="1" customWidth="1"/>
    <col min="12" max="16384" width="9.1796875" style="4"/>
  </cols>
  <sheetData>
    <row r="1" spans="1:8" s="48" customFormat="1" ht="24.65" customHeight="1">
      <c r="A1" s="50" t="s">
        <v>25</v>
      </c>
      <c r="C1" s="49"/>
      <c r="D1" s="49"/>
      <c r="E1" s="49"/>
      <c r="F1" s="49"/>
      <c r="G1" s="49"/>
      <c r="H1" s="49"/>
    </row>
    <row r="2" spans="1:8" s="1" customFormat="1" ht="15.5">
      <c r="A2" s="20"/>
      <c r="C2" s="2"/>
      <c r="D2" s="2"/>
      <c r="E2" s="2"/>
      <c r="F2" s="2"/>
      <c r="G2" s="2"/>
      <c r="H2" s="2"/>
    </row>
    <row r="3" spans="1:8" s="6" customFormat="1" ht="30.65" customHeight="1">
      <c r="A3" s="44" t="s">
        <v>5</v>
      </c>
      <c r="B3" s="45"/>
      <c r="C3" s="45"/>
      <c r="D3" s="45"/>
      <c r="E3" s="45"/>
      <c r="F3" s="45"/>
      <c r="G3" s="45"/>
      <c r="H3" s="46"/>
    </row>
    <row r="4" spans="1:8" s="1" customFormat="1" ht="46.5">
      <c r="A4" s="13" t="s">
        <v>6</v>
      </c>
      <c r="B4" s="13" t="s">
        <v>7</v>
      </c>
      <c r="C4" s="13" t="s">
        <v>8</v>
      </c>
      <c r="D4" s="14" t="s">
        <v>9</v>
      </c>
      <c r="E4" s="14" t="s">
        <v>10</v>
      </c>
      <c r="F4" s="14" t="s">
        <v>11</v>
      </c>
      <c r="G4" s="14" t="s">
        <v>12</v>
      </c>
      <c r="H4" s="13" t="s">
        <v>13</v>
      </c>
    </row>
    <row r="5" spans="1:8" s="6" customFormat="1" ht="68.5" customHeight="1">
      <c r="A5" s="10">
        <v>1</v>
      </c>
      <c r="B5" s="18" t="s">
        <v>26</v>
      </c>
      <c r="C5" s="59" t="s">
        <v>27</v>
      </c>
      <c r="D5" s="17">
        <v>2000000</v>
      </c>
      <c r="E5" s="17">
        <v>2000000</v>
      </c>
      <c r="F5" s="17">
        <v>560000</v>
      </c>
      <c r="G5" s="11">
        <v>87.46</v>
      </c>
      <c r="H5" s="10" t="s">
        <v>16</v>
      </c>
    </row>
    <row r="6" spans="1:8" s="6" customFormat="1" ht="77.5">
      <c r="A6" s="10">
        <v>2</v>
      </c>
      <c r="B6" s="18" t="s">
        <v>28</v>
      </c>
      <c r="C6" s="18" t="s">
        <v>29</v>
      </c>
      <c r="D6" s="17">
        <v>1998949</v>
      </c>
      <c r="E6" s="17">
        <v>1998949</v>
      </c>
      <c r="F6" s="17">
        <v>600620</v>
      </c>
      <c r="G6" s="11">
        <v>79.599999999999994</v>
      </c>
      <c r="H6" s="10" t="s">
        <v>16</v>
      </c>
    </row>
    <row r="7" spans="1:8" s="1" customFormat="1" ht="23.5" customHeight="1">
      <c r="A7" s="22"/>
      <c r="B7" s="23"/>
      <c r="C7" s="24" t="s">
        <v>19</v>
      </c>
      <c r="D7" s="25">
        <f>SUM(D5:D6)</f>
        <v>3998949</v>
      </c>
      <c r="E7" s="26">
        <f>SUM(E5:E6)</f>
        <v>3998949</v>
      </c>
      <c r="F7" s="27">
        <f>SUM(F5:F6)</f>
        <v>1160620</v>
      </c>
      <c r="G7" s="28"/>
      <c r="H7" s="29"/>
    </row>
    <row r="8" spans="1:8" s="1" customFormat="1" ht="15.5">
      <c r="A8" s="32"/>
      <c r="B8" s="33"/>
      <c r="C8" s="34"/>
      <c r="D8" s="35"/>
      <c r="E8" s="35"/>
      <c r="F8" s="35"/>
      <c r="G8" s="36"/>
      <c r="H8" s="37"/>
    </row>
    <row r="9" spans="1:8" s="1" customFormat="1" ht="15.5">
      <c r="A9" s="38"/>
      <c r="B9" s="39"/>
      <c r="C9" s="40"/>
      <c r="D9" s="41"/>
      <c r="E9" s="41"/>
      <c r="F9" s="41"/>
      <c r="G9" s="42"/>
      <c r="H9" s="43"/>
    </row>
    <row r="10" spans="1:8" s="7" customFormat="1" ht="15.5">
      <c r="A10" s="12"/>
      <c r="B10" s="1"/>
      <c r="C10" s="1"/>
      <c r="D10" s="3"/>
      <c r="E10" s="3"/>
      <c r="F10" s="3"/>
      <c r="G10" s="3"/>
      <c r="H10" s="1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7D4CF-75E2-4B96-A836-DE4AD5175FC1}">
  <dimension ref="A1:H20"/>
  <sheetViews>
    <sheetView tabSelected="1" workbookViewId="0">
      <selection activeCell="C28" sqref="C28"/>
    </sheetView>
  </sheetViews>
  <sheetFormatPr defaultColWidth="9.1796875" defaultRowHeight="14.5"/>
  <cols>
    <col min="1" max="1" width="10.54296875" style="8" customWidth="1"/>
    <col min="2" max="2" width="22" style="4" customWidth="1"/>
    <col min="3" max="3" width="29.26953125" style="4" customWidth="1"/>
    <col min="4" max="4" width="15.54296875" style="5" customWidth="1"/>
    <col min="5" max="5" width="19" style="5" customWidth="1"/>
    <col min="6" max="6" width="15.54296875" style="5" customWidth="1"/>
    <col min="7" max="7" width="8.1796875" style="5" customWidth="1"/>
    <col min="8" max="8" width="13.54296875" style="9" customWidth="1"/>
    <col min="9" max="10" width="9.1796875" style="4"/>
    <col min="11" max="11" width="11.26953125" style="4" bestFit="1" customWidth="1"/>
    <col min="12" max="16384" width="9.1796875" style="4"/>
  </cols>
  <sheetData>
    <row r="1" spans="1:8" s="48" customFormat="1" ht="24.65" customHeight="1">
      <c r="A1" s="50" t="s">
        <v>30</v>
      </c>
      <c r="C1" s="49"/>
      <c r="D1" s="49"/>
      <c r="E1" s="49"/>
      <c r="F1" s="49"/>
      <c r="G1" s="49"/>
      <c r="H1" s="49"/>
    </row>
    <row r="2" spans="1:8" s="1" customFormat="1" ht="15.5">
      <c r="A2" s="20"/>
      <c r="C2" s="2"/>
      <c r="D2" s="2"/>
      <c r="E2" s="2"/>
      <c r="F2" s="2"/>
      <c r="G2" s="2"/>
      <c r="H2" s="2"/>
    </row>
    <row r="3" spans="1:8" s="6" customFormat="1" ht="30.65" customHeight="1">
      <c r="A3" s="44" t="s">
        <v>5</v>
      </c>
      <c r="B3" s="45"/>
      <c r="C3" s="45"/>
      <c r="D3" s="45"/>
      <c r="E3" s="45"/>
      <c r="F3" s="45"/>
      <c r="G3" s="45"/>
      <c r="H3" s="46"/>
    </row>
    <row r="4" spans="1:8" s="1" customFormat="1" ht="46.5">
      <c r="A4" s="13" t="s">
        <v>6</v>
      </c>
      <c r="B4" s="13" t="s">
        <v>7</v>
      </c>
      <c r="C4" s="13" t="s">
        <v>8</v>
      </c>
      <c r="D4" s="14" t="s">
        <v>9</v>
      </c>
      <c r="E4" s="14" t="s">
        <v>10</v>
      </c>
      <c r="F4" s="14" t="s">
        <v>11</v>
      </c>
      <c r="G4" s="14" t="s">
        <v>12</v>
      </c>
      <c r="H4" s="13" t="s">
        <v>13</v>
      </c>
    </row>
    <row r="5" spans="1:8" s="6" customFormat="1" ht="31">
      <c r="A5" s="10">
        <v>1</v>
      </c>
      <c r="B5" s="18" t="s">
        <v>31</v>
      </c>
      <c r="C5" s="18" t="s">
        <v>32</v>
      </c>
      <c r="D5" s="17">
        <v>1500000</v>
      </c>
      <c r="E5" s="17">
        <v>1500000</v>
      </c>
      <c r="F5" s="17">
        <v>750000</v>
      </c>
      <c r="G5" s="11">
        <v>92.97</v>
      </c>
      <c r="H5" s="10" t="s">
        <v>16</v>
      </c>
    </row>
    <row r="6" spans="1:8" s="6" customFormat="1" ht="86.5" customHeight="1">
      <c r="A6" s="10">
        <v>2</v>
      </c>
      <c r="B6" s="18" t="s">
        <v>14</v>
      </c>
      <c r="C6" s="59" t="s">
        <v>33</v>
      </c>
      <c r="D6" s="17">
        <v>1999140</v>
      </c>
      <c r="E6" s="17">
        <v>1999140</v>
      </c>
      <c r="F6" s="17">
        <v>915852</v>
      </c>
      <c r="G6" s="11">
        <v>85.93</v>
      </c>
      <c r="H6" s="10" t="s">
        <v>16</v>
      </c>
    </row>
    <row r="7" spans="1:8" s="1" customFormat="1" ht="23.5" customHeight="1">
      <c r="A7" s="22"/>
      <c r="B7" s="23"/>
      <c r="C7" s="24" t="s">
        <v>34</v>
      </c>
      <c r="D7" s="25">
        <f>SUM(D5:D6)</f>
        <v>3499140</v>
      </c>
      <c r="E7" s="26">
        <f>SUM(E5:E6)</f>
        <v>3499140</v>
      </c>
      <c r="F7" s="27">
        <f>SUM(F5:F6)</f>
        <v>1665852</v>
      </c>
      <c r="G7" s="28"/>
      <c r="H7" s="29"/>
    </row>
    <row r="8" spans="1:8" s="1" customFormat="1" ht="15.5">
      <c r="A8" s="32"/>
      <c r="B8" s="33"/>
      <c r="C8" s="34"/>
      <c r="D8" s="35"/>
      <c r="E8" s="35"/>
      <c r="F8" s="35"/>
      <c r="G8" s="36"/>
      <c r="H8" s="37"/>
    </row>
    <row r="9" spans="1:8" s="1" customFormat="1" ht="37" customHeight="1">
      <c r="A9" s="47" t="s">
        <v>35</v>
      </c>
      <c r="B9" s="30"/>
      <c r="C9" s="30"/>
      <c r="D9" s="30"/>
      <c r="E9" s="30"/>
      <c r="F9" s="30"/>
      <c r="G9" s="30"/>
      <c r="H9" s="31"/>
    </row>
    <row r="10" spans="1:8" s="1" customFormat="1" ht="46.5">
      <c r="A10" s="13" t="s">
        <v>6</v>
      </c>
      <c r="B10" s="13" t="s">
        <v>7</v>
      </c>
      <c r="C10" s="13" t="s">
        <v>8</v>
      </c>
      <c r="D10" s="14" t="s">
        <v>9</v>
      </c>
      <c r="E10" s="14" t="s">
        <v>10</v>
      </c>
      <c r="F10" s="14" t="s">
        <v>11</v>
      </c>
      <c r="G10" s="14" t="s">
        <v>12</v>
      </c>
      <c r="H10" s="13" t="s">
        <v>13</v>
      </c>
    </row>
    <row r="11" spans="1:8" s="6" customFormat="1" ht="46.5">
      <c r="A11" s="15">
        <v>3</v>
      </c>
      <c r="B11" s="19" t="s">
        <v>36</v>
      </c>
      <c r="C11" s="57" t="s">
        <v>37</v>
      </c>
      <c r="D11" s="17">
        <v>1994580</v>
      </c>
      <c r="E11" s="17">
        <v>0</v>
      </c>
      <c r="F11" s="17">
        <v>1032600</v>
      </c>
      <c r="G11" s="16">
        <v>81.650000000000006</v>
      </c>
      <c r="H11" s="15" t="s">
        <v>38</v>
      </c>
    </row>
    <row r="12" spans="1:8" s="6" customFormat="1" ht="62">
      <c r="A12" s="15">
        <v>4</v>
      </c>
      <c r="B12" s="19" t="s">
        <v>39</v>
      </c>
      <c r="C12" s="19" t="s">
        <v>40</v>
      </c>
      <c r="D12" s="17">
        <v>1678540</v>
      </c>
      <c r="E12" s="17">
        <v>0</v>
      </c>
      <c r="F12" s="17">
        <v>601263</v>
      </c>
      <c r="G12" s="16">
        <v>80.459999999999994</v>
      </c>
      <c r="H12" s="15" t="s">
        <v>38</v>
      </c>
    </row>
    <row r="13" spans="1:8" s="1" customFormat="1" ht="60">
      <c r="A13" s="15">
        <v>5</v>
      </c>
      <c r="B13" s="19" t="s">
        <v>41</v>
      </c>
      <c r="C13" s="60" t="s">
        <v>42</v>
      </c>
      <c r="D13" s="17">
        <v>1512600</v>
      </c>
      <c r="E13" s="17">
        <v>0</v>
      </c>
      <c r="F13" s="17">
        <v>427000</v>
      </c>
      <c r="G13" s="16">
        <v>78.739999999999995</v>
      </c>
      <c r="H13" s="15" t="s">
        <v>38</v>
      </c>
    </row>
    <row r="14" spans="1:8" s="1" customFormat="1" ht="15.5">
      <c r="A14" s="22"/>
      <c r="B14" s="23"/>
      <c r="C14" s="24" t="s">
        <v>19</v>
      </c>
      <c r="D14" s="25">
        <f>SUM(D11:D13)</f>
        <v>5185720</v>
      </c>
      <c r="E14" s="25">
        <f t="shared" ref="E14:F14" si="0">SUM(E11:E13)</f>
        <v>0</v>
      </c>
      <c r="F14" s="25">
        <f t="shared" si="0"/>
        <v>2060863</v>
      </c>
      <c r="G14" s="28"/>
      <c r="H14" s="29"/>
    </row>
    <row r="15" spans="1:8" s="1" customFormat="1" ht="15.5">
      <c r="A15" s="38"/>
      <c r="B15" s="39"/>
      <c r="C15" s="40"/>
      <c r="D15" s="41"/>
      <c r="E15" s="41"/>
      <c r="F15" s="41"/>
      <c r="G15" s="42"/>
      <c r="H15" s="43"/>
    </row>
    <row r="16" spans="1:8" s="7" customFormat="1" ht="15.5">
      <c r="A16" s="47" t="s">
        <v>20</v>
      </c>
      <c r="B16" s="30"/>
      <c r="C16" s="30"/>
      <c r="D16" s="30"/>
      <c r="E16" s="30"/>
      <c r="F16" s="30"/>
      <c r="G16" s="30"/>
      <c r="H16" s="31"/>
    </row>
    <row r="17" spans="1:8" ht="46.5">
      <c r="A17" s="13" t="s">
        <v>6</v>
      </c>
      <c r="B17" s="13" t="s">
        <v>7</v>
      </c>
      <c r="C17" s="13" t="s">
        <v>8</v>
      </c>
      <c r="D17" s="14" t="s">
        <v>9</v>
      </c>
      <c r="E17" s="14" t="s">
        <v>10</v>
      </c>
      <c r="F17" s="14" t="s">
        <v>11</v>
      </c>
      <c r="G17" s="14" t="s">
        <v>12</v>
      </c>
      <c r="H17" s="13" t="s">
        <v>13</v>
      </c>
    </row>
    <row r="18" spans="1:8" ht="93">
      <c r="A18" s="10" t="s">
        <v>21</v>
      </c>
      <c r="B18" s="18" t="s">
        <v>22</v>
      </c>
      <c r="C18" s="18" t="s">
        <v>23</v>
      </c>
      <c r="D18" s="17">
        <v>1534064</v>
      </c>
      <c r="E18" s="17">
        <v>0</v>
      </c>
      <c r="F18" s="17">
        <v>350000</v>
      </c>
      <c r="G18" s="63"/>
      <c r="H18" s="61" t="s">
        <v>20</v>
      </c>
    </row>
    <row r="19" spans="1:8" ht="93">
      <c r="A19" s="10" t="s">
        <v>21</v>
      </c>
      <c r="B19" s="18" t="s">
        <v>22</v>
      </c>
      <c r="C19" s="18" t="s">
        <v>23</v>
      </c>
      <c r="D19" s="17">
        <v>1534064</v>
      </c>
      <c r="E19" s="17">
        <v>0</v>
      </c>
      <c r="F19" s="17">
        <v>350000</v>
      </c>
      <c r="G19" s="63"/>
      <c r="H19" s="61" t="s">
        <v>20</v>
      </c>
    </row>
    <row r="20" spans="1:8" ht="15.5">
      <c r="A20" s="22"/>
      <c r="B20" s="23"/>
      <c r="C20" s="24" t="s">
        <v>24</v>
      </c>
      <c r="D20" s="25">
        <f>SUM(D18:D19)</f>
        <v>3068128</v>
      </c>
      <c r="E20" s="26">
        <f>SUM(E18:E19)</f>
        <v>0</v>
      </c>
      <c r="F20" s="27">
        <f>SUM(F18:F19)</f>
        <v>700000</v>
      </c>
      <c r="G20" s="28"/>
      <c r="H20" s="29"/>
    </row>
  </sheetData>
  <phoneticPr fontId="1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6" ma:contentTypeDescription="Create a new document." ma:contentTypeScope="" ma:versionID="f4a81ba45149be5d31a66a357b4580b7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4816f60bac6ec5b1ebe57f4c473a3634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d59d910-56ec-4d5a-9702-61243d3b599f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SharedWithUsers xmlns="5067c814-4b34-462c-a21d-c185ff6548d2">
      <UserInfo>
        <DisplayName/>
        <AccountId xsi:nil="true"/>
        <AccountType/>
      </UserInfo>
    </SharedWithUsers>
    <MediaLengthInSeconds xmlns="785685f2-c2e1-4352-89aa-3faca8eaba5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0EEA01-7387-4744-93FF-292113A7BB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4F9C70-C2BE-4002-BC54-AFA386BCEB79}">
  <ds:schemaRefs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5067c814-4b34-462c-a21d-c185ff6548d2"/>
    <ds:schemaRef ds:uri="785685f2-c2e1-4352-89aa-3faca8eaba52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AE388CA-C2E4-4595-9A0B-552B97BEA5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Cover</vt:lpstr>
      <vt:lpstr>NOPA Table - Group 1</vt:lpstr>
      <vt:lpstr>NOPA Table - Group 2</vt:lpstr>
      <vt:lpstr>NOPA Table - Group 3</vt:lpstr>
      <vt:lpstr>'NOPA Table - Group 1'!Print_Area</vt:lpstr>
      <vt:lpstr>'NOPA Table - Group 1'!Print_Titles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GFO-22-308 NOPA Results Tables</dc:title>
  <dc:subject/>
  <dc:creator>jrosales</dc:creator>
  <cp:keywords/>
  <dc:description/>
  <cp:lastModifiedBy>Cary, Eilene@Energy</cp:lastModifiedBy>
  <cp:revision/>
  <dcterms:created xsi:type="dcterms:W3CDTF">2015-01-15T18:23:38Z</dcterms:created>
  <dcterms:modified xsi:type="dcterms:W3CDTF">2024-02-20T21:25:30Z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  <property fmtid="{D5CDD505-2E9C-101B-9397-08002B2CF9AE}" pid="4" name="Order">
    <vt:r8>4600800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Status">
    <vt:lpwstr>Active</vt:lpwstr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