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caenergy-my.sharepoint.com/personal/brad_worster_energy_ca_gov/Documents/02 Solicitations/GFO-23-310 Non-Energy Impacts/"/>
    </mc:Choice>
  </mc:AlternateContent>
  <xr:revisionPtr revIDLastSave="1" documentId="8_{DFB55C51-4F58-49BD-BD3C-4CDDC6E45668}" xr6:coauthVersionLast="47" xr6:coauthVersionMax="47" xr10:uidLastSave="{A8A7ACA7-E868-4CB4-923C-3463E13FD176}"/>
  <workbookProtection workbookAlgorithmName="SHA-512" workbookHashValue="f8rO+6mJKulcwZMmRoEpPpV+PXkLn3gQyNNm4NHMJWwcNWhew+VwmPMQ3e36vznxLO2/I/hVcv/RM03sTn18ag==" workbookSaltValue="r4aRzrLLMWJPRSi0/1wu8w==" workbookSpinCount="100000" lockStructure="1"/>
  <bookViews>
    <workbookView xWindow="-120" yWindow="-120" windowWidth="29040" windowHeight="17640" tabRatio="848" activeTab="3"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<sst xmlns="http://schemas.openxmlformats.org/spreadsheetml/2006/main" count="1050" uniqueCount="709">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</sst>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1">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pane ySplit="2" topLeftCell="A3" activePane="bottomLeft" state="frozen"/>
      <selection activeCell="A2" sqref="A2"/>
      <selection pane="bottomLeft"/>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7" t="str">
        <f>CONCATENATE('Category Budget'!$B$1," ",'Category Budget'!$E$1)</f>
        <v xml:space="preserve"> </v>
      </c>
      <c r="D1" s="217"/>
      <c r="E1" s="217"/>
      <c r="J1" s="113" t="s">
        <v>0</v>
      </c>
    </row>
    <row r="2" spans="1:109" ht="30" customHeight="1" thickBot="1">
      <c r="A2" s="221" t="s">
        <v>1</v>
      </c>
      <c r="B2" s="222"/>
      <c r="C2" s="222"/>
      <c r="D2" s="222"/>
      <c r="E2" s="223"/>
      <c r="J2" s="123"/>
    </row>
    <row r="3" spans="1:109" ht="18" customHeight="1">
      <c r="A3" s="224" t="s">
        <v>2</v>
      </c>
      <c r="B3" s="225"/>
      <c r="C3" s="225"/>
      <c r="D3" s="225"/>
      <c r="E3" s="226"/>
      <c r="J3" s="115"/>
    </row>
    <row r="4" spans="1:109" ht="36" customHeight="1">
      <c r="A4" s="190" t="s">
        <v>3</v>
      </c>
      <c r="B4" s="191"/>
      <c r="C4" s="191"/>
      <c r="D4" s="191"/>
      <c r="E4" s="192"/>
    </row>
    <row r="5" spans="1:109" ht="72" customHeight="1">
      <c r="A5" s="178" t="s">
        <v>4</v>
      </c>
      <c r="B5" s="179"/>
      <c r="C5" s="179"/>
      <c r="D5" s="179"/>
      <c r="E5" s="180"/>
    </row>
    <row r="6" spans="1:109" ht="36" customHeight="1">
      <c r="A6" s="190" t="s">
        <v>5</v>
      </c>
      <c r="B6" s="191"/>
      <c r="C6" s="191"/>
      <c r="D6" s="191"/>
      <c r="E6" s="192"/>
    </row>
    <row r="7" spans="1:109" ht="18" customHeight="1">
      <c r="A7" s="227" t="s">
        <v>6</v>
      </c>
      <c r="B7" s="209"/>
      <c r="C7" s="209"/>
      <c r="D7" s="209"/>
      <c r="E7" s="210"/>
    </row>
    <row r="8" spans="1:109" ht="18" customHeight="1">
      <c r="A8" s="181" t="s">
        <v>7</v>
      </c>
      <c r="B8" s="182"/>
      <c r="C8" s="182"/>
      <c r="D8" s="182"/>
      <c r="E8" s="183"/>
    </row>
    <row r="9" spans="1:109" s="112" customFormat="1" ht="18" customHeight="1">
      <c r="A9" s="187" t="s">
        <v>8</v>
      </c>
      <c r="B9" s="188"/>
      <c r="C9" s="188"/>
      <c r="D9" s="188"/>
      <c r="E9" s="189"/>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4" t="s">
        <v>9</v>
      </c>
      <c r="B10" s="185"/>
      <c r="C10" s="185"/>
      <c r="D10" s="185"/>
      <c r="E10" s="186"/>
    </row>
    <row r="11" spans="1:109" ht="54" customHeight="1">
      <c r="A11" s="184" t="s">
        <v>10</v>
      </c>
      <c r="B11" s="185"/>
      <c r="C11" s="185"/>
      <c r="D11" s="185"/>
      <c r="E11" s="186"/>
    </row>
    <row r="12" spans="1:109" ht="36" customHeight="1">
      <c r="A12" s="184" t="s">
        <v>11</v>
      </c>
      <c r="B12" s="185"/>
      <c r="C12" s="185"/>
      <c r="D12" s="185"/>
      <c r="E12" s="18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1" t="s">
        <v>12</v>
      </c>
      <c r="B13" s="182"/>
      <c r="C13" s="182"/>
      <c r="D13" s="182"/>
      <c r="E13" s="183"/>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4" t="s">
        <v>13</v>
      </c>
      <c r="B14" s="185"/>
      <c r="C14" s="185"/>
      <c r="D14" s="185"/>
      <c r="E14" s="186"/>
    </row>
    <row r="15" spans="1:109" ht="36" customHeight="1">
      <c r="A15" s="184" t="s">
        <v>14</v>
      </c>
      <c r="B15" s="185"/>
      <c r="C15" s="185"/>
      <c r="D15" s="185"/>
      <c r="E15" s="186"/>
    </row>
    <row r="16" spans="1:109" ht="18" customHeight="1">
      <c r="A16" s="181" t="s">
        <v>15</v>
      </c>
      <c r="B16" s="182"/>
      <c r="C16" s="182"/>
      <c r="D16" s="182"/>
      <c r="E16" s="183"/>
    </row>
    <row r="17" spans="1:5" ht="18" customHeight="1">
      <c r="A17" s="184" t="s">
        <v>16</v>
      </c>
      <c r="B17" s="185"/>
      <c r="C17" s="185"/>
      <c r="D17" s="185"/>
      <c r="E17" s="186"/>
    </row>
    <row r="18" spans="1:5" ht="36" customHeight="1">
      <c r="A18" s="184" t="s">
        <v>17</v>
      </c>
      <c r="B18" s="185"/>
      <c r="C18" s="185"/>
      <c r="D18" s="185"/>
      <c r="E18" s="186"/>
    </row>
    <row r="19" spans="1:5" ht="72" customHeight="1">
      <c r="A19" s="187" t="s">
        <v>18</v>
      </c>
      <c r="B19" s="188"/>
      <c r="C19" s="188"/>
      <c r="D19" s="188"/>
      <c r="E19" s="189"/>
    </row>
    <row r="20" spans="1:5" ht="15.75">
      <c r="A20" s="199" t="s">
        <v>19</v>
      </c>
      <c r="B20" s="200"/>
      <c r="C20" s="200"/>
      <c r="D20" s="200"/>
      <c r="E20" s="201"/>
    </row>
    <row r="21" spans="1:5" ht="54" customHeight="1">
      <c r="A21" s="202" t="s">
        <v>20</v>
      </c>
      <c r="B21" s="203"/>
      <c r="C21" s="203"/>
      <c r="D21" s="203"/>
      <c r="E21" s="204"/>
    </row>
    <row r="22" spans="1:5" ht="18" customHeight="1">
      <c r="A22" s="205" t="s">
        <v>21</v>
      </c>
      <c r="B22" s="206"/>
      <c r="C22" s="206"/>
      <c r="D22" s="206"/>
      <c r="E22" s="207"/>
    </row>
    <row r="23" spans="1:5" ht="18" customHeight="1">
      <c r="A23" s="205" t="s">
        <v>22</v>
      </c>
      <c r="B23" s="206"/>
      <c r="C23" s="206"/>
      <c r="D23" s="206"/>
      <c r="E23" s="207"/>
    </row>
    <row r="24" spans="1:5" ht="29.45" customHeight="1">
      <c r="A24" s="205" t="s">
        <v>23</v>
      </c>
      <c r="B24" s="206"/>
      <c r="C24" s="206"/>
      <c r="D24" s="206"/>
      <c r="E24" s="207"/>
    </row>
    <row r="25" spans="1:5" ht="72" customHeight="1">
      <c r="A25" s="205" t="s">
        <v>24</v>
      </c>
      <c r="B25" s="206"/>
      <c r="C25" s="206"/>
      <c r="D25" s="206"/>
      <c r="E25" s="207"/>
    </row>
    <row r="26" spans="1:5" ht="18" customHeight="1">
      <c r="A26" s="205" t="s">
        <v>25</v>
      </c>
      <c r="B26" s="206"/>
      <c r="C26" s="206"/>
      <c r="D26" s="206"/>
      <c r="E26" s="207"/>
    </row>
    <row r="27" spans="1:5" ht="36" customHeight="1">
      <c r="A27" s="205" t="s">
        <v>26</v>
      </c>
      <c r="B27" s="206"/>
      <c r="C27" s="206"/>
      <c r="D27" s="206"/>
      <c r="E27" s="207"/>
    </row>
    <row r="28" spans="1:5" ht="18" customHeight="1">
      <c r="A28" s="228" t="s">
        <v>27</v>
      </c>
      <c r="B28" s="229"/>
      <c r="C28" s="229"/>
      <c r="D28" s="229"/>
      <c r="E28" s="230"/>
    </row>
    <row r="29" spans="1:5" ht="72" customHeight="1">
      <c r="A29" s="218" t="s">
        <v>28</v>
      </c>
      <c r="B29" s="219"/>
      <c r="C29" s="219"/>
      <c r="D29" s="219"/>
      <c r="E29" s="220"/>
    </row>
    <row r="30" spans="1:5" ht="90" customHeight="1">
      <c r="A30" s="208" t="s">
        <v>29</v>
      </c>
      <c r="B30" s="209"/>
      <c r="C30" s="209"/>
      <c r="D30" s="209"/>
      <c r="E30" s="210"/>
    </row>
    <row r="31" spans="1:5" ht="36" customHeight="1">
      <c r="A31" s="208" t="s">
        <v>30</v>
      </c>
      <c r="B31" s="209"/>
      <c r="C31" s="209"/>
      <c r="D31" s="209"/>
      <c r="E31" s="210"/>
    </row>
    <row r="32" spans="1:5" ht="54" customHeight="1">
      <c r="A32" s="211" t="s">
        <v>31</v>
      </c>
      <c r="B32" s="212"/>
      <c r="C32" s="212"/>
      <c r="D32" s="212"/>
      <c r="E32" s="213"/>
    </row>
    <row r="33" spans="1:5" ht="54" customHeight="1">
      <c r="A33" s="214" t="s">
        <v>32</v>
      </c>
      <c r="B33" s="215"/>
      <c r="C33" s="215"/>
      <c r="D33" s="215"/>
      <c r="E33" s="216"/>
    </row>
    <row r="34" spans="1:5" ht="90" customHeight="1">
      <c r="A34" s="218" t="s">
        <v>33</v>
      </c>
      <c r="B34" s="219"/>
      <c r="C34" s="219"/>
      <c r="D34" s="219"/>
      <c r="E34" s="220"/>
    </row>
    <row r="35" spans="1:5" ht="36" customHeight="1">
      <c r="A35" s="193" t="s">
        <v>34</v>
      </c>
      <c r="B35" s="194"/>
      <c r="C35" s="194"/>
      <c r="D35" s="194"/>
      <c r="E35" s="195"/>
    </row>
    <row r="36" spans="1:5" ht="20.100000000000001" customHeight="1" thickBot="1">
      <c r="A36" s="196" t="s">
        <v>35</v>
      </c>
      <c r="B36" s="197"/>
      <c r="C36" s="197"/>
      <c r="D36" s="197"/>
      <c r="E36" s="198"/>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zoomScaleNormal="100" zoomScaleSheetLayoutView="100" workbookViewId="0">
      <selection activeCell="B21" sqref="B21"/>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49"/>
      <c r="C1" s="249"/>
      <c r="D1" s="249"/>
      <c r="E1" s="147"/>
      <c r="J1" s="113" t="s">
        <v>0</v>
      </c>
      <c r="M1" s="120"/>
    </row>
    <row r="2" spans="1:111" ht="24.95" customHeight="1" thickBot="1">
      <c r="A2" s="258" t="s">
        <v>37</v>
      </c>
      <c r="B2" s="258"/>
      <c r="C2" s="258"/>
      <c r="D2" s="258"/>
      <c r="E2" s="258"/>
      <c r="F2" s="11"/>
      <c r="J2" s="123"/>
    </row>
    <row r="3" spans="1:111" s="5" customFormat="1" ht="36" customHeight="1" thickBot="1">
      <c r="A3" s="261" t="s">
        <v>38</v>
      </c>
      <c r="B3" s="262"/>
      <c r="C3" s="262"/>
      <c r="D3" s="262"/>
      <c r="E3" s="263"/>
      <c r="F3"/>
      <c r="G3" s="148"/>
      <c r="H3" s="148"/>
      <c r="I3" s="148"/>
      <c r="J3" s="124"/>
      <c r="K3" s="231" t="s">
        <v>39</v>
      </c>
      <c r="L3" s="232"/>
      <c r="M3" s="232"/>
      <c r="N3" s="232"/>
      <c r="O3" s="232"/>
      <c r="P3" s="232"/>
      <c r="Q3" s="232"/>
      <c r="R3" s="232"/>
      <c r="S3" s="233"/>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6" t="s">
        <v>41</v>
      </c>
      <c r="C4" s="256"/>
      <c r="D4" s="256"/>
      <c r="E4" s="257"/>
      <c r="F4"/>
      <c r="G4" s="148"/>
      <c r="H4" s="148"/>
      <c r="I4" s="148"/>
      <c r="J4" s="124"/>
      <c r="K4" s="234" t="s">
        <v>42</v>
      </c>
      <c r="L4" s="235"/>
      <c r="M4" s="235"/>
      <c r="N4" s="236"/>
      <c r="O4" s="114"/>
      <c r="P4" s="243" t="s">
        <v>43</v>
      </c>
      <c r="Q4" s="235"/>
      <c r="R4" s="235"/>
      <c r="S4" s="244"/>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59" t="s">
        <v>45</v>
      </c>
      <c r="C5" s="259"/>
      <c r="D5" s="259"/>
      <c r="E5" s="260"/>
      <c r="F5" s="148"/>
      <c r="J5" s="125"/>
      <c r="K5" s="237"/>
      <c r="L5" s="238"/>
      <c r="M5" s="238"/>
      <c r="N5" s="239"/>
      <c r="P5" s="245"/>
      <c r="Q5" s="238"/>
      <c r="R5" s="238"/>
      <c r="S5" s="246"/>
    </row>
    <row r="6" spans="1:111" ht="21" customHeight="1" thickBot="1">
      <c r="A6" s="250" t="s">
        <v>46</v>
      </c>
      <c r="B6" s="251"/>
      <c r="C6" s="251"/>
      <c r="D6" s="251"/>
      <c r="E6" s="252"/>
      <c r="J6" s="126"/>
      <c r="K6" s="237"/>
      <c r="L6" s="238"/>
      <c r="M6" s="238"/>
      <c r="N6" s="239"/>
      <c r="P6" s="245"/>
      <c r="Q6" s="238"/>
      <c r="R6" s="238"/>
      <c r="S6" s="246"/>
    </row>
    <row r="7" spans="1:111" ht="21" customHeight="1" thickBot="1">
      <c r="A7" s="253" t="s">
        <v>47</v>
      </c>
      <c r="B7" s="254"/>
      <c r="C7" s="254"/>
      <c r="D7" s="254"/>
      <c r="E7" s="255"/>
      <c r="J7" s="125"/>
      <c r="K7" s="240"/>
      <c r="L7" s="241"/>
      <c r="M7" s="241"/>
      <c r="N7" s="242"/>
      <c r="P7" s="247"/>
      <c r="Q7" s="241"/>
      <c r="R7" s="241"/>
      <c r="S7" s="248"/>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orientation="portrait"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zoomScaleNormal="100" zoomScaleSheetLayoutView="100" zoomScalePageLayoutView="70" workbookViewId="0">
      <pane ySplit="6" topLeftCell="A7" activePane="bottomLeft" state="frozen"/>
      <selection activeCell="A2" sqref="A2"/>
      <selection pane="bottomLeft" activeCell="E8" sqref="E8"/>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7" t="str">
        <f>'Category Budget'!$A$1</f>
        <v>Template Version 6/29/2023</v>
      </c>
      <c r="B1" s="277"/>
      <c r="C1" s="149"/>
      <c r="D1" s="150"/>
      <c r="E1" s="150"/>
      <c r="F1" s="150"/>
      <c r="G1" s="249"/>
      <c r="H1" s="249"/>
      <c r="I1" s="25"/>
      <c r="J1" s="25"/>
      <c r="K1" s="25"/>
      <c r="L1" s="25"/>
      <c r="M1" s="113" t="s">
        <v>0</v>
      </c>
    </row>
    <row r="2" spans="1:112" s="1" customFormat="1" ht="24.95" customHeight="1">
      <c r="A2" s="258" t="s">
        <v>37</v>
      </c>
      <c r="B2" s="258"/>
      <c r="C2" s="258"/>
      <c r="D2" s="258"/>
      <c r="E2" s="258"/>
      <c r="F2" s="258"/>
      <c r="G2" s="258"/>
      <c r="H2" s="258"/>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8" t="s">
        <v>69</v>
      </c>
      <c r="B3" s="278"/>
      <c r="C3" s="278"/>
      <c r="D3" s="278"/>
      <c r="E3" s="278"/>
      <c r="F3" s="278"/>
      <c r="G3" s="278"/>
      <c r="H3" s="278"/>
      <c r="I3" s="25"/>
      <c r="J3" s="25"/>
      <c r="K3" s="25"/>
      <c r="L3" s="25"/>
      <c r="M3" s="115"/>
    </row>
    <row r="4" spans="1:112" ht="45" customHeight="1" thickBot="1">
      <c r="A4" s="279" t="str">
        <f>CONCATENATE('Category Budget'!$B$4,":  ",'Category Budget'!$B$5)</f>
        <v>ABC-XX-XXX:  ABC COMPANY</v>
      </c>
      <c r="B4" s="279"/>
      <c r="C4" s="279"/>
      <c r="D4" s="279"/>
      <c r="E4" s="279"/>
      <c r="F4" s="279"/>
      <c r="G4" s="279"/>
      <c r="H4" s="279"/>
      <c r="I4" s="25"/>
      <c r="J4" s="25"/>
      <c r="K4" s="25"/>
      <c r="L4" s="25"/>
    </row>
    <row r="5" spans="1:112" ht="21.95" customHeight="1" thickBot="1">
      <c r="A5" s="271" t="s">
        <v>70</v>
      </c>
      <c r="B5" s="272"/>
      <c r="C5" s="272"/>
      <c r="D5" s="272"/>
      <c r="E5" s="272"/>
      <c r="F5" s="272"/>
      <c r="G5" s="272"/>
      <c r="H5" s="273"/>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4" t="s">
        <v>78</v>
      </c>
      <c r="B107" s="265"/>
      <c r="C107" s="265"/>
      <c r="D107" s="267"/>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4" t="s">
        <v>79</v>
      </c>
      <c r="B109" s="275"/>
      <c r="C109" s="275"/>
      <c r="D109" s="275"/>
      <c r="E109" s="275"/>
      <c r="F109" s="275"/>
      <c r="G109" s="275"/>
      <c r="H109" s="276"/>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4" t="s">
        <v>83</v>
      </c>
      <c r="B211" s="265"/>
      <c r="C211" s="265"/>
      <c r="D211" s="267"/>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1" t="s">
        <v>84</v>
      </c>
      <c r="B213" s="272"/>
      <c r="C213" s="272"/>
      <c r="D213" s="272"/>
      <c r="E213" s="272"/>
      <c r="F213" s="272"/>
      <c r="G213" s="272"/>
      <c r="H213" s="273"/>
      <c r="I213" s="25"/>
      <c r="J213" s="25"/>
      <c r="K213" s="25"/>
      <c r="L213" s="25"/>
    </row>
    <row r="214" spans="1:112" s="21" customFormat="1" ht="50.1" customHeight="1" thickBot="1">
      <c r="A214" s="268"/>
      <c r="B214" s="269"/>
      <c r="C214" s="269"/>
      <c r="D214" s="270"/>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4" t="s">
        <v>64</v>
      </c>
      <c r="B215" s="265"/>
      <c r="C215" s="265"/>
      <c r="D215" s="266"/>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9" fitToHeight="20" orientation="portrait" r:id="rId1"/>
  <headerFooter>
    <oddFooter>&amp;CPage &amp;P of &amp;N</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tabSelected="1" zoomScaleNormal="100" zoomScaleSheetLayoutView="100" workbookViewId="0">
      <pane ySplit="5" topLeftCell="A6" activePane="bottomLeft" state="frozen"/>
      <selection activeCell="A2" sqref="A2"/>
      <selection pane="bottomLeft" activeCell="D14" sqref="D14"/>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49"/>
      <c r="H1" s="249"/>
      <c r="I1" s="25"/>
      <c r="J1" s="25"/>
      <c r="K1" s="25"/>
      <c r="L1" s="25"/>
      <c r="M1" s="113" t="s">
        <v>0</v>
      </c>
    </row>
    <row r="2" spans="1:112" s="1" customFormat="1" ht="24.95" customHeight="1">
      <c r="A2" s="258" t="s">
        <v>37</v>
      </c>
      <c r="B2" s="258"/>
      <c r="C2" s="258"/>
      <c r="D2" s="258"/>
      <c r="E2" s="258"/>
      <c r="F2" s="258"/>
      <c r="G2" s="258"/>
      <c r="H2" s="258"/>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8" t="s">
        <v>54</v>
      </c>
      <c r="B3" s="278"/>
      <c r="C3" s="278"/>
      <c r="D3" s="278"/>
      <c r="E3" s="278"/>
      <c r="F3" s="278"/>
      <c r="G3" s="278"/>
      <c r="H3" s="278"/>
      <c r="I3" s="25"/>
      <c r="J3" s="25"/>
      <c r="K3" s="25"/>
      <c r="L3" s="25"/>
      <c r="M3" s="115"/>
    </row>
    <row r="4" spans="1:112" ht="45" customHeight="1" thickBot="1">
      <c r="A4" s="279" t="str">
        <f>CONCATENATE('Category Budget'!$B$4,":  ",'Category Budget'!$B$5)</f>
        <v>ABC-XX-XXX:  ABC COMPANY</v>
      </c>
      <c r="B4" s="279"/>
      <c r="C4" s="279"/>
      <c r="D4" s="279"/>
      <c r="E4" s="279"/>
      <c r="F4" s="279"/>
      <c r="G4" s="279"/>
      <c r="H4" s="279"/>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52">
        <v>0</v>
      </c>
      <c r="D6" s="34">
        <f>ROUND(B6*C6,0)</f>
        <v>0</v>
      </c>
      <c r="E6" s="35">
        <v>0</v>
      </c>
      <c r="F6" s="158">
        <v>0</v>
      </c>
      <c r="G6" s="36">
        <v>0</v>
      </c>
      <c r="H6" s="37">
        <f t="array" ref="H6">SUM(ROUND(E6:G6,0))</f>
        <v>0</v>
      </c>
      <c r="I6" s="25"/>
      <c r="J6" s="25"/>
      <c r="K6" s="25"/>
      <c r="L6" s="25"/>
    </row>
    <row r="7" spans="1:112" ht="32.1" customHeight="1">
      <c r="A7" s="47"/>
      <c r="B7" s="51">
        <v>0</v>
      </c>
      <c r="C7" s="52">
        <v>0</v>
      </c>
      <c r="D7" s="38">
        <f t="shared" ref="D7:D105" si="0">ROUND(B7*C7,0)</f>
        <v>0</v>
      </c>
      <c r="E7" s="35">
        <v>0</v>
      </c>
      <c r="F7" s="158">
        <v>0</v>
      </c>
      <c r="G7" s="36">
        <v>0</v>
      </c>
      <c r="H7" s="41">
        <f t="array" ref="H7">SUM(ROUND(E7:G7,0))</f>
        <v>0</v>
      </c>
      <c r="I7" s="25"/>
      <c r="J7" s="25"/>
      <c r="K7" s="25"/>
      <c r="L7" s="25"/>
    </row>
    <row r="8" spans="1:112" ht="32.1" customHeight="1">
      <c r="A8" s="47"/>
      <c r="B8" s="51">
        <v>0</v>
      </c>
      <c r="C8" s="52">
        <v>0</v>
      </c>
      <c r="D8" s="38">
        <f t="shared" si="0"/>
        <v>0</v>
      </c>
      <c r="E8" s="35">
        <v>0</v>
      </c>
      <c r="F8" s="158">
        <v>0</v>
      </c>
      <c r="G8" s="36">
        <v>0</v>
      </c>
      <c r="H8" s="41">
        <f t="array" ref="H8">SUM(ROUND(E8:G8,0))</f>
        <v>0</v>
      </c>
      <c r="I8" s="25"/>
      <c r="J8" s="25"/>
      <c r="K8" s="25"/>
      <c r="L8" s="25"/>
    </row>
    <row r="9" spans="1:112" ht="32.1" customHeight="1">
      <c r="A9" s="47"/>
      <c r="B9" s="51">
        <v>0</v>
      </c>
      <c r="C9" s="52">
        <v>0</v>
      </c>
      <c r="D9" s="38">
        <f t="shared" si="0"/>
        <v>0</v>
      </c>
      <c r="E9" s="35">
        <v>0</v>
      </c>
      <c r="F9" s="158">
        <v>0</v>
      </c>
      <c r="G9" s="36">
        <v>0</v>
      </c>
      <c r="H9" s="41">
        <f t="array" ref="H9">SUM(ROUND(E9:G9,0))</f>
        <v>0</v>
      </c>
      <c r="I9" s="25"/>
      <c r="J9" s="25"/>
      <c r="K9" s="25"/>
      <c r="L9" s="25"/>
    </row>
    <row r="10" spans="1:112" ht="32.1" customHeight="1">
      <c r="A10" s="47"/>
      <c r="B10" s="51">
        <v>0</v>
      </c>
      <c r="C10" s="52">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52">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52">
        <v>0</v>
      </c>
      <c r="D12" s="38">
        <f t="shared" si="0"/>
        <v>0</v>
      </c>
      <c r="E12" s="35">
        <v>0</v>
      </c>
      <c r="F12" s="158">
        <v>0</v>
      </c>
      <c r="G12" s="36">
        <v>0</v>
      </c>
      <c r="H12" s="41">
        <f t="array" ref="H12">SUM(ROUND(E12:G12,0))</f>
        <v>0</v>
      </c>
      <c r="I12" s="25"/>
      <c r="J12" s="25"/>
      <c r="K12" s="25"/>
      <c r="L12" s="25"/>
    </row>
    <row r="13" spans="1:112" ht="32.1" customHeight="1">
      <c r="A13" s="47"/>
      <c r="B13" s="51">
        <v>0</v>
      </c>
      <c r="C13" s="52">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4" t="s">
        <v>64</v>
      </c>
      <c r="B106" s="267"/>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fitToHeight="2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B6" sqref="B6:F7"/>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7" t="str">
        <f>'Category Budget'!$A$1</f>
        <v>Template Version 6/29/2023</v>
      </c>
      <c r="B1" s="277"/>
      <c r="C1" s="277"/>
      <c r="D1" s="150"/>
      <c r="E1" s="150"/>
      <c r="F1" s="150"/>
      <c r="G1" s="150"/>
      <c r="H1" s="150"/>
      <c r="I1" s="249"/>
      <c r="J1" s="249"/>
      <c r="K1" s="25"/>
      <c r="L1" s="25"/>
      <c r="M1" s="25"/>
      <c r="N1" s="25"/>
      <c r="O1" s="113" t="s">
        <v>0</v>
      </c>
    </row>
    <row r="2" spans="1:114" ht="24.95" customHeight="1">
      <c r="A2" s="258" t="s">
        <v>37</v>
      </c>
      <c r="B2" s="258"/>
      <c r="C2" s="258"/>
      <c r="D2" s="258"/>
      <c r="E2" s="258"/>
      <c r="F2" s="258"/>
      <c r="G2" s="258"/>
      <c r="H2" s="258"/>
      <c r="I2" s="258"/>
      <c r="J2" s="258"/>
      <c r="K2" s="25"/>
      <c r="L2" s="25"/>
      <c r="M2" s="25"/>
      <c r="N2" s="25"/>
      <c r="O2" s="123"/>
    </row>
    <row r="3" spans="1:114" ht="21.95" customHeight="1">
      <c r="A3" s="278" t="s">
        <v>56</v>
      </c>
      <c r="B3" s="278"/>
      <c r="C3" s="278"/>
      <c r="D3" s="278"/>
      <c r="E3" s="278"/>
      <c r="F3" s="278"/>
      <c r="G3" s="278"/>
      <c r="H3" s="278"/>
      <c r="I3" s="278"/>
      <c r="J3" s="278"/>
      <c r="K3" s="25"/>
      <c r="L3" s="25"/>
      <c r="M3" s="25"/>
      <c r="N3" s="25"/>
      <c r="O3" s="115"/>
    </row>
    <row r="4" spans="1:114" s="2" customFormat="1" ht="45" customHeight="1" thickBot="1">
      <c r="A4" s="279" t="str">
        <f>CONCATENATE('Category Budget'!$B$4,":  ",'Category Budget'!$B$5)</f>
        <v>ABC-XX-XXX:  ABC COMPANY</v>
      </c>
      <c r="B4" s="279"/>
      <c r="C4" s="279"/>
      <c r="D4" s="279"/>
      <c r="E4" s="279"/>
      <c r="F4" s="279"/>
      <c r="G4" s="279"/>
      <c r="H4" s="279"/>
      <c r="I4" s="279"/>
      <c r="J4" s="279"/>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4" t="s">
        <v>64</v>
      </c>
      <c r="B56" s="265"/>
      <c r="C56" s="265"/>
      <c r="D56" s="265"/>
      <c r="E56" s="265"/>
      <c r="F56" s="267"/>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0" t="s">
        <v>144</v>
      </c>
      <c r="B60" s="281"/>
      <c r="C60" s="281"/>
      <c r="D60" s="281"/>
      <c r="E60" s="281"/>
      <c r="F60" s="281"/>
      <c r="G60" s="281"/>
      <c r="H60" s="281"/>
      <c r="I60" s="281"/>
      <c r="J60" s="281"/>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86" firstPageNumber="20" fitToHeight="20"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2" sqref="E12"/>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7" t="str">
        <f>'Category Budget'!$A$1</f>
        <v>Template Version 6/29/2023</v>
      </c>
      <c r="B1" s="277"/>
      <c r="C1" s="277"/>
      <c r="D1" s="154"/>
      <c r="E1" s="150"/>
      <c r="F1" s="155"/>
      <c r="G1" s="150"/>
      <c r="H1" s="150"/>
      <c r="I1" s="150"/>
      <c r="J1" s="150"/>
      <c r="K1" s="249"/>
      <c r="L1" s="249"/>
      <c r="M1" s="25"/>
      <c r="N1" s="25"/>
      <c r="O1" s="25"/>
      <c r="P1" s="25"/>
      <c r="Q1" s="113" t="s">
        <v>0</v>
      </c>
    </row>
    <row r="2" spans="1:116" ht="24.95" customHeight="1">
      <c r="A2" s="258" t="s">
        <v>37</v>
      </c>
      <c r="B2" s="258"/>
      <c r="C2" s="258"/>
      <c r="D2" s="258"/>
      <c r="E2" s="258"/>
      <c r="F2" s="258"/>
      <c r="G2" s="258"/>
      <c r="H2" s="258"/>
      <c r="I2" s="258"/>
      <c r="J2" s="258"/>
      <c r="K2" s="258"/>
      <c r="L2" s="258"/>
      <c r="M2" s="25"/>
      <c r="N2" s="25"/>
      <c r="O2" s="25"/>
      <c r="P2" s="25"/>
      <c r="Q2" s="123"/>
    </row>
    <row r="3" spans="1:116" ht="21.95" customHeight="1">
      <c r="A3" s="278" t="s">
        <v>57</v>
      </c>
      <c r="B3" s="278"/>
      <c r="C3" s="278"/>
      <c r="D3" s="278"/>
      <c r="E3" s="278"/>
      <c r="F3" s="278"/>
      <c r="G3" s="278"/>
      <c r="H3" s="278"/>
      <c r="I3" s="278"/>
      <c r="J3" s="278"/>
      <c r="K3" s="278"/>
      <c r="L3" s="278"/>
      <c r="M3" s="25"/>
      <c r="N3" s="25"/>
      <c r="O3" s="25"/>
      <c r="P3" s="25"/>
      <c r="Q3" s="115"/>
    </row>
    <row r="4" spans="1:116" s="2" customFormat="1" ht="45" customHeight="1" thickBot="1">
      <c r="A4" s="279" t="str">
        <f>CONCATENATE('Category Budget'!$B$4,":  ",'Category Budget'!$B$5)</f>
        <v>ABC-XX-XXX:  ABC COMPANY</v>
      </c>
      <c r="B4" s="279"/>
      <c r="C4" s="279"/>
      <c r="D4" s="279"/>
      <c r="E4" s="279"/>
      <c r="F4" s="279"/>
      <c r="G4" s="279"/>
      <c r="H4" s="279"/>
      <c r="I4" s="279"/>
      <c r="J4" s="279"/>
      <c r="K4" s="279"/>
      <c r="L4" s="279"/>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4" t="s">
        <v>64</v>
      </c>
      <c r="B208" s="265"/>
      <c r="C208" s="265"/>
      <c r="D208" s="265"/>
      <c r="E208" s="265"/>
      <c r="F208" s="265"/>
      <c r="G208" s="265"/>
      <c r="H208" s="267"/>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1" sqref="E11"/>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7" t="str">
        <f>'Category Budget'!$A$1</f>
        <v>Template Version 6/29/2023</v>
      </c>
      <c r="B1" s="277"/>
      <c r="C1" s="277"/>
      <c r="D1" s="154"/>
      <c r="E1" s="150"/>
      <c r="F1" s="155"/>
      <c r="G1" s="150"/>
      <c r="H1" s="150"/>
      <c r="I1" s="150"/>
      <c r="J1" s="150"/>
      <c r="K1" s="249"/>
      <c r="L1" s="249"/>
      <c r="M1" s="25"/>
      <c r="N1" s="25"/>
      <c r="O1" s="25"/>
      <c r="P1" s="25"/>
      <c r="Q1" s="113" t="s">
        <v>0</v>
      </c>
    </row>
    <row r="2" spans="1:116" ht="24.95" customHeight="1">
      <c r="A2" s="258" t="s">
        <v>37</v>
      </c>
      <c r="B2" s="258"/>
      <c r="C2" s="258"/>
      <c r="D2" s="258"/>
      <c r="E2" s="258"/>
      <c r="F2" s="258"/>
      <c r="G2" s="258"/>
      <c r="H2" s="258"/>
      <c r="I2" s="258"/>
      <c r="J2" s="258"/>
      <c r="K2" s="258"/>
      <c r="L2" s="258"/>
      <c r="M2" s="25"/>
      <c r="N2" s="25"/>
      <c r="O2" s="25"/>
      <c r="P2" s="25"/>
      <c r="Q2" s="123"/>
    </row>
    <row r="3" spans="1:116" ht="21.95" customHeight="1">
      <c r="A3" s="278" t="s">
        <v>353</v>
      </c>
      <c r="B3" s="278"/>
      <c r="C3" s="278"/>
      <c r="D3" s="278"/>
      <c r="E3" s="278"/>
      <c r="F3" s="278"/>
      <c r="G3" s="278"/>
      <c r="H3" s="278"/>
      <c r="I3" s="278"/>
      <c r="J3" s="278"/>
      <c r="K3" s="278"/>
      <c r="L3" s="278"/>
      <c r="M3" s="25"/>
      <c r="N3" s="25"/>
      <c r="O3" s="25"/>
      <c r="P3" s="25"/>
      <c r="Q3" s="115"/>
    </row>
    <row r="4" spans="1:116" s="2" customFormat="1" ht="45" customHeight="1" thickBot="1">
      <c r="A4" s="279" t="str">
        <f>CONCATENATE('Category Budget'!$B$4,":  ",'Category Budget'!$B$5)</f>
        <v>ABC-XX-XXX:  ABC COMPANY</v>
      </c>
      <c r="B4" s="279"/>
      <c r="C4" s="279"/>
      <c r="D4" s="279"/>
      <c r="E4" s="279"/>
      <c r="F4" s="279"/>
      <c r="G4" s="279"/>
      <c r="H4" s="279"/>
      <c r="I4" s="279"/>
      <c r="J4" s="279"/>
      <c r="K4" s="279"/>
      <c r="L4" s="279"/>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4" t="s">
        <v>64</v>
      </c>
      <c r="B208" s="265"/>
      <c r="C208" s="265"/>
      <c r="D208" s="265"/>
      <c r="E208" s="265"/>
      <c r="F208" s="265"/>
      <c r="G208" s="265"/>
      <c r="H208" s="267"/>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zoomScaleNormal="100" zoomScaleSheetLayoutView="100" zoomScalePageLayoutView="70" workbookViewId="0">
      <pane xSplit="1" ySplit="6" topLeftCell="B7" activePane="bottomRight" state="frozen"/>
      <selection pane="topRight" activeCell="A2" sqref="A2"/>
      <selection pane="bottomLeft" activeCell="A2" sqref="A2"/>
      <selection pane="bottomRight" activeCell="B7" sqref="B7"/>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7" t="str">
        <f>'Category Budget'!$A$1</f>
        <v>Template Version 6/29/2023</v>
      </c>
      <c r="B1" s="277"/>
      <c r="C1" s="277"/>
      <c r="D1" s="150"/>
      <c r="E1" s="150"/>
      <c r="F1" s="149"/>
      <c r="G1" s="150"/>
      <c r="H1" s="150"/>
      <c r="I1" s="249"/>
      <c r="J1" s="249"/>
      <c r="K1" s="25"/>
      <c r="L1" s="25"/>
      <c r="M1" s="25"/>
      <c r="N1" s="25"/>
      <c r="O1" s="113" t="s">
        <v>0</v>
      </c>
    </row>
    <row r="2" spans="1:114" ht="24.95" customHeight="1">
      <c r="A2" s="258" t="s">
        <v>37</v>
      </c>
      <c r="B2" s="258"/>
      <c r="C2" s="258"/>
      <c r="D2" s="258"/>
      <c r="E2" s="258"/>
      <c r="F2" s="258"/>
      <c r="G2" s="258"/>
      <c r="H2" s="258"/>
      <c r="I2" s="258"/>
      <c r="J2" s="258"/>
      <c r="K2" s="25"/>
      <c r="L2" s="25"/>
      <c r="M2" s="25"/>
      <c r="N2" s="25"/>
      <c r="O2" s="123"/>
    </row>
    <row r="3" spans="1:114" s="5" customFormat="1" ht="21.95" customHeight="1">
      <c r="A3" s="288" t="s">
        <v>556</v>
      </c>
      <c r="B3" s="288"/>
      <c r="C3" s="288"/>
      <c r="D3" s="288"/>
      <c r="E3" s="288"/>
      <c r="F3" s="288"/>
      <c r="G3" s="288"/>
      <c r="H3" s="288"/>
      <c r="I3" s="288"/>
      <c r="J3" s="288"/>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79" t="str">
        <f>CONCATENATE('Category Budget'!$B$4,":  ",'Category Budget'!$B$5)</f>
        <v>ABC-XX-XXX:  ABC COMPANY</v>
      </c>
      <c r="B4" s="279"/>
      <c r="C4" s="279"/>
      <c r="D4" s="279"/>
      <c r="E4" s="279"/>
      <c r="F4" s="279"/>
      <c r="G4" s="279"/>
      <c r="H4" s="279"/>
      <c r="I4" s="279"/>
      <c r="J4" s="279"/>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1" t="s">
        <v>557</v>
      </c>
      <c r="B5" s="272"/>
      <c r="C5" s="272"/>
      <c r="D5" s="272"/>
      <c r="E5" s="272"/>
      <c r="F5" s="272"/>
      <c r="G5" s="272"/>
      <c r="H5" s="272"/>
      <c r="I5" s="272"/>
      <c r="J5" s="273"/>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4" t="s">
        <v>612</v>
      </c>
      <c r="B57" s="265"/>
      <c r="C57" s="265"/>
      <c r="D57" s="265"/>
      <c r="E57" s="265"/>
      <c r="F57" s="267"/>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1" t="s">
        <v>613</v>
      </c>
      <c r="B59" s="272"/>
      <c r="C59" s="272"/>
      <c r="D59" s="272"/>
      <c r="E59" s="272"/>
      <c r="F59" s="272"/>
      <c r="G59" s="272"/>
      <c r="H59" s="272"/>
      <c r="I59" s="272"/>
      <c r="J59" s="273"/>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4" t="s">
        <v>665</v>
      </c>
      <c r="B111" s="265"/>
      <c r="C111" s="265"/>
      <c r="D111" s="265"/>
      <c r="E111" s="265"/>
      <c r="F111" s="267"/>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1" t="s">
        <v>666</v>
      </c>
      <c r="B113" s="272"/>
      <c r="C113" s="272"/>
      <c r="D113" s="272"/>
      <c r="E113" s="272"/>
      <c r="F113" s="272"/>
      <c r="G113" s="272"/>
      <c r="H113" s="272"/>
      <c r="I113" s="272"/>
      <c r="J113" s="273"/>
    </row>
    <row r="114" spans="1:10" ht="50.1" customHeight="1" thickBot="1">
      <c r="A114" s="285"/>
      <c r="B114" s="286"/>
      <c r="C114" s="286"/>
      <c r="D114" s="286"/>
      <c r="E114" s="286"/>
      <c r="F114" s="287"/>
      <c r="G114" s="26" t="s">
        <v>75</v>
      </c>
      <c r="H114" s="173" t="str">
        <f>'Category Budget'!C8</f>
        <v>[Other Entity] Share</v>
      </c>
      <c r="I114" s="27" t="s">
        <v>76</v>
      </c>
      <c r="J114" s="28" t="s">
        <v>52</v>
      </c>
    </row>
    <row r="115" spans="1:10" ht="32.1" customHeight="1" thickBot="1">
      <c r="A115" s="282" t="s">
        <v>64</v>
      </c>
      <c r="B115" s="283"/>
      <c r="C115" s="283"/>
      <c r="D115" s="283"/>
      <c r="E115" s="283"/>
      <c r="F115" s="284"/>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&amp;CPage &amp;P of &amp;N</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zoomScaleNormal="100" zoomScaleSheetLayoutView="80" workbookViewId="0">
      <pane xSplit="2" ySplit="7" topLeftCell="C8" activePane="bottomRight" state="frozen"/>
      <selection pane="topRight" activeCell="A2" sqref="A2"/>
      <selection pane="bottomLeft" activeCell="A2" sqref="A2"/>
      <selection pane="bottomRight" activeCell="A159" sqref="A159:K159"/>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7" t="str">
        <f>'Category Budget'!$A$1</f>
        <v>Template Version 6/29/2023</v>
      </c>
      <c r="B1" s="277"/>
      <c r="C1" s="150"/>
      <c r="D1" s="150"/>
      <c r="E1" s="154"/>
      <c r="F1" s="154"/>
      <c r="G1" s="154"/>
      <c r="H1" s="154"/>
      <c r="I1" s="154"/>
      <c r="J1" s="154"/>
      <c r="K1" s="150"/>
      <c r="L1" s="150"/>
      <c r="M1" s="150"/>
      <c r="N1" s="249"/>
      <c r="O1" s="249"/>
      <c r="P1" s="25"/>
      <c r="Q1" s="25"/>
      <c r="R1" s="25"/>
      <c r="S1" s="25"/>
      <c r="T1" s="113" t="s">
        <v>0</v>
      </c>
    </row>
    <row r="2" spans="1:119" ht="24.95" customHeight="1">
      <c r="A2" s="258" t="s">
        <v>37</v>
      </c>
      <c r="B2" s="258"/>
      <c r="C2" s="258"/>
      <c r="D2" s="258"/>
      <c r="E2" s="258"/>
      <c r="F2" s="258"/>
      <c r="G2" s="258"/>
      <c r="H2" s="258"/>
      <c r="I2" s="258"/>
      <c r="J2" s="258"/>
      <c r="K2" s="258"/>
      <c r="L2" s="258"/>
      <c r="M2" s="258"/>
      <c r="N2" s="258"/>
      <c r="O2" s="258"/>
      <c r="P2" s="25"/>
      <c r="Q2" s="25"/>
      <c r="R2" s="25"/>
      <c r="S2" s="25"/>
      <c r="T2" s="123"/>
    </row>
    <row r="3" spans="1:119" s="5" customFormat="1" ht="21.95" customHeight="1">
      <c r="A3" s="288" t="s">
        <v>667</v>
      </c>
      <c r="B3" s="288"/>
      <c r="C3" s="288"/>
      <c r="D3" s="288"/>
      <c r="E3" s="288"/>
      <c r="F3" s="288"/>
      <c r="G3" s="288"/>
      <c r="H3" s="288"/>
      <c r="I3" s="288"/>
      <c r="J3" s="288"/>
      <c r="K3" s="288"/>
      <c r="L3" s="288"/>
      <c r="M3" s="288"/>
      <c r="N3" s="288"/>
      <c r="O3" s="288"/>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79" t="str">
        <f>CONCATENATE('Category Budget'!$B$4,":  ",'Category Budget'!$B$5)</f>
        <v>ABC-XX-XXX:  ABC COMPANY</v>
      </c>
      <c r="B4" s="279"/>
      <c r="C4" s="279"/>
      <c r="D4" s="279"/>
      <c r="E4" s="279"/>
      <c r="F4" s="279"/>
      <c r="G4" s="279"/>
      <c r="H4" s="279"/>
      <c r="I4" s="279"/>
      <c r="J4" s="279"/>
      <c r="K4" s="279"/>
      <c r="L4" s="279"/>
      <c r="M4" s="279"/>
      <c r="N4" s="279"/>
      <c r="O4" s="279"/>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1" t="s">
        <v>668</v>
      </c>
      <c r="B5" s="311"/>
      <c r="C5" s="311"/>
      <c r="D5" s="311"/>
      <c r="E5" s="311"/>
      <c r="F5" s="311"/>
      <c r="G5" s="311"/>
      <c r="H5" s="311"/>
      <c r="I5" s="311"/>
      <c r="J5" s="311"/>
      <c r="K5" s="311"/>
      <c r="L5" s="311"/>
      <c r="M5" s="311"/>
      <c r="N5" s="311"/>
      <c r="O5" s="311"/>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1" t="s">
        <v>669</v>
      </c>
      <c r="B6" s="272"/>
      <c r="C6" s="272"/>
      <c r="D6" s="272"/>
      <c r="E6" s="272"/>
      <c r="F6" s="272"/>
      <c r="G6" s="272"/>
      <c r="H6" s="272"/>
      <c r="I6" s="272"/>
      <c r="J6" s="272"/>
      <c r="K6" s="272"/>
      <c r="L6" s="272"/>
      <c r="M6" s="272"/>
      <c r="N6" s="272"/>
      <c r="O6" s="273"/>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4"/>
      <c r="B8" s="73" t="s">
        <v>53</v>
      </c>
      <c r="C8" s="111">
        <v>0</v>
      </c>
      <c r="D8" s="111">
        <v>0</v>
      </c>
      <c r="E8" s="111">
        <v>0</v>
      </c>
      <c r="F8" s="292">
        <f>SUM(ROUND(C8,0),ROUND(C9,0),ROUND(C10,0),ROUND(C11,0),ROUND(C12,0),ROUND(C13,0),ROUND(C14,0))</f>
        <v>0</v>
      </c>
      <c r="G8" s="292">
        <f>SUM(ROUND(D8,0),ROUND(D9,0),ROUND(D10,0),ROUND(D11,0),ROUND(D12,0),ROUND(D13,0),ROUND(D14,0))</f>
        <v>0</v>
      </c>
      <c r="H8" s="292">
        <f>SUM(ROUND(E8,0),ROUND(E9,0),ROUND(E10,0),ROUND(E11,0),ROUND(E12,0),ROUND(E13,0),ROUND(E14,0))</f>
        <v>0</v>
      </c>
      <c r="I8" s="292">
        <f>SUM(F8:H14)</f>
        <v>0</v>
      </c>
      <c r="J8" s="310">
        <v>0</v>
      </c>
      <c r="K8" s="312">
        <f>ROUND($I8*J8,0)</f>
        <v>0</v>
      </c>
      <c r="L8" s="289">
        <v>0</v>
      </c>
      <c r="M8" s="289">
        <v>0</v>
      </c>
      <c r="N8" s="289">
        <v>0</v>
      </c>
      <c r="O8" s="309">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4"/>
      <c r="B9" s="74" t="s">
        <v>54</v>
      </c>
      <c r="C9" s="77">
        <v>0</v>
      </c>
      <c r="D9" s="77">
        <v>0</v>
      </c>
      <c r="E9" s="77">
        <v>0</v>
      </c>
      <c r="F9" s="293"/>
      <c r="G9" s="293"/>
      <c r="H9" s="293"/>
      <c r="I9" s="293"/>
      <c r="J9" s="307"/>
      <c r="K9" s="298"/>
      <c r="L9" s="290"/>
      <c r="M9" s="290"/>
      <c r="N9" s="290"/>
      <c r="O9" s="302"/>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4"/>
      <c r="B10" s="74" t="s">
        <v>56</v>
      </c>
      <c r="C10" s="77">
        <v>0</v>
      </c>
      <c r="D10" s="77">
        <v>0</v>
      </c>
      <c r="E10" s="77">
        <v>0</v>
      </c>
      <c r="F10" s="293"/>
      <c r="G10" s="293"/>
      <c r="H10" s="293"/>
      <c r="I10" s="293"/>
      <c r="J10" s="307"/>
      <c r="K10" s="298"/>
      <c r="L10" s="290"/>
      <c r="M10" s="290"/>
      <c r="N10" s="290"/>
      <c r="O10" s="302"/>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4"/>
      <c r="B11" s="74" t="s">
        <v>57</v>
      </c>
      <c r="C11" s="77">
        <v>0</v>
      </c>
      <c r="D11" s="77">
        <v>0</v>
      </c>
      <c r="E11" s="77">
        <v>0</v>
      </c>
      <c r="F11" s="293"/>
      <c r="G11" s="293"/>
      <c r="H11" s="293"/>
      <c r="I11" s="293"/>
      <c r="J11" s="307"/>
      <c r="K11" s="298"/>
      <c r="L11" s="290"/>
      <c r="M11" s="290"/>
      <c r="N11" s="290"/>
      <c r="O11" s="302"/>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4"/>
      <c r="B12" s="74" t="s">
        <v>679</v>
      </c>
      <c r="C12" s="77">
        <v>0</v>
      </c>
      <c r="D12" s="77">
        <v>0</v>
      </c>
      <c r="E12" s="77">
        <v>0</v>
      </c>
      <c r="F12" s="293"/>
      <c r="G12" s="293"/>
      <c r="H12" s="293"/>
      <c r="I12" s="293"/>
      <c r="J12" s="307"/>
      <c r="K12" s="298"/>
      <c r="L12" s="290"/>
      <c r="M12" s="290"/>
      <c r="N12" s="290"/>
      <c r="O12" s="302"/>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4"/>
      <c r="B13" s="75" t="s">
        <v>59</v>
      </c>
      <c r="C13" s="78">
        <v>0</v>
      </c>
      <c r="D13" s="78">
        <v>0</v>
      </c>
      <c r="E13" s="78">
        <v>0</v>
      </c>
      <c r="F13" s="293"/>
      <c r="G13" s="293"/>
      <c r="H13" s="293"/>
      <c r="I13" s="293"/>
      <c r="J13" s="307"/>
      <c r="K13" s="298"/>
      <c r="L13" s="290"/>
      <c r="M13" s="290"/>
      <c r="N13" s="290"/>
      <c r="O13" s="302"/>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4"/>
      <c r="B14" s="76" t="s">
        <v>680</v>
      </c>
      <c r="C14" s="79">
        <v>0</v>
      </c>
      <c r="D14" s="79">
        <v>0</v>
      </c>
      <c r="E14" s="79">
        <v>0</v>
      </c>
      <c r="F14" s="294"/>
      <c r="G14" s="294"/>
      <c r="H14" s="294"/>
      <c r="I14" s="294"/>
      <c r="J14" s="308"/>
      <c r="K14" s="299"/>
      <c r="L14" s="291"/>
      <c r="M14" s="291"/>
      <c r="N14" s="291"/>
      <c r="O14" s="303"/>
      <c r="P14" s="25"/>
      <c r="Q14" s="25"/>
      <c r="R14" s="25"/>
      <c r="S14" s="25"/>
    </row>
    <row r="15" spans="1:119" ht="15" customHeight="1" thickBot="1">
      <c r="A15" s="304"/>
      <c r="B15" s="73" t="s">
        <v>53</v>
      </c>
      <c r="C15" s="80">
        <v>0</v>
      </c>
      <c r="D15" s="80">
        <v>0</v>
      </c>
      <c r="E15" s="80">
        <v>0</v>
      </c>
      <c r="F15" s="292">
        <f>SUM(ROUND(C15,0),ROUND(C16,0),ROUND(C17,0),ROUND(C18,0),ROUND(C19,0),ROUND(C20,0),ROUND(C21,0))</f>
        <v>0</v>
      </c>
      <c r="G15" s="292">
        <f>SUM(ROUND(D15,0),ROUND(D16,0),ROUND(D17,0),ROUND(D18,0),ROUND(D19,0),ROUND(D20,0),ROUND(D21,0))</f>
        <v>0</v>
      </c>
      <c r="H15" s="292">
        <f t="shared" ref="H15" si="0">SUM(ROUND(E15,0),ROUND(E16,0),ROUND(E17,0),ROUND(E18,0),ROUND(E19,0),ROUND(E20,0),ROUND(E21,0))</f>
        <v>0</v>
      </c>
      <c r="I15" s="292">
        <f>SUM(F15:H21)</f>
        <v>0</v>
      </c>
      <c r="J15" s="310">
        <v>0</v>
      </c>
      <c r="K15" s="312">
        <f t="shared" ref="K15" si="1">ROUND($I15*J15,0)</f>
        <v>0</v>
      </c>
      <c r="L15" s="300">
        <v>0</v>
      </c>
      <c r="M15" s="289">
        <v>0</v>
      </c>
      <c r="N15" s="289">
        <v>0</v>
      </c>
      <c r="O15" s="309">
        <f>ROUND($L15,0)+ROUND(M15,0)+ROUND($N15,0)</f>
        <v>0</v>
      </c>
      <c r="P15" s="25"/>
      <c r="Q15" s="25"/>
      <c r="R15" s="25"/>
      <c r="S15" s="25"/>
    </row>
    <row r="16" spans="1:119" ht="15" customHeight="1" thickBot="1">
      <c r="A16" s="304"/>
      <c r="B16" s="74" t="s">
        <v>54</v>
      </c>
      <c r="C16" s="77">
        <v>0</v>
      </c>
      <c r="D16" s="77">
        <v>0</v>
      </c>
      <c r="E16" s="77">
        <v>0</v>
      </c>
      <c r="F16" s="293"/>
      <c r="G16" s="293"/>
      <c r="H16" s="293"/>
      <c r="I16" s="293"/>
      <c r="J16" s="307"/>
      <c r="K16" s="298"/>
      <c r="L16" s="290"/>
      <c r="M16" s="290"/>
      <c r="N16" s="290"/>
      <c r="O16" s="302"/>
      <c r="P16" s="25"/>
      <c r="Q16" s="25"/>
      <c r="R16" s="25"/>
      <c r="S16" s="25"/>
    </row>
    <row r="17" spans="1:119" ht="15" customHeight="1" thickBot="1">
      <c r="A17" s="304"/>
      <c r="B17" s="74" t="s">
        <v>56</v>
      </c>
      <c r="C17" s="77">
        <v>0</v>
      </c>
      <c r="D17" s="77">
        <v>0</v>
      </c>
      <c r="E17" s="77">
        <v>0</v>
      </c>
      <c r="F17" s="293"/>
      <c r="G17" s="293"/>
      <c r="H17" s="293"/>
      <c r="I17" s="293"/>
      <c r="J17" s="307"/>
      <c r="K17" s="298"/>
      <c r="L17" s="290"/>
      <c r="M17" s="290"/>
      <c r="N17" s="290"/>
      <c r="O17" s="302"/>
      <c r="P17" s="25"/>
      <c r="Q17" s="25"/>
      <c r="R17" s="25"/>
      <c r="S17" s="25"/>
    </row>
    <row r="18" spans="1:119" s="3" customFormat="1" ht="15" customHeight="1" thickBot="1">
      <c r="A18" s="304"/>
      <c r="B18" s="74" t="s">
        <v>57</v>
      </c>
      <c r="C18" s="77">
        <v>0</v>
      </c>
      <c r="D18" s="77">
        <v>0</v>
      </c>
      <c r="E18" s="77">
        <v>0</v>
      </c>
      <c r="F18" s="293"/>
      <c r="G18" s="293"/>
      <c r="H18" s="293"/>
      <c r="I18" s="293"/>
      <c r="J18" s="307"/>
      <c r="K18" s="298"/>
      <c r="L18" s="290"/>
      <c r="M18" s="290"/>
      <c r="N18" s="290"/>
      <c r="O18" s="302"/>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4"/>
      <c r="B19" s="74" t="s">
        <v>679</v>
      </c>
      <c r="C19" s="77">
        <v>0</v>
      </c>
      <c r="D19" s="77">
        <v>0</v>
      </c>
      <c r="E19" s="77">
        <v>0</v>
      </c>
      <c r="F19" s="293"/>
      <c r="G19" s="293"/>
      <c r="H19" s="293"/>
      <c r="I19" s="293"/>
      <c r="J19" s="307"/>
      <c r="K19" s="298"/>
      <c r="L19" s="290"/>
      <c r="M19" s="290"/>
      <c r="N19" s="290"/>
      <c r="O19" s="302"/>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4"/>
      <c r="B20" s="75" t="s">
        <v>59</v>
      </c>
      <c r="C20" s="77">
        <v>0</v>
      </c>
      <c r="D20" s="77">
        <v>0</v>
      </c>
      <c r="E20" s="77">
        <v>0</v>
      </c>
      <c r="F20" s="293"/>
      <c r="G20" s="293"/>
      <c r="H20" s="293"/>
      <c r="I20" s="293"/>
      <c r="J20" s="307"/>
      <c r="K20" s="298"/>
      <c r="L20" s="290"/>
      <c r="M20" s="290"/>
      <c r="N20" s="290"/>
      <c r="O20" s="302"/>
      <c r="P20" s="25"/>
      <c r="Q20" s="25"/>
      <c r="R20" s="25"/>
      <c r="S20" s="25"/>
    </row>
    <row r="21" spans="1:119" s="3" customFormat="1" ht="15" customHeight="1" thickBot="1">
      <c r="A21" s="304"/>
      <c r="B21" s="76" t="s">
        <v>680</v>
      </c>
      <c r="C21" s="79">
        <v>0</v>
      </c>
      <c r="D21" s="79">
        <v>0</v>
      </c>
      <c r="E21" s="79">
        <v>0</v>
      </c>
      <c r="F21" s="294"/>
      <c r="G21" s="294"/>
      <c r="H21" s="294"/>
      <c r="I21" s="294"/>
      <c r="J21" s="308"/>
      <c r="K21" s="299"/>
      <c r="L21" s="291"/>
      <c r="M21" s="291"/>
      <c r="N21" s="291"/>
      <c r="O21" s="303"/>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4"/>
      <c r="B22" s="73" t="s">
        <v>53</v>
      </c>
      <c r="C22" s="77">
        <v>0</v>
      </c>
      <c r="D22" s="77">
        <v>0</v>
      </c>
      <c r="E22" s="77">
        <v>0</v>
      </c>
      <c r="F22" s="305">
        <f>SUM(ROUND(C22,0),ROUND(C23,0),ROUND(C24,0),ROUND(C25,0),ROUND(C26,0),ROUND(C27,0),ROUND(C28,0))</f>
        <v>0</v>
      </c>
      <c r="G22" s="292">
        <f>SUM(ROUND(D22,0),ROUND(D23,0),ROUND(D24,0),ROUND(D25,0),ROUND(D26,0),ROUND(D27,0),ROUND(D28,0))</f>
        <v>0</v>
      </c>
      <c r="H22" s="305">
        <f t="shared" ref="H22" si="2">SUM(ROUND(E22,0),ROUND(E23,0),ROUND(E24,0),ROUND(E25,0),ROUND(E26,0),ROUND(E27,0),ROUND(E28,0))</f>
        <v>0</v>
      </c>
      <c r="I22" s="305">
        <f t="shared" ref="I22" si="3">SUM(F22,H22)</f>
        <v>0</v>
      </c>
      <c r="J22" s="306">
        <v>0</v>
      </c>
      <c r="K22" s="297">
        <f t="shared" ref="K22" si="4">ROUND($I22*J22,0)</f>
        <v>0</v>
      </c>
      <c r="L22" s="300">
        <v>0</v>
      </c>
      <c r="M22" s="289">
        <v>0</v>
      </c>
      <c r="N22" s="300">
        <v>0</v>
      </c>
      <c r="O22" s="301">
        <f t="shared" ref="O22:O127" si="5">ROUND($L22,0)+ROUND($N22,0)</f>
        <v>0</v>
      </c>
      <c r="P22" s="25"/>
      <c r="Q22" s="25"/>
      <c r="R22" s="25"/>
      <c r="S22" s="25"/>
    </row>
    <row r="23" spans="1:119" ht="15" customHeight="1" thickBot="1">
      <c r="A23" s="304"/>
      <c r="B23" s="74" t="s">
        <v>54</v>
      </c>
      <c r="C23" s="77">
        <v>0</v>
      </c>
      <c r="D23" s="77">
        <v>0</v>
      </c>
      <c r="E23" s="77">
        <v>0</v>
      </c>
      <c r="F23" s="293"/>
      <c r="G23" s="293"/>
      <c r="H23" s="293"/>
      <c r="I23" s="293"/>
      <c r="J23" s="307"/>
      <c r="K23" s="298"/>
      <c r="L23" s="290"/>
      <c r="M23" s="290"/>
      <c r="N23" s="290"/>
      <c r="O23" s="302"/>
      <c r="P23" s="25"/>
      <c r="Q23" s="25"/>
      <c r="R23" s="25"/>
      <c r="S23" s="25"/>
    </row>
    <row r="24" spans="1:119" ht="15" customHeight="1" thickBot="1">
      <c r="A24" s="304"/>
      <c r="B24" s="74" t="s">
        <v>56</v>
      </c>
      <c r="C24" s="77">
        <v>0</v>
      </c>
      <c r="D24" s="77">
        <v>0</v>
      </c>
      <c r="E24" s="77">
        <v>0</v>
      </c>
      <c r="F24" s="293"/>
      <c r="G24" s="293"/>
      <c r="H24" s="293"/>
      <c r="I24" s="293"/>
      <c r="J24" s="307"/>
      <c r="K24" s="298"/>
      <c r="L24" s="290"/>
      <c r="M24" s="290"/>
      <c r="N24" s="290"/>
      <c r="O24" s="302"/>
      <c r="P24" s="25"/>
      <c r="Q24" s="25"/>
      <c r="R24" s="25"/>
      <c r="S24" s="25"/>
    </row>
    <row r="25" spans="1:119" ht="15" customHeight="1" thickBot="1">
      <c r="A25" s="304"/>
      <c r="B25" s="74" t="s">
        <v>57</v>
      </c>
      <c r="C25" s="77">
        <v>0</v>
      </c>
      <c r="D25" s="77">
        <v>0</v>
      </c>
      <c r="E25" s="77">
        <v>0</v>
      </c>
      <c r="F25" s="293"/>
      <c r="G25" s="293"/>
      <c r="H25" s="293"/>
      <c r="I25" s="293"/>
      <c r="J25" s="307"/>
      <c r="K25" s="298"/>
      <c r="L25" s="290"/>
      <c r="M25" s="290"/>
      <c r="N25" s="290"/>
      <c r="O25" s="302"/>
      <c r="P25" s="25"/>
      <c r="Q25" s="25"/>
      <c r="R25" s="25"/>
      <c r="S25" s="25"/>
    </row>
    <row r="26" spans="1:119" ht="15" customHeight="1" thickBot="1">
      <c r="A26" s="304"/>
      <c r="B26" s="74" t="s">
        <v>679</v>
      </c>
      <c r="C26" s="77">
        <v>0</v>
      </c>
      <c r="D26" s="77">
        <v>0</v>
      </c>
      <c r="E26" s="77">
        <v>0</v>
      </c>
      <c r="F26" s="293"/>
      <c r="G26" s="293"/>
      <c r="H26" s="293"/>
      <c r="I26" s="293"/>
      <c r="J26" s="307"/>
      <c r="K26" s="298"/>
      <c r="L26" s="290"/>
      <c r="M26" s="290"/>
      <c r="N26" s="290"/>
      <c r="O26" s="302"/>
      <c r="P26" s="25"/>
      <c r="Q26" s="25"/>
      <c r="R26" s="25"/>
      <c r="S26" s="25"/>
    </row>
    <row r="27" spans="1:119" ht="15" customHeight="1" thickBot="1">
      <c r="A27" s="304"/>
      <c r="B27" s="75" t="s">
        <v>59</v>
      </c>
      <c r="C27" s="78">
        <v>0</v>
      </c>
      <c r="D27" s="78">
        <v>0</v>
      </c>
      <c r="E27" s="78">
        <v>0</v>
      </c>
      <c r="F27" s="293"/>
      <c r="G27" s="293"/>
      <c r="H27" s="293"/>
      <c r="I27" s="293"/>
      <c r="J27" s="307"/>
      <c r="K27" s="298"/>
      <c r="L27" s="290"/>
      <c r="M27" s="290"/>
      <c r="N27" s="290"/>
      <c r="O27" s="302"/>
      <c r="P27" s="25"/>
      <c r="Q27" s="25"/>
      <c r="R27" s="25"/>
      <c r="S27" s="25"/>
    </row>
    <row r="28" spans="1:119" ht="15" customHeight="1" thickBot="1">
      <c r="A28" s="304"/>
      <c r="B28" s="76" t="s">
        <v>680</v>
      </c>
      <c r="C28" s="79">
        <v>0</v>
      </c>
      <c r="D28" s="79">
        <v>0</v>
      </c>
      <c r="E28" s="79">
        <v>0</v>
      </c>
      <c r="F28" s="294"/>
      <c r="G28" s="294"/>
      <c r="H28" s="294"/>
      <c r="I28" s="294"/>
      <c r="J28" s="308"/>
      <c r="K28" s="299"/>
      <c r="L28" s="291"/>
      <c r="M28" s="291"/>
      <c r="N28" s="291"/>
      <c r="O28" s="303"/>
      <c r="P28" s="25"/>
      <c r="Q28" s="25"/>
      <c r="R28" s="25"/>
      <c r="S28" s="25"/>
    </row>
    <row r="29" spans="1:119" ht="15" customHeight="1" thickBot="1">
      <c r="A29" s="304"/>
      <c r="B29" s="73" t="s">
        <v>53</v>
      </c>
      <c r="C29" s="77">
        <v>0</v>
      </c>
      <c r="D29" s="77">
        <v>0</v>
      </c>
      <c r="E29" s="77">
        <v>0</v>
      </c>
      <c r="F29" s="305">
        <f t="shared" ref="F29" si="6">SUM(ROUND(C29,0),ROUND(C30,0),ROUND(C31,0),ROUND(C32,0),ROUND(C33,0),ROUND(C34,0),ROUND(C35,0))</f>
        <v>0</v>
      </c>
      <c r="G29" s="292">
        <f>SUM(ROUND(D29,0),ROUND(D30,0),ROUND(D31,0),ROUND(D32,0),ROUND(D33,0),ROUND(D34,0),ROUND(D35,0))</f>
        <v>0</v>
      </c>
      <c r="H29" s="305">
        <f t="shared" ref="H29" si="7">SUM(ROUND(E29,0),ROUND(E30,0),ROUND(E31,0),ROUND(E32,0),ROUND(E33,0),ROUND(E34,0),ROUND(E35,0))</f>
        <v>0</v>
      </c>
      <c r="I29" s="305">
        <f t="shared" ref="I29" si="8">SUM(F29,H29)</f>
        <v>0</v>
      </c>
      <c r="J29" s="306">
        <v>0</v>
      </c>
      <c r="K29" s="297">
        <f t="shared" ref="K29" si="9">ROUND($I29*J29,0)</f>
        <v>0</v>
      </c>
      <c r="L29" s="300">
        <v>0</v>
      </c>
      <c r="M29" s="289">
        <v>0</v>
      </c>
      <c r="N29" s="300">
        <v>0</v>
      </c>
      <c r="O29" s="301">
        <f t="shared" si="5"/>
        <v>0</v>
      </c>
      <c r="P29" s="25"/>
      <c r="Q29" s="25"/>
      <c r="R29" s="25"/>
      <c r="S29" s="25"/>
    </row>
    <row r="30" spans="1:119" ht="15" customHeight="1" thickBot="1">
      <c r="A30" s="304"/>
      <c r="B30" s="74" t="s">
        <v>54</v>
      </c>
      <c r="C30" s="77">
        <v>0</v>
      </c>
      <c r="D30" s="77">
        <v>0</v>
      </c>
      <c r="E30" s="77">
        <v>0</v>
      </c>
      <c r="F30" s="293"/>
      <c r="G30" s="293"/>
      <c r="H30" s="293"/>
      <c r="I30" s="293"/>
      <c r="J30" s="307"/>
      <c r="K30" s="298"/>
      <c r="L30" s="290"/>
      <c r="M30" s="290"/>
      <c r="N30" s="290"/>
      <c r="O30" s="302"/>
      <c r="P30" s="25"/>
      <c r="Q30" s="25"/>
      <c r="R30" s="25"/>
      <c r="S30" s="25"/>
    </row>
    <row r="31" spans="1:119" ht="15" customHeight="1" thickBot="1">
      <c r="A31" s="304"/>
      <c r="B31" s="74" t="s">
        <v>56</v>
      </c>
      <c r="C31" s="77">
        <v>0</v>
      </c>
      <c r="D31" s="77">
        <v>0</v>
      </c>
      <c r="E31" s="77">
        <v>0</v>
      </c>
      <c r="F31" s="293"/>
      <c r="G31" s="293"/>
      <c r="H31" s="293"/>
      <c r="I31" s="293"/>
      <c r="J31" s="307"/>
      <c r="K31" s="298"/>
      <c r="L31" s="290"/>
      <c r="M31" s="290"/>
      <c r="N31" s="290"/>
      <c r="O31" s="302"/>
      <c r="P31" s="25"/>
      <c r="Q31" s="25"/>
      <c r="R31" s="25"/>
      <c r="S31" s="25"/>
    </row>
    <row r="32" spans="1:119" ht="15" customHeight="1" thickBot="1">
      <c r="A32" s="304"/>
      <c r="B32" s="74" t="s">
        <v>57</v>
      </c>
      <c r="C32" s="77">
        <v>0</v>
      </c>
      <c r="D32" s="77">
        <v>0</v>
      </c>
      <c r="E32" s="77">
        <v>0</v>
      </c>
      <c r="F32" s="293"/>
      <c r="G32" s="293"/>
      <c r="H32" s="293"/>
      <c r="I32" s="293"/>
      <c r="J32" s="307"/>
      <c r="K32" s="298"/>
      <c r="L32" s="290"/>
      <c r="M32" s="290"/>
      <c r="N32" s="290"/>
      <c r="O32" s="302"/>
      <c r="P32" s="25"/>
      <c r="Q32" s="25"/>
      <c r="R32" s="25"/>
      <c r="S32" s="25"/>
    </row>
    <row r="33" spans="1:19" ht="15" customHeight="1" thickBot="1">
      <c r="A33" s="304"/>
      <c r="B33" s="74" t="s">
        <v>679</v>
      </c>
      <c r="C33" s="77">
        <v>0</v>
      </c>
      <c r="D33" s="77">
        <v>0</v>
      </c>
      <c r="E33" s="77">
        <v>0</v>
      </c>
      <c r="F33" s="293"/>
      <c r="G33" s="293"/>
      <c r="H33" s="293"/>
      <c r="I33" s="293"/>
      <c r="J33" s="307"/>
      <c r="K33" s="298"/>
      <c r="L33" s="290"/>
      <c r="M33" s="290"/>
      <c r="N33" s="290"/>
      <c r="O33" s="302"/>
      <c r="P33" s="25"/>
      <c r="Q33" s="25"/>
      <c r="R33" s="25"/>
      <c r="S33" s="25"/>
    </row>
    <row r="34" spans="1:19" ht="15" customHeight="1" thickBot="1">
      <c r="A34" s="304"/>
      <c r="B34" s="75" t="s">
        <v>59</v>
      </c>
      <c r="C34" s="78">
        <v>0</v>
      </c>
      <c r="D34" s="78">
        <v>0</v>
      </c>
      <c r="E34" s="78">
        <v>0</v>
      </c>
      <c r="F34" s="293"/>
      <c r="G34" s="293"/>
      <c r="H34" s="293"/>
      <c r="I34" s="293"/>
      <c r="J34" s="307"/>
      <c r="K34" s="298"/>
      <c r="L34" s="290"/>
      <c r="M34" s="290"/>
      <c r="N34" s="290"/>
      <c r="O34" s="302"/>
      <c r="P34" s="25"/>
      <c r="Q34" s="25"/>
      <c r="R34" s="25"/>
      <c r="S34" s="25"/>
    </row>
    <row r="35" spans="1:19" ht="15" customHeight="1" thickBot="1">
      <c r="A35" s="304"/>
      <c r="B35" s="76" t="s">
        <v>680</v>
      </c>
      <c r="C35" s="79">
        <v>0</v>
      </c>
      <c r="D35" s="79">
        <v>0</v>
      </c>
      <c r="E35" s="79">
        <v>0</v>
      </c>
      <c r="F35" s="294"/>
      <c r="G35" s="294"/>
      <c r="H35" s="294"/>
      <c r="I35" s="294"/>
      <c r="J35" s="308"/>
      <c r="K35" s="299"/>
      <c r="L35" s="291"/>
      <c r="M35" s="291"/>
      <c r="N35" s="291"/>
      <c r="O35" s="303"/>
      <c r="P35" s="25"/>
      <c r="Q35" s="25"/>
      <c r="R35" s="25"/>
      <c r="S35" s="25"/>
    </row>
    <row r="36" spans="1:19" ht="15" customHeight="1" thickBot="1">
      <c r="A36" s="304"/>
      <c r="B36" s="73" t="s">
        <v>53</v>
      </c>
      <c r="C36" s="77">
        <v>0</v>
      </c>
      <c r="D36" s="77">
        <v>0</v>
      </c>
      <c r="E36" s="77">
        <v>0</v>
      </c>
      <c r="F36" s="305">
        <f t="shared" ref="F36" si="10">SUM(ROUND(C36,0),ROUND(C37,0),ROUND(C38,0),ROUND(C39,0),ROUND(C40,0),ROUND(C41,0),ROUND(C42,0))</f>
        <v>0</v>
      </c>
      <c r="G36" s="292">
        <f>SUM(ROUND(D36,0),ROUND(D37,0),ROUND(D38,0),ROUND(D39,0),ROUND(D40,0),ROUND(D41,0),ROUND(D42,0))</f>
        <v>0</v>
      </c>
      <c r="H36" s="305">
        <f t="shared" ref="H36" si="11">SUM(ROUND(E36,0),ROUND(E37,0),ROUND(E38,0),ROUND(E39,0),ROUND(E40,0),ROUND(E41,0),ROUND(E42,0))</f>
        <v>0</v>
      </c>
      <c r="I36" s="305">
        <f t="shared" ref="I36" si="12">SUM(F36,H36)</f>
        <v>0</v>
      </c>
      <c r="J36" s="306">
        <v>0</v>
      </c>
      <c r="K36" s="297">
        <f t="shared" ref="K36" si="13">ROUND($I36*J36,0)</f>
        <v>0</v>
      </c>
      <c r="L36" s="300">
        <v>0</v>
      </c>
      <c r="M36" s="289">
        <v>0</v>
      </c>
      <c r="N36" s="300">
        <v>0</v>
      </c>
      <c r="O36" s="301">
        <f t="shared" si="5"/>
        <v>0</v>
      </c>
      <c r="P36" s="25"/>
      <c r="Q36" s="25"/>
      <c r="R36" s="25"/>
      <c r="S36" s="25"/>
    </row>
    <row r="37" spans="1:19" ht="15" customHeight="1" thickBot="1">
      <c r="A37" s="304"/>
      <c r="B37" s="74" t="s">
        <v>54</v>
      </c>
      <c r="C37" s="77">
        <v>0</v>
      </c>
      <c r="D37" s="77">
        <v>0</v>
      </c>
      <c r="E37" s="77">
        <v>0</v>
      </c>
      <c r="F37" s="293"/>
      <c r="G37" s="293"/>
      <c r="H37" s="293"/>
      <c r="I37" s="293"/>
      <c r="J37" s="307"/>
      <c r="K37" s="298"/>
      <c r="L37" s="290"/>
      <c r="M37" s="290"/>
      <c r="N37" s="290"/>
      <c r="O37" s="302"/>
      <c r="P37" s="25"/>
      <c r="Q37" s="25"/>
      <c r="R37" s="25"/>
      <c r="S37" s="25"/>
    </row>
    <row r="38" spans="1:19" ht="15" customHeight="1" thickBot="1">
      <c r="A38" s="304"/>
      <c r="B38" s="74" t="s">
        <v>56</v>
      </c>
      <c r="C38" s="77">
        <v>0</v>
      </c>
      <c r="D38" s="77">
        <v>0</v>
      </c>
      <c r="E38" s="77">
        <v>0</v>
      </c>
      <c r="F38" s="293"/>
      <c r="G38" s="293"/>
      <c r="H38" s="293"/>
      <c r="I38" s="293"/>
      <c r="J38" s="307"/>
      <c r="K38" s="298"/>
      <c r="L38" s="290"/>
      <c r="M38" s="290"/>
      <c r="N38" s="290"/>
      <c r="O38" s="302"/>
      <c r="P38" s="25"/>
      <c r="Q38" s="25"/>
      <c r="R38" s="25"/>
      <c r="S38" s="25"/>
    </row>
    <row r="39" spans="1:19" ht="15" customHeight="1" thickBot="1">
      <c r="A39" s="304"/>
      <c r="B39" s="74" t="s">
        <v>57</v>
      </c>
      <c r="C39" s="77">
        <v>0</v>
      </c>
      <c r="D39" s="77">
        <v>0</v>
      </c>
      <c r="E39" s="77">
        <v>0</v>
      </c>
      <c r="F39" s="293"/>
      <c r="G39" s="293"/>
      <c r="H39" s="293"/>
      <c r="I39" s="293"/>
      <c r="J39" s="307"/>
      <c r="K39" s="298"/>
      <c r="L39" s="290"/>
      <c r="M39" s="290"/>
      <c r="N39" s="290"/>
      <c r="O39" s="302"/>
      <c r="P39" s="25"/>
      <c r="Q39" s="25"/>
      <c r="R39" s="25"/>
      <c r="S39" s="25"/>
    </row>
    <row r="40" spans="1:19" ht="15" customHeight="1" thickBot="1">
      <c r="A40" s="304"/>
      <c r="B40" s="74" t="s">
        <v>679</v>
      </c>
      <c r="C40" s="77">
        <v>0</v>
      </c>
      <c r="D40" s="77">
        <v>0</v>
      </c>
      <c r="E40" s="77">
        <v>0</v>
      </c>
      <c r="F40" s="293"/>
      <c r="G40" s="293"/>
      <c r="H40" s="293"/>
      <c r="I40" s="293"/>
      <c r="J40" s="307"/>
      <c r="K40" s="298"/>
      <c r="L40" s="290"/>
      <c r="M40" s="290"/>
      <c r="N40" s="290"/>
      <c r="O40" s="302"/>
      <c r="P40" s="25"/>
      <c r="Q40" s="25"/>
      <c r="R40" s="25"/>
      <c r="S40" s="25"/>
    </row>
    <row r="41" spans="1:19" ht="15" customHeight="1" thickBot="1">
      <c r="A41" s="304"/>
      <c r="B41" s="75" t="s">
        <v>59</v>
      </c>
      <c r="C41" s="78">
        <v>0</v>
      </c>
      <c r="D41" s="78">
        <v>0</v>
      </c>
      <c r="E41" s="78">
        <v>0</v>
      </c>
      <c r="F41" s="293"/>
      <c r="G41" s="293"/>
      <c r="H41" s="293"/>
      <c r="I41" s="293"/>
      <c r="J41" s="307"/>
      <c r="K41" s="298"/>
      <c r="L41" s="290"/>
      <c r="M41" s="290"/>
      <c r="N41" s="290"/>
      <c r="O41" s="302"/>
      <c r="P41" s="25"/>
      <c r="Q41" s="25"/>
      <c r="R41" s="25"/>
      <c r="S41" s="25"/>
    </row>
    <row r="42" spans="1:19" ht="15" customHeight="1" thickBot="1">
      <c r="A42" s="304"/>
      <c r="B42" s="76" t="s">
        <v>680</v>
      </c>
      <c r="C42" s="79">
        <v>0</v>
      </c>
      <c r="D42" s="79">
        <v>0</v>
      </c>
      <c r="E42" s="79">
        <v>0</v>
      </c>
      <c r="F42" s="294"/>
      <c r="G42" s="294"/>
      <c r="H42" s="294"/>
      <c r="I42" s="294"/>
      <c r="J42" s="308"/>
      <c r="K42" s="299"/>
      <c r="L42" s="291"/>
      <c r="M42" s="291"/>
      <c r="N42" s="291"/>
      <c r="O42" s="303"/>
      <c r="P42" s="25"/>
      <c r="Q42" s="25"/>
      <c r="R42" s="25"/>
      <c r="S42" s="25"/>
    </row>
    <row r="43" spans="1:19" ht="15" hidden="1" customHeight="1" thickBot="1">
      <c r="A43" s="304"/>
      <c r="B43" s="73" t="s">
        <v>53</v>
      </c>
      <c r="C43" s="77">
        <v>0</v>
      </c>
      <c r="D43" s="77">
        <v>0</v>
      </c>
      <c r="E43" s="77">
        <v>0</v>
      </c>
      <c r="F43" s="305">
        <f t="shared" ref="F43" si="14">SUM(ROUND(C43,0),ROUND(C44,0),ROUND(C45,0),ROUND(C46,0),ROUND(C47,0),ROUND(C48,0),ROUND(C49,0))</f>
        <v>0</v>
      </c>
      <c r="G43" s="292">
        <f>SUM(ROUND(D43,0),ROUND(D44,0),ROUND(D45,0),ROUND(D46,0),ROUND(D47,0),ROUND(D48,0),ROUND(D49,0))</f>
        <v>0</v>
      </c>
      <c r="H43" s="305">
        <f t="shared" ref="H43" si="15">SUM(ROUND(E43,0),ROUND(E44,0),ROUND(E45,0),ROUND(E46,0),ROUND(E47,0),ROUND(E48,0),ROUND(E49,0))</f>
        <v>0</v>
      </c>
      <c r="I43" s="305">
        <f t="shared" ref="I43" si="16">SUM(F43,H43)</f>
        <v>0</v>
      </c>
      <c r="J43" s="306">
        <v>0</v>
      </c>
      <c r="K43" s="297">
        <f t="shared" ref="K43" si="17">ROUND($I43*J43,0)</f>
        <v>0</v>
      </c>
      <c r="L43" s="300">
        <v>0</v>
      </c>
      <c r="M43" s="289">
        <v>0</v>
      </c>
      <c r="N43" s="300">
        <v>0</v>
      </c>
      <c r="O43" s="301">
        <f t="shared" si="5"/>
        <v>0</v>
      </c>
      <c r="P43" s="25"/>
      <c r="Q43" s="25"/>
      <c r="R43" s="25"/>
      <c r="S43" s="25"/>
    </row>
    <row r="44" spans="1:19" ht="15" hidden="1" customHeight="1" thickBot="1">
      <c r="A44" s="304"/>
      <c r="B44" s="74" t="s">
        <v>54</v>
      </c>
      <c r="C44" s="77">
        <v>0</v>
      </c>
      <c r="D44" s="77">
        <v>0</v>
      </c>
      <c r="E44" s="77">
        <v>0</v>
      </c>
      <c r="F44" s="293"/>
      <c r="G44" s="293"/>
      <c r="H44" s="293"/>
      <c r="I44" s="293"/>
      <c r="J44" s="307"/>
      <c r="K44" s="298"/>
      <c r="L44" s="290"/>
      <c r="M44" s="290"/>
      <c r="N44" s="290"/>
      <c r="O44" s="302"/>
      <c r="P44" s="25"/>
      <c r="Q44" s="25"/>
      <c r="R44" s="25"/>
      <c r="S44" s="25"/>
    </row>
    <row r="45" spans="1:19" ht="15" hidden="1" customHeight="1" thickBot="1">
      <c r="A45" s="304"/>
      <c r="B45" s="74" t="s">
        <v>56</v>
      </c>
      <c r="C45" s="77">
        <v>0</v>
      </c>
      <c r="D45" s="77">
        <v>0</v>
      </c>
      <c r="E45" s="77">
        <v>0</v>
      </c>
      <c r="F45" s="293"/>
      <c r="G45" s="293"/>
      <c r="H45" s="293"/>
      <c r="I45" s="293"/>
      <c r="J45" s="307"/>
      <c r="K45" s="298"/>
      <c r="L45" s="290"/>
      <c r="M45" s="290"/>
      <c r="N45" s="290"/>
      <c r="O45" s="302"/>
      <c r="P45" s="25"/>
      <c r="Q45" s="25"/>
      <c r="R45" s="25"/>
      <c r="S45" s="25"/>
    </row>
    <row r="46" spans="1:19" ht="15" hidden="1" customHeight="1" thickBot="1">
      <c r="A46" s="304"/>
      <c r="B46" s="74" t="s">
        <v>57</v>
      </c>
      <c r="C46" s="77">
        <v>0</v>
      </c>
      <c r="D46" s="77">
        <v>0</v>
      </c>
      <c r="E46" s="77">
        <v>0</v>
      </c>
      <c r="F46" s="293"/>
      <c r="G46" s="293"/>
      <c r="H46" s="293"/>
      <c r="I46" s="293"/>
      <c r="J46" s="307"/>
      <c r="K46" s="298"/>
      <c r="L46" s="290"/>
      <c r="M46" s="290"/>
      <c r="N46" s="290"/>
      <c r="O46" s="302"/>
      <c r="P46" s="25"/>
      <c r="Q46" s="25"/>
      <c r="R46" s="25"/>
      <c r="S46" s="25"/>
    </row>
    <row r="47" spans="1:19" ht="15" hidden="1" customHeight="1" thickBot="1">
      <c r="A47" s="304"/>
      <c r="B47" s="74" t="s">
        <v>679</v>
      </c>
      <c r="C47" s="77">
        <v>0</v>
      </c>
      <c r="D47" s="77">
        <v>0</v>
      </c>
      <c r="E47" s="77">
        <v>0</v>
      </c>
      <c r="F47" s="293"/>
      <c r="G47" s="293"/>
      <c r="H47" s="293"/>
      <c r="I47" s="293"/>
      <c r="J47" s="307"/>
      <c r="K47" s="298"/>
      <c r="L47" s="290"/>
      <c r="M47" s="290"/>
      <c r="N47" s="290"/>
      <c r="O47" s="302"/>
      <c r="P47" s="25"/>
      <c r="Q47" s="25"/>
      <c r="R47" s="25"/>
      <c r="S47" s="25"/>
    </row>
    <row r="48" spans="1:19" ht="15" hidden="1" customHeight="1" thickBot="1">
      <c r="A48" s="304"/>
      <c r="B48" s="75" t="s">
        <v>59</v>
      </c>
      <c r="C48" s="78">
        <v>0</v>
      </c>
      <c r="D48" s="78">
        <v>0</v>
      </c>
      <c r="E48" s="78">
        <v>0</v>
      </c>
      <c r="F48" s="293"/>
      <c r="G48" s="293"/>
      <c r="H48" s="293"/>
      <c r="I48" s="293"/>
      <c r="J48" s="307"/>
      <c r="K48" s="298"/>
      <c r="L48" s="290"/>
      <c r="M48" s="290"/>
      <c r="N48" s="290"/>
      <c r="O48" s="302"/>
      <c r="P48" s="25"/>
      <c r="Q48" s="25"/>
      <c r="R48" s="25"/>
      <c r="S48" s="25"/>
    </row>
    <row r="49" spans="1:19" ht="15" hidden="1" customHeight="1" thickBot="1">
      <c r="A49" s="304"/>
      <c r="B49" s="76" t="s">
        <v>680</v>
      </c>
      <c r="C49" s="79">
        <v>0</v>
      </c>
      <c r="D49" s="79">
        <v>0</v>
      </c>
      <c r="E49" s="79">
        <v>0</v>
      </c>
      <c r="F49" s="294"/>
      <c r="G49" s="294"/>
      <c r="H49" s="294"/>
      <c r="I49" s="294"/>
      <c r="J49" s="308"/>
      <c r="K49" s="299"/>
      <c r="L49" s="291"/>
      <c r="M49" s="291"/>
      <c r="N49" s="291"/>
      <c r="O49" s="303"/>
      <c r="P49" s="25"/>
      <c r="Q49" s="25"/>
      <c r="R49" s="25"/>
      <c r="S49" s="25"/>
    </row>
    <row r="50" spans="1:19" ht="15" hidden="1" customHeight="1" thickBot="1">
      <c r="A50" s="304"/>
      <c r="B50" s="73" t="s">
        <v>53</v>
      </c>
      <c r="C50" s="77">
        <v>0</v>
      </c>
      <c r="D50" s="77">
        <v>0</v>
      </c>
      <c r="E50" s="77">
        <v>0</v>
      </c>
      <c r="F50" s="305">
        <f t="shared" ref="F50" si="18">SUM(ROUND(C50,0),ROUND(C51,0),ROUND(C52,0),ROUND(C53,0),ROUND(C54,0),ROUND(C55,0),ROUND(C56,0))</f>
        <v>0</v>
      </c>
      <c r="G50" s="292">
        <f>SUM(ROUND(D50,0),ROUND(D51,0),ROUND(D52,0),ROUND(D53,0),ROUND(D54,0),ROUND(D55,0),ROUND(D56,0))</f>
        <v>0</v>
      </c>
      <c r="H50" s="305">
        <f t="shared" ref="H50" si="19">SUM(ROUND(E50,0),ROUND(E51,0),ROUND(E52,0),ROUND(E53,0),ROUND(E54,0),ROUND(E55,0),ROUND(E56,0))</f>
        <v>0</v>
      </c>
      <c r="I50" s="305">
        <f t="shared" ref="I50" si="20">SUM(F50,H50)</f>
        <v>0</v>
      </c>
      <c r="J50" s="306">
        <v>0</v>
      </c>
      <c r="K50" s="297">
        <f t="shared" ref="K50" si="21">ROUND($I50*J50,0)</f>
        <v>0</v>
      </c>
      <c r="L50" s="300">
        <v>0</v>
      </c>
      <c r="M50" s="289">
        <v>0</v>
      </c>
      <c r="N50" s="300">
        <v>0</v>
      </c>
      <c r="O50" s="301">
        <f t="shared" si="5"/>
        <v>0</v>
      </c>
      <c r="P50" s="25"/>
      <c r="Q50" s="25"/>
      <c r="R50" s="25"/>
      <c r="S50" s="25"/>
    </row>
    <row r="51" spans="1:19" ht="15" hidden="1" customHeight="1" thickBot="1">
      <c r="A51" s="304"/>
      <c r="B51" s="74" t="s">
        <v>54</v>
      </c>
      <c r="C51" s="77">
        <v>0</v>
      </c>
      <c r="D51" s="77">
        <v>0</v>
      </c>
      <c r="E51" s="77">
        <v>0</v>
      </c>
      <c r="F51" s="293"/>
      <c r="G51" s="293"/>
      <c r="H51" s="293"/>
      <c r="I51" s="293"/>
      <c r="J51" s="307"/>
      <c r="K51" s="298"/>
      <c r="L51" s="290"/>
      <c r="M51" s="290"/>
      <c r="N51" s="290"/>
      <c r="O51" s="302"/>
      <c r="P51" s="25"/>
      <c r="Q51" s="25"/>
      <c r="R51" s="25"/>
      <c r="S51" s="25"/>
    </row>
    <row r="52" spans="1:19" ht="15" hidden="1" customHeight="1" thickBot="1">
      <c r="A52" s="304"/>
      <c r="B52" s="74" t="s">
        <v>56</v>
      </c>
      <c r="C52" s="77">
        <v>0</v>
      </c>
      <c r="D52" s="77">
        <v>0</v>
      </c>
      <c r="E52" s="77">
        <v>0</v>
      </c>
      <c r="F52" s="293"/>
      <c r="G52" s="293"/>
      <c r="H52" s="293"/>
      <c r="I52" s="293"/>
      <c r="J52" s="307"/>
      <c r="K52" s="298"/>
      <c r="L52" s="290"/>
      <c r="M52" s="290"/>
      <c r="N52" s="290"/>
      <c r="O52" s="302"/>
      <c r="P52" s="25"/>
      <c r="Q52" s="25"/>
      <c r="R52" s="25"/>
      <c r="S52" s="25"/>
    </row>
    <row r="53" spans="1:19" ht="15" hidden="1" customHeight="1" thickBot="1">
      <c r="A53" s="304"/>
      <c r="B53" s="74" t="s">
        <v>57</v>
      </c>
      <c r="C53" s="77">
        <v>0</v>
      </c>
      <c r="D53" s="77">
        <v>0</v>
      </c>
      <c r="E53" s="77">
        <v>0</v>
      </c>
      <c r="F53" s="293"/>
      <c r="G53" s="293"/>
      <c r="H53" s="293"/>
      <c r="I53" s="293"/>
      <c r="J53" s="307"/>
      <c r="K53" s="298"/>
      <c r="L53" s="290"/>
      <c r="M53" s="290"/>
      <c r="N53" s="290"/>
      <c r="O53" s="302"/>
      <c r="P53" s="25"/>
      <c r="Q53" s="25"/>
      <c r="R53" s="25"/>
      <c r="S53" s="25"/>
    </row>
    <row r="54" spans="1:19" ht="15" hidden="1" customHeight="1" thickBot="1">
      <c r="A54" s="304"/>
      <c r="B54" s="74" t="s">
        <v>679</v>
      </c>
      <c r="C54" s="77">
        <v>0</v>
      </c>
      <c r="D54" s="77">
        <v>0</v>
      </c>
      <c r="E54" s="77">
        <v>0</v>
      </c>
      <c r="F54" s="293"/>
      <c r="G54" s="293"/>
      <c r="H54" s="293"/>
      <c r="I54" s="293"/>
      <c r="J54" s="307"/>
      <c r="K54" s="298"/>
      <c r="L54" s="290"/>
      <c r="M54" s="290"/>
      <c r="N54" s="290"/>
      <c r="O54" s="302"/>
      <c r="P54" s="25"/>
      <c r="Q54" s="25"/>
      <c r="R54" s="25"/>
      <c r="S54" s="25"/>
    </row>
    <row r="55" spans="1:19" ht="15" hidden="1" customHeight="1" thickBot="1">
      <c r="A55" s="304"/>
      <c r="B55" s="75" t="s">
        <v>59</v>
      </c>
      <c r="C55" s="78">
        <v>0</v>
      </c>
      <c r="D55" s="78">
        <v>0</v>
      </c>
      <c r="E55" s="78">
        <v>0</v>
      </c>
      <c r="F55" s="293"/>
      <c r="G55" s="293"/>
      <c r="H55" s="293"/>
      <c r="I55" s="293"/>
      <c r="J55" s="307"/>
      <c r="K55" s="298"/>
      <c r="L55" s="290"/>
      <c r="M55" s="290"/>
      <c r="N55" s="290"/>
      <c r="O55" s="302"/>
      <c r="P55" s="25"/>
      <c r="Q55" s="25"/>
      <c r="R55" s="25"/>
      <c r="S55" s="25"/>
    </row>
    <row r="56" spans="1:19" ht="15" hidden="1" customHeight="1" thickBot="1">
      <c r="A56" s="304"/>
      <c r="B56" s="76" t="s">
        <v>680</v>
      </c>
      <c r="C56" s="79">
        <v>0</v>
      </c>
      <c r="D56" s="79">
        <v>0</v>
      </c>
      <c r="E56" s="79">
        <v>0</v>
      </c>
      <c r="F56" s="294"/>
      <c r="G56" s="294"/>
      <c r="H56" s="294"/>
      <c r="I56" s="294"/>
      <c r="J56" s="308"/>
      <c r="K56" s="299"/>
      <c r="L56" s="291"/>
      <c r="M56" s="291"/>
      <c r="N56" s="291"/>
      <c r="O56" s="303"/>
      <c r="P56" s="25"/>
      <c r="Q56" s="25"/>
      <c r="R56" s="25"/>
      <c r="S56" s="25"/>
    </row>
    <row r="57" spans="1:19" ht="15" hidden="1" customHeight="1" thickBot="1">
      <c r="A57" s="304"/>
      <c r="B57" s="73" t="s">
        <v>53</v>
      </c>
      <c r="C57" s="77">
        <v>0</v>
      </c>
      <c r="D57" s="77">
        <v>0</v>
      </c>
      <c r="E57" s="77">
        <v>0</v>
      </c>
      <c r="F57" s="305">
        <f t="shared" ref="F57" si="22">SUM(ROUND(C57,0),ROUND(C58,0),ROUND(C59,0),ROUND(C60,0),ROUND(C61,0),ROUND(C62,0),ROUND(C63,0))</f>
        <v>0</v>
      </c>
      <c r="G57" s="292">
        <f>SUM(ROUND(D57,0),ROUND(D58,0),ROUND(D59,0),ROUND(D60,0),ROUND(D61,0),ROUND(D62,0),ROUND(D63,0))</f>
        <v>0</v>
      </c>
      <c r="H57" s="305">
        <f t="shared" ref="H57" si="23">SUM(ROUND(E57,0),ROUND(E58,0),ROUND(E59,0),ROUND(E60,0),ROUND(E61,0),ROUND(E62,0),ROUND(E63,0))</f>
        <v>0</v>
      </c>
      <c r="I57" s="305">
        <f t="shared" ref="I57" si="24">SUM(F57,H57)</f>
        <v>0</v>
      </c>
      <c r="J57" s="306">
        <v>0</v>
      </c>
      <c r="K57" s="297">
        <f t="shared" ref="K57" si="25">ROUND($I57*J57,0)</f>
        <v>0</v>
      </c>
      <c r="L57" s="300">
        <v>0</v>
      </c>
      <c r="M57" s="289">
        <v>0</v>
      </c>
      <c r="N57" s="300">
        <v>0</v>
      </c>
      <c r="O57" s="301">
        <f t="shared" si="5"/>
        <v>0</v>
      </c>
      <c r="P57" s="25"/>
      <c r="Q57" s="25"/>
      <c r="R57" s="25"/>
      <c r="S57" s="25"/>
    </row>
    <row r="58" spans="1:19" ht="15" hidden="1" customHeight="1" thickBot="1">
      <c r="A58" s="304"/>
      <c r="B58" s="74" t="s">
        <v>54</v>
      </c>
      <c r="C58" s="77">
        <v>0</v>
      </c>
      <c r="D58" s="77">
        <v>0</v>
      </c>
      <c r="E58" s="77">
        <v>0</v>
      </c>
      <c r="F58" s="293"/>
      <c r="G58" s="293"/>
      <c r="H58" s="293"/>
      <c r="I58" s="293"/>
      <c r="J58" s="307"/>
      <c r="K58" s="298"/>
      <c r="L58" s="290"/>
      <c r="M58" s="290"/>
      <c r="N58" s="290"/>
      <c r="O58" s="302"/>
      <c r="P58" s="25"/>
      <c r="Q58" s="25"/>
      <c r="R58" s="25"/>
      <c r="S58" s="25"/>
    </row>
    <row r="59" spans="1:19" ht="15" hidden="1" customHeight="1" thickBot="1">
      <c r="A59" s="304"/>
      <c r="B59" s="74" t="s">
        <v>56</v>
      </c>
      <c r="C59" s="77">
        <v>0</v>
      </c>
      <c r="D59" s="77">
        <v>0</v>
      </c>
      <c r="E59" s="77">
        <v>0</v>
      </c>
      <c r="F59" s="293"/>
      <c r="G59" s="293"/>
      <c r="H59" s="293"/>
      <c r="I59" s="293"/>
      <c r="J59" s="307"/>
      <c r="K59" s="298"/>
      <c r="L59" s="290"/>
      <c r="M59" s="290"/>
      <c r="N59" s="290"/>
      <c r="O59" s="302"/>
      <c r="P59" s="25"/>
      <c r="Q59" s="25"/>
      <c r="R59" s="25"/>
      <c r="S59" s="25"/>
    </row>
    <row r="60" spans="1:19" ht="15" hidden="1" customHeight="1" thickBot="1">
      <c r="A60" s="304"/>
      <c r="B60" s="74" t="s">
        <v>57</v>
      </c>
      <c r="C60" s="77">
        <v>0</v>
      </c>
      <c r="D60" s="77">
        <v>0</v>
      </c>
      <c r="E60" s="77">
        <v>0</v>
      </c>
      <c r="F60" s="293"/>
      <c r="G60" s="293"/>
      <c r="H60" s="293"/>
      <c r="I60" s="293"/>
      <c r="J60" s="307"/>
      <c r="K60" s="298"/>
      <c r="L60" s="290"/>
      <c r="M60" s="290"/>
      <c r="N60" s="290"/>
      <c r="O60" s="302"/>
      <c r="P60" s="25"/>
      <c r="Q60" s="25"/>
      <c r="R60" s="25"/>
      <c r="S60" s="25"/>
    </row>
    <row r="61" spans="1:19" ht="15" hidden="1" customHeight="1" thickBot="1">
      <c r="A61" s="304"/>
      <c r="B61" s="74" t="s">
        <v>679</v>
      </c>
      <c r="C61" s="77">
        <v>0</v>
      </c>
      <c r="D61" s="77">
        <v>0</v>
      </c>
      <c r="E61" s="77">
        <v>0</v>
      </c>
      <c r="F61" s="293"/>
      <c r="G61" s="293"/>
      <c r="H61" s="293"/>
      <c r="I61" s="293"/>
      <c r="J61" s="307"/>
      <c r="K61" s="298"/>
      <c r="L61" s="290"/>
      <c r="M61" s="290"/>
      <c r="N61" s="290"/>
      <c r="O61" s="302"/>
      <c r="P61" s="25"/>
      <c r="Q61" s="25"/>
      <c r="R61" s="25"/>
      <c r="S61" s="25"/>
    </row>
    <row r="62" spans="1:19" ht="15" hidden="1" customHeight="1" thickBot="1">
      <c r="A62" s="304"/>
      <c r="B62" s="75" t="s">
        <v>59</v>
      </c>
      <c r="C62" s="78">
        <v>0</v>
      </c>
      <c r="D62" s="78">
        <v>0</v>
      </c>
      <c r="E62" s="78">
        <v>0</v>
      </c>
      <c r="F62" s="293"/>
      <c r="G62" s="293"/>
      <c r="H62" s="293"/>
      <c r="I62" s="293"/>
      <c r="J62" s="307"/>
      <c r="K62" s="298"/>
      <c r="L62" s="290"/>
      <c r="M62" s="290"/>
      <c r="N62" s="290"/>
      <c r="O62" s="302"/>
      <c r="P62" s="25"/>
      <c r="Q62" s="25"/>
      <c r="R62" s="25"/>
      <c r="S62" s="25"/>
    </row>
    <row r="63" spans="1:19" ht="15" hidden="1" customHeight="1" thickBot="1">
      <c r="A63" s="304"/>
      <c r="B63" s="76" t="s">
        <v>680</v>
      </c>
      <c r="C63" s="79">
        <v>0</v>
      </c>
      <c r="D63" s="79">
        <v>0</v>
      </c>
      <c r="E63" s="79">
        <v>0</v>
      </c>
      <c r="F63" s="294"/>
      <c r="G63" s="294"/>
      <c r="H63" s="294"/>
      <c r="I63" s="294"/>
      <c r="J63" s="308"/>
      <c r="K63" s="299"/>
      <c r="L63" s="291"/>
      <c r="M63" s="291"/>
      <c r="N63" s="291"/>
      <c r="O63" s="303"/>
      <c r="P63" s="25"/>
      <c r="Q63" s="25"/>
      <c r="R63" s="25"/>
      <c r="S63" s="25"/>
    </row>
    <row r="64" spans="1:19" ht="15" hidden="1" customHeight="1" thickBot="1">
      <c r="A64" s="304"/>
      <c r="B64" s="73" t="s">
        <v>53</v>
      </c>
      <c r="C64" s="77">
        <v>0</v>
      </c>
      <c r="D64" s="77">
        <v>0</v>
      </c>
      <c r="E64" s="77">
        <v>0</v>
      </c>
      <c r="F64" s="305">
        <f t="shared" ref="F64" si="26">SUM(ROUND(C64,0),ROUND(C65,0),ROUND(C66,0),ROUND(C67,0),ROUND(C68,0),ROUND(C69,0),ROUND(C70,0))</f>
        <v>0</v>
      </c>
      <c r="G64" s="292">
        <f>SUM(ROUND(D64,0),ROUND(D65,0),ROUND(D66,0),ROUND(D67,0),ROUND(D68,0),ROUND(D69,0),ROUND(D70,0))</f>
        <v>0</v>
      </c>
      <c r="H64" s="305">
        <f t="shared" ref="H64" si="27">SUM(ROUND(E64,0),ROUND(E65,0),ROUND(E66,0),ROUND(E67,0),ROUND(E68,0),ROUND(E69,0),ROUND(E70,0))</f>
        <v>0</v>
      </c>
      <c r="I64" s="305">
        <f t="shared" ref="I64" si="28">SUM(F64,H64)</f>
        <v>0</v>
      </c>
      <c r="J64" s="306">
        <v>0</v>
      </c>
      <c r="K64" s="297">
        <f t="shared" ref="K64" si="29">ROUND($I64*J64,0)</f>
        <v>0</v>
      </c>
      <c r="L64" s="300">
        <v>0</v>
      </c>
      <c r="M64" s="289">
        <v>0</v>
      </c>
      <c r="N64" s="300">
        <v>0</v>
      </c>
      <c r="O64" s="301">
        <f t="shared" si="5"/>
        <v>0</v>
      </c>
      <c r="P64" s="25"/>
      <c r="Q64" s="25"/>
      <c r="R64" s="25"/>
      <c r="S64" s="25"/>
    </row>
    <row r="65" spans="1:19" ht="15" hidden="1" customHeight="1" thickBot="1">
      <c r="A65" s="304"/>
      <c r="B65" s="74" t="s">
        <v>54</v>
      </c>
      <c r="C65" s="77">
        <v>0</v>
      </c>
      <c r="D65" s="77">
        <v>0</v>
      </c>
      <c r="E65" s="77">
        <v>0</v>
      </c>
      <c r="F65" s="293"/>
      <c r="G65" s="293"/>
      <c r="H65" s="293"/>
      <c r="I65" s="293"/>
      <c r="J65" s="307"/>
      <c r="K65" s="298"/>
      <c r="L65" s="290"/>
      <c r="M65" s="290"/>
      <c r="N65" s="290"/>
      <c r="O65" s="302"/>
      <c r="P65" s="25"/>
      <c r="Q65" s="25"/>
      <c r="R65" s="25"/>
      <c r="S65" s="25"/>
    </row>
    <row r="66" spans="1:19" ht="15" hidden="1" customHeight="1" thickBot="1">
      <c r="A66" s="304"/>
      <c r="B66" s="74" t="s">
        <v>56</v>
      </c>
      <c r="C66" s="77">
        <v>0</v>
      </c>
      <c r="D66" s="77">
        <v>0</v>
      </c>
      <c r="E66" s="77">
        <v>0</v>
      </c>
      <c r="F66" s="293"/>
      <c r="G66" s="293"/>
      <c r="H66" s="293"/>
      <c r="I66" s="293"/>
      <c r="J66" s="307"/>
      <c r="K66" s="298"/>
      <c r="L66" s="290"/>
      <c r="M66" s="290"/>
      <c r="N66" s="290"/>
      <c r="O66" s="302"/>
      <c r="P66" s="25"/>
      <c r="Q66" s="25"/>
      <c r="R66" s="25"/>
      <c r="S66" s="25"/>
    </row>
    <row r="67" spans="1:19" ht="15" hidden="1" customHeight="1" thickBot="1">
      <c r="A67" s="304"/>
      <c r="B67" s="74" t="s">
        <v>57</v>
      </c>
      <c r="C67" s="77">
        <v>0</v>
      </c>
      <c r="D67" s="77">
        <v>0</v>
      </c>
      <c r="E67" s="77">
        <v>0</v>
      </c>
      <c r="F67" s="293"/>
      <c r="G67" s="293"/>
      <c r="H67" s="293"/>
      <c r="I67" s="293"/>
      <c r="J67" s="307"/>
      <c r="K67" s="298"/>
      <c r="L67" s="290"/>
      <c r="M67" s="290"/>
      <c r="N67" s="290"/>
      <c r="O67" s="302"/>
      <c r="P67" s="25"/>
      <c r="Q67" s="25"/>
      <c r="R67" s="25"/>
      <c r="S67" s="25"/>
    </row>
    <row r="68" spans="1:19" ht="15" hidden="1" customHeight="1" thickBot="1">
      <c r="A68" s="304"/>
      <c r="B68" s="74" t="s">
        <v>679</v>
      </c>
      <c r="C68" s="77">
        <v>0</v>
      </c>
      <c r="D68" s="77">
        <v>0</v>
      </c>
      <c r="E68" s="77">
        <v>0</v>
      </c>
      <c r="F68" s="293"/>
      <c r="G68" s="293"/>
      <c r="H68" s="293"/>
      <c r="I68" s="293"/>
      <c r="J68" s="307"/>
      <c r="K68" s="298"/>
      <c r="L68" s="290"/>
      <c r="M68" s="290"/>
      <c r="N68" s="290"/>
      <c r="O68" s="302"/>
      <c r="P68" s="25"/>
      <c r="Q68" s="25"/>
      <c r="R68" s="25"/>
      <c r="S68" s="25"/>
    </row>
    <row r="69" spans="1:19" ht="15" hidden="1" customHeight="1" thickBot="1">
      <c r="A69" s="304"/>
      <c r="B69" s="75" t="s">
        <v>59</v>
      </c>
      <c r="C69" s="78">
        <v>0</v>
      </c>
      <c r="D69" s="78">
        <v>0</v>
      </c>
      <c r="E69" s="78">
        <v>0</v>
      </c>
      <c r="F69" s="293"/>
      <c r="G69" s="293"/>
      <c r="H69" s="293"/>
      <c r="I69" s="293"/>
      <c r="J69" s="307"/>
      <c r="K69" s="298"/>
      <c r="L69" s="290"/>
      <c r="M69" s="290"/>
      <c r="N69" s="290"/>
      <c r="O69" s="302"/>
      <c r="P69" s="25"/>
      <c r="Q69" s="25"/>
      <c r="R69" s="25"/>
      <c r="S69" s="25"/>
    </row>
    <row r="70" spans="1:19" ht="15" hidden="1" customHeight="1" thickBot="1">
      <c r="A70" s="304"/>
      <c r="B70" s="76" t="s">
        <v>680</v>
      </c>
      <c r="C70" s="79">
        <v>0</v>
      </c>
      <c r="D70" s="79">
        <v>0</v>
      </c>
      <c r="E70" s="79">
        <v>0</v>
      </c>
      <c r="F70" s="294"/>
      <c r="G70" s="294"/>
      <c r="H70" s="294"/>
      <c r="I70" s="294"/>
      <c r="J70" s="308"/>
      <c r="K70" s="299"/>
      <c r="L70" s="291"/>
      <c r="M70" s="291"/>
      <c r="N70" s="291"/>
      <c r="O70" s="303"/>
      <c r="P70" s="25"/>
      <c r="Q70" s="25"/>
      <c r="R70" s="25"/>
      <c r="S70" s="25"/>
    </row>
    <row r="71" spans="1:19" ht="15" hidden="1" customHeight="1" thickBot="1">
      <c r="A71" s="304"/>
      <c r="B71" s="73" t="s">
        <v>53</v>
      </c>
      <c r="C71" s="77">
        <v>0</v>
      </c>
      <c r="D71" s="77">
        <v>0</v>
      </c>
      <c r="E71" s="77">
        <v>0</v>
      </c>
      <c r="F71" s="305">
        <f t="shared" ref="F71" si="30">SUM(ROUND(C71,0),ROUND(C72,0),ROUND(C73,0),ROUND(C74,0),ROUND(C75,0),ROUND(C76,0),ROUND(C77,0))</f>
        <v>0</v>
      </c>
      <c r="G71" s="292">
        <f>SUM(ROUND(D71,0),ROUND(D72,0),ROUND(D73,0),ROUND(D74,0),ROUND(D75,0),ROUND(D76,0),ROUND(D77,0))</f>
        <v>0</v>
      </c>
      <c r="H71" s="305">
        <f t="shared" ref="H71" si="31">SUM(ROUND(E71,0),ROUND(E72,0),ROUND(E73,0),ROUND(E74,0),ROUND(E75,0),ROUND(E76,0),ROUND(E77,0))</f>
        <v>0</v>
      </c>
      <c r="I71" s="305">
        <f t="shared" ref="I71" si="32">SUM(F71,H71)</f>
        <v>0</v>
      </c>
      <c r="J71" s="306">
        <v>0</v>
      </c>
      <c r="K71" s="297">
        <f t="shared" ref="K71" si="33">ROUND($I71*J71,0)</f>
        <v>0</v>
      </c>
      <c r="L71" s="300">
        <v>0</v>
      </c>
      <c r="M71" s="289">
        <v>0</v>
      </c>
      <c r="N71" s="300">
        <v>0</v>
      </c>
      <c r="O71" s="301">
        <f t="shared" si="5"/>
        <v>0</v>
      </c>
      <c r="P71" s="25"/>
      <c r="Q71" s="25"/>
      <c r="R71" s="25"/>
      <c r="S71" s="25"/>
    </row>
    <row r="72" spans="1:19" ht="15" hidden="1" customHeight="1" thickBot="1">
      <c r="A72" s="304"/>
      <c r="B72" s="74" t="s">
        <v>54</v>
      </c>
      <c r="C72" s="77">
        <v>0</v>
      </c>
      <c r="D72" s="77">
        <v>0</v>
      </c>
      <c r="E72" s="77">
        <v>0</v>
      </c>
      <c r="F72" s="293"/>
      <c r="G72" s="293"/>
      <c r="H72" s="293"/>
      <c r="I72" s="293"/>
      <c r="J72" s="307"/>
      <c r="K72" s="298"/>
      <c r="L72" s="290"/>
      <c r="M72" s="290"/>
      <c r="N72" s="290"/>
      <c r="O72" s="302"/>
      <c r="P72" s="25"/>
      <c r="Q72" s="25"/>
      <c r="R72" s="25"/>
      <c r="S72" s="25"/>
    </row>
    <row r="73" spans="1:19" ht="15" hidden="1" customHeight="1" thickBot="1">
      <c r="A73" s="304"/>
      <c r="B73" s="74" t="s">
        <v>56</v>
      </c>
      <c r="C73" s="77">
        <v>0</v>
      </c>
      <c r="D73" s="77">
        <v>0</v>
      </c>
      <c r="E73" s="77">
        <v>0</v>
      </c>
      <c r="F73" s="293"/>
      <c r="G73" s="293"/>
      <c r="H73" s="293"/>
      <c r="I73" s="293"/>
      <c r="J73" s="307"/>
      <c r="K73" s="298"/>
      <c r="L73" s="290"/>
      <c r="M73" s="290"/>
      <c r="N73" s="290"/>
      <c r="O73" s="302"/>
      <c r="P73" s="25"/>
      <c r="Q73" s="25"/>
      <c r="R73" s="25"/>
      <c r="S73" s="25"/>
    </row>
    <row r="74" spans="1:19" ht="15" hidden="1" customHeight="1" thickBot="1">
      <c r="A74" s="304"/>
      <c r="B74" s="74" t="s">
        <v>57</v>
      </c>
      <c r="C74" s="77">
        <v>0</v>
      </c>
      <c r="D74" s="77">
        <v>0</v>
      </c>
      <c r="E74" s="77">
        <v>0</v>
      </c>
      <c r="F74" s="293"/>
      <c r="G74" s="293"/>
      <c r="H74" s="293"/>
      <c r="I74" s="293"/>
      <c r="J74" s="307"/>
      <c r="K74" s="298"/>
      <c r="L74" s="290"/>
      <c r="M74" s="290"/>
      <c r="N74" s="290"/>
      <c r="O74" s="302"/>
      <c r="P74" s="25"/>
      <c r="Q74" s="25"/>
      <c r="R74" s="25"/>
      <c r="S74" s="25"/>
    </row>
    <row r="75" spans="1:19" ht="15" hidden="1" customHeight="1" thickBot="1">
      <c r="A75" s="304"/>
      <c r="B75" s="74" t="s">
        <v>679</v>
      </c>
      <c r="C75" s="77">
        <v>0</v>
      </c>
      <c r="D75" s="77">
        <v>0</v>
      </c>
      <c r="E75" s="77">
        <v>0</v>
      </c>
      <c r="F75" s="293"/>
      <c r="G75" s="293"/>
      <c r="H75" s="293"/>
      <c r="I75" s="293"/>
      <c r="J75" s="307"/>
      <c r="K75" s="298"/>
      <c r="L75" s="290"/>
      <c r="M75" s="290"/>
      <c r="N75" s="290"/>
      <c r="O75" s="302"/>
      <c r="P75" s="25"/>
      <c r="Q75" s="25"/>
      <c r="R75" s="25"/>
      <c r="S75" s="25"/>
    </row>
    <row r="76" spans="1:19" ht="15" hidden="1" customHeight="1" thickBot="1">
      <c r="A76" s="304"/>
      <c r="B76" s="75" t="s">
        <v>59</v>
      </c>
      <c r="C76" s="78">
        <v>0</v>
      </c>
      <c r="D76" s="78">
        <v>0</v>
      </c>
      <c r="E76" s="78">
        <v>0</v>
      </c>
      <c r="F76" s="293"/>
      <c r="G76" s="293"/>
      <c r="H76" s="293"/>
      <c r="I76" s="293"/>
      <c r="J76" s="307"/>
      <c r="K76" s="298"/>
      <c r="L76" s="290"/>
      <c r="M76" s="290"/>
      <c r="N76" s="290"/>
      <c r="O76" s="302"/>
      <c r="P76" s="25"/>
      <c r="Q76" s="25"/>
      <c r="R76" s="25"/>
      <c r="S76" s="25"/>
    </row>
    <row r="77" spans="1:19" ht="15" hidden="1" customHeight="1" thickBot="1">
      <c r="A77" s="304"/>
      <c r="B77" s="76" t="s">
        <v>680</v>
      </c>
      <c r="C77" s="79">
        <v>0</v>
      </c>
      <c r="D77" s="79">
        <v>0</v>
      </c>
      <c r="E77" s="79">
        <v>0</v>
      </c>
      <c r="F77" s="294"/>
      <c r="G77" s="294"/>
      <c r="H77" s="294"/>
      <c r="I77" s="294"/>
      <c r="J77" s="308"/>
      <c r="K77" s="299"/>
      <c r="L77" s="291"/>
      <c r="M77" s="291"/>
      <c r="N77" s="291"/>
      <c r="O77" s="303"/>
      <c r="P77" s="25"/>
      <c r="Q77" s="25"/>
      <c r="R77" s="25"/>
      <c r="S77" s="25"/>
    </row>
    <row r="78" spans="1:19" ht="15" hidden="1" customHeight="1" thickBot="1">
      <c r="A78" s="304"/>
      <c r="B78" s="73" t="s">
        <v>53</v>
      </c>
      <c r="C78" s="77">
        <v>0</v>
      </c>
      <c r="D78" s="77">
        <v>0</v>
      </c>
      <c r="E78" s="77">
        <v>0</v>
      </c>
      <c r="F78" s="305">
        <f t="shared" ref="F78" si="34">SUM(ROUND(C78,0),ROUND(C79,0),ROUND(C80,0),ROUND(C81,0),ROUND(C82,0),ROUND(C83,0),ROUND(C84,0))</f>
        <v>0</v>
      </c>
      <c r="G78" s="292">
        <f>SUM(ROUND(D78,0),ROUND(D79,0),ROUND(D80,0),ROUND(D81,0),ROUND(D82,0),ROUND(D83,0),ROUND(D84,0))</f>
        <v>0</v>
      </c>
      <c r="H78" s="305">
        <f t="shared" ref="H78" si="35">SUM(ROUND(E78,0),ROUND(E79,0),ROUND(E80,0),ROUND(E81,0),ROUND(E82,0),ROUND(E83,0),ROUND(E84,0))</f>
        <v>0</v>
      </c>
      <c r="I78" s="305">
        <f t="shared" ref="I78" si="36">SUM(F78,H78)</f>
        <v>0</v>
      </c>
      <c r="J78" s="306">
        <v>0</v>
      </c>
      <c r="K78" s="297">
        <f t="shared" ref="K78" si="37">ROUND($I78*J78,0)</f>
        <v>0</v>
      </c>
      <c r="L78" s="300">
        <v>0</v>
      </c>
      <c r="M78" s="289">
        <v>0</v>
      </c>
      <c r="N78" s="300">
        <v>0</v>
      </c>
      <c r="O78" s="301">
        <f t="shared" si="5"/>
        <v>0</v>
      </c>
      <c r="P78" s="25"/>
      <c r="Q78" s="25"/>
      <c r="R78" s="25"/>
      <c r="S78" s="25"/>
    </row>
    <row r="79" spans="1:19" ht="15" hidden="1" customHeight="1" thickBot="1">
      <c r="A79" s="304"/>
      <c r="B79" s="74" t="s">
        <v>54</v>
      </c>
      <c r="C79" s="77">
        <v>0</v>
      </c>
      <c r="D79" s="77">
        <v>0</v>
      </c>
      <c r="E79" s="77">
        <v>0</v>
      </c>
      <c r="F79" s="293"/>
      <c r="G79" s="293"/>
      <c r="H79" s="293"/>
      <c r="I79" s="293"/>
      <c r="J79" s="307"/>
      <c r="K79" s="298"/>
      <c r="L79" s="290"/>
      <c r="M79" s="290"/>
      <c r="N79" s="290"/>
      <c r="O79" s="302"/>
      <c r="P79" s="25"/>
      <c r="Q79" s="25"/>
      <c r="R79" s="25"/>
      <c r="S79" s="25"/>
    </row>
    <row r="80" spans="1:19" ht="15" hidden="1" customHeight="1" thickBot="1">
      <c r="A80" s="304"/>
      <c r="B80" s="74" t="s">
        <v>56</v>
      </c>
      <c r="C80" s="77">
        <v>0</v>
      </c>
      <c r="D80" s="77">
        <v>0</v>
      </c>
      <c r="E80" s="77">
        <v>0</v>
      </c>
      <c r="F80" s="293"/>
      <c r="G80" s="293"/>
      <c r="H80" s="293"/>
      <c r="I80" s="293"/>
      <c r="J80" s="307"/>
      <c r="K80" s="298"/>
      <c r="L80" s="290"/>
      <c r="M80" s="290"/>
      <c r="N80" s="290"/>
      <c r="O80" s="302"/>
      <c r="P80" s="25"/>
      <c r="Q80" s="25"/>
      <c r="R80" s="25"/>
      <c r="S80" s="25"/>
    </row>
    <row r="81" spans="1:19" ht="15" hidden="1" customHeight="1" thickBot="1">
      <c r="A81" s="304"/>
      <c r="B81" s="74" t="s">
        <v>57</v>
      </c>
      <c r="C81" s="77">
        <v>0</v>
      </c>
      <c r="D81" s="77">
        <v>0</v>
      </c>
      <c r="E81" s="77">
        <v>0</v>
      </c>
      <c r="F81" s="293"/>
      <c r="G81" s="293"/>
      <c r="H81" s="293"/>
      <c r="I81" s="293"/>
      <c r="J81" s="307"/>
      <c r="K81" s="298"/>
      <c r="L81" s="290"/>
      <c r="M81" s="290"/>
      <c r="N81" s="290"/>
      <c r="O81" s="302"/>
      <c r="P81" s="25"/>
      <c r="Q81" s="25"/>
      <c r="R81" s="25"/>
      <c r="S81" s="25"/>
    </row>
    <row r="82" spans="1:19" ht="15" hidden="1" customHeight="1" thickBot="1">
      <c r="A82" s="304"/>
      <c r="B82" s="74" t="s">
        <v>679</v>
      </c>
      <c r="C82" s="77">
        <v>0</v>
      </c>
      <c r="D82" s="77">
        <v>0</v>
      </c>
      <c r="E82" s="77">
        <v>0</v>
      </c>
      <c r="F82" s="293"/>
      <c r="G82" s="293"/>
      <c r="H82" s="293"/>
      <c r="I82" s="293"/>
      <c r="J82" s="307"/>
      <c r="K82" s="298"/>
      <c r="L82" s="290"/>
      <c r="M82" s="290"/>
      <c r="N82" s="290"/>
      <c r="O82" s="302"/>
      <c r="P82" s="25"/>
      <c r="Q82" s="25"/>
      <c r="R82" s="25"/>
      <c r="S82" s="25"/>
    </row>
    <row r="83" spans="1:19" ht="15" hidden="1" customHeight="1" thickBot="1">
      <c r="A83" s="304"/>
      <c r="B83" s="75" t="s">
        <v>59</v>
      </c>
      <c r="C83" s="78">
        <v>0</v>
      </c>
      <c r="D83" s="78">
        <v>0</v>
      </c>
      <c r="E83" s="78">
        <v>0</v>
      </c>
      <c r="F83" s="293"/>
      <c r="G83" s="293"/>
      <c r="H83" s="293"/>
      <c r="I83" s="293"/>
      <c r="J83" s="307"/>
      <c r="K83" s="298"/>
      <c r="L83" s="290"/>
      <c r="M83" s="290"/>
      <c r="N83" s="290"/>
      <c r="O83" s="302"/>
      <c r="P83" s="25"/>
      <c r="Q83" s="25"/>
      <c r="R83" s="25"/>
      <c r="S83" s="25"/>
    </row>
    <row r="84" spans="1:19" ht="15" hidden="1" customHeight="1" thickBot="1">
      <c r="A84" s="304"/>
      <c r="B84" s="76" t="s">
        <v>680</v>
      </c>
      <c r="C84" s="79">
        <v>0</v>
      </c>
      <c r="D84" s="79">
        <v>0</v>
      </c>
      <c r="E84" s="79">
        <v>0</v>
      </c>
      <c r="F84" s="294"/>
      <c r="G84" s="294"/>
      <c r="H84" s="294"/>
      <c r="I84" s="294"/>
      <c r="J84" s="308"/>
      <c r="K84" s="299"/>
      <c r="L84" s="291"/>
      <c r="M84" s="291"/>
      <c r="N84" s="291"/>
      <c r="O84" s="303"/>
      <c r="P84" s="25"/>
      <c r="Q84" s="25"/>
      <c r="R84" s="25"/>
      <c r="S84" s="25"/>
    </row>
    <row r="85" spans="1:19" ht="15" hidden="1" customHeight="1" thickBot="1">
      <c r="A85" s="304"/>
      <c r="B85" s="73" t="s">
        <v>53</v>
      </c>
      <c r="C85" s="77">
        <v>0</v>
      </c>
      <c r="D85" s="77">
        <v>0</v>
      </c>
      <c r="E85" s="77">
        <v>0</v>
      </c>
      <c r="F85" s="305">
        <f t="shared" ref="F85" si="38">SUM(ROUND(C85,0),ROUND(C86,0),ROUND(C87,0),ROUND(C88,0),ROUND(C89,0),ROUND(C90,0),ROUND(C91,0))</f>
        <v>0</v>
      </c>
      <c r="G85" s="292">
        <f>SUM(ROUND(D85,0),ROUND(D86,0),ROUND(D87,0),ROUND(D88,0),ROUND(D89,0),ROUND(D90,0),ROUND(D91,0))</f>
        <v>0</v>
      </c>
      <c r="H85" s="305">
        <f t="shared" ref="H85" si="39">SUM(ROUND(E85,0),ROUND(E86,0),ROUND(E87,0),ROUND(E88,0),ROUND(E89,0),ROUND(E90,0),ROUND(E91,0))</f>
        <v>0</v>
      </c>
      <c r="I85" s="305">
        <f t="shared" ref="I85" si="40">SUM(F85,H85)</f>
        <v>0</v>
      </c>
      <c r="J85" s="306">
        <v>0</v>
      </c>
      <c r="K85" s="297">
        <f t="shared" ref="K85" si="41">ROUND($I85*J85,0)</f>
        <v>0</v>
      </c>
      <c r="L85" s="300">
        <v>0</v>
      </c>
      <c r="M85" s="289">
        <v>0</v>
      </c>
      <c r="N85" s="300">
        <v>0</v>
      </c>
      <c r="O85" s="301">
        <f t="shared" si="5"/>
        <v>0</v>
      </c>
      <c r="P85" s="25"/>
      <c r="Q85" s="25"/>
      <c r="R85" s="25"/>
      <c r="S85" s="25"/>
    </row>
    <row r="86" spans="1:19" ht="15" hidden="1" customHeight="1" thickBot="1">
      <c r="A86" s="304"/>
      <c r="B86" s="74" t="s">
        <v>54</v>
      </c>
      <c r="C86" s="77">
        <v>0</v>
      </c>
      <c r="D86" s="77">
        <v>0</v>
      </c>
      <c r="E86" s="77">
        <v>0</v>
      </c>
      <c r="F86" s="293"/>
      <c r="G86" s="293"/>
      <c r="H86" s="293"/>
      <c r="I86" s="293"/>
      <c r="J86" s="307"/>
      <c r="K86" s="298"/>
      <c r="L86" s="290"/>
      <c r="M86" s="290"/>
      <c r="N86" s="290"/>
      <c r="O86" s="302"/>
      <c r="P86" s="25"/>
      <c r="Q86" s="25"/>
      <c r="R86" s="25"/>
      <c r="S86" s="25"/>
    </row>
    <row r="87" spans="1:19" ht="15" hidden="1" customHeight="1" thickBot="1">
      <c r="A87" s="304"/>
      <c r="B87" s="74" t="s">
        <v>56</v>
      </c>
      <c r="C87" s="77">
        <v>0</v>
      </c>
      <c r="D87" s="77">
        <v>0</v>
      </c>
      <c r="E87" s="77">
        <v>0</v>
      </c>
      <c r="F87" s="293"/>
      <c r="G87" s="293"/>
      <c r="H87" s="293"/>
      <c r="I87" s="293"/>
      <c r="J87" s="307"/>
      <c r="K87" s="298"/>
      <c r="L87" s="290"/>
      <c r="M87" s="290"/>
      <c r="N87" s="290"/>
      <c r="O87" s="302"/>
      <c r="P87" s="25"/>
      <c r="Q87" s="25"/>
      <c r="R87" s="25"/>
      <c r="S87" s="25"/>
    </row>
    <row r="88" spans="1:19" ht="15" hidden="1" customHeight="1" thickBot="1">
      <c r="A88" s="304"/>
      <c r="B88" s="74" t="s">
        <v>57</v>
      </c>
      <c r="C88" s="77">
        <v>0</v>
      </c>
      <c r="D88" s="77">
        <v>0</v>
      </c>
      <c r="E88" s="77">
        <v>0</v>
      </c>
      <c r="F88" s="293"/>
      <c r="G88" s="293"/>
      <c r="H88" s="293"/>
      <c r="I88" s="293"/>
      <c r="J88" s="307"/>
      <c r="K88" s="298"/>
      <c r="L88" s="290"/>
      <c r="M88" s="290"/>
      <c r="N88" s="290"/>
      <c r="O88" s="302"/>
      <c r="P88" s="25"/>
      <c r="Q88" s="25"/>
      <c r="R88" s="25"/>
      <c r="S88" s="25"/>
    </row>
    <row r="89" spans="1:19" ht="15" hidden="1" customHeight="1" thickBot="1">
      <c r="A89" s="304"/>
      <c r="B89" s="74" t="s">
        <v>679</v>
      </c>
      <c r="C89" s="77">
        <v>0</v>
      </c>
      <c r="D89" s="77">
        <v>0</v>
      </c>
      <c r="E89" s="77">
        <v>0</v>
      </c>
      <c r="F89" s="293"/>
      <c r="G89" s="293"/>
      <c r="H89" s="293"/>
      <c r="I89" s="293"/>
      <c r="J89" s="307"/>
      <c r="K89" s="298"/>
      <c r="L89" s="290"/>
      <c r="M89" s="290"/>
      <c r="N89" s="290"/>
      <c r="O89" s="302"/>
      <c r="P89" s="25"/>
      <c r="Q89" s="25"/>
      <c r="R89" s="25"/>
      <c r="S89" s="25"/>
    </row>
    <row r="90" spans="1:19" ht="15" hidden="1" customHeight="1" thickBot="1">
      <c r="A90" s="304"/>
      <c r="B90" s="75" t="s">
        <v>59</v>
      </c>
      <c r="C90" s="78">
        <v>0</v>
      </c>
      <c r="D90" s="78">
        <v>0</v>
      </c>
      <c r="E90" s="78">
        <v>0</v>
      </c>
      <c r="F90" s="293"/>
      <c r="G90" s="293"/>
      <c r="H90" s="293"/>
      <c r="I90" s="293"/>
      <c r="J90" s="307"/>
      <c r="K90" s="298"/>
      <c r="L90" s="290"/>
      <c r="M90" s="290"/>
      <c r="N90" s="290"/>
      <c r="O90" s="302"/>
      <c r="P90" s="25"/>
      <c r="Q90" s="25"/>
      <c r="R90" s="25"/>
      <c r="S90" s="25"/>
    </row>
    <row r="91" spans="1:19" ht="15" hidden="1" customHeight="1" thickBot="1">
      <c r="A91" s="304"/>
      <c r="B91" s="76" t="s">
        <v>680</v>
      </c>
      <c r="C91" s="79">
        <v>0</v>
      </c>
      <c r="D91" s="79">
        <v>0</v>
      </c>
      <c r="E91" s="79">
        <v>0</v>
      </c>
      <c r="F91" s="294"/>
      <c r="G91" s="294"/>
      <c r="H91" s="294"/>
      <c r="I91" s="294"/>
      <c r="J91" s="308"/>
      <c r="K91" s="299"/>
      <c r="L91" s="291"/>
      <c r="M91" s="291"/>
      <c r="N91" s="291"/>
      <c r="O91" s="303"/>
      <c r="P91" s="25"/>
      <c r="Q91" s="25"/>
      <c r="R91" s="25"/>
      <c r="S91" s="25"/>
    </row>
    <row r="92" spans="1:19" ht="15" hidden="1" customHeight="1" thickBot="1">
      <c r="A92" s="304"/>
      <c r="B92" s="73" t="s">
        <v>53</v>
      </c>
      <c r="C92" s="77">
        <v>0</v>
      </c>
      <c r="D92" s="77">
        <v>0</v>
      </c>
      <c r="E92" s="77">
        <v>0</v>
      </c>
      <c r="F92" s="305">
        <f t="shared" ref="F92" si="42">SUM(ROUND(C92,0),ROUND(C93,0),ROUND(C94,0),ROUND(C95,0),ROUND(C96,0),ROUND(C97,0),ROUND(C98,0))</f>
        <v>0</v>
      </c>
      <c r="G92" s="292">
        <f>SUM(ROUND(D92,0),ROUND(D93,0),ROUND(D94,0),ROUND(D95,0),ROUND(D96,0),ROUND(D97,0),ROUND(D98,0))</f>
        <v>0</v>
      </c>
      <c r="H92" s="305">
        <f t="shared" ref="H92" si="43">SUM(ROUND(E92,0),ROUND(E93,0),ROUND(E94,0),ROUND(E95,0),ROUND(E96,0),ROUND(E97,0),ROUND(E98,0))</f>
        <v>0</v>
      </c>
      <c r="I92" s="305">
        <f t="shared" ref="I92" si="44">SUM(F92,H92)</f>
        <v>0</v>
      </c>
      <c r="J92" s="306">
        <v>0</v>
      </c>
      <c r="K92" s="297">
        <f t="shared" ref="K92" si="45">ROUND($I92*J92,0)</f>
        <v>0</v>
      </c>
      <c r="L92" s="300">
        <v>0</v>
      </c>
      <c r="M92" s="289">
        <v>0</v>
      </c>
      <c r="N92" s="300">
        <v>0</v>
      </c>
      <c r="O92" s="301">
        <f t="shared" si="5"/>
        <v>0</v>
      </c>
      <c r="P92" s="25"/>
      <c r="Q92" s="25"/>
      <c r="R92" s="25"/>
      <c r="S92" s="25"/>
    </row>
    <row r="93" spans="1:19" ht="15" hidden="1" customHeight="1" thickBot="1">
      <c r="A93" s="304"/>
      <c r="B93" s="74" t="s">
        <v>54</v>
      </c>
      <c r="C93" s="77">
        <v>0</v>
      </c>
      <c r="D93" s="77">
        <v>0</v>
      </c>
      <c r="E93" s="77">
        <v>0</v>
      </c>
      <c r="F93" s="293"/>
      <c r="G93" s="293"/>
      <c r="H93" s="293"/>
      <c r="I93" s="293"/>
      <c r="J93" s="307"/>
      <c r="K93" s="298"/>
      <c r="L93" s="290"/>
      <c r="M93" s="290"/>
      <c r="N93" s="290"/>
      <c r="O93" s="302"/>
      <c r="P93" s="25"/>
      <c r="Q93" s="25"/>
      <c r="R93" s="25"/>
      <c r="S93" s="25"/>
    </row>
    <row r="94" spans="1:19" ht="15" hidden="1" customHeight="1" thickBot="1">
      <c r="A94" s="304"/>
      <c r="B94" s="74" t="s">
        <v>56</v>
      </c>
      <c r="C94" s="77">
        <v>0</v>
      </c>
      <c r="D94" s="77">
        <v>0</v>
      </c>
      <c r="E94" s="77">
        <v>0</v>
      </c>
      <c r="F94" s="293"/>
      <c r="G94" s="293"/>
      <c r="H94" s="293"/>
      <c r="I94" s="293"/>
      <c r="J94" s="307"/>
      <c r="K94" s="298"/>
      <c r="L94" s="290"/>
      <c r="M94" s="290"/>
      <c r="N94" s="290"/>
      <c r="O94" s="302"/>
      <c r="P94" s="25"/>
      <c r="Q94" s="25"/>
      <c r="R94" s="25"/>
      <c r="S94" s="25"/>
    </row>
    <row r="95" spans="1:19" ht="15" hidden="1" customHeight="1" thickBot="1">
      <c r="A95" s="304"/>
      <c r="B95" s="74" t="s">
        <v>57</v>
      </c>
      <c r="C95" s="77">
        <v>0</v>
      </c>
      <c r="D95" s="77">
        <v>0</v>
      </c>
      <c r="E95" s="77">
        <v>0</v>
      </c>
      <c r="F95" s="293"/>
      <c r="G95" s="293"/>
      <c r="H95" s="293"/>
      <c r="I95" s="293"/>
      <c r="J95" s="307"/>
      <c r="K95" s="298"/>
      <c r="L95" s="290"/>
      <c r="M95" s="290"/>
      <c r="N95" s="290"/>
      <c r="O95" s="302"/>
      <c r="P95" s="25"/>
      <c r="Q95" s="25"/>
      <c r="R95" s="25"/>
      <c r="S95" s="25"/>
    </row>
    <row r="96" spans="1:19" ht="15" hidden="1" customHeight="1" thickBot="1">
      <c r="A96" s="304"/>
      <c r="B96" s="74" t="s">
        <v>679</v>
      </c>
      <c r="C96" s="77">
        <v>0</v>
      </c>
      <c r="D96" s="77">
        <v>0</v>
      </c>
      <c r="E96" s="77">
        <v>0</v>
      </c>
      <c r="F96" s="293"/>
      <c r="G96" s="293"/>
      <c r="H96" s="293"/>
      <c r="I96" s="293"/>
      <c r="J96" s="307"/>
      <c r="K96" s="298"/>
      <c r="L96" s="290"/>
      <c r="M96" s="290"/>
      <c r="N96" s="290"/>
      <c r="O96" s="302"/>
      <c r="P96" s="25"/>
      <c r="Q96" s="25"/>
      <c r="R96" s="25"/>
      <c r="S96" s="25"/>
    </row>
    <row r="97" spans="1:19" ht="15" hidden="1" customHeight="1" thickBot="1">
      <c r="A97" s="304"/>
      <c r="B97" s="75" t="s">
        <v>59</v>
      </c>
      <c r="C97" s="78">
        <v>0</v>
      </c>
      <c r="D97" s="78">
        <v>0</v>
      </c>
      <c r="E97" s="78">
        <v>0</v>
      </c>
      <c r="F97" s="293"/>
      <c r="G97" s="293"/>
      <c r="H97" s="293"/>
      <c r="I97" s="293"/>
      <c r="J97" s="307"/>
      <c r="K97" s="298"/>
      <c r="L97" s="290"/>
      <c r="M97" s="290"/>
      <c r="N97" s="290"/>
      <c r="O97" s="302"/>
      <c r="P97" s="25"/>
      <c r="Q97" s="25"/>
      <c r="R97" s="25"/>
      <c r="S97" s="25"/>
    </row>
    <row r="98" spans="1:19" ht="15" hidden="1" customHeight="1" thickBot="1">
      <c r="A98" s="304"/>
      <c r="B98" s="76" t="s">
        <v>680</v>
      </c>
      <c r="C98" s="79">
        <v>0</v>
      </c>
      <c r="D98" s="79">
        <v>0</v>
      </c>
      <c r="E98" s="79">
        <v>0</v>
      </c>
      <c r="F98" s="294"/>
      <c r="G98" s="294"/>
      <c r="H98" s="294"/>
      <c r="I98" s="294"/>
      <c r="J98" s="308"/>
      <c r="K98" s="299"/>
      <c r="L98" s="291"/>
      <c r="M98" s="291"/>
      <c r="N98" s="291"/>
      <c r="O98" s="303"/>
      <c r="P98" s="25"/>
      <c r="Q98" s="25"/>
      <c r="R98" s="25"/>
      <c r="S98" s="25"/>
    </row>
    <row r="99" spans="1:19" ht="15" hidden="1" customHeight="1" thickBot="1">
      <c r="A99" s="304"/>
      <c r="B99" s="73" t="s">
        <v>53</v>
      </c>
      <c r="C99" s="77">
        <v>0</v>
      </c>
      <c r="D99" s="77">
        <v>0</v>
      </c>
      <c r="E99" s="77">
        <v>0</v>
      </c>
      <c r="F99" s="305">
        <f t="shared" ref="F99" si="46">SUM(ROUND(C99,0),ROUND(C100,0),ROUND(C101,0),ROUND(C102,0),ROUND(C103,0),ROUND(C104,0),ROUND(C105,0))</f>
        <v>0</v>
      </c>
      <c r="G99" s="292">
        <f>SUM(ROUND(D99,0),ROUND(D100,0),ROUND(D101,0),ROUND(D102,0),ROUND(D103,0),ROUND(D104,0),ROUND(D105,0))</f>
        <v>0</v>
      </c>
      <c r="H99" s="305">
        <f t="shared" ref="H99" si="47">SUM(ROUND(E99,0),ROUND(E100,0),ROUND(E101,0),ROUND(E102,0),ROUND(E103,0),ROUND(E104,0),ROUND(E105,0))</f>
        <v>0</v>
      </c>
      <c r="I99" s="305">
        <f t="shared" ref="I99" si="48">SUM(F99,H99)</f>
        <v>0</v>
      </c>
      <c r="J99" s="306">
        <v>0</v>
      </c>
      <c r="K99" s="297">
        <f t="shared" ref="K99" si="49">ROUND($I99*J99,0)</f>
        <v>0</v>
      </c>
      <c r="L99" s="300">
        <v>0</v>
      </c>
      <c r="M99" s="289">
        <v>0</v>
      </c>
      <c r="N99" s="300">
        <v>0</v>
      </c>
      <c r="O99" s="301">
        <f t="shared" si="5"/>
        <v>0</v>
      </c>
      <c r="P99" s="25"/>
      <c r="Q99" s="25"/>
      <c r="R99" s="25"/>
      <c r="S99" s="25"/>
    </row>
    <row r="100" spans="1:19" ht="15" hidden="1" customHeight="1" thickBot="1">
      <c r="A100" s="304"/>
      <c r="B100" s="74" t="s">
        <v>54</v>
      </c>
      <c r="C100" s="77">
        <v>0</v>
      </c>
      <c r="D100" s="77">
        <v>0</v>
      </c>
      <c r="E100" s="77">
        <v>0</v>
      </c>
      <c r="F100" s="293"/>
      <c r="G100" s="293"/>
      <c r="H100" s="293"/>
      <c r="I100" s="293"/>
      <c r="J100" s="307"/>
      <c r="K100" s="298"/>
      <c r="L100" s="290"/>
      <c r="M100" s="290"/>
      <c r="N100" s="290"/>
      <c r="O100" s="302"/>
      <c r="P100" s="25"/>
      <c r="Q100" s="25"/>
      <c r="R100" s="25"/>
      <c r="S100" s="25"/>
    </row>
    <row r="101" spans="1:19" ht="15" hidden="1" customHeight="1" thickBot="1">
      <c r="A101" s="304"/>
      <c r="B101" s="74" t="s">
        <v>56</v>
      </c>
      <c r="C101" s="77">
        <v>0</v>
      </c>
      <c r="D101" s="77">
        <v>0</v>
      </c>
      <c r="E101" s="77">
        <v>0</v>
      </c>
      <c r="F101" s="293"/>
      <c r="G101" s="293"/>
      <c r="H101" s="293"/>
      <c r="I101" s="293"/>
      <c r="J101" s="307"/>
      <c r="K101" s="298"/>
      <c r="L101" s="290"/>
      <c r="M101" s="290"/>
      <c r="N101" s="290"/>
      <c r="O101" s="302"/>
      <c r="P101" s="25"/>
      <c r="Q101" s="25"/>
      <c r="R101" s="25"/>
      <c r="S101" s="25"/>
    </row>
    <row r="102" spans="1:19" ht="15" hidden="1" customHeight="1" thickBot="1">
      <c r="A102" s="304"/>
      <c r="B102" s="74" t="s">
        <v>57</v>
      </c>
      <c r="C102" s="77">
        <v>0</v>
      </c>
      <c r="D102" s="77">
        <v>0</v>
      </c>
      <c r="E102" s="77">
        <v>0</v>
      </c>
      <c r="F102" s="293"/>
      <c r="G102" s="293"/>
      <c r="H102" s="293"/>
      <c r="I102" s="293"/>
      <c r="J102" s="307"/>
      <c r="K102" s="298"/>
      <c r="L102" s="290"/>
      <c r="M102" s="290"/>
      <c r="N102" s="290"/>
      <c r="O102" s="302"/>
      <c r="P102" s="25"/>
      <c r="Q102" s="25"/>
      <c r="R102" s="25"/>
      <c r="S102" s="25"/>
    </row>
    <row r="103" spans="1:19" ht="15" hidden="1" customHeight="1" thickBot="1">
      <c r="A103" s="304"/>
      <c r="B103" s="74" t="s">
        <v>679</v>
      </c>
      <c r="C103" s="77">
        <v>0</v>
      </c>
      <c r="D103" s="77">
        <v>0</v>
      </c>
      <c r="E103" s="77">
        <v>0</v>
      </c>
      <c r="F103" s="293"/>
      <c r="G103" s="293"/>
      <c r="H103" s="293"/>
      <c r="I103" s="293"/>
      <c r="J103" s="307"/>
      <c r="K103" s="298"/>
      <c r="L103" s="290"/>
      <c r="M103" s="290"/>
      <c r="N103" s="290"/>
      <c r="O103" s="302"/>
      <c r="P103" s="25"/>
      <c r="Q103" s="25"/>
      <c r="R103" s="25"/>
      <c r="S103" s="25"/>
    </row>
    <row r="104" spans="1:19" ht="15" hidden="1" customHeight="1" thickBot="1">
      <c r="A104" s="304"/>
      <c r="B104" s="75" t="s">
        <v>59</v>
      </c>
      <c r="C104" s="78">
        <v>0</v>
      </c>
      <c r="D104" s="78">
        <v>0</v>
      </c>
      <c r="E104" s="78">
        <v>0</v>
      </c>
      <c r="F104" s="293"/>
      <c r="G104" s="293"/>
      <c r="H104" s="293"/>
      <c r="I104" s="293"/>
      <c r="J104" s="307"/>
      <c r="K104" s="298"/>
      <c r="L104" s="290"/>
      <c r="M104" s="290"/>
      <c r="N104" s="290"/>
      <c r="O104" s="302"/>
      <c r="P104" s="25"/>
      <c r="Q104" s="25"/>
      <c r="R104" s="25"/>
      <c r="S104" s="25"/>
    </row>
    <row r="105" spans="1:19" ht="15" hidden="1" customHeight="1" thickBot="1">
      <c r="A105" s="304"/>
      <c r="B105" s="76" t="s">
        <v>680</v>
      </c>
      <c r="C105" s="79">
        <v>0</v>
      </c>
      <c r="D105" s="79">
        <v>0</v>
      </c>
      <c r="E105" s="79">
        <v>0</v>
      </c>
      <c r="F105" s="294"/>
      <c r="G105" s="294"/>
      <c r="H105" s="294"/>
      <c r="I105" s="294"/>
      <c r="J105" s="308"/>
      <c r="K105" s="299"/>
      <c r="L105" s="291"/>
      <c r="M105" s="291"/>
      <c r="N105" s="291"/>
      <c r="O105" s="303"/>
      <c r="P105" s="25"/>
      <c r="Q105" s="25"/>
      <c r="R105" s="25"/>
      <c r="S105" s="25"/>
    </row>
    <row r="106" spans="1:19" ht="15" hidden="1" customHeight="1" thickBot="1">
      <c r="A106" s="304"/>
      <c r="B106" s="73" t="s">
        <v>53</v>
      </c>
      <c r="C106" s="77">
        <v>0</v>
      </c>
      <c r="D106" s="77">
        <v>0</v>
      </c>
      <c r="E106" s="77">
        <v>0</v>
      </c>
      <c r="F106" s="305">
        <f t="shared" ref="F106" si="50">SUM(ROUND(C106,0),ROUND(C107,0),ROUND(C108,0),ROUND(C109,0),ROUND(C110,0),ROUND(C111,0),ROUND(C112,0))</f>
        <v>0</v>
      </c>
      <c r="G106" s="292">
        <f>SUM(ROUND(D106,0),ROUND(D107,0),ROUND(D108,0),ROUND(D109,0),ROUND(D110,0),ROUND(D111,0),ROUND(D112,0))</f>
        <v>0</v>
      </c>
      <c r="H106" s="305">
        <f t="shared" ref="H106" si="51">SUM(ROUND(E106,0),ROUND(E107,0),ROUND(E108,0),ROUND(E109,0),ROUND(E110,0),ROUND(E111,0),ROUND(E112,0))</f>
        <v>0</v>
      </c>
      <c r="I106" s="305">
        <f t="shared" ref="I106" si="52">SUM(F106,H106)</f>
        <v>0</v>
      </c>
      <c r="J106" s="306">
        <v>0</v>
      </c>
      <c r="K106" s="297">
        <f t="shared" ref="K106" si="53">ROUND($I106*J106,0)</f>
        <v>0</v>
      </c>
      <c r="L106" s="300">
        <v>0</v>
      </c>
      <c r="M106" s="289">
        <v>0</v>
      </c>
      <c r="N106" s="300">
        <v>0</v>
      </c>
      <c r="O106" s="301">
        <f t="shared" si="5"/>
        <v>0</v>
      </c>
      <c r="P106" s="25"/>
      <c r="Q106" s="25"/>
      <c r="R106" s="25"/>
      <c r="S106" s="25"/>
    </row>
    <row r="107" spans="1:19" ht="15" hidden="1" customHeight="1" thickBot="1">
      <c r="A107" s="304"/>
      <c r="B107" s="74" t="s">
        <v>54</v>
      </c>
      <c r="C107" s="77">
        <v>0</v>
      </c>
      <c r="D107" s="77">
        <v>0</v>
      </c>
      <c r="E107" s="77">
        <v>0</v>
      </c>
      <c r="F107" s="293"/>
      <c r="G107" s="293"/>
      <c r="H107" s="293"/>
      <c r="I107" s="293"/>
      <c r="J107" s="307"/>
      <c r="K107" s="298"/>
      <c r="L107" s="290"/>
      <c r="M107" s="290"/>
      <c r="N107" s="290"/>
      <c r="O107" s="302"/>
      <c r="P107" s="25"/>
      <c r="Q107" s="25"/>
      <c r="R107" s="25"/>
      <c r="S107" s="25"/>
    </row>
    <row r="108" spans="1:19" ht="15" hidden="1" customHeight="1" thickBot="1">
      <c r="A108" s="304"/>
      <c r="B108" s="74" t="s">
        <v>56</v>
      </c>
      <c r="C108" s="77">
        <v>0</v>
      </c>
      <c r="D108" s="77">
        <v>0</v>
      </c>
      <c r="E108" s="77">
        <v>0</v>
      </c>
      <c r="F108" s="293"/>
      <c r="G108" s="293"/>
      <c r="H108" s="293"/>
      <c r="I108" s="293"/>
      <c r="J108" s="307"/>
      <c r="K108" s="298"/>
      <c r="L108" s="290"/>
      <c r="M108" s="290"/>
      <c r="N108" s="290"/>
      <c r="O108" s="302"/>
      <c r="P108" s="25"/>
      <c r="Q108" s="25"/>
      <c r="R108" s="25"/>
      <c r="S108" s="25"/>
    </row>
    <row r="109" spans="1:19" ht="15" hidden="1" customHeight="1" thickBot="1">
      <c r="A109" s="304"/>
      <c r="B109" s="74" t="s">
        <v>57</v>
      </c>
      <c r="C109" s="77">
        <v>0</v>
      </c>
      <c r="D109" s="77">
        <v>0</v>
      </c>
      <c r="E109" s="77">
        <v>0</v>
      </c>
      <c r="F109" s="293"/>
      <c r="G109" s="293"/>
      <c r="H109" s="293"/>
      <c r="I109" s="293"/>
      <c r="J109" s="307"/>
      <c r="K109" s="298"/>
      <c r="L109" s="290"/>
      <c r="M109" s="290"/>
      <c r="N109" s="290"/>
      <c r="O109" s="302"/>
      <c r="P109" s="25"/>
      <c r="Q109" s="25"/>
      <c r="R109" s="25"/>
      <c r="S109" s="25"/>
    </row>
    <row r="110" spans="1:19" ht="15" hidden="1" customHeight="1" thickBot="1">
      <c r="A110" s="304"/>
      <c r="B110" s="74" t="s">
        <v>679</v>
      </c>
      <c r="C110" s="77">
        <v>0</v>
      </c>
      <c r="D110" s="77">
        <v>0</v>
      </c>
      <c r="E110" s="77">
        <v>0</v>
      </c>
      <c r="F110" s="293"/>
      <c r="G110" s="293"/>
      <c r="H110" s="293"/>
      <c r="I110" s="293"/>
      <c r="J110" s="307"/>
      <c r="K110" s="298"/>
      <c r="L110" s="290"/>
      <c r="M110" s="290"/>
      <c r="N110" s="290"/>
      <c r="O110" s="302"/>
      <c r="P110" s="25"/>
      <c r="Q110" s="25"/>
      <c r="R110" s="25"/>
      <c r="S110" s="25"/>
    </row>
    <row r="111" spans="1:19" ht="15" hidden="1" customHeight="1" thickBot="1">
      <c r="A111" s="304"/>
      <c r="B111" s="75" t="s">
        <v>59</v>
      </c>
      <c r="C111" s="78">
        <v>0</v>
      </c>
      <c r="D111" s="78">
        <v>0</v>
      </c>
      <c r="E111" s="78">
        <v>0</v>
      </c>
      <c r="F111" s="293"/>
      <c r="G111" s="293"/>
      <c r="H111" s="293"/>
      <c r="I111" s="293"/>
      <c r="J111" s="307"/>
      <c r="K111" s="298"/>
      <c r="L111" s="290"/>
      <c r="M111" s="290"/>
      <c r="N111" s="290"/>
      <c r="O111" s="302"/>
      <c r="P111" s="25"/>
      <c r="Q111" s="25"/>
      <c r="R111" s="25"/>
      <c r="S111" s="25"/>
    </row>
    <row r="112" spans="1:19" ht="15" hidden="1" customHeight="1" thickBot="1">
      <c r="A112" s="304"/>
      <c r="B112" s="76" t="s">
        <v>680</v>
      </c>
      <c r="C112" s="79">
        <v>0</v>
      </c>
      <c r="D112" s="79">
        <v>0</v>
      </c>
      <c r="E112" s="79">
        <v>0</v>
      </c>
      <c r="F112" s="294"/>
      <c r="G112" s="294"/>
      <c r="H112" s="294"/>
      <c r="I112" s="294"/>
      <c r="J112" s="308"/>
      <c r="K112" s="299"/>
      <c r="L112" s="291"/>
      <c r="M112" s="291"/>
      <c r="N112" s="291"/>
      <c r="O112" s="303"/>
      <c r="P112" s="25"/>
      <c r="Q112" s="25"/>
      <c r="R112" s="25"/>
      <c r="S112" s="25"/>
    </row>
    <row r="113" spans="1:19" ht="15" hidden="1" customHeight="1" thickBot="1">
      <c r="A113" s="304"/>
      <c r="B113" s="73" t="s">
        <v>53</v>
      </c>
      <c r="C113" s="77">
        <v>0</v>
      </c>
      <c r="D113" s="77">
        <v>0</v>
      </c>
      <c r="E113" s="77">
        <v>0</v>
      </c>
      <c r="F113" s="305">
        <f t="shared" ref="F113" si="54">SUM(ROUND(C113,0),ROUND(C114,0),ROUND(C115,0),ROUND(C116,0),ROUND(C117,0),ROUND(C118,0),ROUND(C119,0))</f>
        <v>0</v>
      </c>
      <c r="G113" s="292">
        <f>SUM(ROUND(D113,0),ROUND(D114,0),ROUND(D115,0),ROUND(D116,0),ROUND(D117,0),ROUND(D118,0),ROUND(D119,0))</f>
        <v>0</v>
      </c>
      <c r="H113" s="305">
        <f t="shared" ref="H113" si="55">SUM(ROUND(E113,0),ROUND(E114,0),ROUND(E115,0),ROUND(E116,0),ROUND(E117,0),ROUND(E118,0),ROUND(E119,0))</f>
        <v>0</v>
      </c>
      <c r="I113" s="305">
        <f t="shared" ref="I113" si="56">SUM(F113,H113)</f>
        <v>0</v>
      </c>
      <c r="J113" s="306">
        <v>0</v>
      </c>
      <c r="K113" s="297">
        <f t="shared" ref="K113" si="57">ROUND($I113*J113,0)</f>
        <v>0</v>
      </c>
      <c r="L113" s="300">
        <v>0</v>
      </c>
      <c r="M113" s="289">
        <v>0</v>
      </c>
      <c r="N113" s="300">
        <v>0</v>
      </c>
      <c r="O113" s="301">
        <f t="shared" si="5"/>
        <v>0</v>
      </c>
      <c r="P113" s="25"/>
      <c r="Q113" s="25"/>
      <c r="R113" s="25"/>
      <c r="S113" s="25"/>
    </row>
    <row r="114" spans="1:19" ht="15" hidden="1" customHeight="1" thickBot="1">
      <c r="A114" s="304"/>
      <c r="B114" s="74" t="s">
        <v>54</v>
      </c>
      <c r="C114" s="77">
        <v>0</v>
      </c>
      <c r="D114" s="77">
        <v>0</v>
      </c>
      <c r="E114" s="77">
        <v>0</v>
      </c>
      <c r="F114" s="293"/>
      <c r="G114" s="293"/>
      <c r="H114" s="293"/>
      <c r="I114" s="293"/>
      <c r="J114" s="307"/>
      <c r="K114" s="298"/>
      <c r="L114" s="290"/>
      <c r="M114" s="290"/>
      <c r="N114" s="290"/>
      <c r="O114" s="302"/>
      <c r="P114" s="25"/>
      <c r="Q114" s="25"/>
      <c r="R114" s="25"/>
      <c r="S114" s="25"/>
    </row>
    <row r="115" spans="1:19" ht="15" hidden="1" customHeight="1" thickBot="1">
      <c r="A115" s="304"/>
      <c r="B115" s="74" t="s">
        <v>56</v>
      </c>
      <c r="C115" s="77">
        <v>0</v>
      </c>
      <c r="D115" s="77">
        <v>0</v>
      </c>
      <c r="E115" s="77">
        <v>0</v>
      </c>
      <c r="F115" s="293"/>
      <c r="G115" s="293"/>
      <c r="H115" s="293"/>
      <c r="I115" s="293"/>
      <c r="J115" s="307"/>
      <c r="K115" s="298"/>
      <c r="L115" s="290"/>
      <c r="M115" s="290"/>
      <c r="N115" s="290"/>
      <c r="O115" s="302"/>
      <c r="P115" s="25"/>
      <c r="Q115" s="25"/>
      <c r="R115" s="25"/>
      <c r="S115" s="25"/>
    </row>
    <row r="116" spans="1:19" ht="15" hidden="1" customHeight="1" thickBot="1">
      <c r="A116" s="304"/>
      <c r="B116" s="74" t="s">
        <v>57</v>
      </c>
      <c r="C116" s="77">
        <v>0</v>
      </c>
      <c r="D116" s="77">
        <v>0</v>
      </c>
      <c r="E116" s="77">
        <v>0</v>
      </c>
      <c r="F116" s="293"/>
      <c r="G116" s="293"/>
      <c r="H116" s="293"/>
      <c r="I116" s="293"/>
      <c r="J116" s="307"/>
      <c r="K116" s="298"/>
      <c r="L116" s="290"/>
      <c r="M116" s="290"/>
      <c r="N116" s="290"/>
      <c r="O116" s="302"/>
      <c r="P116" s="25"/>
      <c r="Q116" s="25"/>
      <c r="R116" s="25"/>
      <c r="S116" s="25"/>
    </row>
    <row r="117" spans="1:19" ht="15" hidden="1" customHeight="1" thickBot="1">
      <c r="A117" s="304"/>
      <c r="B117" s="74" t="s">
        <v>679</v>
      </c>
      <c r="C117" s="77">
        <v>0</v>
      </c>
      <c r="D117" s="77">
        <v>0</v>
      </c>
      <c r="E117" s="77">
        <v>0</v>
      </c>
      <c r="F117" s="293"/>
      <c r="G117" s="293"/>
      <c r="H117" s="293"/>
      <c r="I117" s="293"/>
      <c r="J117" s="307"/>
      <c r="K117" s="298"/>
      <c r="L117" s="290"/>
      <c r="M117" s="290"/>
      <c r="N117" s="290"/>
      <c r="O117" s="302"/>
      <c r="P117" s="25"/>
      <c r="Q117" s="25"/>
      <c r="R117" s="25"/>
      <c r="S117" s="25"/>
    </row>
    <row r="118" spans="1:19" ht="15" hidden="1" customHeight="1" thickBot="1">
      <c r="A118" s="304"/>
      <c r="B118" s="75" t="s">
        <v>59</v>
      </c>
      <c r="C118" s="78">
        <v>0</v>
      </c>
      <c r="D118" s="78">
        <v>0</v>
      </c>
      <c r="E118" s="78">
        <v>0</v>
      </c>
      <c r="F118" s="293"/>
      <c r="G118" s="293"/>
      <c r="H118" s="293"/>
      <c r="I118" s="293"/>
      <c r="J118" s="307"/>
      <c r="K118" s="298"/>
      <c r="L118" s="290"/>
      <c r="M118" s="290"/>
      <c r="N118" s="290"/>
      <c r="O118" s="302"/>
      <c r="P118" s="25"/>
      <c r="Q118" s="25"/>
      <c r="R118" s="25"/>
      <c r="S118" s="25"/>
    </row>
    <row r="119" spans="1:19" ht="15" hidden="1" customHeight="1" thickBot="1">
      <c r="A119" s="304"/>
      <c r="B119" s="76" t="s">
        <v>680</v>
      </c>
      <c r="C119" s="79">
        <v>0</v>
      </c>
      <c r="D119" s="79">
        <v>0</v>
      </c>
      <c r="E119" s="79">
        <v>0</v>
      </c>
      <c r="F119" s="294"/>
      <c r="G119" s="294"/>
      <c r="H119" s="294"/>
      <c r="I119" s="294"/>
      <c r="J119" s="308"/>
      <c r="K119" s="299"/>
      <c r="L119" s="291"/>
      <c r="M119" s="291"/>
      <c r="N119" s="291"/>
      <c r="O119" s="303"/>
      <c r="P119" s="25"/>
      <c r="Q119" s="25"/>
      <c r="R119" s="25"/>
      <c r="S119" s="25"/>
    </row>
    <row r="120" spans="1:19" ht="15" hidden="1" customHeight="1" thickBot="1">
      <c r="A120" s="304"/>
      <c r="B120" s="73" t="s">
        <v>53</v>
      </c>
      <c r="C120" s="77">
        <v>0</v>
      </c>
      <c r="D120" s="77">
        <v>0</v>
      </c>
      <c r="E120" s="77">
        <v>0</v>
      </c>
      <c r="F120" s="305">
        <f t="shared" ref="F120" si="58">SUM(ROUND(C120,0),ROUND(C121,0),ROUND(C122,0),ROUND(C123,0),ROUND(C124,0),ROUND(C125,0),ROUND(C126,0))</f>
        <v>0</v>
      </c>
      <c r="G120" s="292">
        <f>SUM(ROUND(D120,0),ROUND(D121,0),ROUND(D122,0),ROUND(D123,0),ROUND(D124,0),ROUND(D125,0),ROUND(D126,0))</f>
        <v>0</v>
      </c>
      <c r="H120" s="305">
        <f t="shared" ref="H120" si="59">SUM(ROUND(E120,0),ROUND(E121,0),ROUND(E122,0),ROUND(E123,0),ROUND(E124,0),ROUND(E125,0),ROUND(E126,0))</f>
        <v>0</v>
      </c>
      <c r="I120" s="305">
        <f t="shared" ref="I120" si="60">SUM(F120,H120)</f>
        <v>0</v>
      </c>
      <c r="J120" s="306">
        <v>0</v>
      </c>
      <c r="K120" s="297">
        <f t="shared" ref="K120" si="61">ROUND($I120*J120,0)</f>
        <v>0</v>
      </c>
      <c r="L120" s="300">
        <v>0</v>
      </c>
      <c r="M120" s="289">
        <v>0</v>
      </c>
      <c r="N120" s="300">
        <v>0</v>
      </c>
      <c r="O120" s="301">
        <f t="shared" si="5"/>
        <v>0</v>
      </c>
      <c r="P120" s="25"/>
      <c r="Q120" s="25"/>
      <c r="R120" s="25"/>
      <c r="S120" s="25"/>
    </row>
    <row r="121" spans="1:19" ht="15" hidden="1" customHeight="1" thickBot="1">
      <c r="A121" s="304"/>
      <c r="B121" s="74" t="s">
        <v>54</v>
      </c>
      <c r="C121" s="77">
        <v>0</v>
      </c>
      <c r="D121" s="77">
        <v>0</v>
      </c>
      <c r="E121" s="77">
        <v>0</v>
      </c>
      <c r="F121" s="293"/>
      <c r="G121" s="293"/>
      <c r="H121" s="293"/>
      <c r="I121" s="293"/>
      <c r="J121" s="307"/>
      <c r="K121" s="298"/>
      <c r="L121" s="290"/>
      <c r="M121" s="290"/>
      <c r="N121" s="290"/>
      <c r="O121" s="302"/>
      <c r="P121" s="25"/>
      <c r="Q121" s="25"/>
      <c r="R121" s="25"/>
      <c r="S121" s="25"/>
    </row>
    <row r="122" spans="1:19" ht="15" hidden="1" customHeight="1" thickBot="1">
      <c r="A122" s="304"/>
      <c r="B122" s="74" t="s">
        <v>56</v>
      </c>
      <c r="C122" s="77">
        <v>0</v>
      </c>
      <c r="D122" s="77">
        <v>0</v>
      </c>
      <c r="E122" s="77">
        <v>0</v>
      </c>
      <c r="F122" s="293"/>
      <c r="G122" s="293"/>
      <c r="H122" s="293"/>
      <c r="I122" s="293"/>
      <c r="J122" s="307"/>
      <c r="K122" s="298"/>
      <c r="L122" s="290"/>
      <c r="M122" s="290"/>
      <c r="N122" s="290"/>
      <c r="O122" s="302"/>
      <c r="P122" s="25"/>
      <c r="Q122" s="25"/>
      <c r="R122" s="25"/>
      <c r="S122" s="25"/>
    </row>
    <row r="123" spans="1:19" ht="15" hidden="1" customHeight="1" thickBot="1">
      <c r="A123" s="304"/>
      <c r="B123" s="74" t="s">
        <v>57</v>
      </c>
      <c r="C123" s="77">
        <v>0</v>
      </c>
      <c r="D123" s="77">
        <v>0</v>
      </c>
      <c r="E123" s="77">
        <v>0</v>
      </c>
      <c r="F123" s="293"/>
      <c r="G123" s="293"/>
      <c r="H123" s="293"/>
      <c r="I123" s="293"/>
      <c r="J123" s="307"/>
      <c r="K123" s="298"/>
      <c r="L123" s="290"/>
      <c r="M123" s="290"/>
      <c r="N123" s="290"/>
      <c r="O123" s="302"/>
      <c r="P123" s="25"/>
      <c r="Q123" s="25"/>
      <c r="R123" s="25"/>
      <c r="S123" s="25"/>
    </row>
    <row r="124" spans="1:19" ht="15" hidden="1" customHeight="1" thickBot="1">
      <c r="A124" s="304"/>
      <c r="B124" s="74" t="s">
        <v>679</v>
      </c>
      <c r="C124" s="77">
        <v>0</v>
      </c>
      <c r="D124" s="77">
        <v>0</v>
      </c>
      <c r="E124" s="77">
        <v>0</v>
      </c>
      <c r="F124" s="293"/>
      <c r="G124" s="293"/>
      <c r="H124" s="293"/>
      <c r="I124" s="293"/>
      <c r="J124" s="307"/>
      <c r="K124" s="298"/>
      <c r="L124" s="290"/>
      <c r="M124" s="290"/>
      <c r="N124" s="290"/>
      <c r="O124" s="302"/>
      <c r="P124" s="25"/>
      <c r="Q124" s="25"/>
      <c r="R124" s="25"/>
      <c r="S124" s="25"/>
    </row>
    <row r="125" spans="1:19" ht="15" hidden="1" customHeight="1" thickBot="1">
      <c r="A125" s="304"/>
      <c r="B125" s="75" t="s">
        <v>59</v>
      </c>
      <c r="C125" s="78">
        <v>0</v>
      </c>
      <c r="D125" s="78">
        <v>0</v>
      </c>
      <c r="E125" s="78">
        <v>0</v>
      </c>
      <c r="F125" s="293"/>
      <c r="G125" s="293"/>
      <c r="H125" s="293"/>
      <c r="I125" s="293"/>
      <c r="J125" s="307"/>
      <c r="K125" s="298"/>
      <c r="L125" s="290"/>
      <c r="M125" s="290"/>
      <c r="N125" s="290"/>
      <c r="O125" s="302"/>
      <c r="P125" s="25"/>
      <c r="Q125" s="25"/>
      <c r="R125" s="25"/>
      <c r="S125" s="25"/>
    </row>
    <row r="126" spans="1:19" ht="15" hidden="1" customHeight="1" thickBot="1">
      <c r="A126" s="304"/>
      <c r="B126" s="76" t="s">
        <v>680</v>
      </c>
      <c r="C126" s="79">
        <v>0</v>
      </c>
      <c r="D126" s="79">
        <v>0</v>
      </c>
      <c r="E126" s="79">
        <v>0</v>
      </c>
      <c r="F126" s="294"/>
      <c r="G126" s="294"/>
      <c r="H126" s="294"/>
      <c r="I126" s="294"/>
      <c r="J126" s="308"/>
      <c r="K126" s="299"/>
      <c r="L126" s="291"/>
      <c r="M126" s="291"/>
      <c r="N126" s="291"/>
      <c r="O126" s="303"/>
      <c r="P126" s="25"/>
      <c r="Q126" s="25"/>
      <c r="R126" s="25"/>
      <c r="S126" s="25"/>
    </row>
    <row r="127" spans="1:19" ht="15" hidden="1" customHeight="1" thickBot="1">
      <c r="A127" s="304"/>
      <c r="B127" s="73" t="s">
        <v>53</v>
      </c>
      <c r="C127" s="77">
        <v>0</v>
      </c>
      <c r="D127" s="77">
        <v>0</v>
      </c>
      <c r="E127" s="77">
        <v>0</v>
      </c>
      <c r="F127" s="305">
        <f t="shared" ref="F127" si="62">SUM(ROUND(C127,0),ROUND(C128,0),ROUND(C129,0),ROUND(C130,0),ROUND(C131,0),ROUND(C132,0),ROUND(C133,0))</f>
        <v>0</v>
      </c>
      <c r="G127" s="292">
        <f>SUM(ROUND(D127,0),ROUND(D128,0),ROUND(D129,0),ROUND(D130,0),ROUND(D131,0),ROUND(D132,0),ROUND(D133,0))</f>
        <v>0</v>
      </c>
      <c r="H127" s="305">
        <f t="shared" ref="H127" si="63">SUM(ROUND(E127,0),ROUND(E128,0),ROUND(E129,0),ROUND(E130,0),ROUND(E131,0),ROUND(E132,0),ROUND(E133,0))</f>
        <v>0</v>
      </c>
      <c r="I127" s="305">
        <f t="shared" ref="I127" si="64">SUM(F127,H127)</f>
        <v>0</v>
      </c>
      <c r="J127" s="306">
        <v>0</v>
      </c>
      <c r="K127" s="297">
        <f t="shared" ref="K127" si="65">ROUND($I127*J127,0)</f>
        <v>0</v>
      </c>
      <c r="L127" s="300">
        <v>0</v>
      </c>
      <c r="M127" s="289">
        <v>0</v>
      </c>
      <c r="N127" s="300">
        <v>0</v>
      </c>
      <c r="O127" s="301">
        <f t="shared" si="5"/>
        <v>0</v>
      </c>
      <c r="P127" s="25"/>
      <c r="Q127" s="25"/>
      <c r="R127" s="25"/>
      <c r="S127" s="25"/>
    </row>
    <row r="128" spans="1:19" ht="15" hidden="1" customHeight="1" thickBot="1">
      <c r="A128" s="304"/>
      <c r="B128" s="74" t="s">
        <v>54</v>
      </c>
      <c r="C128" s="77">
        <v>0</v>
      </c>
      <c r="D128" s="77">
        <v>0</v>
      </c>
      <c r="E128" s="77">
        <v>0</v>
      </c>
      <c r="F128" s="293"/>
      <c r="G128" s="293"/>
      <c r="H128" s="293"/>
      <c r="I128" s="293"/>
      <c r="J128" s="307"/>
      <c r="K128" s="298"/>
      <c r="L128" s="290"/>
      <c r="M128" s="290"/>
      <c r="N128" s="290"/>
      <c r="O128" s="302"/>
      <c r="P128" s="25"/>
      <c r="Q128" s="25"/>
      <c r="R128" s="25"/>
      <c r="S128" s="25"/>
    </row>
    <row r="129" spans="1:19" ht="15" hidden="1" customHeight="1" thickBot="1">
      <c r="A129" s="304"/>
      <c r="B129" s="74" t="s">
        <v>56</v>
      </c>
      <c r="C129" s="77">
        <v>0</v>
      </c>
      <c r="D129" s="77">
        <v>0</v>
      </c>
      <c r="E129" s="77">
        <v>0</v>
      </c>
      <c r="F129" s="293"/>
      <c r="G129" s="293"/>
      <c r="H129" s="293"/>
      <c r="I129" s="293"/>
      <c r="J129" s="307"/>
      <c r="K129" s="298"/>
      <c r="L129" s="290"/>
      <c r="M129" s="290"/>
      <c r="N129" s="290"/>
      <c r="O129" s="302"/>
      <c r="P129" s="25"/>
      <c r="Q129" s="25"/>
      <c r="R129" s="25"/>
      <c r="S129" s="25"/>
    </row>
    <row r="130" spans="1:19" ht="15" hidden="1" customHeight="1" thickBot="1">
      <c r="A130" s="304"/>
      <c r="B130" s="74" t="s">
        <v>57</v>
      </c>
      <c r="C130" s="77">
        <v>0</v>
      </c>
      <c r="D130" s="77">
        <v>0</v>
      </c>
      <c r="E130" s="77">
        <v>0</v>
      </c>
      <c r="F130" s="293"/>
      <c r="G130" s="293"/>
      <c r="H130" s="293"/>
      <c r="I130" s="293"/>
      <c r="J130" s="307"/>
      <c r="K130" s="298"/>
      <c r="L130" s="290"/>
      <c r="M130" s="290"/>
      <c r="N130" s="290"/>
      <c r="O130" s="302"/>
      <c r="P130" s="25"/>
      <c r="Q130" s="25"/>
      <c r="R130" s="25"/>
      <c r="S130" s="25"/>
    </row>
    <row r="131" spans="1:19" ht="15" hidden="1" customHeight="1" thickBot="1">
      <c r="A131" s="304"/>
      <c r="B131" s="74" t="s">
        <v>679</v>
      </c>
      <c r="C131" s="77">
        <v>0</v>
      </c>
      <c r="D131" s="77">
        <v>0</v>
      </c>
      <c r="E131" s="77">
        <v>0</v>
      </c>
      <c r="F131" s="293"/>
      <c r="G131" s="293"/>
      <c r="H131" s="293"/>
      <c r="I131" s="293"/>
      <c r="J131" s="307"/>
      <c r="K131" s="298"/>
      <c r="L131" s="290"/>
      <c r="M131" s="290"/>
      <c r="N131" s="290"/>
      <c r="O131" s="302"/>
      <c r="P131" s="25"/>
      <c r="Q131" s="25"/>
      <c r="R131" s="25"/>
      <c r="S131" s="25"/>
    </row>
    <row r="132" spans="1:19" ht="15" hidden="1" customHeight="1" thickBot="1">
      <c r="A132" s="304"/>
      <c r="B132" s="75" t="s">
        <v>59</v>
      </c>
      <c r="C132" s="78">
        <v>0</v>
      </c>
      <c r="D132" s="78">
        <v>0</v>
      </c>
      <c r="E132" s="78">
        <v>0</v>
      </c>
      <c r="F132" s="293"/>
      <c r="G132" s="293"/>
      <c r="H132" s="293"/>
      <c r="I132" s="293"/>
      <c r="J132" s="307"/>
      <c r="K132" s="298"/>
      <c r="L132" s="290"/>
      <c r="M132" s="290"/>
      <c r="N132" s="290"/>
      <c r="O132" s="302"/>
      <c r="P132" s="25"/>
      <c r="Q132" s="25"/>
      <c r="R132" s="25"/>
      <c r="S132" s="25"/>
    </row>
    <row r="133" spans="1:19" ht="15" hidden="1" customHeight="1" thickBot="1">
      <c r="A133" s="304"/>
      <c r="B133" s="76" t="s">
        <v>680</v>
      </c>
      <c r="C133" s="79">
        <v>0</v>
      </c>
      <c r="D133" s="79">
        <v>0</v>
      </c>
      <c r="E133" s="79">
        <v>0</v>
      </c>
      <c r="F133" s="294"/>
      <c r="G133" s="294"/>
      <c r="H133" s="294"/>
      <c r="I133" s="294"/>
      <c r="J133" s="308"/>
      <c r="K133" s="299"/>
      <c r="L133" s="291"/>
      <c r="M133" s="291"/>
      <c r="N133" s="291"/>
      <c r="O133" s="303"/>
      <c r="P133" s="25"/>
      <c r="Q133" s="25"/>
      <c r="R133" s="25"/>
      <c r="S133" s="25"/>
    </row>
    <row r="134" spans="1:19" ht="15" hidden="1" customHeight="1" thickBot="1">
      <c r="A134" s="304" t="s">
        <v>77</v>
      </c>
      <c r="B134" s="73" t="s">
        <v>53</v>
      </c>
      <c r="C134" s="77">
        <v>0</v>
      </c>
      <c r="D134" s="77">
        <v>0</v>
      </c>
      <c r="E134" s="77">
        <v>0</v>
      </c>
      <c r="F134" s="305">
        <f>SUM(ROUND(C134,0),ROUND(C135,0),ROUND(C136,0),ROUND(C137,0),ROUND(C138,0),ROUND(C139,0),ROUND(C140,0))</f>
        <v>0</v>
      </c>
      <c r="G134" s="292">
        <f>SUM(ROUND(D134,0),ROUND(D135,0),ROUND(D136,0),ROUND(D137,0),ROUND(D138,0),ROUND(D139,0),ROUND(D140,0))</f>
        <v>0</v>
      </c>
      <c r="H134" s="305">
        <f>SUM(ROUND(E134,0),ROUND(E135,0),ROUND(E136,0),ROUND(E137,0),ROUND(E138,0),ROUND(E139,0),ROUND(E140,0))</f>
        <v>0</v>
      </c>
      <c r="I134" s="305">
        <f>SUM(F134,H134)</f>
        <v>0</v>
      </c>
      <c r="J134" s="306">
        <v>0</v>
      </c>
      <c r="K134" s="297">
        <f>ROUND($I134*J134,0)</f>
        <v>0</v>
      </c>
      <c r="L134" s="300">
        <v>0</v>
      </c>
      <c r="M134" s="289">
        <v>0</v>
      </c>
      <c r="N134" s="300">
        <v>0</v>
      </c>
      <c r="O134" s="301">
        <f>ROUND($L134,0)+ROUND($N134,0)</f>
        <v>0</v>
      </c>
      <c r="P134" s="25"/>
      <c r="Q134" s="25"/>
      <c r="R134" s="25"/>
      <c r="S134" s="25"/>
    </row>
    <row r="135" spans="1:19" ht="15" hidden="1" customHeight="1" thickBot="1">
      <c r="A135" s="304"/>
      <c r="B135" s="74" t="s">
        <v>54</v>
      </c>
      <c r="C135" s="77">
        <v>0</v>
      </c>
      <c r="D135" s="77">
        <v>0</v>
      </c>
      <c r="E135" s="77">
        <v>0</v>
      </c>
      <c r="F135" s="293"/>
      <c r="G135" s="293"/>
      <c r="H135" s="293"/>
      <c r="I135" s="293"/>
      <c r="J135" s="307"/>
      <c r="K135" s="298"/>
      <c r="L135" s="290"/>
      <c r="M135" s="290"/>
      <c r="N135" s="290"/>
      <c r="O135" s="302"/>
      <c r="P135" s="25"/>
      <c r="Q135" s="25"/>
      <c r="R135" s="25"/>
      <c r="S135" s="25"/>
    </row>
    <row r="136" spans="1:19" ht="15" hidden="1" customHeight="1" thickBot="1">
      <c r="A136" s="304"/>
      <c r="B136" s="74" t="s">
        <v>56</v>
      </c>
      <c r="C136" s="77">
        <v>0</v>
      </c>
      <c r="D136" s="77">
        <v>0</v>
      </c>
      <c r="E136" s="77">
        <v>0</v>
      </c>
      <c r="F136" s="293"/>
      <c r="G136" s="293"/>
      <c r="H136" s="293"/>
      <c r="I136" s="293"/>
      <c r="J136" s="307"/>
      <c r="K136" s="298"/>
      <c r="L136" s="290"/>
      <c r="M136" s="290"/>
      <c r="N136" s="290"/>
      <c r="O136" s="302"/>
      <c r="P136" s="25"/>
      <c r="Q136" s="25"/>
      <c r="R136" s="25"/>
      <c r="S136" s="25"/>
    </row>
    <row r="137" spans="1:19" ht="15" hidden="1" customHeight="1" thickBot="1">
      <c r="A137" s="304"/>
      <c r="B137" s="74" t="s">
        <v>57</v>
      </c>
      <c r="C137" s="77">
        <v>0</v>
      </c>
      <c r="D137" s="77">
        <v>0</v>
      </c>
      <c r="E137" s="77">
        <v>0</v>
      </c>
      <c r="F137" s="293"/>
      <c r="G137" s="293"/>
      <c r="H137" s="293"/>
      <c r="I137" s="293"/>
      <c r="J137" s="307"/>
      <c r="K137" s="298"/>
      <c r="L137" s="290"/>
      <c r="M137" s="290"/>
      <c r="N137" s="290"/>
      <c r="O137" s="302"/>
      <c r="P137" s="25"/>
      <c r="Q137" s="25"/>
      <c r="R137" s="25"/>
      <c r="S137" s="25"/>
    </row>
    <row r="138" spans="1:19" ht="15" hidden="1" customHeight="1" thickBot="1">
      <c r="A138" s="304"/>
      <c r="B138" s="74" t="s">
        <v>679</v>
      </c>
      <c r="C138" s="77">
        <v>0</v>
      </c>
      <c r="D138" s="77">
        <v>0</v>
      </c>
      <c r="E138" s="77">
        <v>0</v>
      </c>
      <c r="F138" s="293"/>
      <c r="G138" s="293"/>
      <c r="H138" s="293"/>
      <c r="I138" s="293"/>
      <c r="J138" s="307"/>
      <c r="K138" s="298"/>
      <c r="L138" s="290"/>
      <c r="M138" s="290"/>
      <c r="N138" s="290"/>
      <c r="O138" s="302"/>
      <c r="P138" s="25"/>
      <c r="Q138" s="25"/>
      <c r="R138" s="25"/>
      <c r="S138" s="25"/>
    </row>
    <row r="139" spans="1:19" ht="15" hidden="1" customHeight="1" thickBot="1">
      <c r="A139" s="304"/>
      <c r="B139" s="75" t="s">
        <v>59</v>
      </c>
      <c r="C139" s="78">
        <v>0</v>
      </c>
      <c r="D139" s="78">
        <v>0</v>
      </c>
      <c r="E139" s="78">
        <v>0</v>
      </c>
      <c r="F139" s="293"/>
      <c r="G139" s="293"/>
      <c r="H139" s="293"/>
      <c r="I139" s="293"/>
      <c r="J139" s="307"/>
      <c r="K139" s="298"/>
      <c r="L139" s="290"/>
      <c r="M139" s="290"/>
      <c r="N139" s="290"/>
      <c r="O139" s="302"/>
      <c r="P139" s="25"/>
      <c r="Q139" s="25"/>
      <c r="R139" s="25"/>
      <c r="S139" s="25"/>
    </row>
    <row r="140" spans="1:19" ht="15" hidden="1" customHeight="1" thickBot="1">
      <c r="A140" s="304"/>
      <c r="B140" s="76" t="s">
        <v>680</v>
      </c>
      <c r="C140" s="79">
        <v>0</v>
      </c>
      <c r="D140" s="79">
        <v>0</v>
      </c>
      <c r="E140" s="79">
        <v>0</v>
      </c>
      <c r="F140" s="294"/>
      <c r="G140" s="294"/>
      <c r="H140" s="294"/>
      <c r="I140" s="294"/>
      <c r="J140" s="308"/>
      <c r="K140" s="299"/>
      <c r="L140" s="291"/>
      <c r="M140" s="291"/>
      <c r="N140" s="291"/>
      <c r="O140" s="303"/>
      <c r="P140" s="25"/>
      <c r="Q140" s="25"/>
      <c r="R140" s="25"/>
      <c r="S140" s="25"/>
    </row>
    <row r="141" spans="1:19" ht="15" hidden="1" customHeight="1" thickBot="1">
      <c r="A141" s="304" t="s">
        <v>77</v>
      </c>
      <c r="B141" s="73" t="s">
        <v>53</v>
      </c>
      <c r="C141" s="80">
        <v>0</v>
      </c>
      <c r="D141" s="80">
        <v>0</v>
      </c>
      <c r="E141" s="80">
        <v>0</v>
      </c>
      <c r="F141" s="292">
        <f>SUM(ROUND(C141,0),ROUND(C142,0),ROUND(C143,0),ROUND(C144,0),ROUND(C145,0),ROUND(C146,0),ROUND(C147,0))</f>
        <v>0</v>
      </c>
      <c r="G141" s="292">
        <f>SUM(ROUND(D141,0),ROUND(D142,0),ROUND(D143,0),ROUND(D144,0),ROUND(D145,0),ROUND(D146,0),ROUND(D147,0))</f>
        <v>0</v>
      </c>
      <c r="H141" s="292">
        <f>SUM(ROUND(E141,0),ROUND(E142,0),ROUND(E143,0),ROUND(E144,0),ROUND(E145,0),ROUND(E146,0),ROUND(E147,0))</f>
        <v>0</v>
      </c>
      <c r="I141" s="292">
        <f>SUM(F141,H141)</f>
        <v>0</v>
      </c>
      <c r="J141" s="310">
        <v>0</v>
      </c>
      <c r="K141" s="312">
        <f>ROUND($I141*J141,0)</f>
        <v>0</v>
      </c>
      <c r="L141" s="300">
        <v>0</v>
      </c>
      <c r="M141" s="289">
        <v>0</v>
      </c>
      <c r="N141" s="289">
        <v>0</v>
      </c>
      <c r="O141" s="309">
        <f>ROUND($L141,0)+ROUND($N141,0)</f>
        <v>0</v>
      </c>
      <c r="P141" s="25"/>
      <c r="Q141" s="25"/>
      <c r="R141" s="25"/>
      <c r="S141" s="25"/>
    </row>
    <row r="142" spans="1:19" ht="15" hidden="1" customHeight="1" thickBot="1">
      <c r="A142" s="304"/>
      <c r="B142" s="74" t="s">
        <v>54</v>
      </c>
      <c r="C142" s="77">
        <v>0</v>
      </c>
      <c r="D142" s="77">
        <v>0</v>
      </c>
      <c r="E142" s="77">
        <v>0</v>
      </c>
      <c r="F142" s="293"/>
      <c r="G142" s="293"/>
      <c r="H142" s="293"/>
      <c r="I142" s="293"/>
      <c r="J142" s="307"/>
      <c r="K142" s="298"/>
      <c r="L142" s="290"/>
      <c r="M142" s="290"/>
      <c r="N142" s="290"/>
      <c r="O142" s="302"/>
      <c r="P142" s="25"/>
      <c r="Q142" s="25"/>
      <c r="R142" s="25"/>
      <c r="S142" s="25"/>
    </row>
    <row r="143" spans="1:19" ht="15" hidden="1" customHeight="1" thickBot="1">
      <c r="A143" s="304"/>
      <c r="B143" s="74" t="s">
        <v>56</v>
      </c>
      <c r="C143" s="77">
        <v>0</v>
      </c>
      <c r="D143" s="77">
        <v>0</v>
      </c>
      <c r="E143" s="77">
        <v>0</v>
      </c>
      <c r="F143" s="293"/>
      <c r="G143" s="293"/>
      <c r="H143" s="293"/>
      <c r="I143" s="293"/>
      <c r="J143" s="307"/>
      <c r="K143" s="298"/>
      <c r="L143" s="290"/>
      <c r="M143" s="290"/>
      <c r="N143" s="290"/>
      <c r="O143" s="302"/>
      <c r="P143" s="25"/>
      <c r="Q143" s="25"/>
      <c r="R143" s="25"/>
      <c r="S143" s="25"/>
    </row>
    <row r="144" spans="1:19" ht="15" hidden="1" customHeight="1" thickBot="1">
      <c r="A144" s="304"/>
      <c r="B144" s="74" t="s">
        <v>57</v>
      </c>
      <c r="C144" s="77">
        <v>0</v>
      </c>
      <c r="D144" s="77">
        <v>0</v>
      </c>
      <c r="E144" s="77">
        <v>0</v>
      </c>
      <c r="F144" s="293"/>
      <c r="G144" s="293"/>
      <c r="H144" s="293"/>
      <c r="I144" s="293"/>
      <c r="J144" s="307"/>
      <c r="K144" s="298"/>
      <c r="L144" s="290"/>
      <c r="M144" s="290"/>
      <c r="N144" s="290"/>
      <c r="O144" s="302"/>
      <c r="P144" s="25"/>
      <c r="Q144" s="25"/>
      <c r="R144" s="25"/>
      <c r="S144" s="25"/>
    </row>
    <row r="145" spans="1:119" ht="15" hidden="1" customHeight="1" thickBot="1">
      <c r="A145" s="304"/>
      <c r="B145" s="74" t="s">
        <v>679</v>
      </c>
      <c r="C145" s="77">
        <v>0</v>
      </c>
      <c r="D145" s="77">
        <v>0</v>
      </c>
      <c r="E145" s="77">
        <v>0</v>
      </c>
      <c r="F145" s="293"/>
      <c r="G145" s="293"/>
      <c r="H145" s="293"/>
      <c r="I145" s="293"/>
      <c r="J145" s="307"/>
      <c r="K145" s="298"/>
      <c r="L145" s="290"/>
      <c r="M145" s="290"/>
      <c r="N145" s="290"/>
      <c r="O145" s="302"/>
      <c r="P145" s="25"/>
      <c r="Q145" s="25"/>
      <c r="R145" s="25"/>
      <c r="S145" s="25"/>
    </row>
    <row r="146" spans="1:119" ht="15" hidden="1" customHeight="1" thickBot="1">
      <c r="A146" s="304"/>
      <c r="B146" s="75" t="s">
        <v>59</v>
      </c>
      <c r="C146" s="77">
        <v>0</v>
      </c>
      <c r="D146" s="77">
        <v>0</v>
      </c>
      <c r="E146" s="77">
        <v>0</v>
      </c>
      <c r="F146" s="293"/>
      <c r="G146" s="293"/>
      <c r="H146" s="293"/>
      <c r="I146" s="293"/>
      <c r="J146" s="307"/>
      <c r="K146" s="298"/>
      <c r="L146" s="290"/>
      <c r="M146" s="290"/>
      <c r="N146" s="290"/>
      <c r="O146" s="302"/>
      <c r="P146" s="25"/>
      <c r="Q146" s="25"/>
      <c r="R146" s="25"/>
      <c r="S146" s="25"/>
    </row>
    <row r="147" spans="1:119" ht="15" hidden="1" customHeight="1" thickBot="1">
      <c r="A147" s="304"/>
      <c r="B147" s="76" t="s">
        <v>680</v>
      </c>
      <c r="C147" s="79">
        <v>0</v>
      </c>
      <c r="D147" s="79">
        <v>0</v>
      </c>
      <c r="E147" s="79">
        <v>0</v>
      </c>
      <c r="F147" s="294"/>
      <c r="G147" s="294"/>
      <c r="H147" s="294"/>
      <c r="I147" s="294"/>
      <c r="J147" s="308"/>
      <c r="K147" s="299"/>
      <c r="L147" s="291"/>
      <c r="M147" s="291"/>
      <c r="N147" s="291"/>
      <c r="O147" s="303"/>
      <c r="P147" s="25"/>
      <c r="Q147" s="25"/>
      <c r="R147" s="25"/>
      <c r="S147" s="25"/>
    </row>
    <row r="148" spans="1:119" ht="32.1" customHeight="1" thickBot="1">
      <c r="A148" s="264" t="s">
        <v>681</v>
      </c>
      <c r="B148" s="265"/>
      <c r="C148" s="265"/>
      <c r="D148" s="265"/>
      <c r="E148" s="265"/>
      <c r="F148" s="265"/>
      <c r="G148" s="265"/>
      <c r="H148" s="265"/>
      <c r="I148" s="265"/>
      <c r="J148" s="265"/>
      <c r="K148" s="267"/>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1" t="s">
        <v>682</v>
      </c>
      <c r="B150" s="272"/>
      <c r="C150" s="272"/>
      <c r="D150" s="272"/>
      <c r="E150" s="272"/>
      <c r="F150" s="272"/>
      <c r="G150" s="272"/>
      <c r="H150" s="272"/>
      <c r="I150" s="272"/>
      <c r="J150" s="272"/>
      <c r="K150" s="272"/>
      <c r="L150" s="272"/>
      <c r="M150" s="272"/>
      <c r="N150" s="272"/>
      <c r="O150" s="273"/>
      <c r="P150" s="25"/>
      <c r="Q150" s="25"/>
      <c r="R150" s="25"/>
      <c r="S150" s="25"/>
    </row>
    <row r="151" spans="1:119" s="3" customFormat="1" ht="63.75" thickBot="1">
      <c r="A151" s="317" t="s">
        <v>683</v>
      </c>
      <c r="B151" s="318"/>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319" t="s">
        <v>53</v>
      </c>
      <c r="B152" s="320"/>
      <c r="C152" s="110">
        <v>0</v>
      </c>
      <c r="D152" s="110">
        <v>0</v>
      </c>
      <c r="E152" s="110">
        <v>0</v>
      </c>
      <c r="F152" s="292">
        <f>SUM(ROUND(C152,0),ROUND(C153,0),ROUND(C154,0),ROUND(C155,0),ROUND(C156,0),ROUND(C157,0),ROUND(C158,0))</f>
        <v>0</v>
      </c>
      <c r="G152" s="292">
        <f>SUM(ROUND(D152,0),ROUND(D153,0),ROUND(D154,0),ROUND(D155,0),ROUND(D156,0),ROUND(D157,0),ROUND(D158,0))</f>
        <v>0</v>
      </c>
      <c r="H152" s="292">
        <f>SUM(ROUND(E152,0),ROUND(E153,0),ROUND(E154,0),ROUND(E155,0),ROUND(E156,0),ROUND(E157,0),ROUND(E158,0))</f>
        <v>0</v>
      </c>
      <c r="I152" s="292">
        <f>SUM(F152:H158)</f>
        <v>0</v>
      </c>
      <c r="J152" s="310">
        <v>0</v>
      </c>
      <c r="K152" s="312">
        <f>ROUND($I152*J152,0)</f>
        <v>0</v>
      </c>
      <c r="L152" s="289">
        <f>ROUND(F152*0.1,0)</f>
        <v>0</v>
      </c>
      <c r="M152" s="289">
        <v>0</v>
      </c>
      <c r="N152" s="289">
        <f>K152-L152</f>
        <v>0</v>
      </c>
      <c r="O152" s="309">
        <f>ROUND($L152,0)+ROUND($M152,0)+ROUND($N152,0)</f>
        <v>0</v>
      </c>
      <c r="P152" s="25"/>
      <c r="Q152" s="25"/>
      <c r="R152" s="25"/>
      <c r="S152" s="25"/>
    </row>
    <row r="153" spans="1:119" ht="15">
      <c r="A153" s="313" t="s">
        <v>54</v>
      </c>
      <c r="B153" s="314"/>
      <c r="C153" s="81">
        <v>0</v>
      </c>
      <c r="D153" s="81">
        <v>0</v>
      </c>
      <c r="E153" s="81">
        <v>0</v>
      </c>
      <c r="F153" s="293"/>
      <c r="G153" s="293"/>
      <c r="H153" s="293"/>
      <c r="I153" s="293"/>
      <c r="J153" s="307"/>
      <c r="K153" s="298"/>
      <c r="L153" s="290"/>
      <c r="M153" s="290"/>
      <c r="N153" s="290"/>
      <c r="O153" s="302"/>
      <c r="P153" s="25"/>
      <c r="Q153" s="25"/>
      <c r="R153" s="25"/>
      <c r="S153" s="25"/>
    </row>
    <row r="154" spans="1:119" ht="15">
      <c r="A154" s="313" t="s">
        <v>56</v>
      </c>
      <c r="B154" s="314"/>
      <c r="C154" s="81">
        <v>0</v>
      </c>
      <c r="D154" s="81">
        <v>0</v>
      </c>
      <c r="E154" s="81">
        <v>0</v>
      </c>
      <c r="F154" s="293"/>
      <c r="G154" s="293"/>
      <c r="H154" s="293"/>
      <c r="I154" s="293"/>
      <c r="J154" s="307"/>
      <c r="K154" s="298"/>
      <c r="L154" s="290"/>
      <c r="M154" s="290"/>
      <c r="N154" s="290"/>
      <c r="O154" s="302"/>
      <c r="P154" s="25"/>
      <c r="Q154" s="25"/>
      <c r="R154" s="25"/>
      <c r="S154" s="25"/>
    </row>
    <row r="155" spans="1:119" ht="15">
      <c r="A155" s="313" t="s">
        <v>57</v>
      </c>
      <c r="B155" s="314"/>
      <c r="C155" s="81">
        <v>0</v>
      </c>
      <c r="D155" s="81">
        <v>0</v>
      </c>
      <c r="E155" s="81">
        <v>0</v>
      </c>
      <c r="F155" s="293"/>
      <c r="G155" s="293"/>
      <c r="H155" s="293"/>
      <c r="I155" s="293"/>
      <c r="J155" s="307"/>
      <c r="K155" s="298"/>
      <c r="L155" s="290"/>
      <c r="M155" s="290"/>
      <c r="N155" s="290"/>
      <c r="O155" s="302"/>
      <c r="P155" s="25"/>
      <c r="Q155" s="25"/>
      <c r="R155" s="25"/>
      <c r="S155" s="25"/>
    </row>
    <row r="156" spans="1:119" ht="15">
      <c r="A156" s="313" t="s">
        <v>679</v>
      </c>
      <c r="B156" s="314"/>
      <c r="C156" s="81">
        <v>0</v>
      </c>
      <c r="D156" s="81">
        <v>0</v>
      </c>
      <c r="E156" s="81">
        <v>0</v>
      </c>
      <c r="F156" s="293"/>
      <c r="G156" s="293"/>
      <c r="H156" s="293"/>
      <c r="I156" s="293"/>
      <c r="J156" s="307"/>
      <c r="K156" s="298"/>
      <c r="L156" s="290"/>
      <c r="M156" s="290"/>
      <c r="N156" s="290"/>
      <c r="O156" s="302"/>
      <c r="P156" s="25"/>
      <c r="Q156" s="25"/>
      <c r="R156" s="25"/>
      <c r="S156" s="25"/>
    </row>
    <row r="157" spans="1:119" ht="15">
      <c r="A157" s="313" t="s">
        <v>59</v>
      </c>
      <c r="B157" s="314"/>
      <c r="C157" s="81">
        <v>0</v>
      </c>
      <c r="D157" s="81">
        <v>0</v>
      </c>
      <c r="E157" s="81">
        <v>0</v>
      </c>
      <c r="F157" s="293"/>
      <c r="G157" s="293"/>
      <c r="H157" s="293"/>
      <c r="I157" s="293"/>
      <c r="J157" s="307"/>
      <c r="K157" s="298"/>
      <c r="L157" s="290"/>
      <c r="M157" s="290"/>
      <c r="N157" s="290"/>
      <c r="O157" s="302"/>
      <c r="P157" s="25"/>
      <c r="Q157" s="25"/>
      <c r="R157" s="25"/>
      <c r="S157" s="25"/>
    </row>
    <row r="158" spans="1:119" ht="15.75" thickBot="1">
      <c r="A158" s="315" t="s">
        <v>680</v>
      </c>
      <c r="B158" s="316"/>
      <c r="C158" s="82">
        <v>0</v>
      </c>
      <c r="D158" s="82">
        <v>0</v>
      </c>
      <c r="E158" s="82">
        <v>0</v>
      </c>
      <c r="F158" s="294"/>
      <c r="G158" s="294"/>
      <c r="H158" s="294"/>
      <c r="I158" s="294"/>
      <c r="J158" s="308"/>
      <c r="K158" s="299"/>
      <c r="L158" s="291"/>
      <c r="M158" s="291"/>
      <c r="N158" s="291"/>
      <c r="O158" s="303"/>
      <c r="P158" s="25"/>
      <c r="Q158" s="25"/>
      <c r="R158" s="25"/>
      <c r="S158" s="25"/>
    </row>
    <row r="159" spans="1:119" ht="32.1" customHeight="1" thickBot="1">
      <c r="A159" s="264" t="s">
        <v>690</v>
      </c>
      <c r="B159" s="265"/>
      <c r="C159" s="265"/>
      <c r="D159" s="265"/>
      <c r="E159" s="265"/>
      <c r="F159" s="265"/>
      <c r="G159" s="265"/>
      <c r="H159" s="265"/>
      <c r="I159" s="265"/>
      <c r="J159" s="265"/>
      <c r="K159" s="267"/>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6" t="s">
        <v>691</v>
      </c>
      <c r="B161" s="296"/>
      <c r="C161" s="296"/>
      <c r="D161" s="296"/>
      <c r="E161" s="296"/>
      <c r="F161" s="296"/>
      <c r="G161" s="296"/>
      <c r="H161" s="296"/>
      <c r="I161" s="296"/>
      <c r="J161" s="296"/>
      <c r="K161" s="296"/>
      <c r="L161" s="296"/>
      <c r="M161" s="296"/>
      <c r="N161" s="296"/>
      <c r="O161" s="296"/>
    </row>
    <row r="162" spans="1:15" ht="54" customHeight="1">
      <c r="A162" s="295" t="s">
        <v>692</v>
      </c>
      <c r="B162" s="295"/>
      <c r="C162" s="295"/>
      <c r="D162" s="295"/>
      <c r="E162" s="295"/>
      <c r="F162" s="295"/>
      <c r="G162" s="295"/>
      <c r="H162" s="295"/>
      <c r="I162" s="295"/>
      <c r="J162" s="295"/>
      <c r="K162" s="295"/>
      <c r="L162" s="295"/>
      <c r="M162" s="295"/>
      <c r="N162" s="295"/>
      <c r="O162" s="295"/>
    </row>
    <row r="163" spans="1:15" ht="36" customHeight="1">
      <c r="A163" s="295" t="s">
        <v>693</v>
      </c>
      <c r="B163" s="295"/>
      <c r="C163" s="295"/>
      <c r="D163" s="295"/>
      <c r="E163" s="295"/>
      <c r="F163" s="295"/>
      <c r="G163" s="295"/>
      <c r="H163" s="295"/>
      <c r="I163" s="295"/>
      <c r="J163" s="295"/>
      <c r="K163" s="295"/>
      <c r="L163" s="295"/>
      <c r="M163" s="295"/>
      <c r="N163" s="295"/>
      <c r="O163" s="295"/>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65"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E0E14B354F4845B9218E49F7E0D878" ma:contentTypeVersion="15" ma:contentTypeDescription="Create a new document." ma:contentTypeScope="" ma:versionID="9a5ba2fa7e9fa78901ebfa2f76eb93af">
  <xsd:schema xmlns:xsd="http://www.w3.org/2001/XMLSchema" xmlns:xs="http://www.w3.org/2001/XMLSchema" xmlns:p="http://schemas.microsoft.com/office/2006/metadata/properties" xmlns:ns2="92ecc987-d12b-42b1-abee-10b37485ad0a" xmlns:ns3="5067c814-4b34-462c-a21d-c185ff6548d2" targetNamespace="http://schemas.microsoft.com/office/2006/metadata/properties" ma:root="true" ma:fieldsID="8774f4ecff1ce8f3b9b983f96ccf4a71" ns2:_="" ns3:_="">
    <xsd:import namespace="92ecc987-d12b-42b1-abee-10b37485ad0a"/>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ecc987-d12b-42b1-abee-10b37485ad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752bcb9-f337-4c4d-ab40-c128a420f593}"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92ecc987-d12b-42b1-abee-10b37485ad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2.xml><?xml version="1.0" encoding="utf-8"?>
<ds:datastoreItem xmlns:ds="http://schemas.openxmlformats.org/officeDocument/2006/customXml" ds:itemID="{39E85CF8-5414-4F1B-B0CA-4134240B0173}"/>
</file>

<file path=customXml/itemProps3.xml><?xml version="1.0" encoding="utf-8"?>
<ds:datastoreItem xmlns:ds="http://schemas.openxmlformats.org/officeDocument/2006/customXml" ds:itemID="{FBD7E960-0E77-4301-BB4D-595E551D4176}">
  <ds:schemaRefs>
    <ds:schemaRef ds:uri="e036a933-3545-4a28-bf48-39f26e5acea7"/>
    <ds:schemaRef ds:uri="http://purl.org/dc/term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067c814-4b34-462c-a21d-c185ff6548d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6</dc:title>
  <dc:subject>Standard</dc:subject>
  <dc:creator>California Energy Commission</dc:creator>
  <cp:keywords/>
  <dc:description>TUG Release 0804_x000d_
Revision 0804</dc:description>
  <cp:lastModifiedBy>Worster, Brad@Energy</cp:lastModifiedBy>
  <cp:revision/>
  <cp:lastPrinted>2024-04-16T16:14:56Z</cp:lastPrinted>
  <dcterms:created xsi:type="dcterms:W3CDTF">2001-03-30T19:12:58Z</dcterms:created>
  <dcterms:modified xsi:type="dcterms:W3CDTF">2024-04-16T16:15:00Z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0x010100D19240245589B0409F605990A2E9AEA1</vt:lpwstr>
  </property>
  <property fmtid="{D5CDD505-2E9C-101B-9397-08002B2CF9AE}" pid="5" name="MediaServiceImageTags">
    <vt:lpwstr/>
  </property>
</Properties>
</file>