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ProgramSupport/Shared Documents/FISCAL LIAISON/00-ROUTING NOPA/NOPA_GFO-23-301_C.Fredericks/"/>
    </mc:Choice>
  </mc:AlternateContent>
  <xr:revisionPtr revIDLastSave="68" documentId="8_{9C0C835E-AF95-4EBE-96F7-42ED11539CE4}" xr6:coauthVersionLast="47" xr6:coauthVersionMax="47" xr10:uidLastSave="{3ABF78B3-0F90-4C22-B554-4436167F9E45}"/>
  <bookViews>
    <workbookView xWindow="-120" yWindow="-120" windowWidth="29040" windowHeight="15990" firstSheet="1" xr2:uid="{00000000-000D-0000-FFFF-FFFF00000000}"/>
  </bookViews>
  <sheets>
    <sheet name="Cover" sheetId="11" r:id="rId1"/>
    <sheet name="NOPA Table - Group 1" sheetId="6" r:id="rId2"/>
    <sheet name="NOPA Table - Group 2" sheetId="12" r:id="rId3"/>
  </sheets>
  <definedNames>
    <definedName name="_xlnm.Print_Area" localSheetId="1">'NOPA Table - Group 1'!$A$1:$H$23</definedName>
    <definedName name="_xlnm.Print_Titles" localSheetId="1">'NOPA Table - Group 1'!$1:$2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6" l="1"/>
  <c r="D8" i="6"/>
  <c r="F21" i="6"/>
  <c r="D21" i="6"/>
  <c r="F6" i="12"/>
  <c r="E6" i="12"/>
  <c r="D6" i="12"/>
  <c r="E21" i="6" l="1"/>
  <c r="E8" i="6"/>
</calcChain>
</file>

<file path=xl/sharedStrings.xml><?xml version="1.0" encoding="utf-8"?>
<sst xmlns="http://schemas.openxmlformats.org/spreadsheetml/2006/main" count="70" uniqueCount="37">
  <si>
    <t>California Energy Commission - Energy Research Development Division</t>
  </si>
  <si>
    <t>Notice of Proposed Awards</t>
  </si>
  <si>
    <t>GFO-23-301</t>
  </si>
  <si>
    <t>Energy Efficiency and Load Flexibility in Industrial and Commercial Cold Storage Facilities</t>
  </si>
  <si>
    <t xml:space="preserve">Project Group 1 Industrial Refrigerated Warehouses &amp; Group 2 Commercial Cold Storage Facilities </t>
  </si>
  <si>
    <t>Project Group 1 Industrial Refrigerated Warehouses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</si>
  <si>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</si>
  <si>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</si>
  <si>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</si>
  <si>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</si>
  <si>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</si>
  <si>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</si>
  <si>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</si>
  <si>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</si>
  <si>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</si>
  <si>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UCSB</t>
  </si>
  <si>
    <t>Harnessing the Potential of AI in Industrial Refrigeration Systems</t>
  </si>
  <si>
    <t>Awardee</t>
  </si>
  <si>
    <t>EPRI</t>
  </si>
  <si>
    <t>IndFlex – Demand Flexibility in Industrial Refrigerated Warehouse</t>
  </si>
  <si>
    <t>Nelumbo</t>
  </si>
  <si>
    <t>Demonstration &amp; Deployment of Nelumbo’s Ice-Nein® Evaporator Coating</t>
  </si>
  <si>
    <t>Total Funding Recommended</t>
  </si>
  <si>
    <t>Passed Not Funded</t>
  </si>
  <si>
    <t>UCI</t>
  </si>
  <si>
    <t>Valuable Actionable Load Intelligence Deployment for Energy Savings &amp; GHG reduction in Industrial Cold Storage (VALID)</t>
  </si>
  <si>
    <t>Finalist</t>
  </si>
  <si>
    <t>Total</t>
  </si>
  <si>
    <t>Did Not Pass</t>
  </si>
  <si>
    <t>N/A</t>
  </si>
  <si>
    <t>Department of the Environment – City and County of San Francisco</t>
  </si>
  <si>
    <t>Frost Forward San Francisco: Cooling Tomorrow, Saving Today</t>
  </si>
  <si>
    <t>Phase Change Solutions Inc.</t>
  </si>
  <si>
    <t>BioPCM in Cold Storage</t>
  </si>
  <si>
    <t xml:space="preserve">Project Group 2 Commercial Cold Storage Facilities </t>
  </si>
  <si>
    <t>Prospect Silicon Valley</t>
  </si>
  <si>
    <t>Dynamic, Grid-Flexible Cold Storage Refrigeration Featuring Advanced CO2 Heat Pump, Thermal Storage, and Defrost Controls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</si>
</sst>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b/>
      <sz val="12.5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12" sqref="A12"/>
    </sheetView>
  </sheetViews>
  <sheetFormatPr defaultRowHeight="15"/>
  <cols>
    <col min="1" max="1" width="117.85546875" style="32" customWidth="1"/>
  </cols>
  <sheetData>
    <row r="1" spans="1:1" ht="25.5" customHeight="1">
      <c r="A1" s="63" t="s">
        <v>0</v>
      </c>
    </row>
    <row r="2" spans="1:1" ht="25.5" customHeight="1">
      <c r="A2" s="63" t="s">
        <v>1</v>
      </c>
    </row>
    <row r="3" spans="1:1" ht="25.5" customHeight="1">
      <c r="A3" s="63" t="s">
        <v>2</v>
      </c>
    </row>
    <row r="4" spans="1:1" ht="25.5" customHeight="1">
      <c r="A4" s="63" t="s">
        <v>3</v>
      </c>
    </row>
    <row r="5" spans="1:1" ht="25.5" customHeight="1">
      <c r="A5" s="63" t="s">
        <v>4</v>
      </c>
    </row>
    <row r="6" spans="1:1" ht="25.5" customHeight="1">
      <c r="A6" s="64">
        <v>45398</v>
      </c>
    </row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zoomScaleNormal="100" zoomScaleSheetLayoutView="100" workbookViewId="0">
      <selection activeCell="G19" sqref="G19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33.7109375" style="4" bestFit="1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9" customFormat="1" ht="24.6" customHeight="1">
      <c r="A1" s="61" t="s">
        <v>5</v>
      </c>
      <c r="C1" s="60"/>
      <c r="D1" s="60"/>
      <c r="E1" s="60"/>
      <c r="F1" s="60"/>
      <c r="G1" s="60"/>
      <c r="H1" s="60"/>
    </row>
    <row r="2" spans="1:8" s="1" customFormat="1" ht="15.75">
      <c r="A2" s="31"/>
      <c r="C2" s="2"/>
      <c r="D2" s="2"/>
      <c r="E2" s="2"/>
      <c r="F2" s="2"/>
      <c r="G2" s="2"/>
      <c r="H2" s="2"/>
    </row>
    <row r="3" spans="1:8" s="6" customFormat="1" ht="33.950000000000003" customHeight="1">
      <c r="A3" s="55" t="s">
        <v>6</v>
      </c>
      <c r="B3" s="56"/>
      <c r="C3" s="56"/>
      <c r="D3" s="56"/>
      <c r="E3" s="56"/>
      <c r="F3" s="56"/>
      <c r="G3" s="56"/>
      <c r="H3" s="57"/>
    </row>
    <row r="4" spans="1:8" s="1" customFormat="1" ht="47.25">
      <c r="A4" s="13" t="s">
        <v>7</v>
      </c>
      <c r="B4" s="13" t="s">
        <v>8</v>
      </c>
      <c r="C4" s="13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3" t="s">
        <v>14</v>
      </c>
    </row>
    <row r="5" spans="1:8" s="6" customFormat="1" ht="45">
      <c r="A5" s="10">
        <v>1</v>
      </c>
      <c r="B5" s="26" t="s">
        <v>15</v>
      </c>
      <c r="C5" s="26" t="s">
        <v>16</v>
      </c>
      <c r="D5" s="24">
        <v>2420982</v>
      </c>
      <c r="E5" s="24">
        <v>2420982</v>
      </c>
      <c r="F5" s="24">
        <v>1945777</v>
      </c>
      <c r="G5" s="11">
        <v>82.24</v>
      </c>
      <c r="H5" s="10" t="s">
        <v>17</v>
      </c>
    </row>
    <row r="6" spans="1:8" s="6" customFormat="1" ht="45">
      <c r="A6" s="10">
        <v>2</v>
      </c>
      <c r="B6" s="26" t="s">
        <v>18</v>
      </c>
      <c r="C6" s="26" t="s">
        <v>19</v>
      </c>
      <c r="D6" s="24">
        <v>2165928</v>
      </c>
      <c r="E6" s="24">
        <v>2165928</v>
      </c>
      <c r="F6" s="24">
        <v>598222</v>
      </c>
      <c r="G6" s="11">
        <v>82.06</v>
      </c>
      <c r="H6" s="10" t="s">
        <v>17</v>
      </c>
    </row>
    <row r="7" spans="1:8" s="6" customFormat="1" ht="70.5">
      <c r="A7" s="17">
        <v>3</v>
      </c>
      <c r="B7" s="27" t="s">
        <v>20</v>
      </c>
      <c r="C7" s="27" t="s">
        <v>21</v>
      </c>
      <c r="D7" s="24">
        <v>2910550</v>
      </c>
      <c r="E7" s="24">
        <v>2910550</v>
      </c>
      <c r="F7" s="24">
        <v>670000</v>
      </c>
      <c r="G7" s="11">
        <v>80.349999999999994</v>
      </c>
      <c r="H7" s="10" t="s">
        <v>17</v>
      </c>
    </row>
    <row r="8" spans="1:8" s="1" customFormat="1" ht="23.45" customHeight="1">
      <c r="A8" s="33"/>
      <c r="B8" s="34"/>
      <c r="C8" s="35" t="s">
        <v>22</v>
      </c>
      <c r="D8" s="36">
        <f>SUM(D5:D7)</f>
        <v>7497460</v>
      </c>
      <c r="E8" s="37">
        <f ca="1">SUM(E5:E13)</f>
        <v>7497460</v>
      </c>
      <c r="F8" s="38">
        <f>SUM(F5:F7)</f>
        <v>3213999</v>
      </c>
      <c r="G8" s="39"/>
      <c r="H8" s="40"/>
    </row>
    <row r="9" spans="1:8" s="1" customFormat="1" ht="15.75">
      <c r="A9" s="43"/>
      <c r="B9" s="44"/>
      <c r="C9" s="45"/>
      <c r="D9" s="46"/>
      <c r="E9" s="46"/>
      <c r="F9" s="46"/>
      <c r="G9" s="47"/>
      <c r="H9" s="48"/>
    </row>
    <row r="10" spans="1:8" s="1" customFormat="1" ht="15.75">
      <c r="A10" s="49"/>
      <c r="B10" s="50"/>
      <c r="C10" s="51"/>
      <c r="D10" s="52"/>
      <c r="E10" s="52"/>
      <c r="F10" s="52"/>
      <c r="G10" s="53"/>
      <c r="H10" s="54"/>
    </row>
    <row r="11" spans="1:8" s="1" customFormat="1" ht="36.6" customHeight="1">
      <c r="A11" s="58" t="s">
        <v>23</v>
      </c>
      <c r="B11" s="41"/>
      <c r="C11" s="41"/>
      <c r="D11" s="41"/>
      <c r="E11" s="41"/>
      <c r="F11" s="41"/>
      <c r="G11" s="41"/>
      <c r="H11" s="42"/>
    </row>
    <row r="12" spans="1:8" s="1" customFormat="1" ht="49.5" customHeight="1">
      <c r="A12" s="13" t="s">
        <v>7</v>
      </c>
      <c r="B12" s="13" t="s">
        <v>8</v>
      </c>
      <c r="C12" s="13" t="s">
        <v>9</v>
      </c>
      <c r="D12" s="14" t="s">
        <v>10</v>
      </c>
      <c r="E12" s="14" t="s">
        <v>11</v>
      </c>
      <c r="F12" s="14" t="s">
        <v>12</v>
      </c>
      <c r="G12" s="14" t="s">
        <v>13</v>
      </c>
      <c r="H12" s="13" t="s">
        <v>14</v>
      </c>
    </row>
    <row r="13" spans="1:8" s="1" customFormat="1" ht="81.75" customHeight="1">
      <c r="A13" s="10">
        <v>4</v>
      </c>
      <c r="B13" s="26" t="s">
        <v>24</v>
      </c>
      <c r="C13" s="26" t="s">
        <v>25</v>
      </c>
      <c r="D13" s="24">
        <v>3500000</v>
      </c>
      <c r="E13" s="24">
        <v>0</v>
      </c>
      <c r="F13" s="24">
        <v>1187883</v>
      </c>
      <c r="G13" s="11">
        <v>76.8</v>
      </c>
      <c r="H13" s="10" t="s">
        <v>26</v>
      </c>
    </row>
    <row r="14" spans="1:8" s="1" customFormat="1" ht="15.75">
      <c r="A14" s="18"/>
      <c r="B14" s="19"/>
      <c r="C14" s="20" t="s">
        <v>27</v>
      </c>
      <c r="D14" s="28">
        <v>3500000</v>
      </c>
      <c r="E14" s="29"/>
      <c r="F14" s="30">
        <v>1187883</v>
      </c>
      <c r="G14" s="21"/>
      <c r="H14" s="22"/>
    </row>
    <row r="15" spans="1:8" s="1" customFormat="1" ht="15.75">
      <c r="A15" s="43"/>
      <c r="B15" s="44"/>
      <c r="C15" s="45"/>
      <c r="D15" s="46"/>
      <c r="E15" s="46"/>
      <c r="F15" s="46"/>
      <c r="G15" s="47"/>
      <c r="H15" s="48"/>
    </row>
    <row r="16" spans="1:8" s="1" customFormat="1" ht="15.75">
      <c r="A16" s="49"/>
      <c r="B16" s="50"/>
      <c r="C16" s="51"/>
      <c r="D16" s="52"/>
      <c r="E16" s="52"/>
      <c r="F16" s="52"/>
      <c r="G16" s="53"/>
      <c r="H16" s="54"/>
    </row>
    <row r="17" spans="1:8" s="1" customFormat="1" ht="39.950000000000003" customHeight="1">
      <c r="A17" s="58" t="s">
        <v>28</v>
      </c>
      <c r="B17" s="41"/>
      <c r="C17" s="41"/>
      <c r="D17" s="41"/>
      <c r="E17" s="41"/>
      <c r="F17" s="41"/>
      <c r="G17" s="41"/>
      <c r="H17" s="42"/>
    </row>
    <row r="18" spans="1:8" s="1" customFormat="1" ht="47.25">
      <c r="A18" s="13" t="s">
        <v>7</v>
      </c>
      <c r="B18" s="13" t="s">
        <v>8</v>
      </c>
      <c r="C18" s="13" t="s">
        <v>9</v>
      </c>
      <c r="D18" s="14" t="s">
        <v>10</v>
      </c>
      <c r="E18" s="14" t="s">
        <v>11</v>
      </c>
      <c r="F18" s="14" t="s">
        <v>12</v>
      </c>
      <c r="G18" s="14" t="s">
        <v>13</v>
      </c>
      <c r="H18" s="13" t="s">
        <v>14</v>
      </c>
    </row>
    <row r="19" spans="1:8" s="1" customFormat="1" ht="70.5">
      <c r="A19" s="10" t="s">
        <v>29</v>
      </c>
      <c r="B19" s="25" t="s">
        <v>30</v>
      </c>
      <c r="C19" s="25" t="s">
        <v>31</v>
      </c>
      <c r="D19" s="23">
        <v>3213172</v>
      </c>
      <c r="E19" s="23">
        <v>0</v>
      </c>
      <c r="F19" s="23">
        <v>714361</v>
      </c>
      <c r="G19" s="16"/>
      <c r="H19" s="15" t="s">
        <v>28</v>
      </c>
    </row>
    <row r="20" spans="1:8" s="6" customFormat="1" ht="36">
      <c r="A20" s="10" t="s">
        <v>29</v>
      </c>
      <c r="B20" s="25" t="s">
        <v>32</v>
      </c>
      <c r="C20" s="25" t="s">
        <v>33</v>
      </c>
      <c r="D20" s="23">
        <v>513217</v>
      </c>
      <c r="E20" s="23">
        <v>0</v>
      </c>
      <c r="F20" s="23">
        <v>140000</v>
      </c>
      <c r="G20" s="16"/>
      <c r="H20" s="15" t="s">
        <v>28</v>
      </c>
    </row>
    <row r="21" spans="1:8" s="1" customFormat="1" ht="15.75">
      <c r="A21" s="33"/>
      <c r="B21" s="34"/>
      <c r="C21" s="35" t="s">
        <v>27</v>
      </c>
      <c r="D21" s="36">
        <f>SUM(D19:D20)</f>
        <v>3726389</v>
      </c>
      <c r="E21" s="37">
        <f>SUM(E13:E13)</f>
        <v>0</v>
      </c>
      <c r="F21" s="38">
        <f>SUM(F19:F20)</f>
        <v>854361</v>
      </c>
      <c r="G21" s="39"/>
      <c r="H21" s="40"/>
    </row>
    <row r="22" spans="1:8" s="1" customFormat="1" ht="15.75">
      <c r="A22" s="43"/>
      <c r="B22" s="44"/>
      <c r="C22" s="45"/>
      <c r="D22" s="46"/>
      <c r="E22" s="46"/>
      <c r="F22" s="46"/>
      <c r="G22" s="47"/>
      <c r="H22" s="48"/>
    </row>
    <row r="23" spans="1:8" s="1" customFormat="1" ht="15.75">
      <c r="A23" s="49"/>
      <c r="B23" s="50"/>
      <c r="C23" s="51"/>
      <c r="D23" s="52"/>
      <c r="E23" s="52"/>
      <c r="F23" s="52"/>
      <c r="G23" s="53"/>
      <c r="H23" s="54"/>
    </row>
    <row r="24" spans="1:8" s="7" customFormat="1">
      <c r="A24" s="12"/>
      <c r="B24" s="1"/>
      <c r="C24" s="1"/>
      <c r="D24" s="3"/>
      <c r="E24" s="3"/>
      <c r="F24" s="3"/>
      <c r="G24" s="3"/>
      <c r="H24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16" max="7" man="1"/>
    <brk id="1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8"/>
  <sheetViews>
    <sheetView workbookViewId="0">
      <selection activeCell="L8" sqref="L8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9" customFormat="1" ht="24.6" customHeight="1">
      <c r="A1" s="62" t="s">
        <v>34</v>
      </c>
      <c r="C1" s="60"/>
      <c r="D1" s="60"/>
      <c r="E1" s="60"/>
      <c r="F1" s="60"/>
      <c r="G1" s="60"/>
      <c r="H1" s="60"/>
    </row>
    <row r="2" spans="1:8" s="1" customFormat="1" ht="15.75">
      <c r="A2" s="31"/>
      <c r="C2" s="2"/>
      <c r="D2" s="2"/>
      <c r="E2" s="2"/>
      <c r="F2" s="2"/>
      <c r="G2" s="2"/>
      <c r="H2" s="2"/>
    </row>
    <row r="3" spans="1:8" s="6" customFormat="1" ht="30.6" customHeight="1">
      <c r="A3" s="55" t="s">
        <v>6</v>
      </c>
      <c r="B3" s="56"/>
      <c r="C3" s="56"/>
      <c r="D3" s="56"/>
      <c r="E3" s="56"/>
      <c r="F3" s="56"/>
      <c r="G3" s="56"/>
      <c r="H3" s="57"/>
    </row>
    <row r="4" spans="1:8" s="1" customFormat="1" ht="47.25">
      <c r="A4" s="13" t="s">
        <v>7</v>
      </c>
      <c r="B4" s="13" t="s">
        <v>8</v>
      </c>
      <c r="C4" s="13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3" t="s">
        <v>14</v>
      </c>
    </row>
    <row r="5" spans="1:8" s="6" customFormat="1" ht="90">
      <c r="A5" s="10">
        <v>1</v>
      </c>
      <c r="B5" s="26" t="s">
        <v>35</v>
      </c>
      <c r="C5" s="26" t="s">
        <v>36</v>
      </c>
      <c r="D5" s="24">
        <v>1800000</v>
      </c>
      <c r="E5" s="24">
        <v>1800000</v>
      </c>
      <c r="F5" s="24">
        <v>462238</v>
      </c>
      <c r="G5" s="11">
        <v>82.77</v>
      </c>
      <c r="H5" s="10" t="s">
        <v>17</v>
      </c>
    </row>
    <row r="6" spans="1:8" s="1" customFormat="1" ht="23.45" customHeight="1">
      <c r="A6" s="33"/>
      <c r="B6" s="34"/>
      <c r="C6" s="35" t="s">
        <v>22</v>
      </c>
      <c r="D6" s="36">
        <f>SUM(D5:D5)</f>
        <v>1800000</v>
      </c>
      <c r="E6" s="37">
        <f>SUM(E5:E5)</f>
        <v>1800000</v>
      </c>
      <c r="F6" s="38">
        <f>SUM(F5:F5)</f>
        <v>462238</v>
      </c>
      <c r="G6" s="39"/>
      <c r="H6" s="40"/>
    </row>
    <row r="7" spans="1:8" s="1" customFormat="1" ht="15.75">
      <c r="A7" s="43"/>
      <c r="B7" s="44"/>
      <c r="C7" s="45"/>
      <c r="D7" s="46"/>
      <c r="E7" s="46"/>
      <c r="F7" s="46"/>
      <c r="G7" s="47"/>
      <c r="H7" s="48"/>
    </row>
    <row r="8" spans="1:8" s="7" customFormat="1">
      <c r="A8" s="12"/>
      <c r="B8" s="1"/>
      <c r="C8" s="1"/>
      <c r="D8" s="3"/>
      <c r="E8" s="3"/>
      <c r="F8" s="3"/>
      <c r="G8" s="3"/>
      <c r="H8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F9C70-C2BE-4002-BC54-AFA386BCEB79}"/>
</file>

<file path=customXml/itemProps2.xml><?xml version="1.0" encoding="utf-8"?>
<ds:datastoreItem xmlns:ds="http://schemas.openxmlformats.org/officeDocument/2006/customXml" ds:itemID="{5AE388CA-C2E4-4595-9A0B-552B97BEA5D8}"/>
</file>

<file path=customXml/itemProps3.xml><?xml version="1.0" encoding="utf-8"?>
<ds:datastoreItem xmlns:ds="http://schemas.openxmlformats.org/officeDocument/2006/customXml" ds:itemID="{712C957E-B708-4AF4-9F2B-E61B6856D5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California Energy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Dani, Nicole@Energy</cp:lastModifiedBy>
  <cp:revision/>
  <dcterms:created xsi:type="dcterms:W3CDTF">2015-01-15T18:23:38Z</dcterms:created>
  <dcterms:modified xsi:type="dcterms:W3CDTF">2024-04-16T16:57:05Z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