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EnvironmentalResearch/Solicitations/GFO-23-501_Quantify IAQ Exposures/05_Scoring/NOPA_Scores/NOPA package/"/>
    </mc:Choice>
  </mc:AlternateContent>
  <xr:revisionPtr revIDLastSave="0" documentId="8_{5F5F166E-AED4-4277-A4A7-751A78BDF0A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over" sheetId="11" r:id="rId1"/>
    <sheet name="NOPA Table - Group 1" sheetId="6" r:id="rId2"/>
  </sheets>
  <definedNames>
    <definedName name="_xlnm.Print_Area" localSheetId="1">'NOPA Table - Group 1'!$A$1:$H$21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E7" i="6"/>
  <c r="D7" i="6"/>
  <c r="E13" i="6"/>
  <c r="F13" i="6"/>
  <c r="D13" i="6"/>
  <c r="F21" i="6" l="1"/>
  <c r="E21" i="6"/>
  <c r="D21" i="6"/>
</calcChain>
</file>

<file path=xl/sharedStrings.xml><?xml version="1.0" encoding="utf-8"?>
<sst xmlns="http://schemas.openxmlformats.org/spreadsheetml/2006/main" count="47" uniqueCount="28">
  <si>
    <t>California Energy Commission - Energy Research Development Division</t>
  </si>
  <si>
    <t>Notice of Proposed Awards</t>
  </si>
  <si>
    <t>GFO-23-501</t>
  </si>
  <si>
    <t>Quantifying Exposures to Indoor Air Pollutants in Multifamily Homes that Cook with Gas or Alternatives</t>
  </si>
  <si>
    <t>Project Group 1 – Quantifying Exposures to Indoor Air Pollutants in Multifamily Homes that Cook with Gas or Alternatives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</si>
  <si>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</si>
  <si>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</si>
  <si>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</si>
  <si>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</si>
  <si>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</si>
  <si>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</si>
  <si>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</si>
  <si>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</si>
  <si>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</si>
  <si>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 xml:space="preserve">Berkeley Air Monitoring Group, Inc. </t>
  </si>
  <si>
    <t>AERLIFT: Assessing Exposure to Residential Air Pollution for Low-Income Families with Gas and Electric Cooking Technologies</t>
  </si>
  <si>
    <t>Awardee</t>
  </si>
  <si>
    <t>Lawrence Berkeley National Laboratory (LBNL)</t>
  </si>
  <si>
    <t xml:space="preserve">Cooking and Clean Air in Homes Study </t>
  </si>
  <si>
    <t>Total Funding Recommended</t>
  </si>
  <si>
    <t>*From the FY 2023-2024 Gas R&amp;D plan</t>
  </si>
  <si>
    <t>Passed Not Funded</t>
  </si>
  <si>
    <t>Sonoma Technology, Inc.</t>
  </si>
  <si>
    <t>California Indoor Air Quality and Exposure Study of Residential Cooking Impacts in Disadvantaged Communities</t>
  </si>
  <si>
    <t>Finalist</t>
  </si>
  <si>
    <t>Total</t>
  </si>
  <si>
    <t>Disqualified</t>
  </si>
  <si>
    <t>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</si>
</sst>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14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workbookViewId="0">
      <selection activeCell="A23" sqref="A23"/>
    </sheetView>
  </sheetViews>
  <sheetFormatPr defaultRowHeight="15"/>
  <cols>
    <col min="1" max="1" width="125" style="30" customWidth="1"/>
  </cols>
  <sheetData>
    <row r="1" spans="1:1" ht="25.5" customHeight="1">
      <c r="A1" s="30" t="s">
        <v>0</v>
      </c>
    </row>
    <row r="2" spans="1:1" ht="25.5" customHeight="1">
      <c r="A2" s="60" t="s">
        <v>1</v>
      </c>
    </row>
    <row r="3" spans="1:1" ht="25.5" customHeight="1">
      <c r="A3" s="60" t="s">
        <v>2</v>
      </c>
    </row>
    <row r="4" spans="1:1" ht="25.5" customHeight="1">
      <c r="A4" s="60" t="s">
        <v>3</v>
      </c>
    </row>
    <row r="5" spans="1:1" ht="25.5" customHeight="1">
      <c r="A5" s="60" t="s">
        <v>4</v>
      </c>
    </row>
    <row r="6" spans="1:1" ht="25.5" customHeight="1">
      <c r="A6" s="62">
        <v>45455</v>
      </c>
    </row>
    <row r="7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Normal="100" zoomScaleSheetLayoutView="100" workbookViewId="0">
      <selection activeCell="B5" sqref="B5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57" customFormat="1" ht="24.65" customHeight="1">
      <c r="A1" s="59" t="s">
        <v>4</v>
      </c>
      <c r="C1" s="58"/>
      <c r="D1" s="58"/>
      <c r="E1" s="58"/>
      <c r="F1" s="58"/>
      <c r="G1" s="58"/>
      <c r="H1" s="58"/>
    </row>
    <row r="2" spans="1:8" s="1" customFormat="1" ht="15.5">
      <c r="A2" s="29"/>
      <c r="C2" s="2"/>
      <c r="D2" s="2"/>
      <c r="E2" s="2"/>
      <c r="F2" s="2"/>
      <c r="G2" s="2"/>
      <c r="H2" s="2"/>
    </row>
    <row r="3" spans="1:8" s="6" customFormat="1" ht="34" customHeight="1">
      <c r="A3" s="53" t="s">
        <v>5</v>
      </c>
      <c r="B3" s="54"/>
      <c r="C3" s="54"/>
      <c r="D3" s="54"/>
      <c r="E3" s="54"/>
      <c r="F3" s="54"/>
      <c r="G3" s="54"/>
      <c r="H3" s="55"/>
    </row>
    <row r="4" spans="1:8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112.5" customHeight="1">
      <c r="A5" s="10">
        <v>1</v>
      </c>
      <c r="B5" s="25" t="s">
        <v>14</v>
      </c>
      <c r="C5" s="25" t="s">
        <v>15</v>
      </c>
      <c r="D5" s="23">
        <v>1999984</v>
      </c>
      <c r="E5" s="23">
        <v>1999984</v>
      </c>
      <c r="F5" s="23">
        <v>2130004</v>
      </c>
      <c r="G5" s="11">
        <v>100.83</v>
      </c>
      <c r="H5" s="10" t="s">
        <v>16</v>
      </c>
    </row>
    <row r="6" spans="1:8" s="6" customFormat="1" ht="54" customHeight="1">
      <c r="A6" s="10" t="s">
        <v>27</v>
      </c>
      <c r="B6" s="25" t="s">
        <v>17</v>
      </c>
      <c r="C6" s="25" t="s">
        <v>18</v>
      </c>
      <c r="D6" s="23">
        <v>2000000</v>
      </c>
      <c r="E6" s="23">
        <v>2000000</v>
      </c>
      <c r="F6" s="23">
        <v>120750</v>
      </c>
      <c r="G6" s="11">
        <v>99.01</v>
      </c>
      <c r="H6" s="10" t="s">
        <v>16</v>
      </c>
    </row>
    <row r="7" spans="1:8" s="6" customFormat="1" ht="15.5">
      <c r="A7" s="31"/>
      <c r="B7" s="32"/>
      <c r="C7" s="33" t="s">
        <v>19</v>
      </c>
      <c r="D7" s="34">
        <f>D5+D6</f>
        <v>3999984</v>
      </c>
      <c r="E7" s="35">
        <f>SUM(E5:E6)</f>
        <v>3999984</v>
      </c>
      <c r="F7" s="36">
        <f>SUM(F5:F6)</f>
        <v>2250754</v>
      </c>
      <c r="G7" s="37"/>
      <c r="H7" s="38"/>
    </row>
    <row r="8" spans="1:8" s="1" customFormat="1" ht="16.5" customHeight="1">
      <c r="A8" s="61" t="s">
        <v>20</v>
      </c>
      <c r="B8" s="42"/>
      <c r="C8" s="43"/>
      <c r="D8" s="44"/>
      <c r="E8" s="44"/>
      <c r="F8" s="44"/>
      <c r="G8" s="45"/>
      <c r="H8" s="46"/>
    </row>
    <row r="9" spans="1:8" s="1" customFormat="1" ht="15.5">
      <c r="A9" s="47"/>
      <c r="B9" s="48"/>
      <c r="C9" s="49"/>
      <c r="D9" s="50"/>
      <c r="E9" s="50"/>
      <c r="F9" s="50"/>
      <c r="G9" s="51"/>
      <c r="H9" s="52"/>
    </row>
    <row r="10" spans="1:8" s="1" customFormat="1" ht="15.5">
      <c r="A10" s="56" t="s">
        <v>21</v>
      </c>
      <c r="B10" s="39"/>
      <c r="C10" s="39"/>
      <c r="D10" s="39"/>
      <c r="E10" s="39"/>
      <c r="F10" s="39"/>
      <c r="G10" s="39"/>
      <c r="H10" s="40"/>
    </row>
    <row r="11" spans="1:8" s="1" customFormat="1" ht="51.65" customHeight="1">
      <c r="A11" s="13" t="s">
        <v>6</v>
      </c>
      <c r="B11" s="13" t="s">
        <v>7</v>
      </c>
      <c r="C11" s="13" t="s">
        <v>8</v>
      </c>
      <c r="D11" s="14" t="s">
        <v>9</v>
      </c>
      <c r="E11" s="14" t="s">
        <v>10</v>
      </c>
      <c r="F11" s="14" t="s">
        <v>11</v>
      </c>
      <c r="G11" s="14" t="s">
        <v>12</v>
      </c>
      <c r="H11" s="13" t="s">
        <v>13</v>
      </c>
    </row>
    <row r="12" spans="1:8" s="1" customFormat="1" ht="77.5">
      <c r="A12" s="10">
        <v>3</v>
      </c>
      <c r="B12" s="25" t="s">
        <v>22</v>
      </c>
      <c r="C12" s="25" t="s">
        <v>23</v>
      </c>
      <c r="D12" s="23">
        <v>1999986</v>
      </c>
      <c r="E12" s="23">
        <v>0</v>
      </c>
      <c r="F12" s="23">
        <v>267546</v>
      </c>
      <c r="G12" s="11">
        <v>86.61</v>
      </c>
      <c r="H12" s="10" t="s">
        <v>24</v>
      </c>
    </row>
    <row r="13" spans="1:8" s="1" customFormat="1" ht="15.5">
      <c r="A13" s="31"/>
      <c r="B13" s="32"/>
      <c r="C13" s="33" t="s">
        <v>25</v>
      </c>
      <c r="D13" s="34">
        <f>SUM(D12:D12)</f>
        <v>1999986</v>
      </c>
      <c r="E13" s="35">
        <f>SUM(E12:E12)</f>
        <v>0</v>
      </c>
      <c r="F13" s="36">
        <f>SUM(F12:F12)</f>
        <v>267546</v>
      </c>
      <c r="G13" s="37"/>
      <c r="H13" s="38"/>
    </row>
    <row r="14" spans="1:8" s="1" customFormat="1" ht="15.5">
      <c r="A14" s="41"/>
      <c r="B14" s="42"/>
      <c r="C14" s="43"/>
      <c r="D14" s="44"/>
      <c r="E14" s="44"/>
      <c r="F14" s="44"/>
      <c r="G14" s="45"/>
      <c r="H14" s="46"/>
    </row>
    <row r="15" spans="1:8" s="1" customFormat="1" ht="15.5">
      <c r="A15" s="47"/>
      <c r="B15" s="48"/>
      <c r="C15" s="49"/>
      <c r="D15" s="50"/>
      <c r="E15" s="50"/>
      <c r="F15" s="50"/>
      <c r="G15" s="51"/>
      <c r="H15" s="52"/>
    </row>
    <row r="16" spans="1:8" s="1" customFormat="1" ht="15.5" hidden="1">
      <c r="A16" s="56" t="s">
        <v>26</v>
      </c>
      <c r="B16" s="39"/>
      <c r="C16" s="39"/>
      <c r="D16" s="39"/>
      <c r="E16" s="39"/>
      <c r="F16" s="39"/>
      <c r="G16" s="39"/>
      <c r="H16" s="40"/>
    </row>
    <row r="17" spans="1:8" s="1" customFormat="1" ht="49.5" hidden="1" customHeight="1">
      <c r="A17" s="13" t="s">
        <v>6</v>
      </c>
      <c r="B17" s="13" t="s">
        <v>7</v>
      </c>
      <c r="C17" s="13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3" t="s">
        <v>13</v>
      </c>
    </row>
    <row r="18" spans="1:8" s="1" customFormat="1" ht="14.5" hidden="1" customHeight="1">
      <c r="A18" s="10"/>
      <c r="B18" s="24"/>
      <c r="C18" s="24"/>
      <c r="D18" s="22"/>
      <c r="E18" s="22"/>
      <c r="F18" s="22"/>
      <c r="G18" s="16"/>
      <c r="H18" s="15"/>
    </row>
    <row r="19" spans="1:8" s="1" customFormat="1" ht="15.5" hidden="1">
      <c r="A19" s="10"/>
      <c r="B19" s="24"/>
      <c r="C19" s="24"/>
      <c r="D19" s="22"/>
      <c r="E19" s="22"/>
      <c r="F19" s="22"/>
      <c r="G19" s="16"/>
      <c r="H19" s="15"/>
    </row>
    <row r="20" spans="1:8" s="1" customFormat="1" ht="15.5" hidden="1">
      <c r="A20" s="10"/>
      <c r="B20" s="24"/>
      <c r="C20" s="24"/>
      <c r="D20" s="22"/>
      <c r="E20" s="22"/>
      <c r="F20" s="22"/>
      <c r="G20" s="16"/>
      <c r="H20" s="15"/>
    </row>
    <row r="21" spans="1:8" s="1" customFormat="1" ht="15.5" hidden="1">
      <c r="A21" s="17"/>
      <c r="B21" s="18"/>
      <c r="C21" s="19" t="s">
        <v>25</v>
      </c>
      <c r="D21" s="26">
        <f>SUM(D18:D20)</f>
        <v>0</v>
      </c>
      <c r="E21" s="27">
        <f t="shared" ref="E21:F21" si="0">SUM(E18:E20)</f>
        <v>0</v>
      </c>
      <c r="F21" s="28">
        <f t="shared" si="0"/>
        <v>0</v>
      </c>
      <c r="G21" s="20"/>
      <c r="H21" s="21"/>
    </row>
    <row r="22" spans="1:8" s="1" customFormat="1" ht="15.5">
      <c r="A22" s="12"/>
      <c r="D22" s="3"/>
      <c r="E22" s="3"/>
      <c r="F22" s="3"/>
      <c r="G22" s="3"/>
      <c r="H22" s="12"/>
    </row>
    <row r="23" spans="1:8" s="7" customFormat="1">
      <c r="A23" s="8"/>
      <c r="B23" s="4"/>
      <c r="C23" s="4"/>
      <c r="D23" s="5"/>
      <c r="E23" s="5"/>
      <c r="F23" s="5"/>
      <c r="G23" s="5"/>
      <c r="H23" s="9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9" max="7" man="1"/>
    <brk id="1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9B9EC453-6525-4209-A01E-F7A8D590F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purl.org/dc/elements/1.1/"/>
    <ds:schemaRef ds:uri="785685f2-c2e1-4352-89aa-3faca8eaba52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5067c814-4b34-462c-a21d-c185ff6548d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 - Group 1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Thind, Maninder@Energy</cp:lastModifiedBy>
  <cp:revision/>
  <dcterms:created xsi:type="dcterms:W3CDTF">2015-01-15T18:23:38Z</dcterms:created>
  <dcterms:modified xsi:type="dcterms:W3CDTF">2024-07-17T19:33:18Z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2572700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