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uyeung/Downloads/RE_ GFO-23-313 Revised Cover Letter and NOPA (for posting today, if possible) (1)/"/>
    </mc:Choice>
  </mc:AlternateContent>
  <xr:revisionPtr revIDLastSave="0" documentId="13_ncr:1_{D457CDB9-0326-9845-81FC-0570072025F2}" xr6:coauthVersionLast="47" xr6:coauthVersionMax="47" xr10:uidLastSave="{00000000-0000-0000-0000-000000000000}"/>
  <bookViews>
    <workbookView xWindow="2600" yWindow="500" windowWidth="25240" windowHeight="17240" xr2:uid="{00000000-000D-0000-FFFF-FFFF00000000}"/>
  </bookViews>
  <sheets>
    <sheet name="Cover" sheetId="1" r:id="rId1"/>
    <sheet name="NOPA Tabl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26" i="2"/>
  <c r="D26" i="2"/>
  <c r="F17" i="2"/>
  <c r="E17" i="2"/>
  <c r="D17" i="2"/>
  <c r="E8" i="2"/>
  <c r="D8" i="2"/>
</calcChain>
</file>

<file path=xl/sharedStrings.xml><?xml version="1.0" encoding="utf-8"?>
<sst xmlns="http://schemas.openxmlformats.org/spreadsheetml/2006/main" count="76" uniqueCount="46">
  <si>
    <t>California Energy Commission - Energy Research Development Division</t>
  </si>
  <si>
    <t>Notice of Proposed Awards</t>
  </si>
  <si>
    <t>GFO-23-313</t>
  </si>
  <si>
    <t>Deployment of Decarbonization Technologies and Strategies for CA Industrial Facilities (INDIGO Program)</t>
  </si>
  <si>
    <t>INDIGO Program</t>
  </si>
  <si>
    <t>Proposed Award</t>
  </si>
  <si>
    <t>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</si>
  <si>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</si>
  <si>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</si>
  <si>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</si>
  <si>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</si>
  <si>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</si>
  <si>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</si>
  <si>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</si>
  <si>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Searles Valley Minerals Inc.</t>
  </si>
  <si>
    <t>Electrification of Coal-Fired Fan Steam Turbines Plus Solar PV/BESS</t>
  </si>
  <si>
    <t>Awardee</t>
  </si>
  <si>
    <t>Hilmar Cheese Company, Inc.</t>
  </si>
  <si>
    <t>Electrification of Lactose Permease Concentration and Process Heat</t>
  </si>
  <si>
    <t>Renewable Technology Development Inc.</t>
  </si>
  <si>
    <t>Steam Generating Heat Pumps Plus Solar Thermal Energy at Advanced Linen Services</t>
  </si>
  <si>
    <t>Total Funding Recommended</t>
  </si>
  <si>
    <t>Did Not Pass</t>
  </si>
  <si>
    <t>Group Rank Number</t>
  </si>
  <si>
    <t>Skyven Technologies</t>
  </si>
  <si>
    <t>Lactalis Dairy MVR Steam Generating Heat Pumps</t>
  </si>
  <si>
    <t>-</t>
  </si>
  <si>
    <t>Gas Tenchology Institute</t>
  </si>
  <si>
    <t>Gypsum Board Drying Heat Electrification and Solar PV</t>
  </si>
  <si>
    <t>Gallo Glass Company</t>
  </si>
  <si>
    <t>Electric Lehrs and Solar PV</t>
  </si>
  <si>
    <t>Sierra Nevada Cheese Company</t>
  </si>
  <si>
    <t>Anaerobic Digester for Biogas Electricity</t>
  </si>
  <si>
    <t>Total</t>
  </si>
  <si>
    <t>Disqualified</t>
  </si>
  <si>
    <t>Match</t>
  </si>
  <si>
    <t>Award</t>
  </si>
  <si>
    <t>Funds</t>
  </si>
  <si>
    <t>Status</t>
  </si>
  <si>
    <t>Sunvapor, Inc.</t>
  </si>
  <si>
    <t>Kaiser Labs High Temperature Heat Pump and Solar PV</t>
  </si>
  <si>
    <t>EcoServices Spent Acid Regeneration</t>
  </si>
  <si>
    <t>Spectrum Energy</t>
  </si>
  <si>
    <t>Solar PV and BESS</t>
  </si>
  <si>
    <r>
      <rPr>
        <sz val="12"/>
        <rFont val="Tahoma"/>
        <family val="2"/>
      </rPr>
      <t>[</t>
    </r>
    <r>
      <rPr>
        <strike/>
        <sz val="12"/>
        <rFont val="Tahoma"/>
        <family val="2"/>
      </rPr>
      <t>8/30/2024</t>
    </r>
    <r>
      <rPr>
        <sz val="12"/>
        <rFont val="Tahoma"/>
        <family val="2"/>
      </rPr>
      <t>]</t>
    </r>
  </si>
  <si>
    <r>
      <t xml:space="preserve">The Cover Letter and NOPA Results Table include revisions. Added language appears in </t>
    </r>
    <r>
      <rPr>
        <b/>
        <u/>
        <sz val="12"/>
        <color theme="1"/>
        <rFont val="Tahoma"/>
        <family val="2"/>
      </rPr>
      <t>bold underline</t>
    </r>
    <r>
      <rPr>
        <sz val="12"/>
        <color theme="1"/>
        <rFont val="Tahoma"/>
        <family val="2"/>
      </rPr>
      <t>, and deleted language appears in [strikethrough] and within square brackets.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</si>
</sst>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[$-409]mmmm\ d\,\ yyyy;@"/>
    <numFmt numFmtId="165" formatCode="&quot;$&quot;#,##0"/>
    <numFmt numFmtId="166" formatCode="_([$$-409]* #,##0.00_);_([$$-409]* \(#,##0.00\);_([$$-409]* &quot;-&quot;??_);_(@_)"/>
    <numFmt numFmtId="167" formatCode="_([$$-409]* #,##0_);_([$$-409]* \(#,##0\);_([$$-409]* &quot;-&quot;??_);_(@_)"/>
  </numFmts>
  <fonts count="19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2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"/>
      <color rgb="FF000000"/>
      <name val="Tahoma"/>
      <family val="2"/>
    </font>
    <font>
      <sz val="12"/>
      <color theme="1"/>
      <name val="Tahoma "/>
    </font>
    <font>
      <b/>
      <sz val="12"/>
      <color rgb="FF000000"/>
      <name val="Tahoma "/>
    </font>
    <font>
      <b/>
      <i/>
      <sz val="12"/>
      <color theme="1"/>
      <name val="Tahoma "/>
    </font>
    <font>
      <b/>
      <sz val="12"/>
      <color theme="1"/>
      <name val="Tahoma "/>
    </font>
    <font>
      <b/>
      <i/>
      <sz val="12"/>
      <color rgb="FF000000"/>
      <name val="Tahoma"/>
      <family val="2"/>
    </font>
    <font>
      <sz val="11"/>
      <color theme="1"/>
      <name val="Arial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2.5"/>
      <color rgb="FF000000"/>
      <name val="Tahoma"/>
      <family val="2"/>
    </font>
    <font>
      <strike/>
      <sz val="12"/>
      <name val="Tahoma"/>
      <family val="2"/>
    </font>
    <font>
      <b/>
      <u val="singleAccounting"/>
      <sz val="12"/>
      <color theme="1"/>
      <name val="Tahoma "/>
    </font>
    <font>
      <b/>
      <u/>
      <sz val="12"/>
      <name val="Tahoma"/>
      <family val="2"/>
    </font>
    <font>
      <b/>
      <u/>
      <sz val="12"/>
      <color theme="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DB4E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2" xfId="0" applyFont="1" applyFill="1" applyBorder="1"/>
    <xf numFmtId="0" fontId="8" fillId="3" borderId="3" xfId="0" applyFont="1" applyFill="1" applyBorder="1"/>
    <xf numFmtId="0" fontId="9" fillId="4" borderId="4" xfId="0" applyFont="1" applyFill="1" applyBorder="1" applyAlignment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65" fontId="6" fillId="2" borderId="4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9" fillId="5" borderId="5" xfId="0" applyFont="1" applyFill="1" applyBorder="1" applyAlignment="1">
      <alignment vertical="center"/>
    </xf>
    <xf numFmtId="0" fontId="9" fillId="5" borderId="6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horizontal="right" vertical="center"/>
    </xf>
    <xf numFmtId="165" fontId="9" fillId="5" borderId="5" xfId="0" applyNumberFormat="1" applyFont="1" applyFill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right" vertical="center"/>
    </xf>
    <xf numFmtId="165" fontId="9" fillId="0" borderId="6" xfId="0" applyNumberFormat="1" applyFont="1" applyBorder="1" applyAlignment="1">
      <alignment horizontal="right" vertical="center" wrapText="1"/>
    </xf>
    <xf numFmtId="165" fontId="9" fillId="0" borderId="6" xfId="0" applyNumberFormat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/>
    </xf>
    <xf numFmtId="165" fontId="9" fillId="0" borderId="2" xfId="0" applyNumberFormat="1" applyFont="1" applyBorder="1" applyAlignment="1">
      <alignment horizontal="right" vertical="center" wrapText="1"/>
    </xf>
    <xf numFmtId="165" fontId="9" fillId="0" borderId="2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3" fillId="8" borderId="9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vertical="center"/>
    </xf>
    <xf numFmtId="0" fontId="12" fillId="9" borderId="12" xfId="0" applyFont="1" applyFill="1" applyBorder="1" applyAlignment="1">
      <alignment horizontal="right" vertical="center"/>
    </xf>
    <xf numFmtId="6" fontId="12" fillId="9" borderId="4" xfId="0" applyNumberFormat="1" applyFont="1" applyFill="1" applyBorder="1" applyAlignment="1">
      <alignment horizontal="right" vertical="center" wrapText="1"/>
    </xf>
    <xf numFmtId="6" fontId="12" fillId="9" borderId="10" xfId="0" applyNumberFormat="1" applyFont="1" applyFill="1" applyBorder="1" applyAlignment="1">
      <alignment horizontal="right" vertical="center" wrapText="1"/>
    </xf>
    <xf numFmtId="0" fontId="12" fillId="9" borderId="10" xfId="0" applyFont="1" applyFill="1" applyBorder="1" applyAlignment="1">
      <alignment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wrapText="1"/>
    </xf>
    <xf numFmtId="165" fontId="0" fillId="2" borderId="0" xfId="0" applyNumberFormat="1" applyFill="1" applyAlignment="1">
      <alignment wrapText="1"/>
    </xf>
    <xf numFmtId="0" fontId="0" fillId="2" borderId="0" xfId="0" applyFill="1" applyAlignment="1">
      <alignment horizontal="center" wrapText="1"/>
    </xf>
    <xf numFmtId="0" fontId="14" fillId="2" borderId="0" xfId="0" applyFont="1" applyFill="1"/>
    <xf numFmtId="0" fontId="8" fillId="3" borderId="10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4" fontId="6" fillId="2" borderId="8" xfId="0" applyNumberFormat="1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vertical="center"/>
    </xf>
    <xf numFmtId="0" fontId="10" fillId="6" borderId="15" xfId="0" applyFont="1" applyFill="1" applyBorder="1"/>
    <xf numFmtId="0" fontId="10" fillId="6" borderId="16" xfId="0" applyFont="1" applyFill="1" applyBorder="1"/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Alignment="1">
      <alignment vertical="center" wrapText="1"/>
    </xf>
    <xf numFmtId="166" fontId="6" fillId="2" borderId="4" xfId="0" applyNumberFormat="1" applyFont="1" applyFill="1" applyBorder="1" applyAlignment="1">
      <alignment horizontal="right" vertical="center" wrapText="1"/>
    </xf>
    <xf numFmtId="166" fontId="6" fillId="2" borderId="12" xfId="0" applyNumberFormat="1" applyFont="1" applyFill="1" applyBorder="1" applyAlignment="1">
      <alignment horizontal="right" vertical="center" wrapText="1"/>
    </xf>
    <xf numFmtId="167" fontId="6" fillId="2" borderId="4" xfId="0" applyNumberFormat="1" applyFont="1" applyFill="1" applyBorder="1" applyAlignment="1">
      <alignment horizontal="right" vertical="center" wrapText="1"/>
    </xf>
    <xf numFmtId="167" fontId="9" fillId="5" borderId="7" xfId="0" applyNumberFormat="1" applyFont="1" applyFill="1" applyBorder="1" applyAlignment="1">
      <alignment horizontal="right" vertical="center" wrapText="1"/>
    </xf>
    <xf numFmtId="166" fontId="9" fillId="5" borderId="8" xfId="0" applyNumberFormat="1" applyFont="1" applyFill="1" applyBorder="1" applyAlignment="1">
      <alignment horizontal="right" vertical="center" wrapText="1"/>
    </xf>
    <xf numFmtId="167" fontId="9" fillId="5" borderId="5" xfId="0" applyNumberFormat="1" applyFont="1" applyFill="1" applyBorder="1" applyAlignment="1">
      <alignment horizontal="right" vertical="center" wrapText="1"/>
    </xf>
    <xf numFmtId="167" fontId="6" fillId="2" borderId="12" xfId="0" applyNumberFormat="1" applyFont="1" applyFill="1" applyBorder="1" applyAlignment="1">
      <alignment horizontal="right" vertical="center" wrapText="1"/>
    </xf>
    <xf numFmtId="167" fontId="12" fillId="9" borderId="12" xfId="0" applyNumberFormat="1" applyFont="1" applyFill="1" applyBorder="1" applyAlignment="1">
      <alignment horizontal="right" vertical="center" wrapText="1"/>
    </xf>
    <xf numFmtId="164" fontId="15" fillId="0" borderId="0" xfId="0" applyNumberFormat="1" applyFont="1" applyAlignment="1">
      <alignment horizontal="center" vertical="center"/>
    </xf>
    <xf numFmtId="0" fontId="12" fillId="7" borderId="8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167" fontId="16" fillId="2" borderId="4" xfId="0" applyNumberFormat="1" applyFont="1" applyFill="1" applyBorder="1" applyAlignment="1">
      <alignment horizontal="right" vertical="center" wrapText="1"/>
    </xf>
    <xf numFmtId="167" fontId="16" fillId="5" borderId="7" xfId="0" applyNumberFormat="1" applyFont="1" applyFill="1" applyBorder="1" applyAlignment="1">
      <alignment horizontal="right" vertical="center" wrapText="1"/>
    </xf>
    <xf numFmtId="167" fontId="16" fillId="5" borderId="8" xfId="0" applyNumberFormat="1" applyFont="1" applyFill="1" applyBorder="1" applyAlignment="1">
      <alignment horizontal="right" vertical="center" wrapText="1"/>
    </xf>
    <xf numFmtId="14" fontId="17" fillId="0" borderId="0" xfId="0" applyNumberFormat="1" applyFont="1" applyAlignment="1">
      <alignment horizontal="center" vertical="center"/>
    </xf>
    <xf numFmtId="0" fontId="12" fillId="7" borderId="8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"/>
  <sheetViews>
    <sheetView tabSelected="1" workbookViewId="0">
      <selection activeCell="E11" sqref="E11"/>
    </sheetView>
  </sheetViews>
  <sheetFormatPr baseColWidth="10" defaultColWidth="8.83203125" defaultRowHeight="15"/>
  <cols>
    <col min="1" max="1" width="112.5" style="1" customWidth="1"/>
  </cols>
  <sheetData>
    <row r="1" spans="1:1" ht="25.5" customHeight="1">
      <c r="A1" s="1" t="s">
        <v>0</v>
      </c>
    </row>
    <row r="2" spans="1:1" ht="28.5" customHeight="1">
      <c r="A2" s="1" t="s">
        <v>1</v>
      </c>
    </row>
    <row r="3" spans="1:1" ht="24" customHeight="1">
      <c r="A3" s="2" t="s">
        <v>2</v>
      </c>
    </row>
    <row r="4" spans="1:1" ht="24" customHeight="1">
      <c r="A4" s="2" t="s">
        <v>3</v>
      </c>
    </row>
    <row r="5" spans="1:1" ht="26.25" customHeight="1">
      <c r="A5" s="80" t="s">
        <v>44</v>
      </c>
    </row>
    <row r="6" spans="1:1" ht="18.75" customHeight="1">
      <c r="A6" s="86">
        <v>45569</v>
      </c>
    </row>
    <row r="7" spans="1:1" ht="15" customHeight="1">
      <c r="A7" s="2"/>
    </row>
    <row r="8" spans="1:1" ht="32">
      <c r="A8" s="89" t="s">
        <v>45</v>
      </c>
    </row>
    <row r="9" spans="1:1" ht="1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45584-6186-4E6E-9B53-B39414A46A7A}">
  <dimension ref="A1:H26"/>
  <sheetViews>
    <sheetView workbookViewId="0">
      <selection activeCell="P10" sqref="P10"/>
    </sheetView>
  </sheetViews>
  <sheetFormatPr baseColWidth="10" defaultColWidth="9.1640625" defaultRowHeight="15"/>
  <cols>
    <col min="1" max="1" width="10.5" style="44" customWidth="1"/>
    <col min="2" max="2" width="22" style="36" customWidth="1"/>
    <col min="3" max="3" width="29.33203125" style="36" customWidth="1"/>
    <col min="4" max="4" width="17.6640625" style="45" customWidth="1"/>
    <col min="5" max="5" width="19" style="45" customWidth="1"/>
    <col min="6" max="6" width="15.5" style="45" customWidth="1"/>
    <col min="7" max="7" width="8.1640625" style="45" customWidth="1"/>
    <col min="8" max="8" width="15" style="46" customWidth="1"/>
    <col min="9" max="10" width="9.1640625" style="36"/>
    <col min="11" max="11" width="11.33203125" style="36" bestFit="1" customWidth="1"/>
    <col min="12" max="16384" width="9.1640625" style="36"/>
  </cols>
  <sheetData>
    <row r="1" spans="1:8" s="3" customFormat="1" ht="18" customHeight="1">
      <c r="A1" s="47" t="s">
        <v>4</v>
      </c>
      <c r="C1" s="4"/>
      <c r="D1" s="4"/>
      <c r="E1" s="4"/>
      <c r="F1" s="4"/>
      <c r="G1" s="4"/>
      <c r="H1" s="4"/>
    </row>
    <row r="2" spans="1:8" s="6" customFormat="1">
      <c r="A2" s="5"/>
      <c r="C2" s="7"/>
      <c r="D2" s="7"/>
      <c r="E2" s="7"/>
      <c r="F2" s="7"/>
      <c r="G2" s="7"/>
      <c r="H2" s="7"/>
    </row>
    <row r="3" spans="1:8" s="17" customFormat="1" ht="15" customHeight="1">
      <c r="A3" s="48" t="s">
        <v>5</v>
      </c>
      <c r="B3" s="49"/>
      <c r="C3" s="49"/>
      <c r="D3" s="49"/>
      <c r="E3" s="49"/>
      <c r="F3" s="49"/>
      <c r="G3" s="49"/>
      <c r="H3" s="50"/>
    </row>
    <row r="4" spans="1:8" s="6" customFormat="1" ht="32">
      <c r="A4" s="11" t="s">
        <v>6</v>
      </c>
      <c r="B4" s="11" t="s">
        <v>7</v>
      </c>
      <c r="C4" s="11" t="s">
        <v>8</v>
      </c>
      <c r="D4" s="12" t="s">
        <v>9</v>
      </c>
      <c r="E4" s="12" t="s">
        <v>10</v>
      </c>
      <c r="F4" s="12" t="s">
        <v>11</v>
      </c>
      <c r="G4" s="12" t="s">
        <v>12</v>
      </c>
      <c r="H4" s="11" t="s">
        <v>13</v>
      </c>
    </row>
    <row r="5" spans="1:8" s="17" customFormat="1" ht="48">
      <c r="A5" s="13">
        <v>1</v>
      </c>
      <c r="B5" s="14" t="s">
        <v>14</v>
      </c>
      <c r="C5" s="14" t="s">
        <v>15</v>
      </c>
      <c r="D5" s="74">
        <v>10000000</v>
      </c>
      <c r="E5" s="74">
        <v>8000000</v>
      </c>
      <c r="F5" s="74">
        <v>2710039</v>
      </c>
      <c r="G5" s="16">
        <v>108.19</v>
      </c>
      <c r="H5" s="13" t="s">
        <v>16</v>
      </c>
    </row>
    <row r="6" spans="1:8" s="17" customFormat="1" ht="48">
      <c r="A6" s="13">
        <v>2</v>
      </c>
      <c r="B6" s="14" t="s">
        <v>17</v>
      </c>
      <c r="C6" s="14" t="s">
        <v>18</v>
      </c>
      <c r="D6" s="74">
        <v>10000000</v>
      </c>
      <c r="E6" s="74">
        <v>8000000</v>
      </c>
      <c r="F6" s="74">
        <v>7477000</v>
      </c>
      <c r="G6" s="16">
        <v>89.44</v>
      </c>
      <c r="H6" s="13" t="s">
        <v>16</v>
      </c>
    </row>
    <row r="7" spans="1:8" s="17" customFormat="1" ht="65.25" customHeight="1">
      <c r="A7" s="51">
        <v>3</v>
      </c>
      <c r="B7" s="52" t="s">
        <v>19</v>
      </c>
      <c r="C7" s="52" t="s">
        <v>20</v>
      </c>
      <c r="D7" s="83">
        <v>4504284</v>
      </c>
      <c r="E7" s="83">
        <v>4504284</v>
      </c>
      <c r="F7" s="74">
        <v>1548143</v>
      </c>
      <c r="G7" s="53">
        <v>86.31</v>
      </c>
      <c r="H7" s="51" t="s">
        <v>16</v>
      </c>
    </row>
    <row r="8" spans="1:8" s="6" customFormat="1" ht="21.75" customHeight="1">
      <c r="A8" s="18"/>
      <c r="B8" s="19"/>
      <c r="C8" s="20" t="s">
        <v>21</v>
      </c>
      <c r="D8" s="84">
        <f>SUM(D5:D7)</f>
        <v>24504284</v>
      </c>
      <c r="E8" s="85">
        <f t="shared" ref="E8" si="0">SUM(E5:E7)</f>
        <v>20504284</v>
      </c>
      <c r="F8" s="77">
        <f>SUM(F5:F7)</f>
        <v>11735182</v>
      </c>
      <c r="G8" s="21"/>
      <c r="H8" s="22"/>
    </row>
    <row r="9" spans="1:8" s="6" customFormat="1">
      <c r="A9" s="23"/>
      <c r="B9" s="24"/>
      <c r="C9" s="25"/>
      <c r="D9" s="26"/>
      <c r="E9" s="26"/>
      <c r="F9" s="26"/>
      <c r="G9" s="27"/>
      <c r="H9" s="28"/>
    </row>
    <row r="10" spans="1:8" s="6" customFormat="1">
      <c r="A10" s="29"/>
      <c r="B10" s="30"/>
      <c r="C10" s="31"/>
      <c r="D10" s="32"/>
      <c r="E10" s="32"/>
      <c r="F10" s="32"/>
      <c r="G10" s="33"/>
      <c r="H10" s="34"/>
    </row>
    <row r="11" spans="1:8" s="6" customFormat="1" ht="15" customHeight="1">
      <c r="A11" s="8" t="s">
        <v>22</v>
      </c>
      <c r="B11" s="9"/>
      <c r="C11" s="9"/>
      <c r="D11" s="9"/>
      <c r="E11" s="9"/>
      <c r="F11" s="9"/>
      <c r="G11" s="9"/>
      <c r="H11" s="10"/>
    </row>
    <row r="12" spans="1:8" s="6" customFormat="1" ht="48">
      <c r="A12" s="11" t="s">
        <v>23</v>
      </c>
      <c r="B12" s="11" t="s">
        <v>7</v>
      </c>
      <c r="C12" s="11" t="s">
        <v>8</v>
      </c>
      <c r="D12" s="12" t="s">
        <v>9</v>
      </c>
      <c r="E12" s="12" t="s">
        <v>10</v>
      </c>
      <c r="F12" s="12" t="s">
        <v>11</v>
      </c>
      <c r="G12" s="12" t="s">
        <v>12</v>
      </c>
      <c r="H12" s="11" t="s">
        <v>13</v>
      </c>
    </row>
    <row r="13" spans="1:8" s="17" customFormat="1" ht="32">
      <c r="A13" s="13">
        <v>4</v>
      </c>
      <c r="B13" s="14" t="s">
        <v>24</v>
      </c>
      <c r="C13" s="14" t="s">
        <v>25</v>
      </c>
      <c r="D13" s="74">
        <v>5176942</v>
      </c>
      <c r="E13" s="71">
        <v>0</v>
      </c>
      <c r="F13" s="74">
        <v>24384334</v>
      </c>
      <c r="G13" s="69" t="s">
        <v>26</v>
      </c>
      <c r="H13" s="54" t="s">
        <v>22</v>
      </c>
    </row>
    <row r="14" spans="1:8" s="17" customFormat="1" ht="32">
      <c r="A14" s="13">
        <v>5</v>
      </c>
      <c r="B14" s="14" t="s">
        <v>27</v>
      </c>
      <c r="C14" s="14" t="s">
        <v>28</v>
      </c>
      <c r="D14" s="74">
        <v>9815096</v>
      </c>
      <c r="E14" s="72">
        <v>0</v>
      </c>
      <c r="F14" s="74">
        <v>2520025</v>
      </c>
      <c r="G14" s="69" t="s">
        <v>26</v>
      </c>
      <c r="H14" s="54" t="s">
        <v>22</v>
      </c>
    </row>
    <row r="15" spans="1:8" s="17" customFormat="1" ht="16">
      <c r="A15" s="13">
        <v>6</v>
      </c>
      <c r="B15" s="14" t="s">
        <v>29</v>
      </c>
      <c r="C15" s="14" t="s">
        <v>30</v>
      </c>
      <c r="D15" s="74">
        <v>10000000</v>
      </c>
      <c r="E15" s="72">
        <v>0</v>
      </c>
      <c r="F15" s="74">
        <v>4293200</v>
      </c>
      <c r="G15" s="69" t="s">
        <v>26</v>
      </c>
      <c r="H15" s="54" t="s">
        <v>22</v>
      </c>
    </row>
    <row r="16" spans="1:8" s="17" customFormat="1" ht="32">
      <c r="A16" s="13">
        <v>7</v>
      </c>
      <c r="B16" s="14" t="s">
        <v>31</v>
      </c>
      <c r="C16" s="14" t="s">
        <v>32</v>
      </c>
      <c r="D16" s="74">
        <v>5000000</v>
      </c>
      <c r="E16" s="72">
        <v>0</v>
      </c>
      <c r="F16" s="74">
        <v>1250000</v>
      </c>
      <c r="G16" s="69" t="s">
        <v>26</v>
      </c>
      <c r="H16" s="54" t="s">
        <v>22</v>
      </c>
    </row>
    <row r="17" spans="1:8" s="6" customFormat="1">
      <c r="A17" s="18"/>
      <c r="B17" s="19"/>
      <c r="C17" s="20" t="s">
        <v>33</v>
      </c>
      <c r="D17" s="75">
        <f>SUM(D13:D16)</f>
        <v>29992038</v>
      </c>
      <c r="E17" s="76">
        <f>SUM(E13:E16)</f>
        <v>0</v>
      </c>
      <c r="F17" s="77">
        <f>SUM(F13:F16)</f>
        <v>32447559</v>
      </c>
      <c r="G17" s="21"/>
      <c r="H17" s="22"/>
    </row>
    <row r="18" spans="1:8" s="6" customFormat="1">
      <c r="A18" s="23"/>
      <c r="B18" s="24"/>
      <c r="C18" s="25"/>
      <c r="D18" s="26"/>
      <c r="E18" s="26"/>
      <c r="F18" s="26"/>
      <c r="G18" s="27"/>
      <c r="H18" s="28"/>
    </row>
    <row r="19" spans="1:8" s="6" customFormat="1">
      <c r="A19" s="58"/>
      <c r="B19" s="59"/>
      <c r="C19" s="60"/>
      <c r="D19" s="61"/>
      <c r="E19" s="61"/>
      <c r="F19" s="61"/>
      <c r="G19" s="62"/>
      <c r="H19" s="63"/>
    </row>
    <row r="20" spans="1:8" s="6" customFormat="1">
      <c r="A20" s="55" t="s">
        <v>34</v>
      </c>
      <c r="B20" s="56"/>
      <c r="C20" s="56"/>
      <c r="D20" s="56"/>
      <c r="E20" s="56"/>
      <c r="F20" s="56"/>
      <c r="G20" s="56"/>
      <c r="H20" s="57"/>
    </row>
    <row r="21" spans="1:8" s="35" customFormat="1" ht="16">
      <c r="A21" s="87" t="s">
        <v>23</v>
      </c>
      <c r="B21" s="87" t="s">
        <v>7</v>
      </c>
      <c r="C21" s="87" t="s">
        <v>8</v>
      </c>
      <c r="D21" s="87" t="s">
        <v>9</v>
      </c>
      <c r="E21" s="87" t="s">
        <v>10</v>
      </c>
      <c r="F21" s="81" t="s">
        <v>35</v>
      </c>
      <c r="G21" s="81" t="s">
        <v>12</v>
      </c>
      <c r="H21" s="81" t="s">
        <v>36</v>
      </c>
    </row>
    <row r="22" spans="1:8" ht="34.5" customHeight="1">
      <c r="A22" s="88"/>
      <c r="B22" s="88"/>
      <c r="C22" s="88"/>
      <c r="D22" s="88"/>
      <c r="E22" s="88"/>
      <c r="F22" s="82" t="s">
        <v>37</v>
      </c>
      <c r="G22" s="82"/>
      <c r="H22" s="82" t="s">
        <v>38</v>
      </c>
    </row>
    <row r="23" spans="1:8" ht="32">
      <c r="A23" s="13">
        <v>8</v>
      </c>
      <c r="B23" s="52" t="s">
        <v>39</v>
      </c>
      <c r="C23" s="14" t="s">
        <v>40</v>
      </c>
      <c r="D23" s="74">
        <v>8024890</v>
      </c>
      <c r="E23" s="72">
        <v>0</v>
      </c>
      <c r="F23" s="15">
        <v>2143472</v>
      </c>
      <c r="G23" s="69" t="s">
        <v>26</v>
      </c>
      <c r="H23" s="37" t="s">
        <v>34</v>
      </c>
    </row>
    <row r="24" spans="1:8" ht="32">
      <c r="A24" s="64">
        <v>9</v>
      </c>
      <c r="B24" s="67" t="s">
        <v>27</v>
      </c>
      <c r="C24" s="65" t="s">
        <v>41</v>
      </c>
      <c r="D24" s="78">
        <v>6445563</v>
      </c>
      <c r="E24" s="73">
        <v>0</v>
      </c>
      <c r="F24" s="66">
        <v>4800001</v>
      </c>
      <c r="G24" s="70" t="s">
        <v>26</v>
      </c>
      <c r="H24" s="37" t="s">
        <v>34</v>
      </c>
    </row>
    <row r="25" spans="1:8" ht="16">
      <c r="A25" s="64">
        <v>10</v>
      </c>
      <c r="B25" s="67" t="s">
        <v>42</v>
      </c>
      <c r="C25" s="65" t="s">
        <v>43</v>
      </c>
      <c r="D25" s="78">
        <v>10000000</v>
      </c>
      <c r="E25" s="73">
        <v>0</v>
      </c>
      <c r="F25" s="66">
        <v>2500000</v>
      </c>
      <c r="G25" s="70" t="s">
        <v>26</v>
      </c>
      <c r="H25" s="37" t="s">
        <v>34</v>
      </c>
    </row>
    <row r="26" spans="1:8">
      <c r="A26" s="38"/>
      <c r="B26" s="68"/>
      <c r="C26" s="39" t="s">
        <v>33</v>
      </c>
      <c r="D26" s="79">
        <f>SUM(D23:D25)</f>
        <v>24470453</v>
      </c>
      <c r="E26" s="40">
        <v>0</v>
      </c>
      <c r="F26" s="41">
        <f>SUM(F23:F25)</f>
        <v>9443473</v>
      </c>
      <c r="G26" s="42"/>
      <c r="H26" s="43"/>
    </row>
  </sheetData>
  <mergeCells count="5">
    <mergeCell ref="A21:A22"/>
    <mergeCell ref="B21:B22"/>
    <mergeCell ref="C21:C22"/>
    <mergeCell ref="D21:D22"/>
    <mergeCell ref="E21:E2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Props1.xml><?xml version="1.0" encoding="utf-8"?>
<ds:datastoreItem xmlns:ds="http://schemas.openxmlformats.org/officeDocument/2006/customXml" ds:itemID="{C7623A77-C400-4AD8-AA3F-87D9E9B28F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042307-F36F-4894-AD9D-5E8BEB116A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D8114B-CFF8-4947-BEC3-B948798439F7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NOPA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Au-Yeung, Carmen@Energy</cp:lastModifiedBy>
  <cp:revision/>
  <dcterms:created xsi:type="dcterms:W3CDTF">2024-07-29T17:11:54Z</dcterms:created>
  <dcterms:modified xsi:type="dcterms:W3CDTF">2024-10-04T15:47:13Z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38000</vt:r8>
  </property>
  <property fmtid="{D5CDD505-2E9C-101B-9397-08002B2CF9AE}" pid="4" name="ComplianceAssetId">
    <vt:lpwstr/>
  </property>
  <property fmtid="{D5CDD505-2E9C-101B-9397-08002B2CF9AE}" pid="5" name="_activity">
    <vt:lpwstr>{"FileActivityType":"9","FileActivityTimeStamp":"2024-08-14T17:45:47.890Z","FileActivityUsersOnPage":[{"DisplayName":"DeLaTorre, Patricia@Energy","Id":"patricia.delatorre@energy.ca.gov"},{"DisplayName":"Krupenich, Ilia@Energy","Id":"ilia.krupenich@energy.ca.gov"}],"FileActivityNavigationId":null}</vt:lpwstr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TemplateUrl">
    <vt:lpwstr/>
  </property>
</Properties>
</file>