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3-502 Industrial Carbon Dioxide Utilization/6 NOPA/GFO-23-502 NOPA/Final NOPA docs/"/>
    </mc:Choice>
  </mc:AlternateContent>
  <xr:revisionPtr revIDLastSave="72" documentId="8_{28ECF758-E990-4922-80C2-39D2D3E76015}" xr6:coauthVersionLast="47" xr6:coauthVersionMax="47" xr10:uidLastSave="{FE78A9D4-72A7-49FE-AE2D-DEE2C53FE8AB}"/>
  <bookViews>
    <workbookView xWindow="-108" yWindow="-108" windowWidth="23256" windowHeight="12576" xr2:uid="{00000000-000D-0000-FFFF-FFFF00000000}"/>
  </bookViews>
  <sheets>
    <sheet name="Cover Page" sheetId="1" r:id="rId1"/>
    <sheet name="NOPA Group 1" sheetId="2" r:id="rId2"/>
    <sheet name="NOPA Group 2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3" l="1"/>
  <c r="F20" i="3"/>
  <c r="E20" i="3"/>
  <c r="F13" i="3"/>
  <c r="E13" i="3"/>
  <c r="D13" i="3"/>
  <c r="D7" i="3"/>
  <c r="E7" i="3"/>
  <c r="F7" i="3"/>
  <c r="F9" i="2"/>
  <c r="E9" i="2"/>
  <c r="D9" i="2"/>
</calcChain>
</file>

<file path=xl/sharedStrings.xml><?xml version="1.0" encoding="utf-8"?>
<sst xmlns="http://schemas.openxmlformats.org/spreadsheetml/2006/main" count="80" uniqueCount="39">
  <si>
    <t>California Energy Commission - Energy Research Development Division</t>
  </si>
  <si>
    <t>Notice of Proposed Awards</t>
  </si>
  <si>
    <t>GFO-23-502</t>
  </si>
  <si>
    <t xml:space="preserve">Industrial Carbon Dioxide Utilization for Value Added Products </t>
  </si>
  <si>
    <t>Gas R&amp;D Program</t>
  </si>
  <si>
    <t>Did Not Pass</t>
  </si>
  <si>
    <t xml:space="preserve">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</si>
  <si>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</si>
  <si>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</si>
  <si>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</si>
  <si>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</si>
  <si>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</si>
  <si>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</si>
  <si>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</si>
  <si>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University of California, Los Angeles</t>
  </si>
  <si>
    <t>Carbon-Negative Cement via CO2 Utilization from Industrial Flue Gas</t>
  </si>
  <si>
    <t>-</t>
  </si>
  <si>
    <t>Technology &amp; Investments Solutions, LLC</t>
  </si>
  <si>
    <t>Methanol Production from Catalytic Hydrogenation of CO2 with Green Hydrogen</t>
  </si>
  <si>
    <t>Rushnu</t>
  </si>
  <si>
    <t>Closed Loop System for Continuous Carbon Capture and Mineralization</t>
  </si>
  <si>
    <t>SolidSky Corp</t>
  </si>
  <si>
    <t>Thermocatalytic CO2 Utilization</t>
  </si>
  <si>
    <t>Total</t>
  </si>
  <si>
    <t>Proposed Award</t>
  </si>
  <si>
    <t>Rank Number</t>
  </si>
  <si>
    <t>Maas Energy Works LLC</t>
  </si>
  <si>
    <t>CO2 Capture and Farm Water Project</t>
  </si>
  <si>
    <t>Awardee</t>
  </si>
  <si>
    <t>Twelve Benefits Corporation</t>
  </si>
  <si>
    <t>Scaling Electrolyzers for Conversion of CO2 into Clean Fuels and Chemicals</t>
  </si>
  <si>
    <t>Total Funding Recommended</t>
  </si>
  <si>
    <t>Passed Not Funded</t>
  </si>
  <si>
    <t>Blue Planet Systems</t>
  </si>
  <si>
    <t>Concrete Carbon Capture and Mineralization</t>
  </si>
  <si>
    <t>Finalist</t>
  </si>
  <si>
    <t>Carbon Blade</t>
  </si>
  <si>
    <t>Conversion of CO2 from Flue Gas into Sustainable Building Products</t>
  </si>
  <si>
    <t>Spectrum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</si>
</sst>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m\ d\,\ yyyy;@"/>
    <numFmt numFmtId="165" formatCode="&quot;$&quot;#,##0"/>
    <numFmt numFmtId="166" formatCode="_([$$-409]* #,##0_);_([$$-409]* \(#,##0\);_([$$-409]* &quot;-&quot;??_);_(@_)"/>
    <numFmt numFmtId="167" formatCode="_([$$-409]* #,##0.00_);_([$$-409]* \(#,##0.00\);_([$$-409]* &quot;-&quot;??_);_(@_)"/>
  </numFmts>
  <fonts count="12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2"/>
      <name val="Tahoma"/>
      <family val="2"/>
    </font>
    <font>
      <b/>
      <sz val="12.5"/>
      <color rgb="FF000000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sz val="12"/>
      <color theme="1"/>
      <name val="Tahoma "/>
    </font>
    <font>
      <b/>
      <i/>
      <sz val="12"/>
      <color theme="1"/>
      <name val="Tahoma "/>
    </font>
    <font>
      <b/>
      <sz val="12"/>
      <color theme="1"/>
      <name val="Tahoma "/>
    </font>
    <font>
      <sz val="11"/>
      <color theme="1"/>
      <name val="Arial"/>
      <family val="2"/>
    </font>
    <font>
      <sz val="12"/>
      <color rgb="FFFF0000"/>
      <name val="Tahoma "/>
    </font>
    <font>
      <b/>
      <sz val="12.5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2" borderId="0" xfId="0" applyFont="1" applyFill="1" applyAlignment="1">
      <alignment wrapText="1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165" fontId="8" fillId="4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66" fontId="6" fillId="2" borderId="4" xfId="0" applyNumberFormat="1" applyFont="1" applyFill="1" applyBorder="1" applyAlignment="1">
      <alignment horizontal="right" vertical="center" wrapText="1"/>
    </xf>
    <xf numFmtId="4" fontId="6" fillId="2" borderId="4" xfId="0" applyNumberFormat="1" applyFont="1" applyFill="1" applyBorder="1" applyAlignment="1">
      <alignment horizontal="right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7" fontId="6" fillId="2" borderId="4" xfId="0" applyNumberFormat="1" applyFont="1" applyFill="1" applyBorder="1" applyAlignment="1">
      <alignment horizontal="right" vertical="center" wrapText="1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165" fontId="8" fillId="0" borderId="0" xfId="0" applyNumberFormat="1" applyFont="1" applyAlignment="1">
      <alignment horizontal="right" vertical="center" wrapText="1"/>
    </xf>
    <xf numFmtId="165" fontId="8" fillId="0" borderId="0" xfId="0" applyNumberFormat="1" applyFont="1" applyAlignment="1">
      <alignment vertical="center" wrapText="1"/>
    </xf>
    <xf numFmtId="0" fontId="9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7" xfId="0" applyFill="1" applyBorder="1" applyAlignment="1">
      <alignment horizontal="center" wrapText="1"/>
    </xf>
    <xf numFmtId="165" fontId="0" fillId="2" borderId="0" xfId="0" applyNumberFormat="1" applyFill="1" applyAlignment="1">
      <alignment wrapText="1"/>
    </xf>
    <xf numFmtId="0" fontId="0" fillId="2" borderId="0" xfId="0" applyFill="1" applyAlignment="1">
      <alignment horizontal="center" wrapText="1"/>
    </xf>
    <xf numFmtId="0" fontId="10" fillId="0" borderId="0" xfId="0" applyFont="1" applyAlignment="1">
      <alignment wrapText="1"/>
    </xf>
    <xf numFmtId="0" fontId="8" fillId="4" borderId="5" xfId="0" applyFont="1" applyFill="1" applyBorder="1" applyAlignment="1">
      <alignment horizontal="center" vertical="center" wrapText="1"/>
    </xf>
    <xf numFmtId="165" fontId="8" fillId="4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166" fontId="6" fillId="2" borderId="0" xfId="0" applyNumberFormat="1" applyFont="1" applyFill="1" applyAlignment="1">
      <alignment horizontal="right" vertical="center" wrapText="1"/>
    </xf>
    <xf numFmtId="167" fontId="6" fillId="2" borderId="0" xfId="0" applyNumberFormat="1" applyFont="1" applyFill="1" applyAlignment="1">
      <alignment vertical="center" wrapText="1"/>
    </xf>
    <xf numFmtId="4" fontId="6" fillId="2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vertical="center"/>
    </xf>
    <xf numFmtId="166" fontId="8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8" fillId="5" borderId="1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horizontal="right" vertical="center"/>
    </xf>
    <xf numFmtId="166" fontId="8" fillId="5" borderId="3" xfId="0" applyNumberFormat="1" applyFont="1" applyFill="1" applyBorder="1" applyAlignment="1">
      <alignment horizontal="right" vertical="center" wrapText="1"/>
    </xf>
    <xf numFmtId="166" fontId="8" fillId="5" borderId="4" xfId="0" applyNumberFormat="1" applyFont="1" applyFill="1" applyBorder="1" applyAlignment="1">
      <alignment horizontal="right" vertical="center" wrapText="1"/>
    </xf>
    <xf numFmtId="166" fontId="8" fillId="5" borderId="1" xfId="0" applyNumberFormat="1" applyFont="1" applyFill="1" applyBorder="1" applyAlignment="1">
      <alignment horizontal="right" vertical="center" wrapText="1"/>
    </xf>
    <xf numFmtId="165" fontId="8" fillId="5" borderId="1" xfId="0" applyNumberFormat="1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166" fontId="6" fillId="2" borderId="8" xfId="0" applyNumberFormat="1" applyFont="1" applyFill="1" applyBorder="1" applyAlignment="1">
      <alignment horizontal="right" vertical="center" wrapText="1"/>
    </xf>
    <xf numFmtId="167" fontId="6" fillId="2" borderId="8" xfId="0" applyNumberFormat="1" applyFont="1" applyFill="1" applyBorder="1" applyAlignment="1">
      <alignment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167" fontId="8" fillId="5" borderId="4" xfId="0" applyNumberFormat="1" applyFont="1" applyFill="1" applyBorder="1" applyAlignment="1">
      <alignment horizontal="right" vertical="center" wrapText="1"/>
    </xf>
    <xf numFmtId="0" fontId="8" fillId="4" borderId="6" xfId="0" applyFont="1" applyFill="1" applyBorder="1" applyAlignment="1">
      <alignment horizontal="center" vertical="center" wrapText="1"/>
    </xf>
    <xf numFmtId="165" fontId="8" fillId="4" borderId="6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/>
    <xf numFmtId="0" fontId="7" fillId="3" borderId="11" xfId="0" applyFont="1" applyFill="1" applyBorder="1"/>
    <xf numFmtId="0" fontId="11" fillId="0" borderId="0" xfId="0" applyFont="1"/>
    <xf numFmtId="164" fontId="2" fillId="2" borderId="0" xfId="0" applyNumberFormat="1" applyFont="1" applyFill="1" applyAlignment="1">
      <alignment horizontal="center" vertical="center"/>
    </xf>
    <xf numFmtId="0" fontId="7" fillId="3" borderId="2" xfId="0" applyFont="1" applyFill="1" applyBorder="1"/>
    <xf numFmtId="0" fontId="7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9"/>
  <sheetViews>
    <sheetView tabSelected="1" workbookViewId="0">
      <selection activeCell="A5" sqref="A5"/>
    </sheetView>
  </sheetViews>
  <sheetFormatPr defaultRowHeight="15"/>
  <cols>
    <col min="1" max="1" width="112.44140625" style="1" customWidth="1"/>
  </cols>
  <sheetData>
    <row r="1" spans="1:1" ht="29.25" customHeight="1">
      <c r="A1" s="1" t="s">
        <v>0</v>
      </c>
    </row>
    <row r="2" spans="1:1" ht="28.5" customHeight="1">
      <c r="A2" s="1" t="s">
        <v>1</v>
      </c>
    </row>
    <row r="3" spans="1:1" ht="24" customHeight="1">
      <c r="A3" s="2" t="s">
        <v>2</v>
      </c>
    </row>
    <row r="4" spans="1:1" ht="27.75" customHeight="1">
      <c r="A4" s="1" t="s">
        <v>3</v>
      </c>
    </row>
    <row r="5" spans="1:1" ht="27" customHeight="1">
      <c r="A5" s="62">
        <v>45582</v>
      </c>
    </row>
    <row r="6" spans="1:1" ht="15" customHeight="1">
      <c r="A6" s="2"/>
    </row>
    <row r="7" spans="1:1" ht="15" customHeight="1">
      <c r="A7" s="2"/>
    </row>
    <row r="8" spans="1:1" ht="15" customHeight="1"/>
    <row r="9" spans="1:1" ht="1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A415E-4AF9-496A-B504-C5F4BC473112}">
  <dimension ref="A1:H14"/>
  <sheetViews>
    <sheetView workbookViewId="0">
      <selection activeCell="I7" sqref="I7"/>
    </sheetView>
  </sheetViews>
  <sheetFormatPr defaultColWidth="9.109375" defaultRowHeight="14.4"/>
  <cols>
    <col min="1" max="1" width="10.5546875" style="27" customWidth="1"/>
    <col min="2" max="2" width="22" style="26" customWidth="1"/>
    <col min="3" max="3" width="29.33203125" style="26" customWidth="1"/>
    <col min="4" max="4" width="17.6640625" style="28" customWidth="1"/>
    <col min="5" max="5" width="19" style="28" customWidth="1"/>
    <col min="6" max="6" width="15.5546875" style="28" customWidth="1"/>
    <col min="7" max="7" width="8.109375" style="28" customWidth="1"/>
    <col min="8" max="8" width="15" style="29" customWidth="1"/>
    <col min="9" max="10" width="9.109375" style="26"/>
    <col min="11" max="11" width="11.33203125" style="26" bestFit="1" customWidth="1"/>
    <col min="12" max="16384" width="9.109375" style="26"/>
  </cols>
  <sheetData>
    <row r="1" spans="1:8" s="4" customFormat="1" ht="18" customHeight="1">
      <c r="A1" s="3" t="s">
        <v>4</v>
      </c>
      <c r="C1" s="5"/>
      <c r="D1" s="5"/>
      <c r="E1" s="5"/>
      <c r="F1" s="5"/>
      <c r="G1" s="5"/>
      <c r="H1" s="5"/>
    </row>
    <row r="2" spans="1:8" s="4" customFormat="1" ht="18" customHeight="1" thickBot="1">
      <c r="A2" s="3"/>
      <c r="C2" s="5"/>
      <c r="D2" s="5"/>
      <c r="E2" s="5"/>
      <c r="F2" s="5"/>
      <c r="G2" s="5"/>
      <c r="H2" s="5"/>
    </row>
    <row r="3" spans="1:8" s="6" customFormat="1" ht="28.5" customHeight="1" thickBot="1">
      <c r="A3" s="58" t="s">
        <v>5</v>
      </c>
      <c r="B3" s="59"/>
      <c r="C3" s="59"/>
      <c r="D3" s="59"/>
      <c r="E3" s="59"/>
      <c r="F3" s="59"/>
      <c r="G3" s="59"/>
      <c r="H3" s="60"/>
    </row>
    <row r="4" spans="1:8" s="6" customFormat="1" ht="31.2">
      <c r="A4" s="56" t="s">
        <v>6</v>
      </c>
      <c r="B4" s="56" t="s">
        <v>7</v>
      </c>
      <c r="C4" s="56" t="s">
        <v>8</v>
      </c>
      <c r="D4" s="57" t="s">
        <v>9</v>
      </c>
      <c r="E4" s="57" t="s">
        <v>10</v>
      </c>
      <c r="F4" s="57" t="s">
        <v>11</v>
      </c>
      <c r="G4" s="57" t="s">
        <v>12</v>
      </c>
      <c r="H4" s="56" t="s">
        <v>13</v>
      </c>
    </row>
    <row r="5" spans="1:8" s="10" customFormat="1" ht="45">
      <c r="A5" s="13">
        <v>1.1000000000000001</v>
      </c>
      <c r="B5" s="14" t="s">
        <v>14</v>
      </c>
      <c r="C5" s="14" t="s">
        <v>15</v>
      </c>
      <c r="D5" s="15">
        <v>500000</v>
      </c>
      <c r="E5" s="19">
        <v>0</v>
      </c>
      <c r="F5" s="15" t="s">
        <v>16</v>
      </c>
      <c r="G5" s="17" t="s">
        <v>16</v>
      </c>
      <c r="H5" s="18" t="s">
        <v>5</v>
      </c>
    </row>
    <row r="6" spans="1:8" s="10" customFormat="1" ht="45">
      <c r="A6" s="13">
        <v>1.2</v>
      </c>
      <c r="B6" s="14" t="s">
        <v>17</v>
      </c>
      <c r="C6" s="14" t="s">
        <v>18</v>
      </c>
      <c r="D6" s="15">
        <v>500000</v>
      </c>
      <c r="E6" s="19">
        <v>0</v>
      </c>
      <c r="F6" s="15">
        <v>26850</v>
      </c>
      <c r="G6" s="17" t="s">
        <v>16</v>
      </c>
      <c r="H6" s="18" t="s">
        <v>5</v>
      </c>
    </row>
    <row r="7" spans="1:8" s="10" customFormat="1" ht="45">
      <c r="A7" s="13">
        <v>1.3</v>
      </c>
      <c r="B7" s="14" t="s">
        <v>19</v>
      </c>
      <c r="C7" s="14" t="s">
        <v>20</v>
      </c>
      <c r="D7" s="15">
        <v>500000</v>
      </c>
      <c r="E7" s="19">
        <v>0</v>
      </c>
      <c r="F7" s="15">
        <v>195945</v>
      </c>
      <c r="G7" s="17" t="s">
        <v>16</v>
      </c>
      <c r="H7" s="18" t="s">
        <v>5</v>
      </c>
    </row>
    <row r="8" spans="1:8" s="10" customFormat="1" ht="30">
      <c r="A8" s="13">
        <v>1.4</v>
      </c>
      <c r="B8" s="14" t="s">
        <v>21</v>
      </c>
      <c r="C8" s="14" t="s">
        <v>22</v>
      </c>
      <c r="D8" s="15">
        <v>499817</v>
      </c>
      <c r="E8" s="19">
        <v>0</v>
      </c>
      <c r="F8" s="15">
        <v>173810</v>
      </c>
      <c r="G8" s="17" t="s">
        <v>16</v>
      </c>
      <c r="H8" s="18" t="s">
        <v>5</v>
      </c>
    </row>
    <row r="9" spans="1:8" s="6" customFormat="1" ht="15.6">
      <c r="A9" s="42"/>
      <c r="B9" s="43"/>
      <c r="C9" s="44" t="s">
        <v>23</v>
      </c>
      <c r="D9" s="45">
        <f>SUM(D5:D8)</f>
        <v>1999817</v>
      </c>
      <c r="E9" s="55">
        <f>SUM(E5:E8)</f>
        <v>0</v>
      </c>
      <c r="F9" s="47">
        <f>SUM(F5:F8)</f>
        <v>396605</v>
      </c>
      <c r="G9" s="48"/>
      <c r="H9" s="49"/>
    </row>
    <row r="10" spans="1:8" s="6" customFormat="1" ht="15.6">
      <c r="A10" s="20"/>
      <c r="B10" s="21"/>
      <c r="C10" s="22"/>
      <c r="D10" s="23"/>
      <c r="E10" s="23"/>
      <c r="F10" s="23"/>
      <c r="G10" s="24"/>
      <c r="H10" s="41"/>
    </row>
    <row r="11" spans="1:8" s="6" customFormat="1" ht="15.6">
      <c r="A11" s="20"/>
      <c r="B11" s="21"/>
      <c r="C11" s="22"/>
      <c r="D11" s="23"/>
      <c r="E11" s="23"/>
      <c r="F11" s="23"/>
      <c r="G11" s="24"/>
      <c r="H11" s="41"/>
    </row>
    <row r="12" spans="1:8" s="6" customFormat="1" ht="15.6">
      <c r="A12" s="27"/>
      <c r="B12" s="26"/>
      <c r="C12" s="26"/>
      <c r="D12" s="28"/>
      <c r="E12" s="28"/>
      <c r="F12" s="28"/>
      <c r="G12" s="28"/>
      <c r="H12" s="29"/>
    </row>
    <row r="13" spans="1:8" s="25" customFormat="1">
      <c r="A13" s="27"/>
      <c r="B13" s="26"/>
      <c r="C13" s="26"/>
      <c r="D13" s="28"/>
      <c r="E13" s="28"/>
      <c r="F13" s="28"/>
      <c r="G13" s="28"/>
      <c r="H13" s="29"/>
    </row>
    <row r="14" spans="1:8" ht="1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C0F9D-2C6A-4B60-B45E-D1E6AD047C07}">
  <dimension ref="A1:K20"/>
  <sheetViews>
    <sheetView zoomScale="61" workbookViewId="0">
      <selection activeCell="A16" sqref="A16:H16"/>
    </sheetView>
  </sheetViews>
  <sheetFormatPr defaultRowHeight="14.4"/>
  <cols>
    <col min="1" max="1" width="11.5546875" customWidth="1"/>
    <col min="2" max="2" width="21.6640625" customWidth="1"/>
    <col min="3" max="3" width="24.6640625" customWidth="1"/>
    <col min="4" max="4" width="16" customWidth="1"/>
    <col min="5" max="5" width="19" customWidth="1"/>
    <col min="6" max="6" width="15.109375" customWidth="1"/>
    <col min="8" max="8" width="14" customWidth="1"/>
  </cols>
  <sheetData>
    <row r="1" spans="1:11" ht="16.2">
      <c r="A1" s="61" t="s">
        <v>4</v>
      </c>
    </row>
    <row r="3" spans="1:11" s="10" customFormat="1" ht="15" customHeight="1">
      <c r="A3" s="7" t="s">
        <v>24</v>
      </c>
      <c r="B3" s="8"/>
      <c r="C3" s="8"/>
      <c r="D3" s="8"/>
      <c r="E3" s="8"/>
      <c r="F3" s="8"/>
      <c r="G3" s="8"/>
      <c r="H3" s="9"/>
    </row>
    <row r="4" spans="1:11" s="6" customFormat="1" ht="31.2">
      <c r="A4" s="11" t="s">
        <v>25</v>
      </c>
      <c r="B4" s="11" t="s">
        <v>7</v>
      </c>
      <c r="C4" s="11" t="s">
        <v>8</v>
      </c>
      <c r="D4" s="12" t="s">
        <v>9</v>
      </c>
      <c r="E4" s="12" t="s">
        <v>10</v>
      </c>
      <c r="F4" s="12" t="s">
        <v>11</v>
      </c>
      <c r="G4" s="12" t="s">
        <v>12</v>
      </c>
      <c r="H4" s="11" t="s">
        <v>13</v>
      </c>
    </row>
    <row r="5" spans="1:11" s="10" customFormat="1" ht="30">
      <c r="A5" s="13">
        <v>2.1</v>
      </c>
      <c r="B5" s="14" t="s">
        <v>26</v>
      </c>
      <c r="C5" s="14" t="s">
        <v>27</v>
      </c>
      <c r="D5" s="15">
        <v>4000000</v>
      </c>
      <c r="E5" s="15">
        <v>4000000</v>
      </c>
      <c r="F5" s="15">
        <v>3294452</v>
      </c>
      <c r="G5" s="16">
        <v>97.63</v>
      </c>
      <c r="H5" s="13" t="s">
        <v>28</v>
      </c>
    </row>
    <row r="6" spans="1:11" s="10" customFormat="1" ht="60">
      <c r="A6" s="13">
        <v>2.2000000000000002</v>
      </c>
      <c r="B6" s="14" t="s">
        <v>29</v>
      </c>
      <c r="C6" s="14" t="s">
        <v>30</v>
      </c>
      <c r="D6" s="15">
        <v>2136737</v>
      </c>
      <c r="E6" s="15">
        <v>2100000</v>
      </c>
      <c r="F6" s="15">
        <v>1890000</v>
      </c>
      <c r="G6" s="16">
        <v>95</v>
      </c>
      <c r="H6" s="13" t="s">
        <v>28</v>
      </c>
    </row>
    <row r="7" spans="1:11" s="6" customFormat="1" ht="15.75" customHeight="1">
      <c r="A7" s="42"/>
      <c r="B7" s="43"/>
      <c r="C7" s="44" t="s">
        <v>31</v>
      </c>
      <c r="D7" s="45">
        <f>SUM(D5:D6)</f>
        <v>6136737</v>
      </c>
      <c r="E7" s="46">
        <f>SUM(E5:E6)</f>
        <v>6100000</v>
      </c>
      <c r="F7" s="47">
        <f>SUM(F5:F6)</f>
        <v>5184452</v>
      </c>
      <c r="G7" s="48"/>
      <c r="H7" s="49"/>
    </row>
    <row r="8" spans="1:11" s="38" customFormat="1" ht="15.75" customHeight="1">
      <c r="A8" s="39"/>
      <c r="B8" s="21"/>
      <c r="C8" s="22"/>
      <c r="D8" s="40"/>
      <c r="E8" s="40"/>
      <c r="F8" s="40"/>
      <c r="G8" s="24"/>
      <c r="H8" s="41"/>
    </row>
    <row r="9" spans="1:11" s="6" customFormat="1" ht="15.6">
      <c r="A9" s="39"/>
      <c r="B9" s="21"/>
      <c r="C9" s="22"/>
      <c r="D9" s="23"/>
      <c r="E9" s="23"/>
      <c r="F9" s="23"/>
      <c r="G9" s="24"/>
      <c r="H9" s="41"/>
    </row>
    <row r="10" spans="1:11" s="6" customFormat="1" ht="22.5" customHeight="1">
      <c r="A10" s="7" t="s">
        <v>32</v>
      </c>
      <c r="B10" s="63"/>
      <c r="C10" s="63"/>
      <c r="D10" s="63"/>
      <c r="E10" s="63"/>
      <c r="F10" s="63"/>
      <c r="G10" s="63"/>
      <c r="H10" s="64"/>
    </row>
    <row r="11" spans="1:11" s="6" customFormat="1" ht="31.2">
      <c r="A11" s="31" t="s">
        <v>6</v>
      </c>
      <c r="B11" s="31" t="s">
        <v>7</v>
      </c>
      <c r="C11" s="31" t="s">
        <v>8</v>
      </c>
      <c r="D11" s="32" t="s">
        <v>9</v>
      </c>
      <c r="E11" s="32" t="s">
        <v>10</v>
      </c>
      <c r="F11" s="32" t="s">
        <v>11</v>
      </c>
      <c r="G11" s="32" t="s">
        <v>12</v>
      </c>
      <c r="H11" s="31" t="s">
        <v>13</v>
      </c>
    </row>
    <row r="12" spans="1:11" s="30" customFormat="1" ht="48.75" customHeight="1">
      <c r="A12" s="50">
        <v>2.2999999999999998</v>
      </c>
      <c r="B12" s="51" t="s">
        <v>33</v>
      </c>
      <c r="C12" s="51" t="s">
        <v>34</v>
      </c>
      <c r="D12" s="52">
        <v>3978963</v>
      </c>
      <c r="E12" s="53">
        <v>0</v>
      </c>
      <c r="F12" s="52">
        <v>4009483</v>
      </c>
      <c r="G12" s="54">
        <v>94.91</v>
      </c>
      <c r="H12" s="50" t="s">
        <v>35</v>
      </c>
      <c r="I12" s="10"/>
      <c r="J12" s="10"/>
      <c r="K12" s="10"/>
    </row>
    <row r="13" spans="1:11" s="30" customFormat="1" ht="19.5" customHeight="1">
      <c r="A13" s="42"/>
      <c r="B13" s="43"/>
      <c r="C13" s="44" t="s">
        <v>31</v>
      </c>
      <c r="D13" s="45">
        <f>SUM(D11:D12)</f>
        <v>3978963</v>
      </c>
      <c r="E13" s="46">
        <f>SUM(E11:E12)</f>
        <v>0</v>
      </c>
      <c r="F13" s="47">
        <f>SUM(F11:F12)</f>
        <v>4009483</v>
      </c>
      <c r="G13" s="48"/>
      <c r="H13" s="49"/>
      <c r="I13" s="10"/>
      <c r="J13" s="10"/>
      <c r="K13" s="10"/>
    </row>
    <row r="14" spans="1:11" s="30" customFormat="1" ht="15">
      <c r="A14" s="33"/>
      <c r="B14" s="34"/>
      <c r="C14" s="34"/>
      <c r="D14" s="35"/>
      <c r="E14" s="36"/>
      <c r="F14" s="35"/>
      <c r="G14" s="37"/>
      <c r="H14" s="33"/>
      <c r="I14" s="10"/>
      <c r="J14" s="10"/>
      <c r="K14" s="10"/>
    </row>
    <row r="16" spans="1:11" ht="21" customHeight="1">
      <c r="A16" s="7" t="s">
        <v>5</v>
      </c>
      <c r="B16" s="63"/>
      <c r="C16" s="63"/>
      <c r="D16" s="63"/>
      <c r="E16" s="63"/>
      <c r="F16" s="63"/>
      <c r="G16" s="63"/>
      <c r="H16" s="64"/>
    </row>
    <row r="17" spans="1:8" ht="31.2">
      <c r="A17" s="11" t="s">
        <v>6</v>
      </c>
      <c r="B17" s="11" t="s">
        <v>7</v>
      </c>
      <c r="C17" s="11" t="s">
        <v>8</v>
      </c>
      <c r="D17" s="12" t="s">
        <v>9</v>
      </c>
      <c r="E17" s="12" t="s">
        <v>10</v>
      </c>
      <c r="F17" s="12" t="s">
        <v>11</v>
      </c>
      <c r="G17" s="12" t="s">
        <v>12</v>
      </c>
      <c r="H17" s="11" t="s">
        <v>13</v>
      </c>
    </row>
    <row r="18" spans="1:8" s="10" customFormat="1" ht="67.5" customHeight="1">
      <c r="A18" s="13">
        <v>2.4</v>
      </c>
      <c r="B18" s="14" t="s">
        <v>36</v>
      </c>
      <c r="C18" s="14" t="s">
        <v>37</v>
      </c>
      <c r="D18" s="15">
        <v>3895876</v>
      </c>
      <c r="E18" s="19">
        <v>0</v>
      </c>
      <c r="F18" s="15">
        <v>1430841</v>
      </c>
      <c r="G18" s="17" t="s">
        <v>16</v>
      </c>
      <c r="H18" s="18" t="s">
        <v>5</v>
      </c>
    </row>
    <row r="19" spans="1:8" s="10" customFormat="1" ht="30" customHeight="1">
      <c r="A19" s="13">
        <v>2.5</v>
      </c>
      <c r="B19" s="14" t="s">
        <v>38</v>
      </c>
      <c r="C19" s="14" t="s">
        <v>38</v>
      </c>
      <c r="D19" s="15">
        <v>3200000</v>
      </c>
      <c r="E19" s="19">
        <v>0</v>
      </c>
      <c r="F19" s="15">
        <v>800000</v>
      </c>
      <c r="G19" s="17" t="s">
        <v>16</v>
      </c>
      <c r="H19" s="18" t="s">
        <v>5</v>
      </c>
    </row>
    <row r="20" spans="1:8" ht="15.6">
      <c r="A20" s="42"/>
      <c r="B20" s="43"/>
      <c r="C20" s="44" t="s">
        <v>31</v>
      </c>
      <c r="D20" s="45">
        <f>SUM(D18:D19)</f>
        <v>7095876</v>
      </c>
      <c r="E20" s="46">
        <f>SUM(E18:E19)</f>
        <v>0</v>
      </c>
      <c r="F20" s="47">
        <f>SUM(F18:F19)</f>
        <v>2230841</v>
      </c>
      <c r="G20" s="48"/>
      <c r="H20" s="4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FFFBB78-4237-4081-BB0F-4064D8AAC8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0C5197-ABE4-4B99-A467-4CDA9D2A22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2B7E51-0A58-4056-A66A-7D4753E857AA}">
  <ds:schemaRefs>
    <ds:schemaRef ds:uri="http://schemas.microsoft.com/office/2006/documentManagement/types"/>
    <ds:schemaRef ds:uri="5067c814-4b34-462c-a21d-c185ff6548d2"/>
    <ds:schemaRef ds:uri="http://purl.org/dc/dcmitype/"/>
    <ds:schemaRef ds:uri="http://purl.org/dc/terms/"/>
    <ds:schemaRef ds:uri="http://www.w3.org/XML/1998/namespace"/>
    <ds:schemaRef ds:uri="785685f2-c2e1-4352-89aa-3faca8eaba52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NOPA Group 1</vt:lpstr>
      <vt:lpstr>NOPA Group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Hockaday, Angela@Energy</cp:lastModifiedBy>
  <cp:revision/>
  <dcterms:created xsi:type="dcterms:W3CDTF">2024-09-30T16:43:04Z</dcterms:created>
  <dcterms:modified xsi:type="dcterms:W3CDTF">2024-10-17T15:19:58Z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51100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