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brad_worster_energy_ca_gov/Documents/Desktop/GFO/"/>
    </mc:Choice>
  </mc:AlternateContent>
  <xr:revisionPtr revIDLastSave="34" documentId="8_{55D17E70-A9F4-427A-A9FF-8FF0BD472ADA}" xr6:coauthVersionLast="47" xr6:coauthVersionMax="47" xr10:uidLastSave="{13095F1A-CEA8-43A8-B884-3EE3D1F89DFD}"/>
  <bookViews>
    <workbookView xWindow="1410" yWindow="4290" windowWidth="19395" windowHeight="14100" xr2:uid="{00000000-000D-0000-FFFF-FFFF00000000}"/>
  </bookViews>
  <sheets>
    <sheet name="Cover" sheetId="11" r:id="rId1"/>
    <sheet name="NOPA Table - Group 1" sheetId="6" r:id="rId2"/>
    <sheet name="NOPA Table - Group 2" sheetId="12" r:id="rId3"/>
  </sheets>
  <definedNames>
    <definedName name="_xlnm.Print_Area" localSheetId="1">'NOPA Table - Group 1'!$A$1:$H$29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D10" i="6"/>
  <c r="F16" i="12"/>
  <c r="E16" i="12"/>
  <c r="D16" i="12"/>
  <c r="F7" i="12"/>
  <c r="E7" i="12"/>
  <c r="D7" i="12"/>
  <c r="F29" i="6" l="1"/>
  <c r="E29" i="6"/>
  <c r="D29" i="6"/>
  <c r="F10" i="6"/>
</calcChain>
</file>

<file path=xl/sharedStrings.xml><?xml version="1.0" encoding="utf-8"?>
<sst xmlns="http://schemas.openxmlformats.org/spreadsheetml/2006/main" count="124" uniqueCount="61">
  <si>
    <t>California Energy Commission - Energy Research Development Division</t>
  </si>
  <si>
    <t>Notice of Proposed Awards</t>
  </si>
  <si>
    <t>GFO-24-303</t>
  </si>
  <si>
    <t>Direct Air Capture Research, Demonstration, and Community Engagement</t>
  </si>
  <si>
    <t>Project Group  1-2</t>
  </si>
  <si>
    <t>Project Group 1 - Direct Air Capture Research and Development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</si>
  <si>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</si>
  <si>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</si>
  <si>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</si>
  <si>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</si>
  <si>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</si>
  <si>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</si>
  <si>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</si>
  <si>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</si>
  <si>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</si>
  <si>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Clairity Technology Inc</t>
  </si>
  <si>
    <t>Composite Sorbent Lifecycle Measurement, Investigation, and Testing of CO2 (LiMIT CO2)</t>
  </si>
  <si>
    <t>Awardee</t>
  </si>
  <si>
    <t>Noya PBC</t>
  </si>
  <si>
    <t>Integrating Amine-Based DAC Sorbents on Activated Carbon for Energy-Efficient Regeneration by Joule-Heating</t>
  </si>
  <si>
    <t>AirCapture</t>
  </si>
  <si>
    <t>Location-Agnostic, Renewable Energy Powered Direct Air Capture for
Deployment Across California</t>
  </si>
  <si>
    <t>CarbonCapture Inc</t>
  </si>
  <si>
    <t>An Innovative DAC Architecture for Low-Cost Carbon Dioxide Removal in California</t>
  </si>
  <si>
    <t>Circularity Fuels</t>
  </si>
  <si>
    <t>Advancing Scalable and Energy-Efficient Direct Air Capture with Self-Heating Monoliths</t>
  </si>
  <si>
    <t>Total Funding Recommended</t>
  </si>
  <si>
    <t>Did not Pass</t>
  </si>
  <si>
    <t>-</t>
  </si>
  <si>
    <t>AirMyne Inc</t>
  </si>
  <si>
    <t>Project miniDELTA (DAC Exploration and Learning Testbed - Antioch)</t>
  </si>
  <si>
    <t>Did Not Pass</t>
  </si>
  <si>
    <t>Heirloom Carbon Technologies, Inc</t>
  </si>
  <si>
    <t>Project Title</t>
  </si>
  <si>
    <t>Characterization, Scale-Up, and Field Testing of a Novel Low-Cost Sorbent for Direct Air Capture</t>
  </si>
  <si>
    <t>Virdis Systems</t>
  </si>
  <si>
    <t>Virdis Systems Next Generation Exchangeable Amine Sorbent</t>
  </si>
  <si>
    <t>University of Southern California</t>
  </si>
  <si>
    <t xml:space="preserve">Sustainable Methane Production using Integrated Direct Air Capture Technology </t>
  </si>
  <si>
    <t>University of California Los Angeles</t>
  </si>
  <si>
    <t>Air contactor development for seawater-based solvents and system-level demonstration</t>
  </si>
  <si>
    <t>Materials Research LLC</t>
  </si>
  <si>
    <t>Solid sorbent-based Direct Air Capture to CO</t>
  </si>
  <si>
    <t>Solar Synergies Inc</t>
  </si>
  <si>
    <t>Pilot Demonstration of an Energy-Efficient System for Direct Air Capture of CO2</t>
  </si>
  <si>
    <t>Dehlsen Associates</t>
  </si>
  <si>
    <t>The Precipitor Project</t>
  </si>
  <si>
    <t>Eleryc Inc</t>
  </si>
  <si>
    <t>Direct Air Capture: De-Risked InnoVations and Economics (DAC-DRIVE)</t>
  </si>
  <si>
    <t>Nrgtek Inc</t>
  </si>
  <si>
    <t>High Efficiency DAC with Reduced Energy Consumption</t>
  </si>
  <si>
    <t>OPX Ai iNC</t>
  </si>
  <si>
    <t>CARBiN</t>
  </si>
  <si>
    <t>Total</t>
  </si>
  <si>
    <t>Project Group 2 - Direct Air Capture Field Demonstration and Community Engagement</t>
  </si>
  <si>
    <t>Avnos Inc</t>
  </si>
  <si>
    <t>Project Isabella</t>
  </si>
  <si>
    <t>DeltaDAC (Stockton, CA)</t>
  </si>
  <si>
    <t>Stockton DAC Demonstration</t>
  </si>
  <si>
    <t>Life &amp; Genetics LLC</t>
  </si>
  <si>
    <t>Intergenerational Earthkeepers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</si>
</sst>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sz val="12"/>
      <name val="Tahoma"/>
      <family val="2"/>
    </font>
    <font>
      <b/>
      <sz val="12.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3" fillId="2" borderId="1" xfId="0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1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F18" sqref="F18"/>
    </sheetView>
  </sheetViews>
  <sheetFormatPr defaultRowHeight="15"/>
  <cols>
    <col min="1" max="1" width="86.140625" style="33" customWidth="1"/>
  </cols>
  <sheetData>
    <row r="1" spans="1:1" ht="25.5" customHeight="1">
      <c r="A1" s="33" t="s">
        <v>0</v>
      </c>
    </row>
    <row r="2" spans="1:1" ht="25.5" customHeight="1">
      <c r="A2" s="33" t="s">
        <v>1</v>
      </c>
    </row>
    <row r="3" spans="1:1" ht="25.5" customHeight="1">
      <c r="A3" s="63" t="s">
        <v>2</v>
      </c>
    </row>
    <row r="4" spans="1:1" ht="25.5" customHeight="1">
      <c r="A4" s="63" t="s">
        <v>3</v>
      </c>
    </row>
    <row r="5" spans="1:1" ht="25.5" customHeight="1">
      <c r="A5" s="63" t="s">
        <v>4</v>
      </c>
    </row>
    <row r="6" spans="1:1" ht="25.5" customHeight="1">
      <c r="A6" s="64">
        <v>45687</v>
      </c>
    </row>
    <row r="7" spans="1:1" ht="25.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opLeftCell="A3" zoomScaleNormal="100" zoomScaleSheetLayoutView="100" workbookViewId="0">
      <selection activeCell="E10" sqref="E10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42578125" style="4" customWidth="1"/>
    <col min="4" max="4" width="22.42578125" style="5" customWidth="1"/>
    <col min="5" max="5" width="19" style="5" customWidth="1"/>
    <col min="6" max="6" width="21" style="5" customWidth="1"/>
    <col min="7" max="7" width="8.140625" style="5" customWidth="1"/>
    <col min="8" max="8" width="13.5703125" style="9" customWidth="1"/>
    <col min="9" max="10" width="9.140625" style="4"/>
    <col min="11" max="11" width="11.42578125" style="4" bestFit="1" customWidth="1"/>
    <col min="12" max="16384" width="9.140625" style="4"/>
  </cols>
  <sheetData>
    <row r="1" spans="1:8" s="60" customFormat="1" ht="24.6" customHeight="1">
      <c r="A1" s="65" t="s">
        <v>5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3.950000000000003" customHeight="1">
      <c r="A3" s="56" t="s">
        <v>6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60">
      <c r="A5" s="10">
        <v>1</v>
      </c>
      <c r="B5" s="27" t="s">
        <v>15</v>
      </c>
      <c r="C5" s="6" t="s">
        <v>16</v>
      </c>
      <c r="D5" s="25">
        <v>1000000</v>
      </c>
      <c r="E5" s="25">
        <v>1000000</v>
      </c>
      <c r="F5" s="25">
        <v>226788</v>
      </c>
      <c r="G5" s="11">
        <v>103.81</v>
      </c>
      <c r="H5" s="10" t="s">
        <v>17</v>
      </c>
    </row>
    <row r="6" spans="1:8" s="6" customFormat="1" ht="75">
      <c r="A6" s="10">
        <v>2</v>
      </c>
      <c r="B6" s="27" t="s">
        <v>18</v>
      </c>
      <c r="C6" s="27" t="s">
        <v>19</v>
      </c>
      <c r="D6" s="25">
        <v>996822</v>
      </c>
      <c r="E6" s="25">
        <v>996822</v>
      </c>
      <c r="F6" s="25">
        <v>141150</v>
      </c>
      <c r="G6" s="11">
        <v>99.87</v>
      </c>
      <c r="H6" s="10" t="s">
        <v>17</v>
      </c>
    </row>
    <row r="7" spans="1:8" s="6" customFormat="1" ht="91.35" customHeight="1">
      <c r="A7" s="17">
        <v>3</v>
      </c>
      <c r="B7" s="28" t="s">
        <v>20</v>
      </c>
      <c r="C7" s="28" t="s">
        <v>21</v>
      </c>
      <c r="D7" s="25">
        <v>999982</v>
      </c>
      <c r="E7" s="25">
        <v>999982</v>
      </c>
      <c r="F7" s="25">
        <v>0</v>
      </c>
      <c r="G7" s="23">
        <v>91.15</v>
      </c>
      <c r="H7" s="17" t="s">
        <v>17</v>
      </c>
    </row>
    <row r="8" spans="1:8" s="6" customFormat="1" ht="88.7" customHeight="1">
      <c r="A8" s="17">
        <v>4</v>
      </c>
      <c r="B8" s="28" t="s">
        <v>22</v>
      </c>
      <c r="C8" s="28" t="s">
        <v>23</v>
      </c>
      <c r="D8" s="25">
        <v>990678</v>
      </c>
      <c r="E8" s="25">
        <v>990678</v>
      </c>
      <c r="F8" s="25">
        <v>489602</v>
      </c>
      <c r="G8" s="23">
        <v>90.02</v>
      </c>
      <c r="H8" s="17" t="s">
        <v>17</v>
      </c>
    </row>
    <row r="9" spans="1:8" s="6" customFormat="1" ht="60">
      <c r="A9" s="17">
        <v>5</v>
      </c>
      <c r="B9" s="28" t="s">
        <v>24</v>
      </c>
      <c r="C9" s="28" t="s">
        <v>25</v>
      </c>
      <c r="D9" s="25">
        <v>1000000</v>
      </c>
      <c r="E9" s="25">
        <v>1000000</v>
      </c>
      <c r="F9" s="25">
        <v>0</v>
      </c>
      <c r="G9" s="23">
        <v>83.16</v>
      </c>
      <c r="H9" s="17" t="s">
        <v>17</v>
      </c>
    </row>
    <row r="10" spans="1:8" s="1" customFormat="1" ht="23.45" customHeight="1">
      <c r="A10" s="34"/>
      <c r="B10" s="35"/>
      <c r="C10" s="36" t="s">
        <v>26</v>
      </c>
      <c r="D10" s="37">
        <f>SUM(D5:D9)</f>
        <v>4987482</v>
      </c>
      <c r="E10" s="38">
        <f>SUM(E5:E9)</f>
        <v>4987482</v>
      </c>
      <c r="F10" s="39">
        <f t="shared" ref="F10" si="0">SUM(F5:F9)</f>
        <v>857540</v>
      </c>
      <c r="G10" s="40"/>
      <c r="H10" s="41"/>
    </row>
    <row r="11" spans="1:8" s="1" customFormat="1" ht="15.75">
      <c r="A11" s="44"/>
      <c r="B11" s="45"/>
      <c r="C11" s="46"/>
      <c r="D11" s="47"/>
      <c r="E11" s="47"/>
      <c r="F11" s="47"/>
      <c r="G11" s="48"/>
      <c r="H11" s="49"/>
    </row>
    <row r="12" spans="1:8" s="1" customFormat="1" ht="15.75">
      <c r="A12" s="50"/>
      <c r="B12" s="51"/>
      <c r="C12" s="52"/>
      <c r="D12" s="53"/>
      <c r="E12" s="53"/>
      <c r="F12" s="53"/>
      <c r="G12" s="54"/>
      <c r="H12" s="55"/>
    </row>
    <row r="13" spans="1:8" s="1" customFormat="1" ht="15.75">
      <c r="A13" s="44"/>
      <c r="B13" s="45"/>
      <c r="C13" s="46"/>
      <c r="D13" s="47"/>
      <c r="E13" s="47"/>
      <c r="F13" s="47"/>
      <c r="G13" s="48"/>
      <c r="H13" s="49"/>
    </row>
    <row r="14" spans="1:8" s="1" customFormat="1" ht="15.75">
      <c r="A14" s="50"/>
      <c r="B14" s="51"/>
      <c r="C14" s="52"/>
      <c r="D14" s="53"/>
      <c r="E14" s="53"/>
      <c r="F14" s="53"/>
      <c r="G14" s="54"/>
      <c r="H14" s="55"/>
    </row>
    <row r="15" spans="1:8" s="1" customFormat="1" ht="36.6" customHeight="1">
      <c r="A15" s="59" t="s">
        <v>27</v>
      </c>
      <c r="B15" s="42"/>
      <c r="C15" s="42"/>
      <c r="D15" s="42"/>
      <c r="E15" s="42"/>
      <c r="F15" s="42"/>
      <c r="G15" s="42"/>
      <c r="H15" s="43"/>
    </row>
    <row r="16" spans="1:8" s="1" customFormat="1" ht="49.5" customHeight="1">
      <c r="A16" s="13" t="s">
        <v>7</v>
      </c>
      <c r="B16" s="13" t="s">
        <v>8</v>
      </c>
      <c r="C16" s="13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3" t="s">
        <v>14</v>
      </c>
    </row>
    <row r="17" spans="1:8" s="1" customFormat="1" ht="45">
      <c r="A17" s="10" t="s">
        <v>28</v>
      </c>
      <c r="B17" s="26" t="s">
        <v>29</v>
      </c>
      <c r="C17" s="26" t="s">
        <v>30</v>
      </c>
      <c r="D17" s="24">
        <v>954750</v>
      </c>
      <c r="E17" s="24">
        <v>0</v>
      </c>
      <c r="F17" s="24">
        <v>0</v>
      </c>
      <c r="G17" s="16"/>
      <c r="H17" s="15" t="s">
        <v>31</v>
      </c>
    </row>
    <row r="18" spans="1:8" s="1" customFormat="1" ht="30">
      <c r="A18" s="10" t="s">
        <v>28</v>
      </c>
      <c r="B18" s="26" t="s">
        <v>32</v>
      </c>
      <c r="C18" s="26" t="s">
        <v>33</v>
      </c>
      <c r="D18" s="24">
        <v>1000000</v>
      </c>
      <c r="E18" s="24">
        <v>0</v>
      </c>
      <c r="F18" s="24">
        <v>1566969</v>
      </c>
      <c r="G18" s="16"/>
      <c r="H18" s="15" t="s">
        <v>31</v>
      </c>
    </row>
    <row r="19" spans="1:8" s="1" customFormat="1" ht="60">
      <c r="A19" s="10" t="s">
        <v>28</v>
      </c>
      <c r="B19" s="26" t="s">
        <v>22</v>
      </c>
      <c r="C19" s="26" t="s">
        <v>34</v>
      </c>
      <c r="D19" s="24">
        <v>999122</v>
      </c>
      <c r="E19" s="24">
        <v>0</v>
      </c>
      <c r="F19" s="24">
        <v>171074</v>
      </c>
      <c r="G19" s="16"/>
      <c r="H19" s="15" t="s">
        <v>31</v>
      </c>
    </row>
    <row r="20" spans="1:8" s="1" customFormat="1" ht="45">
      <c r="A20" s="10" t="s">
        <v>28</v>
      </c>
      <c r="B20" s="26" t="s">
        <v>35</v>
      </c>
      <c r="C20" s="26" t="s">
        <v>36</v>
      </c>
      <c r="D20" s="24">
        <v>994010</v>
      </c>
      <c r="E20" s="24">
        <v>0</v>
      </c>
      <c r="F20" s="24">
        <v>80901</v>
      </c>
      <c r="G20" s="16"/>
      <c r="H20" s="15" t="s">
        <v>31</v>
      </c>
    </row>
    <row r="21" spans="1:8" s="1" customFormat="1" ht="60">
      <c r="A21" s="10" t="s">
        <v>28</v>
      </c>
      <c r="B21" s="26" t="s">
        <v>37</v>
      </c>
      <c r="C21" s="26" t="s">
        <v>38</v>
      </c>
      <c r="D21" s="24">
        <v>838950</v>
      </c>
      <c r="E21" s="24">
        <v>0</v>
      </c>
      <c r="F21" s="24">
        <v>339425</v>
      </c>
      <c r="G21" s="16"/>
      <c r="H21" s="15" t="s">
        <v>31</v>
      </c>
    </row>
    <row r="22" spans="1:8" s="1" customFormat="1" ht="60">
      <c r="A22" s="10" t="s">
        <v>28</v>
      </c>
      <c r="B22" s="26" t="s">
        <v>39</v>
      </c>
      <c r="C22" s="26" t="s">
        <v>40</v>
      </c>
      <c r="D22" s="24">
        <v>1000000</v>
      </c>
      <c r="E22" s="24">
        <v>0</v>
      </c>
      <c r="F22" s="24">
        <v>0</v>
      </c>
      <c r="G22" s="16"/>
      <c r="H22" s="15" t="s">
        <v>31</v>
      </c>
    </row>
    <row r="23" spans="1:8" s="1" customFormat="1" ht="30">
      <c r="A23" s="10" t="s">
        <v>28</v>
      </c>
      <c r="B23" s="26" t="s">
        <v>41</v>
      </c>
      <c r="C23" s="26" t="s">
        <v>42</v>
      </c>
      <c r="D23" s="24">
        <v>999500</v>
      </c>
      <c r="E23" s="24">
        <v>0</v>
      </c>
      <c r="F23" s="24">
        <v>217000</v>
      </c>
      <c r="G23" s="16"/>
      <c r="H23" s="15" t="s">
        <v>31</v>
      </c>
    </row>
    <row r="24" spans="1:8" s="1" customFormat="1" ht="45">
      <c r="A24" s="10" t="s">
        <v>28</v>
      </c>
      <c r="B24" s="26" t="s">
        <v>43</v>
      </c>
      <c r="C24" s="26" t="s">
        <v>44</v>
      </c>
      <c r="D24" s="24">
        <v>1000000</v>
      </c>
      <c r="E24" s="24">
        <v>0</v>
      </c>
      <c r="F24" s="24">
        <v>325030</v>
      </c>
      <c r="G24" s="16"/>
      <c r="H24" s="15" t="s">
        <v>31</v>
      </c>
    </row>
    <row r="25" spans="1:8" s="1" customFormat="1" ht="30">
      <c r="A25" s="10" t="s">
        <v>28</v>
      </c>
      <c r="B25" s="26" t="s">
        <v>45</v>
      </c>
      <c r="C25" s="26" t="s">
        <v>46</v>
      </c>
      <c r="D25" s="24">
        <v>997421</v>
      </c>
      <c r="E25" s="24">
        <v>0</v>
      </c>
      <c r="F25" s="24">
        <v>60000</v>
      </c>
      <c r="G25" s="16"/>
      <c r="H25" s="15" t="s">
        <v>31</v>
      </c>
    </row>
    <row r="26" spans="1:8" s="1" customFormat="1" ht="45">
      <c r="A26" s="10" t="s">
        <v>28</v>
      </c>
      <c r="B26" s="26" t="s">
        <v>47</v>
      </c>
      <c r="C26" s="26" t="s">
        <v>48</v>
      </c>
      <c r="D26" s="24">
        <v>986213</v>
      </c>
      <c r="E26" s="24">
        <v>0</v>
      </c>
      <c r="F26" s="24">
        <v>1012065</v>
      </c>
      <c r="G26" s="16"/>
      <c r="H26" s="15" t="s">
        <v>31</v>
      </c>
    </row>
    <row r="27" spans="1:8" s="1" customFormat="1" ht="46.7" customHeight="1">
      <c r="A27" s="10" t="s">
        <v>28</v>
      </c>
      <c r="B27" s="62" t="s">
        <v>49</v>
      </c>
      <c r="C27" s="26" t="s">
        <v>50</v>
      </c>
      <c r="D27" s="24">
        <v>699000</v>
      </c>
      <c r="E27" s="24">
        <v>0</v>
      </c>
      <c r="F27" s="24">
        <v>309450</v>
      </c>
      <c r="G27" s="16"/>
      <c r="H27" s="15" t="s">
        <v>31</v>
      </c>
    </row>
    <row r="28" spans="1:8" s="1" customFormat="1" ht="30">
      <c r="A28" s="10" t="s">
        <v>28</v>
      </c>
      <c r="B28" s="26" t="s">
        <v>51</v>
      </c>
      <c r="C28" s="26" t="s">
        <v>52</v>
      </c>
      <c r="D28" s="24">
        <v>1000000</v>
      </c>
      <c r="E28" s="24">
        <v>0</v>
      </c>
      <c r="F28" s="24">
        <v>0</v>
      </c>
      <c r="G28" s="16"/>
      <c r="H28" s="15" t="s">
        <v>31</v>
      </c>
    </row>
    <row r="29" spans="1:8" s="1" customFormat="1" ht="15.75">
      <c r="A29" s="18"/>
      <c r="B29" s="19"/>
      <c r="C29" s="20" t="s">
        <v>53</v>
      </c>
      <c r="D29" s="29">
        <f>SUM(D17:D28)</f>
        <v>11468966</v>
      </c>
      <c r="E29" s="30">
        <f t="shared" ref="E29:F29" si="1">SUM(E17:E28)</f>
        <v>0</v>
      </c>
      <c r="F29" s="31">
        <f t="shared" si="1"/>
        <v>4081914</v>
      </c>
      <c r="G29" s="21"/>
      <c r="H29" s="22"/>
    </row>
    <row r="30" spans="1:8" s="7" customFormat="1">
      <c r="A30" s="12"/>
      <c r="B30" s="1"/>
      <c r="C30" s="1"/>
      <c r="D30" s="3"/>
      <c r="E30" s="3"/>
      <c r="F30" s="3"/>
      <c r="G30" s="3"/>
      <c r="H30" s="12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1" manualBreakCount="1">
    <brk id="1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17"/>
  <sheetViews>
    <sheetView workbookViewId="0">
      <selection activeCell="B15" sqref="B15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425781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42578125" style="4" bestFit="1" customWidth="1"/>
    <col min="12" max="16384" width="9.140625" style="4"/>
  </cols>
  <sheetData>
    <row r="1" spans="1:8" s="60" customFormat="1" ht="24.6" customHeight="1">
      <c r="A1" s="65" t="s">
        <v>54</v>
      </c>
      <c r="C1" s="61"/>
      <c r="D1" s="61"/>
      <c r="E1" s="61"/>
      <c r="F1" s="61"/>
      <c r="G1" s="61"/>
      <c r="H1" s="61"/>
    </row>
    <row r="2" spans="1:8" s="1" customFormat="1" ht="15.75">
      <c r="A2" s="32"/>
      <c r="C2" s="2"/>
      <c r="D2" s="2"/>
      <c r="E2" s="2"/>
      <c r="F2" s="2"/>
      <c r="G2" s="2"/>
      <c r="H2" s="2"/>
    </row>
    <row r="3" spans="1:8" s="6" customFormat="1" ht="30.6" customHeight="1">
      <c r="A3" s="56" t="s">
        <v>6</v>
      </c>
      <c r="B3" s="57"/>
      <c r="C3" s="57"/>
      <c r="D3" s="57"/>
      <c r="E3" s="57"/>
      <c r="F3" s="57"/>
      <c r="G3" s="57"/>
      <c r="H3" s="58"/>
    </row>
    <row r="4" spans="1:8" s="1" customFormat="1" ht="47.25">
      <c r="A4" s="13" t="s">
        <v>7</v>
      </c>
      <c r="B4" s="13" t="s">
        <v>8</v>
      </c>
      <c r="C4" s="13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3" t="s">
        <v>14</v>
      </c>
    </row>
    <row r="5" spans="1:8" s="6" customFormat="1" ht="37.5" customHeight="1">
      <c r="A5" s="10">
        <v>1</v>
      </c>
      <c r="B5" s="27" t="s">
        <v>55</v>
      </c>
      <c r="C5" s="27" t="s">
        <v>56</v>
      </c>
      <c r="D5" s="25">
        <v>4000000</v>
      </c>
      <c r="E5" s="25">
        <v>4000000</v>
      </c>
      <c r="F5" s="25">
        <v>12032778</v>
      </c>
      <c r="G5" s="11">
        <v>111.7</v>
      </c>
      <c r="H5" s="10" t="s">
        <v>17</v>
      </c>
    </row>
    <row r="6" spans="1:8" s="6" customFormat="1" ht="34.5" customHeight="1">
      <c r="A6" s="10">
        <v>2</v>
      </c>
      <c r="B6" s="27" t="s">
        <v>29</v>
      </c>
      <c r="C6" s="27" t="s">
        <v>57</v>
      </c>
      <c r="D6" s="25">
        <v>4000000</v>
      </c>
      <c r="E6" s="25">
        <v>4000000</v>
      </c>
      <c r="F6" s="25">
        <v>800024</v>
      </c>
      <c r="G6" s="11">
        <v>107.6</v>
      </c>
      <c r="H6" s="10" t="s">
        <v>17</v>
      </c>
    </row>
    <row r="7" spans="1:8" s="1" customFormat="1" ht="23.45" customHeight="1">
      <c r="A7" s="34"/>
      <c r="B7" s="35"/>
      <c r="C7" s="36" t="s">
        <v>26</v>
      </c>
      <c r="D7" s="37">
        <f>SUM(D5:D6)</f>
        <v>8000000</v>
      </c>
      <c r="E7" s="38">
        <f>SUM(E5:E6)</f>
        <v>8000000</v>
      </c>
      <c r="F7" s="39">
        <f>SUM(F5:F6)</f>
        <v>12832802</v>
      </c>
      <c r="G7" s="40"/>
      <c r="H7" s="41"/>
    </row>
    <row r="8" spans="1:8" s="1" customFormat="1" ht="15.75">
      <c r="A8" s="44"/>
      <c r="B8" s="45"/>
      <c r="C8" s="46"/>
      <c r="D8" s="47"/>
      <c r="E8" s="47"/>
      <c r="F8" s="47"/>
      <c r="G8" s="48"/>
      <c r="H8" s="49"/>
    </row>
    <row r="9" spans="1:8" s="1" customFormat="1" ht="15.75">
      <c r="A9" s="50"/>
      <c r="B9" s="51"/>
      <c r="C9" s="52"/>
      <c r="D9" s="53"/>
      <c r="E9" s="53"/>
      <c r="F9" s="53"/>
      <c r="G9" s="54"/>
      <c r="H9" s="55"/>
    </row>
    <row r="10" spans="1:8" s="1" customFormat="1" ht="15.75">
      <c r="A10" s="44"/>
      <c r="B10" s="45"/>
      <c r="C10" s="46"/>
      <c r="D10" s="47"/>
      <c r="E10" s="47"/>
      <c r="F10" s="47"/>
      <c r="G10" s="48"/>
      <c r="H10" s="49"/>
    </row>
    <row r="11" spans="1:8" s="1" customFormat="1" ht="15.75">
      <c r="A11" s="50"/>
      <c r="B11" s="51"/>
      <c r="C11" s="52"/>
      <c r="D11" s="53"/>
      <c r="E11" s="53"/>
      <c r="F11" s="53"/>
      <c r="G11" s="54"/>
      <c r="H11" s="55"/>
    </row>
    <row r="12" spans="1:8" s="1" customFormat="1" ht="33" customHeight="1">
      <c r="A12" s="59" t="s">
        <v>27</v>
      </c>
      <c r="B12" s="42"/>
      <c r="C12" s="42"/>
      <c r="D12" s="42"/>
      <c r="E12" s="42"/>
      <c r="F12" s="42"/>
      <c r="G12" s="42"/>
      <c r="H12" s="43"/>
    </row>
    <row r="13" spans="1:8" s="1" customFormat="1" ht="49.5" customHeight="1">
      <c r="A13" s="13" t="s">
        <v>7</v>
      </c>
      <c r="B13" s="13" t="s">
        <v>8</v>
      </c>
      <c r="C13" s="13" t="s">
        <v>9</v>
      </c>
      <c r="D13" s="14" t="s">
        <v>10</v>
      </c>
      <c r="E13" s="14" t="s">
        <v>11</v>
      </c>
      <c r="F13" s="14" t="s">
        <v>12</v>
      </c>
      <c r="G13" s="14" t="s">
        <v>13</v>
      </c>
      <c r="H13" s="13" t="s">
        <v>14</v>
      </c>
    </row>
    <row r="14" spans="1:8" s="1" customFormat="1" ht="30">
      <c r="A14" s="10" t="s">
        <v>28</v>
      </c>
      <c r="B14" s="26" t="s">
        <v>22</v>
      </c>
      <c r="C14" s="26" t="s">
        <v>58</v>
      </c>
      <c r="D14" s="24">
        <v>3199097</v>
      </c>
      <c r="E14" s="24">
        <v>0</v>
      </c>
      <c r="F14" s="24">
        <v>2130922</v>
      </c>
      <c r="G14" s="16"/>
      <c r="H14" s="15" t="s">
        <v>31</v>
      </c>
    </row>
    <row r="15" spans="1:8" s="1" customFormat="1" ht="30">
      <c r="A15" s="10" t="s">
        <v>28</v>
      </c>
      <c r="B15" s="26" t="s">
        <v>59</v>
      </c>
      <c r="C15" s="26" t="s">
        <v>60</v>
      </c>
      <c r="D15" s="24">
        <v>3331250</v>
      </c>
      <c r="E15" s="24">
        <v>0</v>
      </c>
      <c r="F15" s="24">
        <v>668250</v>
      </c>
      <c r="G15" s="16"/>
      <c r="H15" s="15" t="s">
        <v>31</v>
      </c>
    </row>
    <row r="16" spans="1:8" s="1" customFormat="1" ht="15.75">
      <c r="A16" s="18"/>
      <c r="B16" s="19"/>
      <c r="C16" s="20" t="s">
        <v>53</v>
      </c>
      <c r="D16" s="29">
        <f>SUM(D14:D15)</f>
        <v>6530347</v>
      </c>
      <c r="E16" s="30">
        <f>SUM(E14:E15)</f>
        <v>0</v>
      </c>
      <c r="F16" s="31">
        <f>SUM(F14:F15)</f>
        <v>2799172</v>
      </c>
      <c r="G16" s="21"/>
      <c r="H16" s="22"/>
    </row>
    <row r="17" spans="1:8" s="7" customFormat="1">
      <c r="A17" s="12"/>
      <c r="B17" s="1"/>
      <c r="C17" s="1"/>
      <c r="D17" s="3"/>
      <c r="E17" s="3"/>
      <c r="F17" s="3"/>
      <c r="G17" s="3"/>
      <c r="H17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schemas.microsoft.com/office/2006/documentManagement/types"/>
    <ds:schemaRef ds:uri="5067c814-4b34-462c-a21d-c185ff6548d2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785685f2-c2e1-4352-89aa-3faca8eaba52"/>
  </ds:schemaRefs>
</ds:datastoreItem>
</file>

<file path=customXml/itemProps2.xml><?xml version="1.0" encoding="utf-8"?>
<ds:datastoreItem xmlns:ds="http://schemas.openxmlformats.org/officeDocument/2006/customXml" ds:itemID="{AC76B14E-20D7-46CC-9FDD-4344C61415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</vt:lpstr>
      <vt:lpstr>NOPA Table - Group 1</vt:lpstr>
      <vt:lpstr>NOPA Table - Group 2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Worster, Brad@Energy</cp:lastModifiedBy>
  <cp:revision/>
  <dcterms:created xsi:type="dcterms:W3CDTF">2015-01-15T18:23:38Z</dcterms:created>
  <dcterms:modified xsi:type="dcterms:W3CDTF">2025-01-30T22:43:55Z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