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7"/>
  <workbookPr codeName="ThisWorkbook"/>
  <mc:AlternateContent xmlns:mc="http://schemas.openxmlformats.org/markup-compatibility/2006">
    <mc:Choice Requires="x15">
      <x15ac:absPath xmlns:x15ac="http://schemas.microsoft.com/office/spreadsheetml/2010/11/ac" url="https://caenergy.sharepoint.com/sites/EAD/Shared Documents/EAD SharePoint/DAB_AEAB/EAU/D-Flex Tool Input-Assumptions WBs/"/>
    </mc:Choice>
  </mc:AlternateContent>
  <xr:revisionPtr revIDLastSave="65" documentId="13_ncr:1_{9020BCF5-A8E2-4527-A107-517B22849EDA}" xr6:coauthVersionLast="47" xr6:coauthVersionMax="47" xr10:uidLastSave="{1E452494-B63D-4AA5-9FA2-2DB2BA7899B5}"/>
  <bookViews>
    <workbookView xWindow="-110" yWindow="-110" windowWidth="19420" windowHeight="10420" tabRatio="825" firstSheet="3" xr2:uid="{00000000-000D-0000-FFFF-FFFF00000000}"/>
  </bookViews>
  <sheets>
    <sheet name="READ ME" sheetId="174" r:id="rId1"/>
    <sheet name="EV Count" sheetId="175" r:id="rId2"/>
    <sheet name="Charger Capacity" sheetId="176" r:id="rId3"/>
    <sheet name="Driving Profiles" sheetId="177" r:id="rId4"/>
    <sheet name="Plugged In Factors" sheetId="178" r:id="rId5"/>
    <sheet name="V2X Tech Suitability" sheetId="179" r:id="rId6"/>
    <sheet name="Control Strategy Eligibility" sheetId="180" r:id="rId7"/>
    <sheet name="Unit Impact" sheetId="181" r:id="rId8"/>
    <sheet name="Participation" sheetId="182" r:id="rId9"/>
    <sheet name="V2X Participation" sheetId="18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_123Graph_A" localSheetId="8" hidden="1">'[1]All road-work file'!#REF!</definedName>
    <definedName name="__123Graph_A" localSheetId="0" hidden="1">'[1]All road-work file'!#REF!</definedName>
    <definedName name="__123Graph_A" localSheetId="9" hidden="1">'[1]All road-work file'!#REF!</definedName>
    <definedName name="__123Graph_A" localSheetId="5" hidden="1">'[1]All road-work file'!#REF!</definedName>
    <definedName name="__123Graph_A" hidden="1">'[1]All road-work file'!#REF!</definedName>
    <definedName name="__123Graph_X" localSheetId="8" hidden="1">'[1]All road-work file'!#REF!</definedName>
    <definedName name="__123Graph_X" localSheetId="0" hidden="1">'[1]All road-work file'!#REF!</definedName>
    <definedName name="__123Graph_X" localSheetId="9" hidden="1">'[1]All road-work file'!#REF!</definedName>
    <definedName name="__123Graph_X" localSheetId="5" hidden="1">'[1]All road-work file'!#REF!</definedName>
    <definedName name="__123Graph_X" hidden="1">'[1]All road-work file'!#REF!</definedName>
    <definedName name="_AMO_UniqueIdentifier" hidden="1">"'149b2d1a-72c1-44e5-bc61-8e647e92c66a'"</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2</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8" hidden="1">[2]IWWABST!#REF!</definedName>
    <definedName name="_Fill" localSheetId="0" hidden="1">[2]IWWABST!#REF!</definedName>
    <definedName name="_Fill" localSheetId="9" hidden="1">[2]IWWABST!#REF!</definedName>
    <definedName name="_Fill" localSheetId="5" hidden="1">[2]IWWABST!#REF!</definedName>
    <definedName name="_Fill" hidden="1">[2]IWWABST!#REF!</definedName>
    <definedName name="_xlnm._FilterDatabase" localSheetId="2" hidden="1">'Charger Capacity'!$A$4:$AE$21</definedName>
    <definedName name="_xlnm._FilterDatabase" localSheetId="6" hidden="1">'Control Strategy Eligibility'!$A$3:$AG$37</definedName>
    <definedName name="_xlnm._FilterDatabase" localSheetId="3" hidden="1">'Driving Profiles'!$A$5:$AB$39</definedName>
    <definedName name="_xlnm._FilterDatabase" localSheetId="1" hidden="1">'EV Count'!$A$1:$AI$1072</definedName>
    <definedName name="_xlnm._FilterDatabase" localSheetId="8" hidden="1">Participation!$A$2:$AH$70</definedName>
    <definedName name="_xlnm._FilterDatabase" localSheetId="4" hidden="1">'Plugged In Factors'!$A$3:$AC$71</definedName>
    <definedName name="_xlnm._FilterDatabase" localSheetId="7" hidden="1">'Unit Impact'!$A$3:$AF$37</definedName>
    <definedName name="_Key1" localSheetId="8" hidden="1">#REF!</definedName>
    <definedName name="_Key1" localSheetId="0" hidden="1">#REF!</definedName>
    <definedName name="_Key1" localSheetId="9" hidden="1">#REF!</definedName>
    <definedName name="_Key1" localSheetId="5" hidden="1">#REF!</definedName>
    <definedName name="_Key1" hidden="1">#REF!</definedName>
    <definedName name="_Key2" localSheetId="8" hidden="1">#REF!</definedName>
    <definedName name="_Key2" localSheetId="0" hidden="1">#REF!</definedName>
    <definedName name="_Key2" localSheetId="9" hidden="1">#REF!</definedName>
    <definedName name="_Key2" localSheetId="5" hidden="1">#REF!</definedName>
    <definedName name="_Key2" hidden="1">#REF!</definedName>
    <definedName name="_MatMult_A" localSheetId="8" hidden="1">#REF!</definedName>
    <definedName name="_MatMult_A" localSheetId="0" hidden="1">#REF!</definedName>
    <definedName name="_MatMult_A" localSheetId="9" hidden="1">#REF!</definedName>
    <definedName name="_MatMult_A" localSheetId="5" hidden="1">#REF!</definedName>
    <definedName name="_MatMult_A" hidden="1">#REF!</definedName>
    <definedName name="_MatMult_AxB" localSheetId="8" hidden="1">#REF!</definedName>
    <definedName name="_MatMult_AxB" localSheetId="0" hidden="1">#REF!</definedName>
    <definedName name="_MatMult_AxB" localSheetId="9" hidden="1">#REF!</definedName>
    <definedName name="_MatMult_AxB" localSheetId="5" hidden="1">#REF!</definedName>
    <definedName name="_MatMult_AxB" hidden="1">#REF!</definedName>
    <definedName name="_MatMult_B" localSheetId="8" hidden="1">#REF!</definedName>
    <definedName name="_MatMult_B" localSheetId="0" hidden="1">#REF!</definedName>
    <definedName name="_MatMult_B" localSheetId="9" hidden="1">#REF!</definedName>
    <definedName name="_MatMult_B" localSheetId="5" hidden="1">#REF!</definedName>
    <definedName name="_MatMult_B" hidden="1">#REF!</definedName>
    <definedName name="_Order1" hidden="1">255</definedName>
    <definedName name="_Order2" hidden="1">255</definedName>
    <definedName name="_Regression_Int" hidden="1">1</definedName>
    <definedName name="_Sort" localSheetId="8" hidden="1">#REF!</definedName>
    <definedName name="_Sort" localSheetId="0" hidden="1">#REF!</definedName>
    <definedName name="_Sort" localSheetId="9" hidden="1">#REF!</definedName>
    <definedName name="_Sort" localSheetId="5" hidden="1">#REF!</definedName>
    <definedName name="_Sort" hidden="1">#REF!</definedName>
    <definedName name="anscount" hidden="1">3</definedName>
    <definedName name="Applicant_Cost_Share">'[3]Common Inputs'!$C$9</definedName>
    <definedName name="April" localSheetId="0" hidden="1">{#N/A,#N/A,FALSE,"CTC Summary - EOY";#N/A,#N/A,FALSE,"CTC Summary - Wtavg"}</definedName>
    <definedName name="April" localSheetId="9" hidden="1">{#N/A,#N/A,FALSE,"CTC Summary - EOY";#N/A,#N/A,FALSE,"CTC Summary - Wtavg"}</definedName>
    <definedName name="April" hidden="1">{#N/A,#N/A,FALSE,"CTC Summary - EOY";#N/A,#N/A,FALSE,"CTC Summary - Wtavg"}</definedName>
    <definedName name="AS2DocOpenMode" hidden="1">"AS2DocumentEdit"</definedName>
    <definedName name="Aug" localSheetId="0" hidden="1">{#N/A,#N/A,FALSE,"CTC Summary - EOY";#N/A,#N/A,FALSE,"CTC Summary - Wtavg"}</definedName>
    <definedName name="Aug" localSheetId="9" hidden="1">{#N/A,#N/A,FALSE,"CTC Summary - EOY";#N/A,#N/A,FALSE,"CTC Summary - Wtavg"}</definedName>
    <definedName name="Aug" hidden="1">{#N/A,#N/A,FALSE,"CTC Summary - EOY";#N/A,#N/A,FALSE,"CTC Summary - Wtavg"}</definedName>
    <definedName name="August" localSheetId="0" hidden="1">{#N/A,#N/A,FALSE,"CTC Summary - EOY";#N/A,#N/A,FALSE,"CTC Summary - Wtavg"}</definedName>
    <definedName name="August" localSheetId="9" hidden="1">{#N/A,#N/A,FALSE,"CTC Summary - EOY";#N/A,#N/A,FALSE,"CTC Summary - Wtavg"}</definedName>
    <definedName name="August" hidden="1">{#N/A,#N/A,FALSE,"CTC Summary - EOY";#N/A,#N/A,FALSE,"CTC Summary - Wtavg"}</definedName>
    <definedName name="BEx002UMNZ7W9J1USKBIXXY7OL5G" localSheetId="0" hidden="1">#REF!</definedName>
    <definedName name="BEx002UMNZ7W9J1USKBIXXY7OL5G" localSheetId="9" hidden="1">#REF!</definedName>
    <definedName name="BEx002UMNZ7W9J1USKBIXXY7OL5G" hidden="1">#REF!</definedName>
    <definedName name="BEx1FPDH9HTA0782XVSDONUC9JTX" localSheetId="0" hidden="1">#REF!</definedName>
    <definedName name="BEx1FPDH9HTA0782XVSDONUC9JTX" localSheetId="9" hidden="1">#REF!</definedName>
    <definedName name="BEx1FPDH9HTA0782XVSDONUC9JTX" hidden="1">#REF!</definedName>
    <definedName name="BEx1H2TQMG02SK9ZQJ46YUCP5XBC" localSheetId="0" hidden="1">#REF!</definedName>
    <definedName name="BEx1H2TQMG02SK9ZQJ46YUCP5XBC" localSheetId="9" hidden="1">#REF!</definedName>
    <definedName name="BEx1H2TQMG02SK9ZQJ46YUCP5XBC" hidden="1">#REF!</definedName>
    <definedName name="BEx1HF4404AHE06CVV04V3VYXGLO" localSheetId="0" hidden="1">#REF!</definedName>
    <definedName name="BEx1HF4404AHE06CVV04V3VYXGLO" localSheetId="9" hidden="1">#REF!</definedName>
    <definedName name="BEx1HF4404AHE06CVV04V3VYXGLO" hidden="1">#REF!</definedName>
    <definedName name="BEx1HS5DZZBYN407E0SB1MLDKPPP" localSheetId="0" hidden="1">#REF!</definedName>
    <definedName name="BEx1HS5DZZBYN407E0SB1MLDKPPP" localSheetId="9" hidden="1">#REF!</definedName>
    <definedName name="BEx1HS5DZZBYN407E0SB1MLDKPPP" hidden="1">#REF!</definedName>
    <definedName name="BEx1I7VS2YQ428XXWBU9LMAKVG9J" localSheetId="0" hidden="1">#REF!</definedName>
    <definedName name="BEx1I7VS2YQ428XXWBU9LMAKVG9J" localSheetId="9" hidden="1">#REF!</definedName>
    <definedName name="BEx1I7VS2YQ428XXWBU9LMAKVG9J" hidden="1">#REF!</definedName>
    <definedName name="BEx1ICODGOQ05E1F0GH9VP39FLQN" localSheetId="0" hidden="1">#REF!</definedName>
    <definedName name="BEx1ICODGOQ05E1F0GH9VP39FLQN" localSheetId="9" hidden="1">#REF!</definedName>
    <definedName name="BEx1ICODGOQ05E1F0GH9VP39FLQN" hidden="1">#REF!</definedName>
    <definedName name="BEx1J0I9Z726T1Y2I27UIF92260K" localSheetId="0" hidden="1">#REF!</definedName>
    <definedName name="BEx1J0I9Z726T1Y2I27UIF92260K" localSheetId="9" hidden="1">#REF!</definedName>
    <definedName name="BEx1J0I9Z726T1Y2I27UIF92260K" hidden="1">#REF!</definedName>
    <definedName name="BEx1JCHTAE52HYWZUZYTWJJM2JB0" localSheetId="0" hidden="1">#REF!</definedName>
    <definedName name="BEx1JCHTAE52HYWZUZYTWJJM2JB0" localSheetId="9" hidden="1">#REF!</definedName>
    <definedName name="BEx1JCHTAE52HYWZUZYTWJJM2JB0" hidden="1">#REF!</definedName>
    <definedName name="BEx1JHVVW8M1V6AQXW7HUG1PH1VJ" localSheetId="0" hidden="1">#REF!</definedName>
    <definedName name="BEx1JHVVW8M1V6AQXW7HUG1PH1VJ" localSheetId="9" hidden="1">#REF!</definedName>
    <definedName name="BEx1JHVVW8M1V6AQXW7HUG1PH1VJ" hidden="1">#REF!</definedName>
    <definedName name="BEx1K12EBDBZ3JMBWF0M57SNYZUF" localSheetId="0" hidden="1">#REF!</definedName>
    <definedName name="BEx1K12EBDBZ3JMBWF0M57SNYZUF" localSheetId="9" hidden="1">#REF!</definedName>
    <definedName name="BEx1K12EBDBZ3JMBWF0M57SNYZUF" hidden="1">#REF!</definedName>
    <definedName name="BEx1M5CC27R1A0YMCOZ28QX7W2MR" localSheetId="0" hidden="1">#REF!</definedName>
    <definedName name="BEx1M5CC27R1A0YMCOZ28QX7W2MR" localSheetId="9" hidden="1">#REF!</definedName>
    <definedName name="BEx1M5CC27R1A0YMCOZ28QX7W2MR" hidden="1">#REF!</definedName>
    <definedName name="BEx1MCU2DCVEH91UKV113YEL2QO7" localSheetId="0" hidden="1">#REF!</definedName>
    <definedName name="BEx1MCU2DCVEH91UKV113YEL2QO7" localSheetId="9" hidden="1">#REF!</definedName>
    <definedName name="BEx1MCU2DCVEH91UKV113YEL2QO7" hidden="1">#REF!</definedName>
    <definedName name="BEx1MV47TO7GCCGIX1NIE3OYZWCT" localSheetId="0" hidden="1">#REF!</definedName>
    <definedName name="BEx1MV47TO7GCCGIX1NIE3OYZWCT" localSheetId="9" hidden="1">#REF!</definedName>
    <definedName name="BEx1MV47TO7GCCGIX1NIE3OYZWCT" hidden="1">#REF!</definedName>
    <definedName name="BEx1MZRDHLHAOYJW7YJ4U5V67T04" localSheetId="0" hidden="1">#REF!</definedName>
    <definedName name="BEx1MZRDHLHAOYJW7YJ4U5V67T04" localSheetId="9" hidden="1">#REF!</definedName>
    <definedName name="BEx1MZRDHLHAOYJW7YJ4U5V67T04" hidden="1">#REF!</definedName>
    <definedName name="BEx1NN4ZBEC5P3R8OWHMJV3PT1AE" localSheetId="0" hidden="1">#REF!</definedName>
    <definedName name="BEx1NN4ZBEC5P3R8OWHMJV3PT1AE" localSheetId="9" hidden="1">#REF!</definedName>
    <definedName name="BEx1NN4ZBEC5P3R8OWHMJV3PT1AE" hidden="1">#REF!</definedName>
    <definedName name="BEx1O6MA4U54WIASAU7N5SK2P6QQ" localSheetId="0" hidden="1">#REF!</definedName>
    <definedName name="BEx1O6MA4U54WIASAU7N5SK2P6QQ" localSheetId="9" hidden="1">#REF!</definedName>
    <definedName name="BEx1O6MA4U54WIASAU7N5SK2P6QQ" hidden="1">#REF!</definedName>
    <definedName name="BEx1OHPC3X6194Y4UEP70L5BRHIC" localSheetId="0" hidden="1">#REF!</definedName>
    <definedName name="BEx1OHPC3X6194Y4UEP70L5BRHIC" localSheetId="9" hidden="1">#REF!</definedName>
    <definedName name="BEx1OHPC3X6194Y4UEP70L5BRHIC" hidden="1">#REF!</definedName>
    <definedName name="BEx1P4S4QEA1C18SB9PMTBYANV9L" localSheetId="0" hidden="1">#REF!</definedName>
    <definedName name="BEx1P4S4QEA1C18SB9PMTBYANV9L" localSheetId="9" hidden="1">#REF!</definedName>
    <definedName name="BEx1P4S4QEA1C18SB9PMTBYANV9L" hidden="1">#REF!</definedName>
    <definedName name="BEx1R14684MXOYX7UYPNAF935HWZ" localSheetId="0" hidden="1">#REF!</definedName>
    <definedName name="BEx1R14684MXOYX7UYPNAF935HWZ" localSheetId="9" hidden="1">#REF!</definedName>
    <definedName name="BEx1R14684MXOYX7UYPNAF935HWZ" hidden="1">#REF!</definedName>
    <definedName name="BEx1RINA9LJ7PZVBINYN5E95I7RV" localSheetId="0" hidden="1">#REF!</definedName>
    <definedName name="BEx1RINA9LJ7PZVBINYN5E95I7RV" localSheetId="9" hidden="1">#REF!</definedName>
    <definedName name="BEx1RINA9LJ7PZVBINYN5E95I7RV" hidden="1">#REF!</definedName>
    <definedName name="BEx1UMA67JIA3L33TCVDYQBZ5D0G" localSheetId="0" hidden="1">#REF!</definedName>
    <definedName name="BEx1UMA67JIA3L33TCVDYQBZ5D0G" localSheetId="9" hidden="1">#REF!</definedName>
    <definedName name="BEx1UMA67JIA3L33TCVDYQBZ5D0G" hidden="1">#REF!</definedName>
    <definedName name="BEx1W8KOKB714C3X1KU1DUZYV03G" localSheetId="0" hidden="1">#REF!</definedName>
    <definedName name="BEx1W8KOKB714C3X1KU1DUZYV03G" localSheetId="9" hidden="1">#REF!</definedName>
    <definedName name="BEx1W8KOKB714C3X1KU1DUZYV03G" hidden="1">#REF!</definedName>
    <definedName name="BEx1WA8494L12SPTEXRZ9A3S0U34" localSheetId="0" hidden="1">#REF!</definedName>
    <definedName name="BEx1WA8494L12SPTEXRZ9A3S0U34" localSheetId="9" hidden="1">#REF!</definedName>
    <definedName name="BEx1WA8494L12SPTEXRZ9A3S0U34" hidden="1">#REF!</definedName>
    <definedName name="BEx1WKEZ8XWNNJ7AADBY6TTP3CU7" localSheetId="0" hidden="1">#REF!</definedName>
    <definedName name="BEx1WKEZ8XWNNJ7AADBY6TTP3CU7" localSheetId="9" hidden="1">#REF!</definedName>
    <definedName name="BEx1WKEZ8XWNNJ7AADBY6TTP3CU7" hidden="1">#REF!</definedName>
    <definedName name="BEx1X7SJO69WG642IL52WHCNJD8U" localSheetId="0" hidden="1">#REF!</definedName>
    <definedName name="BEx1X7SJO69WG642IL52WHCNJD8U" localSheetId="9" hidden="1">#REF!</definedName>
    <definedName name="BEx1X7SJO69WG642IL52WHCNJD8U" hidden="1">#REF!</definedName>
    <definedName name="BEx1XJ6LTRHVDQC8RSCHV6MONFX3" localSheetId="0" hidden="1">#REF!</definedName>
    <definedName name="BEx1XJ6LTRHVDQC8RSCHV6MONFX3" localSheetId="9" hidden="1">#REF!</definedName>
    <definedName name="BEx1XJ6LTRHVDQC8RSCHV6MONFX3" hidden="1">#REF!</definedName>
    <definedName name="BEx39XPS63QJ7EDCBJJWOEXFX2XB" localSheetId="0" hidden="1">#REF!</definedName>
    <definedName name="BEx39XPS63QJ7EDCBJJWOEXFX2XB" localSheetId="9" hidden="1">#REF!</definedName>
    <definedName name="BEx39XPS63QJ7EDCBJJWOEXFX2XB" hidden="1">#REF!</definedName>
    <definedName name="BEx3B6DGLREK9TOPAR2VUNEC26D0" localSheetId="0" hidden="1">#REF!</definedName>
    <definedName name="BEx3B6DGLREK9TOPAR2VUNEC26D0" localSheetId="9" hidden="1">#REF!</definedName>
    <definedName name="BEx3B6DGLREK9TOPAR2VUNEC26D0" hidden="1">#REF!</definedName>
    <definedName name="BEx3BUNERC0N1DS94QWSPTCD4BI0" localSheetId="0" hidden="1">#REF!</definedName>
    <definedName name="BEx3BUNERC0N1DS94QWSPTCD4BI0" localSheetId="9" hidden="1">#REF!</definedName>
    <definedName name="BEx3BUNERC0N1DS94QWSPTCD4BI0" hidden="1">#REF!</definedName>
    <definedName name="BEx3CKFBSVO7UJ4B0YS4GQXQMB6L" localSheetId="0" hidden="1">#REF!</definedName>
    <definedName name="BEx3CKFBSVO7UJ4B0YS4GQXQMB6L" localSheetId="9" hidden="1">#REF!</definedName>
    <definedName name="BEx3CKFBSVO7UJ4B0YS4GQXQMB6L" hidden="1">#REF!</definedName>
    <definedName name="BEx3D53TXFDNGQFDTNC0VRXGU07E" localSheetId="0" hidden="1">#REF!</definedName>
    <definedName name="BEx3D53TXFDNGQFDTNC0VRXGU07E" localSheetId="9" hidden="1">#REF!</definedName>
    <definedName name="BEx3D53TXFDNGQFDTNC0VRXGU07E" hidden="1">#REF!</definedName>
    <definedName name="BEx3DE3H47JYK627M9JKCS4Q1VOS" localSheetId="0" hidden="1">#REF!</definedName>
    <definedName name="BEx3DE3H47JYK627M9JKCS4Q1VOS" localSheetId="9" hidden="1">#REF!</definedName>
    <definedName name="BEx3DE3H47JYK627M9JKCS4Q1VOS" hidden="1">#REF!</definedName>
    <definedName name="BEx3EDM0LGKV8FC586SWKNTFALX2" localSheetId="0" hidden="1">#REF!</definedName>
    <definedName name="BEx3EDM0LGKV8FC586SWKNTFALX2" localSheetId="9" hidden="1">#REF!</definedName>
    <definedName name="BEx3EDM0LGKV8FC586SWKNTFALX2" hidden="1">#REF!</definedName>
    <definedName name="BEx3EVW0S9EC9HZ1K9LAMJKASE7P" localSheetId="0" hidden="1">#REF!</definedName>
    <definedName name="BEx3EVW0S9EC9HZ1K9LAMJKASE7P" localSheetId="9" hidden="1">#REF!</definedName>
    <definedName name="BEx3EVW0S9EC9HZ1K9LAMJKASE7P" hidden="1">#REF!</definedName>
    <definedName name="BEx3FHBJY7O8ATHK5NA5S3CCYIXW" localSheetId="0" hidden="1">#REF!</definedName>
    <definedName name="BEx3FHBJY7O8ATHK5NA5S3CCYIXW" localSheetId="9" hidden="1">#REF!</definedName>
    <definedName name="BEx3FHBJY7O8ATHK5NA5S3CCYIXW" hidden="1">#REF!</definedName>
    <definedName name="BEx3FQRBESMLD334RR7D8I2X3ZOC" localSheetId="0" hidden="1">#REF!</definedName>
    <definedName name="BEx3FQRBESMLD334RR7D8I2X3ZOC" localSheetId="9" hidden="1">#REF!</definedName>
    <definedName name="BEx3FQRBESMLD334RR7D8I2X3ZOC" hidden="1">#REF!</definedName>
    <definedName name="BEx3G8AL08G217NT6QANBYCXYOAC" localSheetId="0" hidden="1">#REF!</definedName>
    <definedName name="BEx3G8AL08G217NT6QANBYCXYOAC" localSheetId="9" hidden="1">#REF!</definedName>
    <definedName name="BEx3G8AL08G217NT6QANBYCXYOAC" hidden="1">#REF!</definedName>
    <definedName name="BEx3H0BCSUAKL36USTNIMZFLG5IK" localSheetId="0" hidden="1">#REF!</definedName>
    <definedName name="BEx3H0BCSUAKL36USTNIMZFLG5IK" localSheetId="9" hidden="1">#REF!</definedName>
    <definedName name="BEx3H0BCSUAKL36USTNIMZFLG5IK" hidden="1">#REF!</definedName>
    <definedName name="BEx3H128Y67GNES2BBP5Z1STQPFB" localSheetId="0" hidden="1">#REF!</definedName>
    <definedName name="BEx3H128Y67GNES2BBP5Z1STQPFB" localSheetId="9" hidden="1">#REF!</definedName>
    <definedName name="BEx3H128Y67GNES2BBP5Z1STQPFB" hidden="1">#REF!</definedName>
    <definedName name="BEx3HLW2FFOYV7DEN7OK2HB2BFCW" localSheetId="0" hidden="1">#REF!</definedName>
    <definedName name="BEx3HLW2FFOYV7DEN7OK2HB2BFCW" localSheetId="9" hidden="1">#REF!</definedName>
    <definedName name="BEx3HLW2FFOYV7DEN7OK2HB2BFCW" hidden="1">#REF!</definedName>
    <definedName name="BEx3ICV3EW9A89KD6OHKXO27AMPK" localSheetId="0" hidden="1">#REF!</definedName>
    <definedName name="BEx3ICV3EW9A89KD6OHKXO27AMPK" localSheetId="9" hidden="1">#REF!</definedName>
    <definedName name="BEx3ICV3EW9A89KD6OHKXO27AMPK" hidden="1">#REF!</definedName>
    <definedName name="BEx3KGU77J3DC5GSGVUZGEXT82OH" localSheetId="0" hidden="1">#REF!</definedName>
    <definedName name="BEx3KGU77J3DC5GSGVUZGEXT82OH" localSheetId="9" hidden="1">#REF!</definedName>
    <definedName name="BEx3KGU77J3DC5GSGVUZGEXT82OH" hidden="1">#REF!</definedName>
    <definedName name="BEx3KPTXHWKUI6BCGXY5I4W6NUMG" localSheetId="0" hidden="1">#REF!</definedName>
    <definedName name="BEx3KPTXHWKUI6BCGXY5I4W6NUMG" localSheetId="9" hidden="1">#REF!</definedName>
    <definedName name="BEx3KPTXHWKUI6BCGXY5I4W6NUMG" hidden="1">#REF!</definedName>
    <definedName name="BEx3L9WMZAIXYF9ZHL85CXSYGBLJ" localSheetId="0" hidden="1">#REF!</definedName>
    <definedName name="BEx3L9WMZAIXYF9ZHL85CXSYGBLJ" localSheetId="9" hidden="1">#REF!</definedName>
    <definedName name="BEx3L9WMZAIXYF9ZHL85CXSYGBLJ" hidden="1">#REF!</definedName>
    <definedName name="BEx3LS6UB8VHYNDDNAH88I8BDTBR" localSheetId="0" hidden="1">#REF!</definedName>
    <definedName name="BEx3LS6UB8VHYNDDNAH88I8BDTBR" localSheetId="9" hidden="1">#REF!</definedName>
    <definedName name="BEx3LS6UB8VHYNDDNAH88I8BDTBR" hidden="1">#REF!</definedName>
    <definedName name="BEx3MCF7B21C0DX2S6JIMGZ2T8WM" localSheetId="0" hidden="1">#REF!</definedName>
    <definedName name="BEx3MCF7B21C0DX2S6JIMGZ2T8WM" localSheetId="9" hidden="1">#REF!</definedName>
    <definedName name="BEx3MCF7B21C0DX2S6JIMGZ2T8WM" hidden="1">#REF!</definedName>
    <definedName name="BEx3MCKHNA9YF8284CT53RERGBFY" localSheetId="0" hidden="1">#REF!</definedName>
    <definedName name="BEx3MCKHNA9YF8284CT53RERGBFY" localSheetId="9" hidden="1">#REF!</definedName>
    <definedName name="BEx3MCKHNA9YF8284CT53RERGBFY" hidden="1">#REF!</definedName>
    <definedName name="BEx3MH7VBIJE9EI0GR1VQWZLRWV1" localSheetId="0" hidden="1">#REF!</definedName>
    <definedName name="BEx3MH7VBIJE9EI0GR1VQWZLRWV1" localSheetId="9" hidden="1">#REF!</definedName>
    <definedName name="BEx3MH7VBIJE9EI0GR1VQWZLRWV1" hidden="1">#REF!</definedName>
    <definedName name="BEx3O7UQ9KQON1AHETG7F395SB62" localSheetId="0" hidden="1">#REF!</definedName>
    <definedName name="BEx3O7UQ9KQON1AHETG7F395SB62" localSheetId="9" hidden="1">#REF!</definedName>
    <definedName name="BEx3O7UQ9KQON1AHETG7F395SB62" hidden="1">#REF!</definedName>
    <definedName name="BEx3PTZX8KBJVJNJGCUU0G9FP0AI" localSheetId="0" hidden="1">#REF!</definedName>
    <definedName name="BEx3PTZX8KBJVJNJGCUU0G9FP0AI" localSheetId="9" hidden="1">#REF!</definedName>
    <definedName name="BEx3PTZX8KBJVJNJGCUU0G9FP0AI" hidden="1">#REF!</definedName>
    <definedName name="BEx3Q46RB3CD42SY2M0B2Y9JT0XJ" localSheetId="0" hidden="1">#REF!</definedName>
    <definedName name="BEx3Q46RB3CD42SY2M0B2Y9JT0XJ" localSheetId="9" hidden="1">#REF!</definedName>
    <definedName name="BEx3Q46RB3CD42SY2M0B2Y9JT0XJ" hidden="1">#REF!</definedName>
    <definedName name="BEx3RFDVGAOJD65T3EPBQTT921BY" localSheetId="0" hidden="1">#REF!</definedName>
    <definedName name="BEx3RFDVGAOJD65T3EPBQTT921BY" localSheetId="9" hidden="1">#REF!</definedName>
    <definedName name="BEx3RFDVGAOJD65T3EPBQTT921BY" hidden="1">#REF!</definedName>
    <definedName name="BEx3SXHD869VW3070AAGUFLZJT0O" localSheetId="0" hidden="1">#REF!</definedName>
    <definedName name="BEx3SXHD869VW3070AAGUFLZJT0O" localSheetId="9" hidden="1">#REF!</definedName>
    <definedName name="BEx3SXHD869VW3070AAGUFLZJT0O" hidden="1">#REF!</definedName>
    <definedName name="BEx3T90SGEDQAQANQ0RJJUYCJQD1" localSheetId="0" hidden="1">#REF!</definedName>
    <definedName name="BEx3T90SGEDQAQANQ0RJJUYCJQD1" localSheetId="9" hidden="1">#REF!</definedName>
    <definedName name="BEx3T90SGEDQAQANQ0RJJUYCJQD1" hidden="1">#REF!</definedName>
    <definedName name="BEx3TC61JCN3TQ4GFSHF8N51M3K7" localSheetId="0" hidden="1">#REF!</definedName>
    <definedName name="BEx3TC61JCN3TQ4GFSHF8N51M3K7" localSheetId="9" hidden="1">#REF!</definedName>
    <definedName name="BEx3TC61JCN3TQ4GFSHF8N51M3K7" hidden="1">#REF!</definedName>
    <definedName name="BEx3TDD6MG3K0M3ODNDIYD662WUB" localSheetId="0" hidden="1">#REF!</definedName>
    <definedName name="BEx3TDD6MG3K0M3ODNDIYD662WUB" localSheetId="9" hidden="1">#REF!</definedName>
    <definedName name="BEx3TDD6MG3K0M3ODNDIYD662WUB" hidden="1">#REF!</definedName>
    <definedName name="BEx3TMYFZZJUA4J8UVP7L463T6D0" localSheetId="0" hidden="1">#REF!</definedName>
    <definedName name="BEx3TMYFZZJUA4J8UVP7L463T6D0" localSheetId="9" hidden="1">#REF!</definedName>
    <definedName name="BEx3TMYFZZJUA4J8UVP7L463T6D0" hidden="1">#REF!</definedName>
    <definedName name="BEx3TOWOIOR3KH088ZQNXFOHKPSH" localSheetId="0" hidden="1">#REF!</definedName>
    <definedName name="BEx3TOWOIOR3KH088ZQNXFOHKPSH" localSheetId="9" hidden="1">#REF!</definedName>
    <definedName name="BEx3TOWOIOR3KH088ZQNXFOHKPSH" hidden="1">#REF!</definedName>
    <definedName name="BEx3TS1VF4CB2N4XVTSI4XQJWRW9" localSheetId="0" hidden="1">#REF!</definedName>
    <definedName name="BEx3TS1VF4CB2N4XVTSI4XQJWRW9" localSheetId="9" hidden="1">#REF!</definedName>
    <definedName name="BEx3TS1VF4CB2N4XVTSI4XQJWRW9" hidden="1">#REF!</definedName>
    <definedName name="BEx58O1W6AFD3ETRZWL0J1H0D2A2" localSheetId="0" hidden="1">#REF!</definedName>
    <definedName name="BEx58O1W6AFD3ETRZWL0J1H0D2A2" localSheetId="9" hidden="1">#REF!</definedName>
    <definedName name="BEx58O1W6AFD3ETRZWL0J1H0D2A2" hidden="1">#REF!</definedName>
    <definedName name="BEx593S930XWYI7AWR6Y7BLCZWO0" localSheetId="0" hidden="1">#REF!</definedName>
    <definedName name="BEx593S930XWYI7AWR6Y7BLCZWO0" localSheetId="9" hidden="1">#REF!</definedName>
    <definedName name="BEx593S930XWYI7AWR6Y7BLCZWO0" hidden="1">#REF!</definedName>
    <definedName name="BEx59BA064BMDNZQ353YZIGWQC6E" localSheetId="0" hidden="1">#REF!</definedName>
    <definedName name="BEx59BA064BMDNZQ353YZIGWQC6E" localSheetId="9" hidden="1">#REF!</definedName>
    <definedName name="BEx59BA064BMDNZQ353YZIGWQC6E" hidden="1">#REF!</definedName>
    <definedName name="BEx59S29C4QXRCAX9GV3NN7R4PDS" localSheetId="0" hidden="1">#REF!</definedName>
    <definedName name="BEx59S29C4QXRCAX9GV3NN7R4PDS" localSheetId="9" hidden="1">#REF!</definedName>
    <definedName name="BEx59S29C4QXRCAX9GV3NN7R4PDS" hidden="1">#REF!</definedName>
    <definedName name="BEx5A3QZVSJ08M05MDGIRE8D74MV" localSheetId="0" hidden="1">#REF!</definedName>
    <definedName name="BEx5A3QZVSJ08M05MDGIRE8D74MV" localSheetId="9" hidden="1">#REF!</definedName>
    <definedName name="BEx5A3QZVSJ08M05MDGIRE8D74MV" hidden="1">#REF!</definedName>
    <definedName name="BEx5ABUD2NMTG4XZ9NX8318NKI69" localSheetId="0" hidden="1">#REF!</definedName>
    <definedName name="BEx5ABUD2NMTG4XZ9NX8318NKI69" localSheetId="9" hidden="1">#REF!</definedName>
    <definedName name="BEx5ABUD2NMTG4XZ9NX8318NKI69" hidden="1">#REF!</definedName>
    <definedName name="BEx5AMS3AXYBPKIVK2G5JGZ02KIC" localSheetId="0" hidden="1">#REF!</definedName>
    <definedName name="BEx5AMS3AXYBPKIVK2G5JGZ02KIC" localSheetId="9" hidden="1">#REF!</definedName>
    <definedName name="BEx5AMS3AXYBPKIVK2G5JGZ02KIC" hidden="1">#REF!</definedName>
    <definedName name="BEx5AZ2GXSIQE9UPALH32YYLZNTC" localSheetId="0" hidden="1">#REF!</definedName>
    <definedName name="BEx5AZ2GXSIQE9UPALH32YYLZNTC" localSheetId="9" hidden="1">#REF!</definedName>
    <definedName name="BEx5AZ2GXSIQE9UPALH32YYLZNTC" hidden="1">#REF!</definedName>
    <definedName name="BEx5B8I83PF5DHF9E9F1PS757JOS" localSheetId="0" hidden="1">#REF!</definedName>
    <definedName name="BEx5B8I83PF5DHF9E9F1PS757JOS" localSheetId="9" hidden="1">#REF!</definedName>
    <definedName name="BEx5B8I83PF5DHF9E9F1PS757JOS" hidden="1">#REF!</definedName>
    <definedName name="BEx5BD5KHF5H6VZUHRELERJV30K9" localSheetId="0" hidden="1">#REF!</definedName>
    <definedName name="BEx5BD5KHF5H6VZUHRELERJV30K9" localSheetId="9" hidden="1">#REF!</definedName>
    <definedName name="BEx5BD5KHF5H6VZUHRELERJV30K9" hidden="1">#REF!</definedName>
    <definedName name="BEx5DL69T1NDKLNVQOJ7QS9HK2RU" localSheetId="0" hidden="1">#REF!</definedName>
    <definedName name="BEx5DL69T1NDKLNVQOJ7QS9HK2RU" localSheetId="9" hidden="1">#REF!</definedName>
    <definedName name="BEx5DL69T1NDKLNVQOJ7QS9HK2RU" hidden="1">#REF!</definedName>
    <definedName name="BEx5EDY1SRAUOQL60BZNMWK8EYXM" localSheetId="0" hidden="1">#REF!</definedName>
    <definedName name="BEx5EDY1SRAUOQL60BZNMWK8EYXM" localSheetId="9" hidden="1">#REF!</definedName>
    <definedName name="BEx5EDY1SRAUOQL60BZNMWK8EYXM" hidden="1">#REF!</definedName>
    <definedName name="BEx5FGLQV2NQUIJGSNBY9ZMZU568" localSheetId="0" hidden="1">#REF!</definedName>
    <definedName name="BEx5FGLQV2NQUIJGSNBY9ZMZU568" localSheetId="9" hidden="1">#REF!</definedName>
    <definedName name="BEx5FGLQV2NQUIJGSNBY9ZMZU568" hidden="1">#REF!</definedName>
    <definedName name="BEx5GXI1Y15S52E8XGUYJ1S37JAZ" localSheetId="0" hidden="1">#REF!</definedName>
    <definedName name="BEx5GXI1Y15S52E8XGUYJ1S37JAZ" localSheetId="9" hidden="1">#REF!</definedName>
    <definedName name="BEx5GXI1Y15S52E8XGUYJ1S37JAZ" hidden="1">#REF!</definedName>
    <definedName name="BEx5HMJ264VWR1SO0TKF3CPN9V5M" localSheetId="0" hidden="1">#REF!</definedName>
    <definedName name="BEx5HMJ264VWR1SO0TKF3CPN9V5M" localSheetId="9" hidden="1">#REF!</definedName>
    <definedName name="BEx5HMJ264VWR1SO0TKF3CPN9V5M" hidden="1">#REF!</definedName>
    <definedName name="BEx5ILLAXM0A5LW6I1RJ1NNQA5GA" localSheetId="0" hidden="1">#REF!</definedName>
    <definedName name="BEx5ILLAXM0A5LW6I1RJ1NNQA5GA" localSheetId="9" hidden="1">#REF!</definedName>
    <definedName name="BEx5ILLAXM0A5LW6I1RJ1NNQA5GA" hidden="1">#REF!</definedName>
    <definedName name="BEx5K7FOCGY5T4UMBXSOQ1DCDFQY" localSheetId="0" hidden="1">#REF!</definedName>
    <definedName name="BEx5K7FOCGY5T4UMBXSOQ1DCDFQY" localSheetId="9" hidden="1">#REF!</definedName>
    <definedName name="BEx5K7FOCGY5T4UMBXSOQ1DCDFQY" hidden="1">#REF!</definedName>
    <definedName name="BEx5KLO3XS0I638UKRU6A2E7GV7D" localSheetId="0" hidden="1">#REF!</definedName>
    <definedName name="BEx5KLO3XS0I638UKRU6A2E7GV7D" localSheetId="9" hidden="1">#REF!</definedName>
    <definedName name="BEx5KLO3XS0I638UKRU6A2E7GV7D" hidden="1">#REF!</definedName>
    <definedName name="BEx5KLTMF07UT65858ORLLI6H1ND" localSheetId="0" hidden="1">#REF!</definedName>
    <definedName name="BEx5KLTMF07UT65858ORLLI6H1ND" localSheetId="9" hidden="1">#REF!</definedName>
    <definedName name="BEx5KLTMF07UT65858ORLLI6H1ND" hidden="1">#REF!</definedName>
    <definedName name="BEx5KTWR6UC1G6FZUG76YH4ADGW6" localSheetId="0" hidden="1">#REF!</definedName>
    <definedName name="BEx5KTWR6UC1G6FZUG76YH4ADGW6" localSheetId="9" hidden="1">#REF!</definedName>
    <definedName name="BEx5KTWR6UC1G6FZUG76YH4ADGW6" hidden="1">#REF!</definedName>
    <definedName name="BEx5KY3ZU6A1675YRFIG8O2JY3B3" localSheetId="0" hidden="1">#REF!</definedName>
    <definedName name="BEx5KY3ZU6A1675YRFIG8O2JY3B3" localSheetId="9" hidden="1">#REF!</definedName>
    <definedName name="BEx5KY3ZU6A1675YRFIG8O2JY3B3" hidden="1">#REF!</definedName>
    <definedName name="BEx5LISG9WVDGFZRCTU5D2AD02AH" localSheetId="0" hidden="1">#REF!</definedName>
    <definedName name="BEx5LISG9WVDGFZRCTU5D2AD02AH" localSheetId="9" hidden="1">#REF!</definedName>
    <definedName name="BEx5LISG9WVDGFZRCTU5D2AD02AH" hidden="1">#REF!</definedName>
    <definedName name="BEx5LZQ04J1P84R70WT4THGZVI0X" localSheetId="0" hidden="1">#REF!</definedName>
    <definedName name="BEx5LZQ04J1P84R70WT4THGZVI0X" localSheetId="9" hidden="1">#REF!</definedName>
    <definedName name="BEx5LZQ04J1P84R70WT4THGZVI0X" hidden="1">#REF!</definedName>
    <definedName name="BEx5MACXYPYMNILP6WMIOGODLP9K" localSheetId="0" hidden="1">#REF!</definedName>
    <definedName name="BEx5MACXYPYMNILP6WMIOGODLP9K" localSheetId="9" hidden="1">#REF!</definedName>
    <definedName name="BEx5MACXYPYMNILP6WMIOGODLP9K" hidden="1">#REF!</definedName>
    <definedName name="BEx5MZ8HHE6Q3GH4DJUFFUDHAC0B" localSheetId="0" hidden="1">#REF!</definedName>
    <definedName name="BEx5MZ8HHE6Q3GH4DJUFFUDHAC0B" localSheetId="9" hidden="1">#REF!</definedName>
    <definedName name="BEx5MZ8HHE6Q3GH4DJUFFUDHAC0B" hidden="1">#REF!</definedName>
    <definedName name="BEx5O456Y5KKAQNWBQTZ2G6R2CUY" localSheetId="0" hidden="1">#REF!</definedName>
    <definedName name="BEx5O456Y5KKAQNWBQTZ2G6R2CUY" localSheetId="9" hidden="1">#REF!</definedName>
    <definedName name="BEx5O456Y5KKAQNWBQTZ2G6R2CUY" hidden="1">#REF!</definedName>
    <definedName name="BEx5OBS9OF3EU2J0Y2DV3WS5SBZ2" localSheetId="0" hidden="1">#REF!</definedName>
    <definedName name="BEx5OBS9OF3EU2J0Y2DV3WS5SBZ2" localSheetId="9" hidden="1">#REF!</definedName>
    <definedName name="BEx5OBS9OF3EU2J0Y2DV3WS5SBZ2" hidden="1">#REF!</definedName>
    <definedName name="BEx5OODEV2C6ZAVQ9WUV06PILH8Q" localSheetId="0" hidden="1">#REF!</definedName>
    <definedName name="BEx5OODEV2C6ZAVQ9WUV06PILH8Q" localSheetId="9" hidden="1">#REF!</definedName>
    <definedName name="BEx5OODEV2C6ZAVQ9WUV06PILH8Q" hidden="1">#REF!</definedName>
    <definedName name="BEx5P25RG8EWFOH3E5Z8TZGEKDRX" localSheetId="0" hidden="1">#REF!</definedName>
    <definedName name="BEx5P25RG8EWFOH3E5Z8TZGEKDRX" localSheetId="9" hidden="1">#REF!</definedName>
    <definedName name="BEx5P25RG8EWFOH3E5Z8TZGEKDRX" hidden="1">#REF!</definedName>
    <definedName name="BEx5PUBZ6QV225MNGBIYEB5GYHBN" localSheetId="0" hidden="1">#REF!</definedName>
    <definedName name="BEx5PUBZ6QV225MNGBIYEB5GYHBN" localSheetId="9" hidden="1">#REF!</definedName>
    <definedName name="BEx5PUBZ6QV225MNGBIYEB5GYHBN" hidden="1">#REF!</definedName>
    <definedName name="BEx73Y0A4OLDNOASYVVSJNIGY0QT" localSheetId="0" hidden="1">#REF!</definedName>
    <definedName name="BEx73Y0A4OLDNOASYVVSJNIGY0QT" localSheetId="9" hidden="1">#REF!</definedName>
    <definedName name="BEx73Y0A4OLDNOASYVVSJNIGY0QT" hidden="1">#REF!</definedName>
    <definedName name="BEx765VMSNHRRVNG2W9EWCDWCCXK" localSheetId="0" hidden="1">#REF!</definedName>
    <definedName name="BEx765VMSNHRRVNG2W9EWCDWCCXK" localSheetId="9" hidden="1">#REF!</definedName>
    <definedName name="BEx765VMSNHRRVNG2W9EWCDWCCXK" hidden="1">#REF!</definedName>
    <definedName name="BEx7689ZMFLCQVGIUDLP0N1D59GU" localSheetId="0" hidden="1">#REF!</definedName>
    <definedName name="BEx7689ZMFLCQVGIUDLP0N1D59GU" localSheetId="9" hidden="1">#REF!</definedName>
    <definedName name="BEx7689ZMFLCQVGIUDLP0N1D59GU" hidden="1">#REF!</definedName>
    <definedName name="BEx771Y5JBBV1NTOJL3B5P328FZS" localSheetId="0" hidden="1">#REF!</definedName>
    <definedName name="BEx771Y5JBBV1NTOJL3B5P328FZS" localSheetId="9" hidden="1">#REF!</definedName>
    <definedName name="BEx771Y5JBBV1NTOJL3B5P328FZS" hidden="1">#REF!</definedName>
    <definedName name="BEx7870CBP343OT1IIA0I9BB9SP0" localSheetId="0" hidden="1">#REF!</definedName>
    <definedName name="BEx7870CBP343OT1IIA0I9BB9SP0" localSheetId="9" hidden="1">#REF!</definedName>
    <definedName name="BEx7870CBP343OT1IIA0I9BB9SP0" hidden="1">#REF!</definedName>
    <definedName name="BEx78C3KCXG2A5C7Z7L6PUQNDP91" localSheetId="0" hidden="1">#REF!</definedName>
    <definedName name="BEx78C3KCXG2A5C7Z7L6PUQNDP91" localSheetId="9" hidden="1">#REF!</definedName>
    <definedName name="BEx78C3KCXG2A5C7Z7L6PUQNDP91" hidden="1">#REF!</definedName>
    <definedName name="BEx79RI2FMCPD9CSSYPC66JDDQIM" localSheetId="0" hidden="1">#REF!</definedName>
    <definedName name="BEx79RI2FMCPD9CSSYPC66JDDQIM" localSheetId="9" hidden="1">#REF!</definedName>
    <definedName name="BEx79RI2FMCPD9CSSYPC66JDDQIM" hidden="1">#REF!</definedName>
    <definedName name="BEx7AGTPPYFNFJ30NJ3MRPGURHNB" localSheetId="0" hidden="1">#REF!</definedName>
    <definedName name="BEx7AGTPPYFNFJ30NJ3MRPGURHNB" localSheetId="9" hidden="1">#REF!</definedName>
    <definedName name="BEx7AGTPPYFNFJ30NJ3MRPGURHNB" hidden="1">#REF!</definedName>
    <definedName name="BEx7AXLSHP7HWORVRER9Q5SOIHGD" localSheetId="0" hidden="1">#REF!</definedName>
    <definedName name="BEx7AXLSHP7HWORVRER9Q5SOIHGD" localSheetId="9" hidden="1">#REF!</definedName>
    <definedName name="BEx7AXLSHP7HWORVRER9Q5SOIHGD" hidden="1">#REF!</definedName>
    <definedName name="BEx7AZUTME180WCCR458GE8BIDLW" localSheetId="0" hidden="1">#REF!</definedName>
    <definedName name="BEx7AZUTME180WCCR458GE8BIDLW" localSheetId="9" hidden="1">#REF!</definedName>
    <definedName name="BEx7AZUTME180WCCR458GE8BIDLW" hidden="1">#REF!</definedName>
    <definedName name="BEx7BC560FJZSPCZOC0CMO5HS8PW" localSheetId="0" hidden="1">#REF!</definedName>
    <definedName name="BEx7BC560FJZSPCZOC0CMO5HS8PW" localSheetId="9" hidden="1">#REF!</definedName>
    <definedName name="BEx7BC560FJZSPCZOC0CMO5HS8PW" hidden="1">#REF!</definedName>
    <definedName name="BEx7D4VJ70P9DPU01N0HKRUM1RPB" localSheetId="0" hidden="1">#REF!</definedName>
    <definedName name="BEx7D4VJ70P9DPU01N0HKRUM1RPB" localSheetId="9" hidden="1">#REF!</definedName>
    <definedName name="BEx7D4VJ70P9DPU01N0HKRUM1RPB" hidden="1">#REF!</definedName>
    <definedName name="BEx7DGKCLIUG9QERN8PTUB0PJSN8" localSheetId="0" hidden="1">#REF!</definedName>
    <definedName name="BEx7DGKCLIUG9QERN8PTUB0PJSN8" localSheetId="9" hidden="1">#REF!</definedName>
    <definedName name="BEx7DGKCLIUG9QERN8PTUB0PJSN8" hidden="1">#REF!</definedName>
    <definedName name="BEx7DUSR4UM6EBI71OKVNMZ33LY1" localSheetId="0" hidden="1">#REF!</definedName>
    <definedName name="BEx7DUSR4UM6EBI71OKVNMZ33LY1" localSheetId="9" hidden="1">#REF!</definedName>
    <definedName name="BEx7DUSR4UM6EBI71OKVNMZ33LY1" hidden="1">#REF!</definedName>
    <definedName name="BEx7E3HTXUDM3G7SXE91WA2EA8RI" localSheetId="0" hidden="1">#REF!</definedName>
    <definedName name="BEx7E3HTXUDM3G7SXE91WA2EA8RI" localSheetId="9" hidden="1">#REF!</definedName>
    <definedName name="BEx7E3HTXUDM3G7SXE91WA2EA8RI" hidden="1">#REF!</definedName>
    <definedName name="BEx7EP80WWVRVVYDS5IG75H496C5" localSheetId="0" hidden="1">#REF!</definedName>
    <definedName name="BEx7EP80WWVRVVYDS5IG75H496C5" localSheetId="9" hidden="1">#REF!</definedName>
    <definedName name="BEx7EP80WWVRVVYDS5IG75H496C5" hidden="1">#REF!</definedName>
    <definedName name="BEx7EPDD0Q4P6TF4FI8H7HS7RVPM" localSheetId="0" hidden="1">#REF!</definedName>
    <definedName name="BEx7EPDD0Q4P6TF4FI8H7HS7RVPM" localSheetId="9" hidden="1">#REF!</definedName>
    <definedName name="BEx7EPDD0Q4P6TF4FI8H7HS7RVPM" hidden="1">#REF!</definedName>
    <definedName name="BEx7ES7WANM3AMF8755MKTHCHWXQ" localSheetId="0" hidden="1">#REF!</definedName>
    <definedName name="BEx7ES7WANM3AMF8755MKTHCHWXQ" localSheetId="9" hidden="1">#REF!</definedName>
    <definedName name="BEx7ES7WANM3AMF8755MKTHCHWXQ" hidden="1">#REF!</definedName>
    <definedName name="BEx7FKU8YV5UAD2ZEQ2V93CJP6N2" localSheetId="0" hidden="1">#REF!</definedName>
    <definedName name="BEx7FKU8YV5UAD2ZEQ2V93CJP6N2" localSheetId="9" hidden="1">#REF!</definedName>
    <definedName name="BEx7FKU8YV5UAD2ZEQ2V93CJP6N2" hidden="1">#REF!</definedName>
    <definedName name="BEx7G1675I1HCHRICU9LJJWVTLCS" localSheetId="0" hidden="1">#REF!</definedName>
    <definedName name="BEx7G1675I1HCHRICU9LJJWVTLCS" localSheetId="9" hidden="1">#REF!</definedName>
    <definedName name="BEx7G1675I1HCHRICU9LJJWVTLCS" hidden="1">#REF!</definedName>
    <definedName name="BEx7G4WYC777T0T2O076BQ1CKA4R" localSheetId="0" hidden="1">#REF!</definedName>
    <definedName name="BEx7G4WYC777T0T2O076BQ1CKA4R" localSheetId="9" hidden="1">#REF!</definedName>
    <definedName name="BEx7G4WYC777T0T2O076BQ1CKA4R" hidden="1">#REF!</definedName>
    <definedName name="BEx7G6KE4UVLF4367SL1WNQ4BSCY" localSheetId="0" hidden="1">#REF!</definedName>
    <definedName name="BEx7G6KE4UVLF4367SL1WNQ4BSCY" localSheetId="9" hidden="1">#REF!</definedName>
    <definedName name="BEx7G6KE4UVLF4367SL1WNQ4BSCY" hidden="1">#REF!</definedName>
    <definedName name="BEx7HS416LETDEMT7WQ40IYN0VY7" localSheetId="0" hidden="1">#REF!</definedName>
    <definedName name="BEx7HS416LETDEMT7WQ40IYN0VY7" localSheetId="9" hidden="1">#REF!</definedName>
    <definedName name="BEx7HS416LETDEMT7WQ40IYN0VY7" hidden="1">#REF!</definedName>
    <definedName name="BEx7IY2EV9CRLVNQFRW9O4F9BWZH" localSheetId="0" hidden="1">#REF!</definedName>
    <definedName name="BEx7IY2EV9CRLVNQFRW9O4F9BWZH" localSheetId="9" hidden="1">#REF!</definedName>
    <definedName name="BEx7IY2EV9CRLVNQFRW9O4F9BWZH" hidden="1">#REF!</definedName>
    <definedName name="BEx7JDSYWXPUF8RKC731Z8G1B27Y" localSheetId="0" hidden="1">#REF!</definedName>
    <definedName name="BEx7JDSYWXPUF8RKC731Z8G1B27Y" localSheetId="9" hidden="1">#REF!</definedName>
    <definedName name="BEx7JDSYWXPUF8RKC731Z8G1B27Y" hidden="1">#REF!</definedName>
    <definedName name="BEx7JGI1O9GZDUHDP82GR31JLQL8" localSheetId="0" hidden="1">#REF!</definedName>
    <definedName name="BEx7JGI1O9GZDUHDP82GR31JLQL8" localSheetId="9" hidden="1">#REF!</definedName>
    <definedName name="BEx7JGI1O9GZDUHDP82GR31JLQL8" hidden="1">#REF!</definedName>
    <definedName name="BEx7KKI9S9SEZDLOIMRSQ8JQOJT4" localSheetId="0" hidden="1">#REF!</definedName>
    <definedName name="BEx7KKI9S9SEZDLOIMRSQ8JQOJT4" localSheetId="9" hidden="1">#REF!</definedName>
    <definedName name="BEx7KKI9S9SEZDLOIMRSQ8JQOJT4" hidden="1">#REF!</definedName>
    <definedName name="BEx7L4AI0CXM65MR56TE753E33UE" localSheetId="0" hidden="1">#REF!</definedName>
    <definedName name="BEx7L4AI0CXM65MR56TE753E33UE" localSheetId="9" hidden="1">#REF!</definedName>
    <definedName name="BEx7L4AI0CXM65MR56TE753E33UE" hidden="1">#REF!</definedName>
    <definedName name="BEx7L6DV256RJKEE5MP8MV821NP2" localSheetId="0" hidden="1">#REF!</definedName>
    <definedName name="BEx7L6DV256RJKEE5MP8MV821NP2" localSheetId="9" hidden="1">#REF!</definedName>
    <definedName name="BEx7L6DV256RJKEE5MP8MV821NP2" hidden="1">#REF!</definedName>
    <definedName name="BEx7N00S7KVMQDLP3SC7FI18HHSE" localSheetId="0" hidden="1">#REF!</definedName>
    <definedName name="BEx7N00S7KVMQDLP3SC7FI18HHSE" localSheetId="9" hidden="1">#REF!</definedName>
    <definedName name="BEx7N00S7KVMQDLP3SC7FI18HHSE" hidden="1">#REF!</definedName>
    <definedName name="BEx90PWT26CUZC4QBYPIGOIQRK57" localSheetId="0" hidden="1">#REF!</definedName>
    <definedName name="BEx90PWT26CUZC4QBYPIGOIQRK57" localSheetId="9" hidden="1">#REF!</definedName>
    <definedName name="BEx90PWT26CUZC4QBYPIGOIQRK57" hidden="1">#REF!</definedName>
    <definedName name="BEx925M3H98PWAPIVXEFUO0J02NS" localSheetId="0" hidden="1">#REF!</definedName>
    <definedName name="BEx925M3H98PWAPIVXEFUO0J02NS" localSheetId="9" hidden="1">#REF!</definedName>
    <definedName name="BEx925M3H98PWAPIVXEFUO0J02NS" hidden="1">#REF!</definedName>
    <definedName name="BEx929CWD6XCSUHBR0V5BUUGIE4W" localSheetId="0" hidden="1">#REF!</definedName>
    <definedName name="BEx929CWD6XCSUHBR0V5BUUGIE4W" localSheetId="9" hidden="1">#REF!</definedName>
    <definedName name="BEx929CWD6XCSUHBR0V5BUUGIE4W" hidden="1">#REF!</definedName>
    <definedName name="BEx92SZHV0ST4Q1BSOHCW0ZAMVV9" localSheetId="0" hidden="1">#REF!</definedName>
    <definedName name="BEx92SZHV0ST4Q1BSOHCW0ZAMVV9" localSheetId="9" hidden="1">#REF!</definedName>
    <definedName name="BEx92SZHV0ST4Q1BSOHCW0ZAMVV9" hidden="1">#REF!</definedName>
    <definedName name="BEx92VU449ZVATFK8XRZJDXZY42I" localSheetId="0" hidden="1">#REF!</definedName>
    <definedName name="BEx92VU449ZVATFK8XRZJDXZY42I" localSheetId="9" hidden="1">#REF!</definedName>
    <definedName name="BEx92VU449ZVATFK8XRZJDXZY42I" hidden="1">#REF!</definedName>
    <definedName name="BEx92XHCVU1KMOOU6FAX1QSMK5V3" localSheetId="0" hidden="1">#REF!</definedName>
    <definedName name="BEx92XHCVU1KMOOU6FAX1QSMK5V3" localSheetId="9" hidden="1">#REF!</definedName>
    <definedName name="BEx92XHCVU1KMOOU6FAX1QSMK5V3" hidden="1">#REF!</definedName>
    <definedName name="BEx941CDPJKDKGCRWGMVPJX1AY8N" localSheetId="0" hidden="1">#REF!</definedName>
    <definedName name="BEx941CDPJKDKGCRWGMVPJX1AY8N" localSheetId="9" hidden="1">#REF!</definedName>
    <definedName name="BEx941CDPJKDKGCRWGMVPJX1AY8N" hidden="1">#REF!</definedName>
    <definedName name="BEx94MRR3F2567DTEU2XYWQ1H5T7" localSheetId="0" hidden="1">#REF!</definedName>
    <definedName name="BEx94MRR3F2567DTEU2XYWQ1H5T7" localSheetId="9" hidden="1">#REF!</definedName>
    <definedName name="BEx94MRR3F2567DTEU2XYWQ1H5T7" hidden="1">#REF!</definedName>
    <definedName name="BEx94T2D2RX8K11UX4L7GBCE15J4" localSheetId="0" hidden="1">#REF!</definedName>
    <definedName name="BEx94T2D2RX8K11UX4L7GBCE15J4" localSheetId="9" hidden="1">#REF!</definedName>
    <definedName name="BEx94T2D2RX8K11UX4L7GBCE15J4" hidden="1">#REF!</definedName>
    <definedName name="BEx94V0FDLW7LK3IAU25M5AHJSJH" localSheetId="0" hidden="1">#REF!</definedName>
    <definedName name="BEx94V0FDLW7LK3IAU25M5AHJSJH" localSheetId="9" hidden="1">#REF!</definedName>
    <definedName name="BEx94V0FDLW7LK3IAU25M5AHJSJH" hidden="1">#REF!</definedName>
    <definedName name="BEx96AK8XX91JLLMJYIF0198BFS5" localSheetId="0" hidden="1">#REF!</definedName>
    <definedName name="BEx96AK8XX91JLLMJYIF0198BFS5" localSheetId="9" hidden="1">#REF!</definedName>
    <definedName name="BEx96AK8XX91JLLMJYIF0198BFS5" hidden="1">#REF!</definedName>
    <definedName name="BEx96P8WC0ZUP1ZAVUL4VOFZS9WW" localSheetId="0" hidden="1">#REF!</definedName>
    <definedName name="BEx96P8WC0ZUP1ZAVUL4VOFZS9WW" localSheetId="9" hidden="1">#REF!</definedName>
    <definedName name="BEx96P8WC0ZUP1ZAVUL4VOFZS9WW" hidden="1">#REF!</definedName>
    <definedName name="BEx96UXXLJKX4WJ5M8B56ASIGBIS" localSheetId="0" hidden="1">#REF!</definedName>
    <definedName name="BEx96UXXLJKX4WJ5M8B56ASIGBIS" localSheetId="9" hidden="1">#REF!</definedName>
    <definedName name="BEx96UXXLJKX4WJ5M8B56ASIGBIS" hidden="1">#REF!</definedName>
    <definedName name="BEx97FM9GAXIDZX7ZUVRZDXO7B8T" localSheetId="0" hidden="1">#REF!</definedName>
    <definedName name="BEx97FM9GAXIDZX7ZUVRZDXO7B8T" localSheetId="9" hidden="1">#REF!</definedName>
    <definedName name="BEx97FM9GAXIDZX7ZUVRZDXO7B8T" hidden="1">#REF!</definedName>
    <definedName name="BEx98DS9NBRU8OAKDORM6URAUYHN" localSheetId="0" hidden="1">#REF!</definedName>
    <definedName name="BEx98DS9NBRU8OAKDORM6URAUYHN" localSheetId="9" hidden="1">#REF!</definedName>
    <definedName name="BEx98DS9NBRU8OAKDORM6URAUYHN" hidden="1">#REF!</definedName>
    <definedName name="BEx98LVKSD5PICE7MTD18JD6DN8X" localSheetId="0" hidden="1">#REF!</definedName>
    <definedName name="BEx98LVKSD5PICE7MTD18JD6DN8X" localSheetId="9" hidden="1">#REF!</definedName>
    <definedName name="BEx98LVKSD5PICE7MTD18JD6DN8X" hidden="1">#REF!</definedName>
    <definedName name="BEx995CVOSINW6GED4FFQ5JXV9WC" localSheetId="0" hidden="1">#REF!</definedName>
    <definedName name="BEx995CVOSINW6GED4FFQ5JXV9WC" localSheetId="9" hidden="1">#REF!</definedName>
    <definedName name="BEx995CVOSINW6GED4FFQ5JXV9WC" hidden="1">#REF!</definedName>
    <definedName name="BEx9B18PHKFP61A42WWQBXT0VRGM" localSheetId="0" hidden="1">#REF!</definedName>
    <definedName name="BEx9B18PHKFP61A42WWQBXT0VRGM" localSheetId="9" hidden="1">#REF!</definedName>
    <definedName name="BEx9B18PHKFP61A42WWQBXT0VRGM" hidden="1">#REF!</definedName>
    <definedName name="BEx9CEUASCT88T0L8XQKKBPDTO3F" localSheetId="0" hidden="1">#REF!</definedName>
    <definedName name="BEx9CEUASCT88T0L8XQKKBPDTO3F" localSheetId="9" hidden="1">#REF!</definedName>
    <definedName name="BEx9CEUASCT88T0L8XQKKBPDTO3F" hidden="1">#REF!</definedName>
    <definedName name="BEx9CFFUM6XO1PX1UI6DD5ANOOC9" localSheetId="0" hidden="1">#REF!</definedName>
    <definedName name="BEx9CFFUM6XO1PX1UI6DD5ANOOC9" localSheetId="9" hidden="1">#REF!</definedName>
    <definedName name="BEx9CFFUM6XO1PX1UI6DD5ANOOC9" hidden="1">#REF!</definedName>
    <definedName name="BEx9DOEATR57T3AET7XVVUKMKOPY" localSheetId="0" hidden="1">#REF!</definedName>
    <definedName name="BEx9DOEATR57T3AET7XVVUKMKOPY" localSheetId="9" hidden="1">#REF!</definedName>
    <definedName name="BEx9DOEATR57T3AET7XVVUKMKOPY" hidden="1">#REF!</definedName>
    <definedName name="BEx9FEA4ROWAF4VCVY3LR0BQ5EUD" localSheetId="0" hidden="1">#REF!</definedName>
    <definedName name="BEx9FEA4ROWAF4VCVY3LR0BQ5EUD" localSheetId="9" hidden="1">#REF!</definedName>
    <definedName name="BEx9FEA4ROWAF4VCVY3LR0BQ5EUD" hidden="1">#REF!</definedName>
    <definedName name="BEx9FLML3EODGOJH4ENFGWE88FJO" localSheetId="0" hidden="1">#REF!</definedName>
    <definedName name="BEx9FLML3EODGOJH4ENFGWE88FJO" localSheetId="9" hidden="1">#REF!</definedName>
    <definedName name="BEx9FLML3EODGOJH4ENFGWE88FJO" hidden="1">#REF!</definedName>
    <definedName name="BEx9FVYQ8U2QG8Q8ENPZR02JQPV4" localSheetId="0" hidden="1">#REF!</definedName>
    <definedName name="BEx9FVYQ8U2QG8Q8ENPZR02JQPV4" localSheetId="9" hidden="1">#REF!</definedName>
    <definedName name="BEx9FVYQ8U2QG8Q8ENPZR02JQPV4" hidden="1">#REF!</definedName>
    <definedName name="BEx9G6WG4QVRE75NFDH9AK9ENFM1" localSheetId="0" hidden="1">#REF!</definedName>
    <definedName name="BEx9G6WG4QVRE75NFDH9AK9ENFM1" localSheetId="9" hidden="1">#REF!</definedName>
    <definedName name="BEx9G6WG4QVRE75NFDH9AK9ENFM1" hidden="1">#REF!</definedName>
    <definedName name="BEx9GRFM4UC40IJ5CKFB120CV0MG" localSheetId="0" hidden="1">#REF!</definedName>
    <definedName name="BEx9GRFM4UC40IJ5CKFB120CV0MG" localSheetId="9" hidden="1">#REF!</definedName>
    <definedName name="BEx9GRFM4UC40IJ5CKFB120CV0MG" hidden="1">#REF!</definedName>
    <definedName name="BEx9GWJ26T0WLA3Q0197TM3186KU" localSheetId="0" hidden="1">#REF!</definedName>
    <definedName name="BEx9GWJ26T0WLA3Q0197TM3186KU" localSheetId="9" hidden="1">#REF!</definedName>
    <definedName name="BEx9GWJ26T0WLA3Q0197TM3186KU" hidden="1">#REF!</definedName>
    <definedName name="BEx9HD0IAEEP7F9UP5Z68MOHC0U1" localSheetId="0" hidden="1">#REF!</definedName>
    <definedName name="BEx9HD0IAEEP7F9UP5Z68MOHC0U1" localSheetId="9" hidden="1">#REF!</definedName>
    <definedName name="BEx9HD0IAEEP7F9UP5Z68MOHC0U1" hidden="1">#REF!</definedName>
    <definedName name="BEx9IA4OATQIX6A5FEZADVNCQ19Z" localSheetId="0" hidden="1">#REF!</definedName>
    <definedName name="BEx9IA4OATQIX6A5FEZADVNCQ19Z" localSheetId="9" hidden="1">#REF!</definedName>
    <definedName name="BEx9IA4OATQIX6A5FEZADVNCQ19Z" hidden="1">#REF!</definedName>
    <definedName name="BEx9IBH4B9UZ6T32I2AGL5K1L2BP" localSheetId="0" hidden="1">#REF!</definedName>
    <definedName name="BEx9IBH4B9UZ6T32I2AGL5K1L2BP" localSheetId="9" hidden="1">#REF!</definedName>
    <definedName name="BEx9IBH4B9UZ6T32I2AGL5K1L2BP" hidden="1">#REF!</definedName>
    <definedName name="BEx9J0COL9AEXI6QMK31L66D8XFO" localSheetId="0" hidden="1">#REF!</definedName>
    <definedName name="BEx9J0COL9AEXI6QMK31L66D8XFO" localSheetId="9" hidden="1">#REF!</definedName>
    <definedName name="BEx9J0COL9AEXI6QMK31L66D8XFO" hidden="1">#REF!</definedName>
    <definedName name="BExAWMHVLZSJGYYQ8G0WQ4BNKPEU" localSheetId="0" hidden="1">#REF!</definedName>
    <definedName name="BExAWMHVLZSJGYYQ8G0WQ4BNKPEU" localSheetId="9" hidden="1">#REF!</definedName>
    <definedName name="BExAWMHVLZSJGYYQ8G0WQ4BNKPEU" hidden="1">#REF!</definedName>
    <definedName name="BExAX94G288ORE5KHV3UNLVKVLZ3" localSheetId="0" hidden="1">#REF!</definedName>
    <definedName name="BExAX94G288ORE5KHV3UNLVKVLZ3" localSheetId="9" hidden="1">#REF!</definedName>
    <definedName name="BExAX94G288ORE5KHV3UNLVKVLZ3" hidden="1">#REF!</definedName>
    <definedName name="BExAXCF53AUAR49BW555266EIXMJ" localSheetId="0" hidden="1">#REF!</definedName>
    <definedName name="BExAXCF53AUAR49BW555266EIXMJ" localSheetId="9" hidden="1">#REF!</definedName>
    <definedName name="BExAXCF53AUAR49BW555266EIXMJ" hidden="1">#REF!</definedName>
    <definedName name="BExAXK2BBHV712SNKSCP61ZSU2HE" localSheetId="0" hidden="1">#REF!</definedName>
    <definedName name="BExAXK2BBHV712SNKSCP61ZSU2HE" localSheetId="9" hidden="1">#REF!</definedName>
    <definedName name="BExAXK2BBHV712SNKSCP61ZSU2HE" hidden="1">#REF!</definedName>
    <definedName name="BExAXKD4Y6MPL7SY455O4CDBZ4EC" localSheetId="0" hidden="1">#REF!</definedName>
    <definedName name="BExAXKD4Y6MPL7SY455O4CDBZ4EC" localSheetId="9" hidden="1">#REF!</definedName>
    <definedName name="BExAXKD4Y6MPL7SY455O4CDBZ4EC" hidden="1">#REF!</definedName>
    <definedName name="BExAXQCWV2BSAQMJ58ISXF4TIA4Q" localSheetId="0" hidden="1">#REF!</definedName>
    <definedName name="BExAXQCWV2BSAQMJ58ISXF4TIA4Q" localSheetId="9" hidden="1">#REF!</definedName>
    <definedName name="BExAXQCWV2BSAQMJ58ISXF4TIA4Q" hidden="1">#REF!</definedName>
    <definedName name="BExAXWCPXC6233WE4C0GNQF0FH1C" localSheetId="0" hidden="1">#REF!</definedName>
    <definedName name="BExAXWCPXC6233WE4C0GNQF0FH1C" localSheetId="9" hidden="1">#REF!</definedName>
    <definedName name="BExAXWCPXC6233WE4C0GNQF0FH1C" hidden="1">#REF!</definedName>
    <definedName name="BExAYIDOOY96W9AET1TG1FBPIBO2" localSheetId="0" hidden="1">#REF!</definedName>
    <definedName name="BExAYIDOOY96W9AET1TG1FBPIBO2" localSheetId="9" hidden="1">#REF!</definedName>
    <definedName name="BExAYIDOOY96W9AET1TG1FBPIBO2" hidden="1">#REF!</definedName>
    <definedName name="BExAZS300XHVHW5V3K7KIYTN4OLA" localSheetId="0" hidden="1">#REF!</definedName>
    <definedName name="BExAZS300XHVHW5V3K7KIYTN4OLA" localSheetId="9" hidden="1">#REF!</definedName>
    <definedName name="BExAZS300XHVHW5V3K7KIYTN4OLA" hidden="1">#REF!</definedName>
    <definedName name="BExAZS8ARO29WINOW14N7AO3K6DI" localSheetId="0" hidden="1">#REF!</definedName>
    <definedName name="BExAZS8ARO29WINOW14N7AO3K6DI" localSheetId="9" hidden="1">#REF!</definedName>
    <definedName name="BExAZS8ARO29WINOW14N7AO3K6DI" hidden="1">#REF!</definedName>
    <definedName name="BExB0ANYR4RSVRJ8HCMTJGC1CJXA" localSheetId="0" hidden="1">#REF!</definedName>
    <definedName name="BExB0ANYR4RSVRJ8HCMTJGC1CJXA" localSheetId="9" hidden="1">#REF!</definedName>
    <definedName name="BExB0ANYR4RSVRJ8HCMTJGC1CJXA" hidden="1">#REF!</definedName>
    <definedName name="BExB0KUSRIZYZL303V9JHPK8EJ3K" localSheetId="0" hidden="1">#REF!</definedName>
    <definedName name="BExB0KUSRIZYZL303V9JHPK8EJ3K" localSheetId="9" hidden="1">#REF!</definedName>
    <definedName name="BExB0KUSRIZYZL303V9JHPK8EJ3K" hidden="1">#REF!</definedName>
    <definedName name="BExB1JRPPFL3I6P8NHFCTFPXL4Q6" localSheetId="0" hidden="1">#REF!</definedName>
    <definedName name="BExB1JRPPFL3I6P8NHFCTFPXL4Q6" localSheetId="9" hidden="1">#REF!</definedName>
    <definedName name="BExB1JRPPFL3I6P8NHFCTFPXL4Q6" hidden="1">#REF!</definedName>
    <definedName name="BExB2WGXUKR5KH0ZZCK5S693NUD8" localSheetId="0" hidden="1">#REF!</definedName>
    <definedName name="BExB2WGXUKR5KH0ZZCK5S693NUD8" localSheetId="9" hidden="1">#REF!</definedName>
    <definedName name="BExB2WGXUKR5KH0ZZCK5S693NUD8" hidden="1">#REF!</definedName>
    <definedName name="BExB3N58J9FE7ITJNLBVGXTKYT7U" localSheetId="0" hidden="1">#REF!</definedName>
    <definedName name="BExB3N58J9FE7ITJNLBVGXTKYT7U" localSheetId="9" hidden="1">#REF!</definedName>
    <definedName name="BExB3N58J9FE7ITJNLBVGXTKYT7U" hidden="1">#REF!</definedName>
    <definedName name="BExB3O1MDVCO28LU72KIUQYDXLHH" localSheetId="0" hidden="1">#REF!</definedName>
    <definedName name="BExB3O1MDVCO28LU72KIUQYDXLHH" localSheetId="9" hidden="1">#REF!</definedName>
    <definedName name="BExB3O1MDVCO28LU72KIUQYDXLHH" hidden="1">#REF!</definedName>
    <definedName name="BExB3QQPV0K7XP3VIO7Y0BCMXF1G" localSheetId="0" hidden="1">#REF!</definedName>
    <definedName name="BExB3QQPV0K7XP3VIO7Y0BCMXF1G" localSheetId="9" hidden="1">#REF!</definedName>
    <definedName name="BExB3QQPV0K7XP3VIO7Y0BCMXF1G" hidden="1">#REF!</definedName>
    <definedName name="BExB54SF4PZ84XG0SNQLKDEH4YJL" localSheetId="0" hidden="1">#REF!</definedName>
    <definedName name="BExB54SF4PZ84XG0SNQLKDEH4YJL" localSheetId="9" hidden="1">#REF!</definedName>
    <definedName name="BExB54SF4PZ84XG0SNQLKDEH4YJL" hidden="1">#REF!</definedName>
    <definedName name="BExB5HDKVUMAOLYXWFU3WT723FRI" localSheetId="0" hidden="1">#REF!</definedName>
    <definedName name="BExB5HDKVUMAOLYXWFU3WT723FRI" localSheetId="9" hidden="1">#REF!</definedName>
    <definedName name="BExB5HDKVUMAOLYXWFU3WT723FRI" hidden="1">#REF!</definedName>
    <definedName name="BExB5ZNR98KL95MFCEZ0UFNASUO4" localSheetId="0" hidden="1">#REF!</definedName>
    <definedName name="BExB5ZNR98KL95MFCEZ0UFNASUO4" localSheetId="9" hidden="1">#REF!</definedName>
    <definedName name="BExB5ZNR98KL95MFCEZ0UFNASUO4" hidden="1">#REF!</definedName>
    <definedName name="BExB6VQ841QHHYAZWQSVPPVOPM2X" localSheetId="0" hidden="1">#REF!</definedName>
    <definedName name="BExB6VQ841QHHYAZWQSVPPVOPM2X" localSheetId="9" hidden="1">#REF!</definedName>
    <definedName name="BExB6VQ841QHHYAZWQSVPPVOPM2X" hidden="1">#REF!</definedName>
    <definedName name="BExB70O76RLV835BWJ3HJ58ONHLJ" localSheetId="0" hidden="1">#REF!</definedName>
    <definedName name="BExB70O76RLV835BWJ3HJ58ONHLJ" localSheetId="9" hidden="1">#REF!</definedName>
    <definedName name="BExB70O76RLV835BWJ3HJ58ONHLJ" hidden="1">#REF!</definedName>
    <definedName name="BExB7MUNMDKPIUK33IWN848FXZE5" localSheetId="0" hidden="1">#REF!</definedName>
    <definedName name="BExB7MUNMDKPIUK33IWN848FXZE5" localSheetId="9" hidden="1">#REF!</definedName>
    <definedName name="BExB7MUNMDKPIUK33IWN848FXZE5" hidden="1">#REF!</definedName>
    <definedName name="BExB8CXC30VGX9FAHB8KTS9R7DOJ" localSheetId="0" hidden="1">#REF!</definedName>
    <definedName name="BExB8CXC30VGX9FAHB8KTS9R7DOJ" localSheetId="9" hidden="1">#REF!</definedName>
    <definedName name="BExB8CXC30VGX9FAHB8KTS9R7DOJ" hidden="1">#REF!</definedName>
    <definedName name="BExB8GIT6VQOJ1D447TGUMRG5AKE" localSheetId="0" hidden="1">#REF!</definedName>
    <definedName name="BExB8GIT6VQOJ1D447TGUMRG5AKE" localSheetId="9" hidden="1">#REF!</definedName>
    <definedName name="BExB8GIT6VQOJ1D447TGUMRG5AKE" hidden="1">#REF!</definedName>
    <definedName name="BExB8J7R2CKDIIB00N6VRIIQ1QXI" localSheetId="0" hidden="1">#REF!</definedName>
    <definedName name="BExB8J7R2CKDIIB00N6VRIIQ1QXI" localSheetId="9" hidden="1">#REF!</definedName>
    <definedName name="BExB8J7R2CKDIIB00N6VRIIQ1QXI" hidden="1">#REF!</definedName>
    <definedName name="BExB9NOBYUSSLLACDW9L8LOC9I7Z" localSheetId="0" hidden="1">#REF!</definedName>
    <definedName name="BExB9NOBYUSSLLACDW9L8LOC9I7Z" localSheetId="9" hidden="1">#REF!</definedName>
    <definedName name="BExB9NOBYUSSLLACDW9L8LOC9I7Z" hidden="1">#REF!</definedName>
    <definedName name="BExBB74969QZYDRWA7H332748LX0" localSheetId="0" hidden="1">#REF!</definedName>
    <definedName name="BExBB74969QZYDRWA7H332748LX0" localSheetId="9" hidden="1">#REF!</definedName>
    <definedName name="BExBB74969QZYDRWA7H332748LX0" hidden="1">#REF!</definedName>
    <definedName name="BExBCQV4LCO9RFI8FMKA7BQTARXW" localSheetId="0" hidden="1">#REF!</definedName>
    <definedName name="BExBCQV4LCO9RFI8FMKA7BQTARXW" localSheetId="9" hidden="1">#REF!</definedName>
    <definedName name="BExBCQV4LCO9RFI8FMKA7BQTARXW" hidden="1">#REF!</definedName>
    <definedName name="BExBDWYZ0Q7JN35S0QLFDVJ406C6" localSheetId="0" hidden="1">#REF!</definedName>
    <definedName name="BExBDWYZ0Q7JN35S0QLFDVJ406C6" localSheetId="9" hidden="1">#REF!</definedName>
    <definedName name="BExBDWYZ0Q7JN35S0QLFDVJ406C6" hidden="1">#REF!</definedName>
    <definedName name="BExBEJG7KEL0M0Y3OTMP8557BCS3" localSheetId="0" hidden="1">#REF!</definedName>
    <definedName name="BExBEJG7KEL0M0Y3OTMP8557BCS3" localSheetId="9" hidden="1">#REF!</definedName>
    <definedName name="BExBEJG7KEL0M0Y3OTMP8557BCS3" hidden="1">#REF!</definedName>
    <definedName name="BExCSRMDIIJA608CEF1KB3O220DP" localSheetId="0" hidden="1">#REF!</definedName>
    <definedName name="BExCSRMDIIJA608CEF1KB3O220DP" localSheetId="9" hidden="1">#REF!</definedName>
    <definedName name="BExCSRMDIIJA608CEF1KB3O220DP" hidden="1">#REF!</definedName>
    <definedName name="BExCSYO0OM0QVXP6DQWO4PMBEN9Z" localSheetId="0" hidden="1">#REF!</definedName>
    <definedName name="BExCSYO0OM0QVXP6DQWO4PMBEN9Z" localSheetId="9" hidden="1">#REF!</definedName>
    <definedName name="BExCSYO0OM0QVXP6DQWO4PMBEN9Z" hidden="1">#REF!</definedName>
    <definedName name="BExCTD78UU9WYS98EEKWMBEV8X2N" localSheetId="0" hidden="1">#REF!</definedName>
    <definedName name="BExCTD78UU9WYS98EEKWMBEV8X2N" localSheetId="9" hidden="1">#REF!</definedName>
    <definedName name="BExCTD78UU9WYS98EEKWMBEV8X2N" hidden="1">#REF!</definedName>
    <definedName name="BExCTDCPOR38DBLC14J2RWYRDBUB" localSheetId="0" hidden="1">#REF!</definedName>
    <definedName name="BExCTDCPOR38DBLC14J2RWYRDBUB" localSheetId="9" hidden="1">#REF!</definedName>
    <definedName name="BExCTDCPOR38DBLC14J2RWYRDBUB" hidden="1">#REF!</definedName>
    <definedName name="BExCTNZNGLI8IJPXAJ8877BODL7L" localSheetId="0" hidden="1">#REF!</definedName>
    <definedName name="BExCTNZNGLI8IJPXAJ8877BODL7L" localSheetId="9" hidden="1">#REF!</definedName>
    <definedName name="BExCTNZNGLI8IJPXAJ8877BODL7L" hidden="1">#REF!</definedName>
    <definedName name="BExCTZZA5MMFUYT5037NF8J4CQCD" localSheetId="0" hidden="1">#REF!</definedName>
    <definedName name="BExCTZZA5MMFUYT5037NF8J4CQCD" localSheetId="9" hidden="1">#REF!</definedName>
    <definedName name="BExCTZZA5MMFUYT5037NF8J4CQCD" hidden="1">#REF!</definedName>
    <definedName name="BExCUHIEJ1NOKQJJXZ9WMN05DXNF" localSheetId="0" hidden="1">#REF!</definedName>
    <definedName name="BExCUHIEJ1NOKQJJXZ9WMN05DXNF" localSheetId="9" hidden="1">#REF!</definedName>
    <definedName name="BExCUHIEJ1NOKQJJXZ9WMN05DXNF" hidden="1">#REF!</definedName>
    <definedName name="BExCV26UGUZTSGUQELK5HWTEVF7A" localSheetId="0" hidden="1">#REF!</definedName>
    <definedName name="BExCV26UGUZTSGUQELK5HWTEVF7A" localSheetId="9" hidden="1">#REF!</definedName>
    <definedName name="BExCV26UGUZTSGUQELK5HWTEVF7A" hidden="1">#REF!</definedName>
    <definedName name="BExCV6342V8M6TUET0AMO4O8ABFN" localSheetId="0" hidden="1">#REF!</definedName>
    <definedName name="BExCV6342V8M6TUET0AMO4O8ABFN" localSheetId="9" hidden="1">#REF!</definedName>
    <definedName name="BExCV6342V8M6TUET0AMO4O8ABFN" hidden="1">#REF!</definedName>
    <definedName name="BExCVGKRPB7N33MMGJCZQ8SMZFQA" localSheetId="0" hidden="1">#REF!</definedName>
    <definedName name="BExCVGKRPB7N33MMGJCZQ8SMZFQA" localSheetId="9" hidden="1">#REF!</definedName>
    <definedName name="BExCVGKRPB7N33MMGJCZQ8SMZFQA" hidden="1">#REF!</definedName>
    <definedName name="BExCW25NC3BN6PIINZAEO8LTM7IT" localSheetId="0" hidden="1">#REF!</definedName>
    <definedName name="BExCW25NC3BN6PIINZAEO8LTM7IT" localSheetId="9" hidden="1">#REF!</definedName>
    <definedName name="BExCW25NC3BN6PIINZAEO8LTM7IT" hidden="1">#REF!</definedName>
    <definedName name="BExCW2R83FEAVTXCV8PAYYXJZIOT" localSheetId="0" hidden="1">#REF!</definedName>
    <definedName name="BExCW2R83FEAVTXCV8PAYYXJZIOT" localSheetId="9" hidden="1">#REF!</definedName>
    <definedName name="BExCW2R83FEAVTXCV8PAYYXJZIOT" hidden="1">#REF!</definedName>
    <definedName name="BExCWHL7OZ19JY56TQCWBY4SCKUU" localSheetId="0" hidden="1">#REF!</definedName>
    <definedName name="BExCWHL7OZ19JY56TQCWBY4SCKUU" localSheetId="9" hidden="1">#REF!</definedName>
    <definedName name="BExCWHL7OZ19JY56TQCWBY4SCKUU" hidden="1">#REF!</definedName>
    <definedName name="BExCWSZ7A69026Y2L2WOORGBCUGG" localSheetId="0" hidden="1">#REF!</definedName>
    <definedName name="BExCWSZ7A69026Y2L2WOORGBCUGG" localSheetId="9" hidden="1">#REF!</definedName>
    <definedName name="BExCWSZ7A69026Y2L2WOORGBCUGG" hidden="1">#REF!</definedName>
    <definedName name="BExCX4TASL1FSRY6JCUH68DVMQ25" localSheetId="0" hidden="1">#REF!</definedName>
    <definedName name="BExCX4TASL1FSRY6JCUH68DVMQ25" localSheetId="9" hidden="1">#REF!</definedName>
    <definedName name="BExCX4TASL1FSRY6JCUH68DVMQ25" hidden="1">#REF!</definedName>
    <definedName name="BExCXJSSYCFO5U9388RLJDKQH8OQ" localSheetId="0" hidden="1">#REF!</definedName>
    <definedName name="BExCXJSSYCFO5U9388RLJDKQH8OQ" localSheetId="9" hidden="1">#REF!</definedName>
    <definedName name="BExCXJSSYCFO5U9388RLJDKQH8OQ" hidden="1">#REF!</definedName>
    <definedName name="BExCY4152D2ZH1OSLIRJLX25PNI0" localSheetId="0" hidden="1">#REF!</definedName>
    <definedName name="BExCY4152D2ZH1OSLIRJLX25PNI0" localSheetId="9" hidden="1">#REF!</definedName>
    <definedName name="BExCY4152D2ZH1OSLIRJLX25PNI0" hidden="1">#REF!</definedName>
    <definedName name="BExCZ21Q67DTG6JZO3GVALW3RTH6" localSheetId="0" hidden="1">#REF!</definedName>
    <definedName name="BExCZ21Q67DTG6JZO3GVALW3RTH6" localSheetId="9" hidden="1">#REF!</definedName>
    <definedName name="BExCZ21Q67DTG6JZO3GVALW3RTH6" hidden="1">#REF!</definedName>
    <definedName name="BExCZBXSUWTTB01VCEFF7QRUN4IU" localSheetId="0" hidden="1">#REF!</definedName>
    <definedName name="BExCZBXSUWTTB01VCEFF7QRUN4IU" localSheetId="9" hidden="1">#REF!</definedName>
    <definedName name="BExCZBXSUWTTB01VCEFF7QRUN4IU" hidden="1">#REF!</definedName>
    <definedName name="BExCZDA943W3HLHYHLNM80S47SO3" localSheetId="0" hidden="1">#REF!</definedName>
    <definedName name="BExCZDA943W3HLHYHLNM80S47SO3" localSheetId="9" hidden="1">#REF!</definedName>
    <definedName name="BExCZDA943W3HLHYHLNM80S47SO3" hidden="1">#REF!</definedName>
    <definedName name="BExCZNRWARGPM0CK6DX2HVF2W8G2" localSheetId="0" hidden="1">#REF!</definedName>
    <definedName name="BExCZNRWARGPM0CK6DX2HVF2W8G2" localSheetId="9" hidden="1">#REF!</definedName>
    <definedName name="BExCZNRWARGPM0CK6DX2HVF2W8G2" hidden="1">#REF!</definedName>
    <definedName name="BExCZOTKD49IS1W5OZJR46LC2ABA" localSheetId="0" hidden="1">#REF!</definedName>
    <definedName name="BExCZOTKD49IS1W5OZJR46LC2ABA" localSheetId="9" hidden="1">#REF!</definedName>
    <definedName name="BExCZOTKD49IS1W5OZJR46LC2ABA" hidden="1">#REF!</definedName>
    <definedName name="BExCZWRKKSYZ32FLK543T2FS1Z4H" localSheetId="0" hidden="1">#REF!</definedName>
    <definedName name="BExCZWRKKSYZ32FLK543T2FS1Z4H" localSheetId="9" hidden="1">#REF!</definedName>
    <definedName name="BExCZWRKKSYZ32FLK543T2FS1Z4H" hidden="1">#REF!</definedName>
    <definedName name="BExD01EWB1S4YUS4BISN2QN0IGM8" localSheetId="0" hidden="1">#REF!</definedName>
    <definedName name="BExD01EWB1S4YUS4BISN2QN0IGM8" localSheetId="9" hidden="1">#REF!</definedName>
    <definedName name="BExD01EWB1S4YUS4BISN2QN0IGM8" hidden="1">#REF!</definedName>
    <definedName name="BExD01K8HF76O09WZVDZTT68E4WP" localSheetId="0" hidden="1">#REF!</definedName>
    <definedName name="BExD01K8HF76O09WZVDZTT68E4WP" localSheetId="9" hidden="1">#REF!</definedName>
    <definedName name="BExD01K8HF76O09WZVDZTT68E4WP" hidden="1">#REF!</definedName>
    <definedName name="BExD1CBEZ7D3MEDE8P9CYDJ6JAZB" localSheetId="0" hidden="1">#REF!</definedName>
    <definedName name="BExD1CBEZ7D3MEDE8P9CYDJ6JAZB" localSheetId="9" hidden="1">#REF!</definedName>
    <definedName name="BExD1CBEZ7D3MEDE8P9CYDJ6JAZB" hidden="1">#REF!</definedName>
    <definedName name="BExD2NYRIR90HD3DH9SWJQPKFHUJ" localSheetId="0" hidden="1">#REF!</definedName>
    <definedName name="BExD2NYRIR90HD3DH9SWJQPKFHUJ" localSheetId="9" hidden="1">#REF!</definedName>
    <definedName name="BExD2NYRIR90HD3DH9SWJQPKFHUJ" hidden="1">#REF!</definedName>
    <definedName name="BExD4AUW89AZTABK2K6N9JE0LWP6" localSheetId="0" hidden="1">#REF!</definedName>
    <definedName name="BExD4AUW89AZTABK2K6N9JE0LWP6" localSheetId="9" hidden="1">#REF!</definedName>
    <definedName name="BExD4AUW89AZTABK2K6N9JE0LWP6" hidden="1">#REF!</definedName>
    <definedName name="BExD5OR9TAUAKQEC4YZAU9SEIJAI" localSheetId="0" hidden="1">#REF!</definedName>
    <definedName name="BExD5OR9TAUAKQEC4YZAU9SEIJAI" localSheetId="9" hidden="1">#REF!</definedName>
    <definedName name="BExD5OR9TAUAKQEC4YZAU9SEIJAI" hidden="1">#REF!</definedName>
    <definedName name="BExD5T3OMTI9MD802JYQYUCYDF9C" localSheetId="0" hidden="1">#REF!</definedName>
    <definedName name="BExD5T3OMTI9MD802JYQYUCYDF9C" localSheetId="9" hidden="1">#REF!</definedName>
    <definedName name="BExD5T3OMTI9MD802JYQYUCYDF9C" hidden="1">#REF!</definedName>
    <definedName name="BExD6BJAOQ3T2N7T2D9UAUNJB5RH" localSheetId="0" hidden="1">#REF!</definedName>
    <definedName name="BExD6BJAOQ3T2N7T2D9UAUNJB5RH" localSheetId="9" hidden="1">#REF!</definedName>
    <definedName name="BExD6BJAOQ3T2N7T2D9UAUNJB5RH" hidden="1">#REF!</definedName>
    <definedName name="BExD6LKNKR5AH3NTJSFCJNCF56SU" localSheetId="0" hidden="1">#REF!</definedName>
    <definedName name="BExD6LKNKR5AH3NTJSFCJNCF56SU" localSheetId="9" hidden="1">#REF!</definedName>
    <definedName name="BExD6LKNKR5AH3NTJSFCJNCF56SU" hidden="1">#REF!</definedName>
    <definedName name="BExD6VGQ1KDUAAM20QYKF510LHNQ" localSheetId="0" hidden="1">#REF!</definedName>
    <definedName name="BExD6VGQ1KDUAAM20QYKF510LHNQ" localSheetId="9" hidden="1">#REF!</definedName>
    <definedName name="BExD6VGQ1KDUAAM20QYKF510LHNQ" hidden="1">#REF!</definedName>
    <definedName name="BExD751YUEQ2J1KFGQIHKTHEAIWQ" localSheetId="0" hidden="1">#REF!</definedName>
    <definedName name="BExD751YUEQ2J1KFGQIHKTHEAIWQ" localSheetId="9" hidden="1">#REF!</definedName>
    <definedName name="BExD751YUEQ2J1KFGQIHKTHEAIWQ" hidden="1">#REF!</definedName>
    <definedName name="BExD7ALO5VFNYZLHTR912XES5F7I" localSheetId="0" hidden="1">#REF!</definedName>
    <definedName name="BExD7ALO5VFNYZLHTR912XES5F7I" localSheetId="9" hidden="1">#REF!</definedName>
    <definedName name="BExD7ALO5VFNYZLHTR912XES5F7I" hidden="1">#REF!</definedName>
    <definedName name="BExD802MZJDSZKYNO370TCBIJ5IZ" localSheetId="0" hidden="1">#REF!</definedName>
    <definedName name="BExD802MZJDSZKYNO370TCBIJ5IZ" localSheetId="9" hidden="1">#REF!</definedName>
    <definedName name="BExD802MZJDSZKYNO370TCBIJ5IZ" hidden="1">#REF!</definedName>
    <definedName name="BExD86IOHFTYP0HDCGLXU9GK4DC2" localSheetId="0" hidden="1">#REF!</definedName>
    <definedName name="BExD86IOHFTYP0HDCGLXU9GK4DC2" localSheetId="9" hidden="1">#REF!</definedName>
    <definedName name="BExD86IOHFTYP0HDCGLXU9GK4DC2" hidden="1">#REF!</definedName>
    <definedName name="BExD94DR12E2Q3IO886T3LN6LOBM" localSheetId="0" hidden="1">#REF!</definedName>
    <definedName name="BExD94DR12E2Q3IO886T3LN6LOBM" localSheetId="9" hidden="1">#REF!</definedName>
    <definedName name="BExD94DR12E2Q3IO886T3LN6LOBM" hidden="1">#REF!</definedName>
    <definedName name="BExD9FMG8R9Y0IXA576H0LEM89IR" localSheetId="0" hidden="1">#REF!</definedName>
    <definedName name="BExD9FMG8R9Y0IXA576H0LEM89IR" localSheetId="9" hidden="1">#REF!</definedName>
    <definedName name="BExD9FMG8R9Y0IXA576H0LEM89IR" hidden="1">#REF!</definedName>
    <definedName name="BExD9H48EAQMO3Q08CHNNP31IGFO" localSheetId="0" hidden="1">#REF!</definedName>
    <definedName name="BExD9H48EAQMO3Q08CHNNP31IGFO" localSheetId="9" hidden="1">#REF!</definedName>
    <definedName name="BExD9H48EAQMO3Q08CHNNP31IGFO" hidden="1">#REF!</definedName>
    <definedName name="BExDA0G90MOM885Q14YPOEO3TB6J" localSheetId="0" hidden="1">#REF!</definedName>
    <definedName name="BExDA0G90MOM885Q14YPOEO3TB6J" localSheetId="9" hidden="1">#REF!</definedName>
    <definedName name="BExDA0G90MOM885Q14YPOEO3TB6J" hidden="1">#REF!</definedName>
    <definedName name="BExDBAGECQNTPTKWYMRMX4OKJ12P" localSheetId="0" hidden="1">#REF!</definedName>
    <definedName name="BExDBAGECQNTPTKWYMRMX4OKJ12P" localSheetId="9" hidden="1">#REF!</definedName>
    <definedName name="BExDBAGECQNTPTKWYMRMX4OKJ12P" hidden="1">#REF!</definedName>
    <definedName name="BExDBCUP8JB3TM4T0EZBEHVZHNGQ" localSheetId="0" hidden="1">#REF!</definedName>
    <definedName name="BExDBCUP8JB3TM4T0EZBEHVZHNGQ" localSheetId="9" hidden="1">#REF!</definedName>
    <definedName name="BExDBCUP8JB3TM4T0EZBEHVZHNGQ" hidden="1">#REF!</definedName>
    <definedName name="BExDBWC0RD6QHZ24XFI01VL9OV3Z" localSheetId="0" hidden="1">#REF!</definedName>
    <definedName name="BExDBWC0RD6QHZ24XFI01VL9OV3Z" localSheetId="9" hidden="1">#REF!</definedName>
    <definedName name="BExDBWC0RD6QHZ24XFI01VL9OV3Z" hidden="1">#REF!</definedName>
    <definedName name="BExEO4FCXZYST0OYSB5X45HEB87Y" localSheetId="0" hidden="1">#REF!</definedName>
    <definedName name="BExEO4FCXZYST0OYSB5X45HEB87Y" localSheetId="9" hidden="1">#REF!</definedName>
    <definedName name="BExEO4FCXZYST0OYSB5X45HEB87Y" hidden="1">#REF!</definedName>
    <definedName name="BExEOE0MTVZD9YSD4ZCHK0TS5CYN" localSheetId="0" hidden="1">#REF!</definedName>
    <definedName name="BExEOE0MTVZD9YSD4ZCHK0TS5CYN" localSheetId="9" hidden="1">#REF!</definedName>
    <definedName name="BExEOE0MTVZD9YSD4ZCHK0TS5CYN" hidden="1">#REF!</definedName>
    <definedName name="BExEPVIHVSYN7PE8S4ECVJ0543ND" localSheetId="0" hidden="1">#REF!</definedName>
    <definedName name="BExEPVIHVSYN7PE8S4ECVJ0543ND" localSheetId="9" hidden="1">#REF!</definedName>
    <definedName name="BExEPVIHVSYN7PE8S4ECVJ0543ND" hidden="1">#REF!</definedName>
    <definedName name="BExEQVH903ARCZK6L5U06401OR99" localSheetId="0" hidden="1">#REF!</definedName>
    <definedName name="BExEQVH903ARCZK6L5U06401OR99" localSheetId="9" hidden="1">#REF!</definedName>
    <definedName name="BExEQVH903ARCZK6L5U06401OR99" hidden="1">#REF!</definedName>
    <definedName name="BExER5TE6STVZMVOL3IVTM39RT2I" localSheetId="0" hidden="1">#REF!</definedName>
    <definedName name="BExER5TE6STVZMVOL3IVTM39RT2I" localSheetId="9" hidden="1">#REF!</definedName>
    <definedName name="BExER5TE6STVZMVOL3IVTM39RT2I" hidden="1">#REF!</definedName>
    <definedName name="BExET4UKSKG6DGFO78FLY7YXJ03N" localSheetId="0" hidden="1">#REF!</definedName>
    <definedName name="BExET4UKSKG6DGFO78FLY7YXJ03N" localSheetId="9" hidden="1">#REF!</definedName>
    <definedName name="BExET4UKSKG6DGFO78FLY7YXJ03N" hidden="1">#REF!</definedName>
    <definedName name="BExETGZGC9SA19G891T6ISXT8YAV" localSheetId="0" hidden="1">#REF!</definedName>
    <definedName name="BExETGZGC9SA19G891T6ISXT8YAV" localSheetId="9" hidden="1">#REF!</definedName>
    <definedName name="BExETGZGC9SA19G891T6ISXT8YAV" hidden="1">#REF!</definedName>
    <definedName name="BExETURRN50I867QX8UP79LIKYAH" localSheetId="0" hidden="1">#REF!</definedName>
    <definedName name="BExETURRN50I867QX8UP79LIKYAH" localSheetId="9" hidden="1">#REF!</definedName>
    <definedName name="BExETURRN50I867QX8UP79LIKYAH" hidden="1">#REF!</definedName>
    <definedName name="BExEUNE40OIMDIWK3334GQ24EV3R" localSheetId="0" hidden="1">#REF!</definedName>
    <definedName name="BExEUNE40OIMDIWK3334GQ24EV3R" localSheetId="9" hidden="1">#REF!</definedName>
    <definedName name="BExEUNE40OIMDIWK3334GQ24EV3R" hidden="1">#REF!</definedName>
    <definedName name="BExEV586LC7F2BGYU7MNA878ZSVG" localSheetId="0" hidden="1">#REF!</definedName>
    <definedName name="BExEV586LC7F2BGYU7MNA878ZSVG" localSheetId="9" hidden="1">#REF!</definedName>
    <definedName name="BExEV586LC7F2BGYU7MNA878ZSVG" hidden="1">#REF!</definedName>
    <definedName name="BExEVIEXOACG0IQD644UMFVU9LSV" localSheetId="0" hidden="1">#REF!</definedName>
    <definedName name="BExEVIEXOACG0IQD644UMFVU9LSV" localSheetId="9" hidden="1">#REF!</definedName>
    <definedName name="BExEVIEXOACG0IQD644UMFVU9LSV" hidden="1">#REF!</definedName>
    <definedName name="BExEW08UKHQWDQQ9LQYIAIPDH4AH" localSheetId="0" hidden="1">#REF!</definedName>
    <definedName name="BExEW08UKHQWDQQ9LQYIAIPDH4AH" localSheetId="9" hidden="1">#REF!</definedName>
    <definedName name="BExEW08UKHQWDQQ9LQYIAIPDH4AH" hidden="1">#REF!</definedName>
    <definedName name="BExEW4QNFFCYN1NOMMHT99CIXYVX" localSheetId="0" hidden="1">#REF!</definedName>
    <definedName name="BExEW4QNFFCYN1NOMMHT99CIXYVX" localSheetId="9" hidden="1">#REF!</definedName>
    <definedName name="BExEW4QNFFCYN1NOMMHT99CIXYVX" hidden="1">#REF!</definedName>
    <definedName name="BExEWOYVKVBR4051BHBIFCZ5NSCE" localSheetId="0" hidden="1">#REF!</definedName>
    <definedName name="BExEWOYVKVBR4051BHBIFCZ5NSCE" localSheetId="9" hidden="1">#REF!</definedName>
    <definedName name="BExEWOYVKVBR4051BHBIFCZ5NSCE" hidden="1">#REF!</definedName>
    <definedName name="BExEWX26TBNE29WL9W8S51DS82W5" localSheetId="0" hidden="1">#REF!</definedName>
    <definedName name="BExEWX26TBNE29WL9W8S51DS82W5" localSheetId="9" hidden="1">#REF!</definedName>
    <definedName name="BExEWX26TBNE29WL9W8S51DS82W5" hidden="1">#REF!</definedName>
    <definedName name="BExEX7ZZ8ZDYLJJ9EDHHDL1VEGWK" localSheetId="0" hidden="1">#REF!</definedName>
    <definedName name="BExEX7ZZ8ZDYLJJ9EDHHDL1VEGWK" localSheetId="9" hidden="1">#REF!</definedName>
    <definedName name="BExEX7ZZ8ZDYLJJ9EDHHDL1VEGWK" hidden="1">#REF!</definedName>
    <definedName name="BExEXJDYYG84DO6HSFHJOCS3U3IZ" localSheetId="0" hidden="1">#REF!</definedName>
    <definedName name="BExEXJDYYG84DO6HSFHJOCS3U3IZ" localSheetId="9" hidden="1">#REF!</definedName>
    <definedName name="BExEXJDYYG84DO6HSFHJOCS3U3IZ" hidden="1">#REF!</definedName>
    <definedName name="BExEXXMDLTYMVDDLCSGD6KIFINVA" localSheetId="0" hidden="1">#REF!</definedName>
    <definedName name="BExEXXMDLTYMVDDLCSGD6KIFINVA" localSheetId="9" hidden="1">#REF!</definedName>
    <definedName name="BExEXXMDLTYMVDDLCSGD6KIFINVA" hidden="1">#REF!</definedName>
    <definedName name="BExEYKUNTYG8XIS9PO6G58X428OB" localSheetId="0" hidden="1">#REF!</definedName>
    <definedName name="BExEYKUNTYG8XIS9PO6G58X428OB" localSheetId="9" hidden="1">#REF!</definedName>
    <definedName name="BExEYKUNTYG8XIS9PO6G58X428OB" hidden="1">#REF!</definedName>
    <definedName name="BExEZ76FBEFFD5RBFDF2CZKWDVGB" localSheetId="0" hidden="1">#REF!</definedName>
    <definedName name="BExEZ76FBEFFD5RBFDF2CZKWDVGB" localSheetId="9" hidden="1">#REF!</definedName>
    <definedName name="BExEZ76FBEFFD5RBFDF2CZKWDVGB" hidden="1">#REF!</definedName>
    <definedName name="BExF12RFEXDF9512Z5VLALVQQNLT" localSheetId="0" hidden="1">#REF!</definedName>
    <definedName name="BExF12RFEXDF9512Z5VLALVQQNLT" localSheetId="9" hidden="1">#REF!</definedName>
    <definedName name="BExF12RFEXDF9512Z5VLALVQQNLT" hidden="1">#REF!</definedName>
    <definedName name="BExF1C77C5GUU1F8PXGS9Q5YBZYV" localSheetId="0" hidden="1">#REF!</definedName>
    <definedName name="BExF1C77C5GUU1F8PXGS9Q5YBZYV" localSheetId="9" hidden="1">#REF!</definedName>
    <definedName name="BExF1C77C5GUU1F8PXGS9Q5YBZYV" hidden="1">#REF!</definedName>
    <definedName name="BExF1QFSATBVNQ4FENM3HGBP6ZW0" localSheetId="0" hidden="1">#REF!</definedName>
    <definedName name="BExF1QFSATBVNQ4FENM3HGBP6ZW0" localSheetId="9" hidden="1">#REF!</definedName>
    <definedName name="BExF1QFSATBVNQ4FENM3HGBP6ZW0" hidden="1">#REF!</definedName>
    <definedName name="BExF1TQGQC44Y7OBXKBGTG7HOOOW" localSheetId="0" hidden="1">#REF!</definedName>
    <definedName name="BExF1TQGQC44Y7OBXKBGTG7HOOOW" localSheetId="9" hidden="1">#REF!</definedName>
    <definedName name="BExF1TQGQC44Y7OBXKBGTG7HOOOW" hidden="1">#REF!</definedName>
    <definedName name="BExF24DFEEF39VL1EEEF33QDPM0L" localSheetId="0" hidden="1">#REF!</definedName>
    <definedName name="BExF24DFEEF39VL1EEEF33QDPM0L" localSheetId="9" hidden="1">#REF!</definedName>
    <definedName name="BExF24DFEEF39VL1EEEF33QDPM0L" hidden="1">#REF!</definedName>
    <definedName name="BExF24O8FYR92WS3RM7PQTQIVWID" localSheetId="0" hidden="1">#REF!</definedName>
    <definedName name="BExF24O8FYR92WS3RM7PQTQIVWID" localSheetId="9" hidden="1">#REF!</definedName>
    <definedName name="BExF24O8FYR92WS3RM7PQTQIVWID" hidden="1">#REF!</definedName>
    <definedName name="BExF2FBB9FHV6GRV7E4ZO0IUGAOM" localSheetId="0" hidden="1">#REF!</definedName>
    <definedName name="BExF2FBB9FHV6GRV7E4ZO0IUGAOM" localSheetId="9" hidden="1">#REF!</definedName>
    <definedName name="BExF2FBB9FHV6GRV7E4ZO0IUGAOM" hidden="1">#REF!</definedName>
    <definedName name="BExF2SSPJY0KOAMFLS7QOT0IW4GT" localSheetId="0" hidden="1">#REF!</definedName>
    <definedName name="BExF2SSPJY0KOAMFLS7QOT0IW4GT" localSheetId="9" hidden="1">#REF!</definedName>
    <definedName name="BExF2SSPJY0KOAMFLS7QOT0IW4GT" hidden="1">#REF!</definedName>
    <definedName name="BExF403PM1OGZXKT6217MN5QOLFD" localSheetId="0" hidden="1">#REF!</definedName>
    <definedName name="BExF403PM1OGZXKT6217MN5QOLFD" localSheetId="9" hidden="1">#REF!</definedName>
    <definedName name="BExF403PM1OGZXKT6217MN5QOLFD" hidden="1">#REF!</definedName>
    <definedName name="BExF4102KV2Q6U9LT2VNTWEF7ILE" localSheetId="0" hidden="1">#REF!</definedName>
    <definedName name="BExF4102KV2Q6U9LT2VNTWEF7ILE" localSheetId="9" hidden="1">#REF!</definedName>
    <definedName name="BExF4102KV2Q6U9LT2VNTWEF7ILE" hidden="1">#REF!</definedName>
    <definedName name="BExF4QBVIDBUNKW0K6ZSSJCNEZ7M" localSheetId="0" hidden="1">#REF!</definedName>
    <definedName name="BExF4QBVIDBUNKW0K6ZSSJCNEZ7M" localSheetId="9" hidden="1">#REF!</definedName>
    <definedName name="BExF4QBVIDBUNKW0K6ZSSJCNEZ7M" hidden="1">#REF!</definedName>
    <definedName name="BExF5GP7C4QUKV2NQH53NC36GL1H" localSheetId="0" hidden="1">#REF!</definedName>
    <definedName name="BExF5GP7C4QUKV2NQH53NC36GL1H" localSheetId="9" hidden="1">#REF!</definedName>
    <definedName name="BExF5GP7C4QUKV2NQH53NC36GL1H" hidden="1">#REF!</definedName>
    <definedName name="BExF5QAHIWI3UCYHEDLKHOX0O1C6" localSheetId="0" hidden="1">#REF!</definedName>
    <definedName name="BExF5QAHIWI3UCYHEDLKHOX0O1C6" localSheetId="9" hidden="1">#REF!</definedName>
    <definedName name="BExF5QAHIWI3UCYHEDLKHOX0O1C6" hidden="1">#REF!</definedName>
    <definedName name="BExF5Y30ZVLOGCX5MXF8PUEH3440" localSheetId="0" hidden="1">#REF!</definedName>
    <definedName name="BExF5Y30ZVLOGCX5MXF8PUEH3440" localSheetId="9" hidden="1">#REF!</definedName>
    <definedName name="BExF5Y30ZVLOGCX5MXF8PUEH3440" hidden="1">#REF!</definedName>
    <definedName name="BExF63MPK8RYBXXEINSQOEJ5XG21" localSheetId="0" hidden="1">#REF!</definedName>
    <definedName name="BExF63MPK8RYBXXEINSQOEJ5XG21" localSheetId="9" hidden="1">#REF!</definedName>
    <definedName name="BExF63MPK8RYBXXEINSQOEJ5XG21" hidden="1">#REF!</definedName>
    <definedName name="BExF6LBAFET3ZQILC7TKLGQG2UVK" localSheetId="0" hidden="1">#REF!</definedName>
    <definedName name="BExF6LBAFET3ZQILC7TKLGQG2UVK" localSheetId="9" hidden="1">#REF!</definedName>
    <definedName name="BExF6LBAFET3ZQILC7TKLGQG2UVK" hidden="1">#REF!</definedName>
    <definedName name="BExF6P7DQ4W7DHMXSCOBEDXOBVL0" localSheetId="0" hidden="1">#REF!</definedName>
    <definedName name="BExF6P7DQ4W7DHMXSCOBEDXOBVL0" localSheetId="9" hidden="1">#REF!</definedName>
    <definedName name="BExF6P7DQ4W7DHMXSCOBEDXOBVL0" hidden="1">#REF!</definedName>
    <definedName name="BExF6UAULJLQF3AL9RD9DK4138TT" localSheetId="0" hidden="1">#REF!</definedName>
    <definedName name="BExF6UAULJLQF3AL9RD9DK4138TT" localSheetId="9" hidden="1">#REF!</definedName>
    <definedName name="BExF6UAULJLQF3AL9RD9DK4138TT" hidden="1">#REF!</definedName>
    <definedName name="BExF815QZ6N8FT52ZE8MISGJONN7" localSheetId="0" hidden="1">#REF!</definedName>
    <definedName name="BExF815QZ6N8FT52ZE8MISGJONN7" localSheetId="9" hidden="1">#REF!</definedName>
    <definedName name="BExF815QZ6N8FT52ZE8MISGJONN7" hidden="1">#REF!</definedName>
    <definedName name="BExGLGERJ1GXGBI6VM90LGAQB8BZ" localSheetId="0" hidden="1">#REF!</definedName>
    <definedName name="BExGLGERJ1GXGBI6VM90LGAQB8BZ" localSheetId="9" hidden="1">#REF!</definedName>
    <definedName name="BExGLGERJ1GXGBI6VM90LGAQB8BZ" hidden="1">#REF!</definedName>
    <definedName name="BExGN6G8KOEQ6RS81OPJ2EBDG0PM" localSheetId="0" hidden="1">#REF!</definedName>
    <definedName name="BExGN6G8KOEQ6RS81OPJ2EBDG0PM" localSheetId="9" hidden="1">#REF!</definedName>
    <definedName name="BExGN6G8KOEQ6RS81OPJ2EBDG0PM" hidden="1">#REF!</definedName>
    <definedName name="BExGNAHTZM66FTN72D2964ZNZMPY" localSheetId="0" hidden="1">#REF!</definedName>
    <definedName name="BExGNAHTZM66FTN72D2964ZNZMPY" localSheetId="9" hidden="1">#REF!</definedName>
    <definedName name="BExGNAHTZM66FTN72D2964ZNZMPY" hidden="1">#REF!</definedName>
    <definedName name="BExGNTIWPL7DPDLUY5OV6YU2GPP9" localSheetId="0" hidden="1">#REF!</definedName>
    <definedName name="BExGNTIWPL7DPDLUY5OV6YU2GPP9" localSheetId="9" hidden="1">#REF!</definedName>
    <definedName name="BExGNTIWPL7DPDLUY5OV6YU2GPP9" hidden="1">#REF!</definedName>
    <definedName name="BExGNVRW5GWEB8PG4DCNZRMOHDWB" localSheetId="0" hidden="1">#REF!</definedName>
    <definedName name="BExGNVRW5GWEB8PG4DCNZRMOHDWB" localSheetId="9" hidden="1">#REF!</definedName>
    <definedName name="BExGNVRW5GWEB8PG4DCNZRMOHDWB" hidden="1">#REF!</definedName>
    <definedName name="BExGOZC40LL12RVYYJZUPD76VV0L" localSheetId="0" hidden="1">#REF!</definedName>
    <definedName name="BExGOZC40LL12RVYYJZUPD76VV0L" localSheetId="9" hidden="1">#REF!</definedName>
    <definedName name="BExGOZC40LL12RVYYJZUPD76VV0L" hidden="1">#REF!</definedName>
    <definedName name="BExGOZMRIEO65120M37LQFBZBY52" localSheetId="0" hidden="1">#REF!</definedName>
    <definedName name="BExGOZMRIEO65120M37LQFBZBY52" localSheetId="9" hidden="1">#REF!</definedName>
    <definedName name="BExGOZMRIEO65120M37LQFBZBY52" hidden="1">#REF!</definedName>
    <definedName name="BExGOZXJP8XH2UAS6AA53US1HZT3" localSheetId="0" hidden="1">#REF!</definedName>
    <definedName name="BExGOZXJP8XH2UAS6AA53US1HZT3" localSheetId="9" hidden="1">#REF!</definedName>
    <definedName name="BExGOZXJP8XH2UAS6AA53US1HZT3" hidden="1">#REF!</definedName>
    <definedName name="BExGP4KVK6OJCIU9GM96SVS194KW" localSheetId="0" hidden="1">#REF!</definedName>
    <definedName name="BExGP4KVK6OJCIU9GM96SVS194KW" localSheetId="9" hidden="1">#REF!</definedName>
    <definedName name="BExGP4KVK6OJCIU9GM96SVS194KW" hidden="1">#REF!</definedName>
    <definedName name="BExGPBRS4DDWQMHMTR9TMGONT0U8" localSheetId="0" hidden="1">#REF!</definedName>
    <definedName name="BExGPBRS4DDWQMHMTR9TMGONT0U8" localSheetId="9" hidden="1">#REF!</definedName>
    <definedName name="BExGPBRS4DDWQMHMTR9TMGONT0U8" hidden="1">#REF!</definedName>
    <definedName name="BExGPDVBO1WFU4TKXYD8XUBUNTR8" localSheetId="0" hidden="1">#REF!</definedName>
    <definedName name="BExGPDVBO1WFU4TKXYD8XUBUNTR8" localSheetId="9" hidden="1">#REF!</definedName>
    <definedName name="BExGPDVBO1WFU4TKXYD8XUBUNTR8" hidden="1">#REF!</definedName>
    <definedName name="BExGQC6NQ51VU4RK7O8UV3O3F6A5" localSheetId="0" hidden="1">#REF!</definedName>
    <definedName name="BExGQC6NQ51VU4RK7O8UV3O3F6A5" localSheetId="9" hidden="1">#REF!</definedName>
    <definedName name="BExGQC6NQ51VU4RK7O8UV3O3F6A5" hidden="1">#REF!</definedName>
    <definedName name="BExGQJZ6OJV5T7B8EL4XHYY5C7WU" localSheetId="0" hidden="1">#REF!</definedName>
    <definedName name="BExGQJZ6OJV5T7B8EL4XHYY5C7WU" localSheetId="9" hidden="1">#REF!</definedName>
    <definedName name="BExGQJZ6OJV5T7B8EL4XHYY5C7WU" hidden="1">#REF!</definedName>
    <definedName name="BExGR2PGROK6ZG0OSTLJ939MGSZA" localSheetId="0" hidden="1">#REF!</definedName>
    <definedName name="BExGR2PGROK6ZG0OSTLJ939MGSZA" localSheetId="9" hidden="1">#REF!</definedName>
    <definedName name="BExGR2PGROK6ZG0OSTLJ939MGSZA" hidden="1">#REF!</definedName>
    <definedName name="BExGREE9CBBFK5BVTD8VVARJD69S" localSheetId="0" hidden="1">#REF!</definedName>
    <definedName name="BExGREE9CBBFK5BVTD8VVARJD69S" localSheetId="9" hidden="1">#REF!</definedName>
    <definedName name="BExGREE9CBBFK5BVTD8VVARJD69S" hidden="1">#REF!</definedName>
    <definedName name="BExGRIAJ7HU50EHX1009PMP72R17" localSheetId="0" hidden="1">#REF!</definedName>
    <definedName name="BExGRIAJ7HU50EHX1009PMP72R17" localSheetId="9" hidden="1">#REF!</definedName>
    <definedName name="BExGRIAJ7HU50EHX1009PMP72R17" hidden="1">#REF!</definedName>
    <definedName name="BExGRVMQMFL6NEM19AINTWTJ4J2M" localSheetId="0" hidden="1">#REF!</definedName>
    <definedName name="BExGRVMQMFL6NEM19AINTWTJ4J2M" localSheetId="9" hidden="1">#REF!</definedName>
    <definedName name="BExGRVMQMFL6NEM19AINTWTJ4J2M" hidden="1">#REF!</definedName>
    <definedName name="BExGSJR8OC735F9VLIBYD6YO3IG8" localSheetId="0" hidden="1">#REF!</definedName>
    <definedName name="BExGSJR8OC735F9VLIBYD6YO3IG8" localSheetId="9" hidden="1">#REF!</definedName>
    <definedName name="BExGSJR8OC735F9VLIBYD6YO3IG8" hidden="1">#REF!</definedName>
    <definedName name="BExGTCTUP1AK7NZ47H6GH693HVE1" localSheetId="0" hidden="1">#REF!</definedName>
    <definedName name="BExGTCTUP1AK7NZ47H6GH693HVE1" localSheetId="9" hidden="1">#REF!</definedName>
    <definedName name="BExGTCTUP1AK7NZ47H6GH693HVE1" hidden="1">#REF!</definedName>
    <definedName name="BExGTD4LE3UIR4GLLTAB66PCHND7" localSheetId="0" hidden="1">#REF!</definedName>
    <definedName name="BExGTD4LE3UIR4GLLTAB66PCHND7" localSheetId="9" hidden="1">#REF!</definedName>
    <definedName name="BExGTD4LE3UIR4GLLTAB66PCHND7" hidden="1">#REF!</definedName>
    <definedName name="BExGTY987LRHRUGK53MYHUOYXVLS" localSheetId="0" hidden="1">#REF!</definedName>
    <definedName name="BExGTY987LRHRUGK53MYHUOYXVLS" localSheetId="9" hidden="1">#REF!</definedName>
    <definedName name="BExGTY987LRHRUGK53MYHUOYXVLS" hidden="1">#REF!</definedName>
    <definedName name="BExGU672LPULMJMHLZV609YOG8QT" localSheetId="0" hidden="1">#REF!</definedName>
    <definedName name="BExGU672LPULMJMHLZV609YOG8QT" localSheetId="9" hidden="1">#REF!</definedName>
    <definedName name="BExGU672LPULMJMHLZV609YOG8QT" hidden="1">#REF!</definedName>
    <definedName name="BExGUE5265AHZWGOC7TRG25NIJXS" localSheetId="0" hidden="1">#REF!</definedName>
    <definedName name="BExGUE5265AHZWGOC7TRG25NIJXS" localSheetId="9" hidden="1">#REF!</definedName>
    <definedName name="BExGUE5265AHZWGOC7TRG25NIJXS" hidden="1">#REF!</definedName>
    <definedName name="BExGW1XC4M43AMDSMBNIU3XDE1O0" localSheetId="0" hidden="1">#REF!</definedName>
    <definedName name="BExGW1XC4M43AMDSMBNIU3XDE1O0" localSheetId="9" hidden="1">#REF!</definedName>
    <definedName name="BExGW1XC4M43AMDSMBNIU3XDE1O0" hidden="1">#REF!</definedName>
    <definedName name="BExGWVLJGPCM5KM62N1J1PL9XTEP" localSheetId="0" hidden="1">#REF!</definedName>
    <definedName name="BExGWVLJGPCM5KM62N1J1PL9XTEP" localSheetId="9" hidden="1">#REF!</definedName>
    <definedName name="BExGWVLJGPCM5KM62N1J1PL9XTEP" hidden="1">#REF!</definedName>
    <definedName name="BExGXPV9DTN6K89BXJT91TD8SWLH" localSheetId="0" hidden="1">#REF!</definedName>
    <definedName name="BExGXPV9DTN6K89BXJT91TD8SWLH" localSheetId="9" hidden="1">#REF!</definedName>
    <definedName name="BExGXPV9DTN6K89BXJT91TD8SWLH" hidden="1">#REF!</definedName>
    <definedName name="BExGXQRN33HNR200NGBC2UH4BJOV" localSheetId="0" hidden="1">#REF!</definedName>
    <definedName name="BExGXQRN33HNR200NGBC2UH4BJOV" localSheetId="9" hidden="1">#REF!</definedName>
    <definedName name="BExGXQRN33HNR200NGBC2UH4BJOV" hidden="1">#REF!</definedName>
    <definedName name="BExGXX28BZVUOJHTHT3S12VKJXI8" localSheetId="0" hidden="1">#REF!</definedName>
    <definedName name="BExGXX28BZVUOJHTHT3S12VKJXI8" localSheetId="9" hidden="1">#REF!</definedName>
    <definedName name="BExGXX28BZVUOJHTHT3S12VKJXI8" hidden="1">#REF!</definedName>
    <definedName name="BExGY496U61KRGO2005N1I4LUPB0" localSheetId="0" hidden="1">#REF!</definedName>
    <definedName name="BExGY496U61KRGO2005N1I4LUPB0" localSheetId="9" hidden="1">#REF!</definedName>
    <definedName name="BExGY496U61KRGO2005N1I4LUPB0" hidden="1">#REF!</definedName>
    <definedName name="BExGY85GLQ0CSADLALKTJWZCVATQ" localSheetId="0" hidden="1">#REF!</definedName>
    <definedName name="BExGY85GLQ0CSADLALKTJWZCVATQ" localSheetId="9" hidden="1">#REF!</definedName>
    <definedName name="BExGY85GLQ0CSADLALKTJWZCVATQ" hidden="1">#REF!</definedName>
    <definedName name="BExGYJU81LMZRTE3MFMNBCRX693B" localSheetId="0" hidden="1">#REF!</definedName>
    <definedName name="BExGYJU81LMZRTE3MFMNBCRX693B" localSheetId="9" hidden="1">#REF!</definedName>
    <definedName name="BExGYJU81LMZRTE3MFMNBCRX693B" hidden="1">#REF!</definedName>
    <definedName name="BExGYLMYU65YEXNQJY7ANHHT4ARS" localSheetId="0" hidden="1">#REF!</definedName>
    <definedName name="BExGYLMYU65YEXNQJY7ANHHT4ARS" localSheetId="9" hidden="1">#REF!</definedName>
    <definedName name="BExGYLMYU65YEXNQJY7ANHHT4ARS" hidden="1">#REF!</definedName>
    <definedName name="BExH0OUZS3YIRW4W32NRTTM0NNUH" localSheetId="0" hidden="1">#REF!</definedName>
    <definedName name="BExH0OUZS3YIRW4W32NRTTM0NNUH" localSheetId="9" hidden="1">#REF!</definedName>
    <definedName name="BExH0OUZS3YIRW4W32NRTTM0NNUH" hidden="1">#REF!</definedName>
    <definedName name="BExH10UM6GYVDIT7KPS6FBXFP9SS" localSheetId="0" hidden="1">#REF!</definedName>
    <definedName name="BExH10UM6GYVDIT7KPS6FBXFP9SS" localSheetId="9" hidden="1">#REF!</definedName>
    <definedName name="BExH10UM6GYVDIT7KPS6FBXFP9SS" hidden="1">#REF!</definedName>
    <definedName name="BExH2EWCG8KDSHNRJDXOEJWB199L" localSheetId="0" hidden="1">#REF!</definedName>
    <definedName name="BExH2EWCG8KDSHNRJDXOEJWB199L" localSheetId="9" hidden="1">#REF!</definedName>
    <definedName name="BExH2EWCG8KDSHNRJDXOEJWB199L" hidden="1">#REF!</definedName>
    <definedName name="BExH312Q81MGHKTTB5Q6EXMZPR4U" localSheetId="0" hidden="1">#REF!</definedName>
    <definedName name="BExH312Q81MGHKTTB5Q6EXMZPR4U" localSheetId="9" hidden="1">#REF!</definedName>
    <definedName name="BExH312Q81MGHKTTB5Q6EXMZPR4U" hidden="1">#REF!</definedName>
    <definedName name="BExH34O8NP40M6LDRKPXW5H40ECU" localSheetId="0" hidden="1">#REF!</definedName>
    <definedName name="BExH34O8NP40M6LDRKPXW5H40ECU" localSheetId="9" hidden="1">#REF!</definedName>
    <definedName name="BExH34O8NP40M6LDRKPXW5H40ECU" hidden="1">#REF!</definedName>
    <definedName name="BExH3780QMT3Y3KH4CFR3GDEPGAV" localSheetId="0" hidden="1">#REF!</definedName>
    <definedName name="BExH3780QMT3Y3KH4CFR3GDEPGAV" localSheetId="9" hidden="1">#REF!</definedName>
    <definedName name="BExH3780QMT3Y3KH4CFR3GDEPGAV" hidden="1">#REF!</definedName>
    <definedName name="BExH3E463TPTI0SLOILG2HJUAE7N" localSheetId="0" hidden="1">#REF!</definedName>
    <definedName name="BExH3E463TPTI0SLOILG2HJUAE7N" localSheetId="9" hidden="1">#REF!</definedName>
    <definedName name="BExH3E463TPTI0SLOILG2HJUAE7N" hidden="1">#REF!</definedName>
    <definedName name="BExH3WUGLGQXAUFMSGJJPTYMD3H3" localSheetId="0" hidden="1">#REF!</definedName>
    <definedName name="BExH3WUGLGQXAUFMSGJJPTYMD3H3" localSheetId="9" hidden="1">#REF!</definedName>
    <definedName name="BExH3WUGLGQXAUFMSGJJPTYMD3H3" hidden="1">#REF!</definedName>
    <definedName name="BExIHHSIR004A0J9TCIPBARHSZO8" localSheetId="0" hidden="1">#REF!</definedName>
    <definedName name="BExIHHSIR004A0J9TCIPBARHSZO8" localSheetId="9" hidden="1">#REF!</definedName>
    <definedName name="BExIHHSIR004A0J9TCIPBARHSZO8" hidden="1">#REF!</definedName>
    <definedName name="BExIHR2ZOIW6P9SPPVFZ2IC19X0N" localSheetId="0" hidden="1">#REF!</definedName>
    <definedName name="BExIHR2ZOIW6P9SPPVFZ2IC19X0N" localSheetId="9" hidden="1">#REF!</definedName>
    <definedName name="BExIHR2ZOIW6P9SPPVFZ2IC19X0N" hidden="1">#REF!</definedName>
    <definedName name="BExII3DCXI7E4JNB5WWBPE2F31AK" localSheetId="0" hidden="1">#REF!</definedName>
    <definedName name="BExII3DCXI7E4JNB5WWBPE2F31AK" localSheetId="9" hidden="1">#REF!</definedName>
    <definedName name="BExII3DCXI7E4JNB5WWBPE2F31AK" hidden="1">#REF!</definedName>
    <definedName name="BExIIG3US8G2GIN207F9TGXOIZLI" localSheetId="0" hidden="1">#REF!</definedName>
    <definedName name="BExIIG3US8G2GIN207F9TGXOIZLI" localSheetId="9" hidden="1">#REF!</definedName>
    <definedName name="BExIIG3US8G2GIN207F9TGXOIZLI" hidden="1">#REF!</definedName>
    <definedName name="BExIJE9UQANTDT9TZHWKXJOZCW1F" localSheetId="0" hidden="1">#REF!</definedName>
    <definedName name="BExIJE9UQANTDT9TZHWKXJOZCW1F" localSheetId="9" hidden="1">#REF!</definedName>
    <definedName name="BExIJE9UQANTDT9TZHWKXJOZCW1F" hidden="1">#REF!</definedName>
    <definedName name="BExIKQTMBZEAV30I1UPEMYQVMSGQ" localSheetId="0" hidden="1">#REF!</definedName>
    <definedName name="BExIKQTMBZEAV30I1UPEMYQVMSGQ" localSheetId="9" hidden="1">#REF!</definedName>
    <definedName name="BExIKQTMBZEAV30I1UPEMYQVMSGQ" hidden="1">#REF!</definedName>
    <definedName name="BExILH1SH1Z8V68TA3172I5SX3MG" localSheetId="0" hidden="1">#REF!</definedName>
    <definedName name="BExILH1SH1Z8V68TA3172I5SX3MG" localSheetId="9" hidden="1">#REF!</definedName>
    <definedName name="BExILH1SH1Z8V68TA3172I5SX3MG" hidden="1">#REF!</definedName>
    <definedName name="BExIMKGDBWCWA2DP70GWH0ZKT5DU" localSheetId="0" hidden="1">#REF!</definedName>
    <definedName name="BExIMKGDBWCWA2DP70GWH0ZKT5DU" localSheetId="9" hidden="1">#REF!</definedName>
    <definedName name="BExIMKGDBWCWA2DP70GWH0ZKT5DU" hidden="1">#REF!</definedName>
    <definedName name="BExIMMK2FZ6DRIJQCDSJO9TUE1GW" localSheetId="0" hidden="1">#REF!</definedName>
    <definedName name="BExIMMK2FZ6DRIJQCDSJO9TUE1GW" localSheetId="9" hidden="1">#REF!</definedName>
    <definedName name="BExIMMK2FZ6DRIJQCDSJO9TUE1GW" hidden="1">#REF!</definedName>
    <definedName name="BExIN2FWISBWLRDO9H9H77A46VH9" localSheetId="0" hidden="1">#REF!</definedName>
    <definedName name="BExIN2FWISBWLRDO9H9H77A46VH9" localSheetId="9" hidden="1">#REF!</definedName>
    <definedName name="BExIN2FWISBWLRDO9H9H77A46VH9" hidden="1">#REF!</definedName>
    <definedName name="BExINS7OIA92CINZA36I8EB4RH8X" localSheetId="0" hidden="1">#REF!</definedName>
    <definedName name="BExINS7OIA92CINZA36I8EB4RH8X" localSheetId="9" hidden="1">#REF!</definedName>
    <definedName name="BExINS7OIA92CINZA36I8EB4RH8X" hidden="1">#REF!</definedName>
    <definedName name="BExIP5T9MO7I3W7GXGUUOTTIH9J3" localSheetId="0" hidden="1">#REF!</definedName>
    <definedName name="BExIP5T9MO7I3W7GXGUUOTTIH9J3" localSheetId="9" hidden="1">#REF!</definedName>
    <definedName name="BExIP5T9MO7I3W7GXGUUOTTIH9J3" hidden="1">#REF!</definedName>
    <definedName name="BExIPE7EP2G8G9TQ3E9JVR8CI3WY" localSheetId="0" hidden="1">#REF!</definedName>
    <definedName name="BExIPE7EP2G8G9TQ3E9JVR8CI3WY" localSheetId="9" hidden="1">#REF!</definedName>
    <definedName name="BExIPE7EP2G8G9TQ3E9JVR8CI3WY" hidden="1">#REF!</definedName>
    <definedName name="BExIPJATU67IVLXHYDXUFDFMB895" localSheetId="0" hidden="1">#REF!</definedName>
    <definedName name="BExIPJATU67IVLXHYDXUFDFMB895" localSheetId="9" hidden="1">#REF!</definedName>
    <definedName name="BExIPJATU67IVLXHYDXUFDFMB895" hidden="1">#REF!</definedName>
    <definedName name="BExIQ5MJ2BMB4EOY8O4M3FSXEX96" localSheetId="0" hidden="1">#REF!</definedName>
    <definedName name="BExIQ5MJ2BMB4EOY8O4M3FSXEX96" localSheetId="9" hidden="1">#REF!</definedName>
    <definedName name="BExIQ5MJ2BMB4EOY8O4M3FSXEX96" hidden="1">#REF!</definedName>
    <definedName name="BExIQA9VF6LTQ6939FMZ7AZXOIGP" localSheetId="0" hidden="1">#REF!</definedName>
    <definedName name="BExIQA9VF6LTQ6939FMZ7AZXOIGP" localSheetId="9" hidden="1">#REF!</definedName>
    <definedName name="BExIQA9VF6LTQ6939FMZ7AZXOIGP" hidden="1">#REF!</definedName>
    <definedName name="BExIQKWU5LEOQ45CIKK54NPPCECF" localSheetId="0" hidden="1">#REF!</definedName>
    <definedName name="BExIQKWU5LEOQ45CIKK54NPPCECF" localSheetId="9" hidden="1">#REF!</definedName>
    <definedName name="BExIQKWU5LEOQ45CIKK54NPPCECF" hidden="1">#REF!</definedName>
    <definedName name="BExIQSUOOEHZG2DATSFH1AAUCFSK" localSheetId="0" hidden="1">#REF!</definedName>
    <definedName name="BExIQSUOOEHZG2DATSFH1AAUCFSK" localSheetId="9" hidden="1">#REF!</definedName>
    <definedName name="BExIQSUOOEHZG2DATSFH1AAUCFSK" hidden="1">#REF!</definedName>
    <definedName name="BExIR13GQZ9QBYG5HUBK9UCS98TR" localSheetId="0" hidden="1">#REF!</definedName>
    <definedName name="BExIR13GQZ9QBYG5HUBK9UCS98TR" localSheetId="9" hidden="1">#REF!</definedName>
    <definedName name="BExIR13GQZ9QBYG5HUBK9UCS98TR" hidden="1">#REF!</definedName>
    <definedName name="BExIRKFAVMMJA1I9QB8O1T99G677" localSheetId="0" hidden="1">#REF!</definedName>
    <definedName name="BExIRKFAVMMJA1I9QB8O1T99G677" localSheetId="9" hidden="1">#REF!</definedName>
    <definedName name="BExIRKFAVMMJA1I9QB8O1T99G677" hidden="1">#REF!</definedName>
    <definedName name="BExIRNKO5WJ8CIEY11ZW8NL3ED12" localSheetId="0" hidden="1">#REF!</definedName>
    <definedName name="BExIRNKO5WJ8CIEY11ZW8NL3ED12" localSheetId="9" hidden="1">#REF!</definedName>
    <definedName name="BExIRNKO5WJ8CIEY11ZW8NL3ED12" hidden="1">#REF!</definedName>
    <definedName name="BExIRXBB2GQ8KR7NRX0YP6NHQMCH" localSheetId="0" hidden="1">#REF!</definedName>
    <definedName name="BExIRXBB2GQ8KR7NRX0YP6NHQMCH" localSheetId="9" hidden="1">#REF!</definedName>
    <definedName name="BExIRXBB2GQ8KR7NRX0YP6NHQMCH" hidden="1">#REF!</definedName>
    <definedName name="BExISXVLS9NGHEFIHV8OYFNFU21V" localSheetId="0" hidden="1">#REF!</definedName>
    <definedName name="BExISXVLS9NGHEFIHV8OYFNFU21V" localSheetId="9" hidden="1">#REF!</definedName>
    <definedName name="BExISXVLS9NGHEFIHV8OYFNFU21V" hidden="1">#REF!</definedName>
    <definedName name="BExIU1VY53BMMM62GBNI6UBET6NL" localSheetId="0" hidden="1">#REF!</definedName>
    <definedName name="BExIU1VY53BMMM62GBNI6UBET6NL" localSheetId="9" hidden="1">#REF!</definedName>
    <definedName name="BExIU1VY53BMMM62GBNI6UBET6NL" hidden="1">#REF!</definedName>
    <definedName name="BExIV5G5WDQITPV3P72I164FBRS8" localSheetId="0" hidden="1">#REF!</definedName>
    <definedName name="BExIV5G5WDQITPV3P72I164FBRS8" localSheetId="9" hidden="1">#REF!</definedName>
    <definedName name="BExIV5G5WDQITPV3P72I164FBRS8" hidden="1">#REF!</definedName>
    <definedName name="BExIV7ZSDN1RKLAH1CCMIUJSP2BY" localSheetId="0" hidden="1">#REF!</definedName>
    <definedName name="BExIV7ZSDN1RKLAH1CCMIUJSP2BY" localSheetId="9" hidden="1">#REF!</definedName>
    <definedName name="BExIV7ZSDN1RKLAH1CCMIUJSP2BY" hidden="1">#REF!</definedName>
    <definedName name="BExIVAZPCCPNY6X8IPGS52OBBPCJ" localSheetId="0" hidden="1">#REF!</definedName>
    <definedName name="BExIVAZPCCPNY6X8IPGS52OBBPCJ" localSheetId="9" hidden="1">#REF!</definedName>
    <definedName name="BExIVAZPCCPNY6X8IPGS52OBBPCJ" hidden="1">#REF!</definedName>
    <definedName name="BExIVKQAFU4EZLXCQ9ROFVHNL0D7" localSheetId="0" hidden="1">#REF!</definedName>
    <definedName name="BExIVKQAFU4EZLXCQ9ROFVHNL0D7" localSheetId="9" hidden="1">#REF!</definedName>
    <definedName name="BExIVKQAFU4EZLXCQ9ROFVHNL0D7" hidden="1">#REF!</definedName>
    <definedName name="BExIVKVRPBO18RRZR8B0G7Q9K0F9" localSheetId="0" hidden="1">#REF!</definedName>
    <definedName name="BExIVKVRPBO18RRZR8B0G7Q9K0F9" localSheetId="9" hidden="1">#REF!</definedName>
    <definedName name="BExIVKVRPBO18RRZR8B0G7Q9K0F9" hidden="1">#REF!</definedName>
    <definedName name="BExIWE953F00HYJSITVJEJ27ORJL" localSheetId="0" hidden="1">#REF!</definedName>
    <definedName name="BExIWE953F00HYJSITVJEJ27ORJL" localSheetId="9" hidden="1">#REF!</definedName>
    <definedName name="BExIWE953F00HYJSITVJEJ27ORJL" hidden="1">#REF!</definedName>
    <definedName name="BExIWOLB2AFYMZCVWZ1FTMAEEA60" localSheetId="0" hidden="1">#REF!</definedName>
    <definedName name="BExIWOLB2AFYMZCVWZ1FTMAEEA60" localSheetId="9" hidden="1">#REF!</definedName>
    <definedName name="BExIWOLB2AFYMZCVWZ1FTMAEEA60" hidden="1">#REF!</definedName>
    <definedName name="BExIWXL0QH3HX1C1HQYFMP34ZTJ8" localSheetId="0" hidden="1">#REF!</definedName>
    <definedName name="BExIWXL0QH3HX1C1HQYFMP34ZTJ8" localSheetId="9" hidden="1">#REF!</definedName>
    <definedName name="BExIWXL0QH3HX1C1HQYFMP34ZTJ8" hidden="1">#REF!</definedName>
    <definedName name="BExIXA0WAX7YA81PKB3MNNNR4CO3" localSheetId="0" hidden="1">#REF!</definedName>
    <definedName name="BExIXA0WAX7YA81PKB3MNNNR4CO3" localSheetId="9" hidden="1">#REF!</definedName>
    <definedName name="BExIXA0WAX7YA81PKB3MNNNR4CO3" hidden="1">#REF!</definedName>
    <definedName name="BExIXLK79H7AR5PQ0M5UYI8NAXPQ" localSheetId="0" hidden="1">#REF!</definedName>
    <definedName name="BExIXLK79H7AR5PQ0M5UYI8NAXPQ" localSheetId="9" hidden="1">#REF!</definedName>
    <definedName name="BExIXLK79H7AR5PQ0M5UYI8NAXPQ" hidden="1">#REF!</definedName>
    <definedName name="BExIXNT19877FSEMZOGQKNH77ENI" localSheetId="0" hidden="1">#REF!</definedName>
    <definedName name="BExIXNT19877FSEMZOGQKNH77ENI" localSheetId="9" hidden="1">#REF!</definedName>
    <definedName name="BExIXNT19877FSEMZOGQKNH77ENI" hidden="1">#REF!</definedName>
    <definedName name="BExIXU92V6LJHF2NWR5KVO5GLR2C" localSheetId="0" hidden="1">#REF!</definedName>
    <definedName name="BExIXU92V6LJHF2NWR5KVO5GLR2C" localSheetId="9" hidden="1">#REF!</definedName>
    <definedName name="BExIXU92V6LJHF2NWR5KVO5GLR2C" hidden="1">#REF!</definedName>
    <definedName name="BExIXYAO6HRPE7UPS2DA516H07VS" localSheetId="0" hidden="1">#REF!</definedName>
    <definedName name="BExIXYAO6HRPE7UPS2DA516H07VS" localSheetId="9" hidden="1">#REF!</definedName>
    <definedName name="BExIXYAO6HRPE7UPS2DA516H07VS" hidden="1">#REF!</definedName>
    <definedName name="BExIYEHBB2ZQRXB94B5B5AKFMB42" localSheetId="0" hidden="1">#REF!</definedName>
    <definedName name="BExIYEHBB2ZQRXB94B5B5AKFMB42" localSheetId="9" hidden="1">#REF!</definedName>
    <definedName name="BExIYEHBB2ZQRXB94B5B5AKFMB42" hidden="1">#REF!</definedName>
    <definedName name="BExIYJF9ZPV3Y54H5A525VPYIUFB" localSheetId="0" hidden="1">#REF!</definedName>
    <definedName name="BExIYJF9ZPV3Y54H5A525VPYIUFB" localSheetId="9" hidden="1">#REF!</definedName>
    <definedName name="BExIYJF9ZPV3Y54H5A525VPYIUFB" hidden="1">#REF!</definedName>
    <definedName name="BExIYLIS2P3SLCG11D19WT47Y0Y1" localSheetId="0" hidden="1">#REF!</definedName>
    <definedName name="BExIYLIS2P3SLCG11D19WT47Y0Y1" localSheetId="9" hidden="1">#REF!</definedName>
    <definedName name="BExIYLIS2P3SLCG11D19WT47Y0Y1" hidden="1">#REF!</definedName>
    <definedName name="BExIYZGKIZXO566O26UFLE6AM44T" localSheetId="0" hidden="1">#REF!</definedName>
    <definedName name="BExIYZGKIZXO566O26UFLE6AM44T" localSheetId="9" hidden="1">#REF!</definedName>
    <definedName name="BExIYZGKIZXO566O26UFLE6AM44T" hidden="1">#REF!</definedName>
    <definedName name="BExKE1AXRX1D2IP59IK2X5194EOW" localSheetId="0" hidden="1">#REF!</definedName>
    <definedName name="BExKE1AXRX1D2IP59IK2X5194EOW" localSheetId="9" hidden="1">#REF!</definedName>
    <definedName name="BExKE1AXRX1D2IP59IK2X5194EOW" hidden="1">#REF!</definedName>
    <definedName name="BExKENHCXV7E0ZGWECYJADFKG5K6" localSheetId="0" hidden="1">#REF!</definedName>
    <definedName name="BExKENHCXV7E0ZGWECYJADFKG5K6" localSheetId="9" hidden="1">#REF!</definedName>
    <definedName name="BExKENHCXV7E0ZGWECYJADFKG5K6" hidden="1">#REF!</definedName>
    <definedName name="BExKFR1E7H1CKOZPL7O44L4O1G6U" localSheetId="0" hidden="1">#REF!</definedName>
    <definedName name="BExKFR1E7H1CKOZPL7O44L4O1G6U" localSheetId="9" hidden="1">#REF!</definedName>
    <definedName name="BExKFR1E7H1CKOZPL7O44L4O1G6U" hidden="1">#REF!</definedName>
    <definedName name="BExKGA2NH1SO8Q2CJZITKWT0VHV2" localSheetId="0" hidden="1">#REF!</definedName>
    <definedName name="BExKGA2NH1SO8Q2CJZITKWT0VHV2" localSheetId="9" hidden="1">#REF!</definedName>
    <definedName name="BExKGA2NH1SO8Q2CJZITKWT0VHV2" hidden="1">#REF!</definedName>
    <definedName name="BExKGFBDAJNRY0TELA79PO8DDZ7Y" localSheetId="0" hidden="1">#REF!</definedName>
    <definedName name="BExKGFBDAJNRY0TELA79PO8DDZ7Y" localSheetId="9" hidden="1">#REF!</definedName>
    <definedName name="BExKGFBDAJNRY0TELA79PO8DDZ7Y" hidden="1">#REF!</definedName>
    <definedName name="BExKGSCN3SJV9UY2XTDELC3IT5RG" localSheetId="0" hidden="1">#REF!</definedName>
    <definedName name="BExKGSCN3SJV9UY2XTDELC3IT5RG" localSheetId="9" hidden="1">#REF!</definedName>
    <definedName name="BExKGSCN3SJV9UY2XTDELC3IT5RG" hidden="1">#REF!</definedName>
    <definedName name="BExKGZP2FVKCK1LYAQSJCBZQBZUU" localSheetId="0" hidden="1">#REF!</definedName>
    <definedName name="BExKGZP2FVKCK1LYAQSJCBZQBZUU" localSheetId="9" hidden="1">#REF!</definedName>
    <definedName name="BExKGZP2FVKCK1LYAQSJCBZQBZUU" hidden="1">#REF!</definedName>
    <definedName name="BExKH7N3O1QJU117IZ06EUFOKYPA" localSheetId="0" hidden="1">#REF!</definedName>
    <definedName name="BExKH7N3O1QJU117IZ06EUFOKYPA" localSheetId="9" hidden="1">#REF!</definedName>
    <definedName name="BExKH7N3O1QJU117IZ06EUFOKYPA" hidden="1">#REF!</definedName>
    <definedName name="BExKHPBI2LM3V70KMR1RAN6RK03Y" localSheetId="0" hidden="1">#REF!</definedName>
    <definedName name="BExKHPBI2LM3V70KMR1RAN6RK03Y" localSheetId="9" hidden="1">#REF!</definedName>
    <definedName name="BExKHPBI2LM3V70KMR1RAN6RK03Y" hidden="1">#REF!</definedName>
    <definedName name="BExKHR9PRN4C8BXP3224HIY8GLJ3" localSheetId="0" hidden="1">#REF!</definedName>
    <definedName name="BExKHR9PRN4C8BXP3224HIY8GLJ3" localSheetId="9" hidden="1">#REF!</definedName>
    <definedName name="BExKHR9PRN4C8BXP3224HIY8GLJ3" hidden="1">#REF!</definedName>
    <definedName name="BExKI6URN6OUIIPYIMTY1UIOTUKZ" localSheetId="0" hidden="1">#REF!</definedName>
    <definedName name="BExKI6URN6OUIIPYIMTY1UIOTUKZ" localSheetId="9" hidden="1">#REF!</definedName>
    <definedName name="BExKI6URN6OUIIPYIMTY1UIOTUKZ" hidden="1">#REF!</definedName>
    <definedName name="BExKIK6VHMP456VYZILG9SH9N3YX" localSheetId="0" hidden="1">#REF!</definedName>
    <definedName name="BExKIK6VHMP456VYZILG9SH9N3YX" localSheetId="9" hidden="1">#REF!</definedName>
    <definedName name="BExKIK6VHMP456VYZILG9SH9N3YX" hidden="1">#REF!</definedName>
    <definedName name="BExKJBB7B8RMYP767HI9DFZJAGER" localSheetId="0" hidden="1">#REF!</definedName>
    <definedName name="BExKJBB7B8RMYP767HI9DFZJAGER" localSheetId="9" hidden="1">#REF!</definedName>
    <definedName name="BExKJBB7B8RMYP767HI9DFZJAGER" hidden="1">#REF!</definedName>
    <definedName name="BExKKCH4JYT6IV5NXZEGKBMMVFY9" localSheetId="0" hidden="1">#REF!</definedName>
    <definedName name="BExKKCH4JYT6IV5NXZEGKBMMVFY9" localSheetId="9" hidden="1">#REF!</definedName>
    <definedName name="BExKKCH4JYT6IV5NXZEGKBMMVFY9" hidden="1">#REF!</definedName>
    <definedName name="BExKKP7MYYQU70LFCJKB4PK9I7P9" localSheetId="0" hidden="1">#REF!</definedName>
    <definedName name="BExKKP7MYYQU70LFCJKB4PK9I7P9" localSheetId="9" hidden="1">#REF!</definedName>
    <definedName name="BExKKP7MYYQU70LFCJKB4PK9I7P9" hidden="1">#REF!</definedName>
    <definedName name="BExKKST3G7F06034XEO1WPKIR4CA" localSheetId="0" hidden="1">#REF!</definedName>
    <definedName name="BExKKST3G7F06034XEO1WPKIR4CA" localSheetId="9" hidden="1">#REF!</definedName>
    <definedName name="BExKKST3G7F06034XEO1WPKIR4CA" hidden="1">#REF!</definedName>
    <definedName name="BExKL3LJ7CTVUWQ1EWAKEUNL7ZLN" localSheetId="0" hidden="1">#REF!</definedName>
    <definedName name="BExKL3LJ7CTVUWQ1EWAKEUNL7ZLN" localSheetId="9" hidden="1">#REF!</definedName>
    <definedName name="BExKL3LJ7CTVUWQ1EWAKEUNL7ZLN" hidden="1">#REF!</definedName>
    <definedName name="BExKL5E8NX3KQLIDOXK2HYLNM2BS" localSheetId="0" hidden="1">#REF!</definedName>
    <definedName name="BExKL5E8NX3KQLIDOXK2HYLNM2BS" localSheetId="9" hidden="1">#REF!</definedName>
    <definedName name="BExKL5E8NX3KQLIDOXK2HYLNM2BS" hidden="1">#REF!</definedName>
    <definedName name="BExKLZD7K8B5B3FBBMOQOEK4KSEE" localSheetId="0" hidden="1">#REF!</definedName>
    <definedName name="BExKLZD7K8B5B3FBBMOQOEK4KSEE" localSheetId="9" hidden="1">#REF!</definedName>
    <definedName name="BExKLZD7K8B5B3FBBMOQOEK4KSEE" hidden="1">#REF!</definedName>
    <definedName name="BExKMGG92F29YM8QL7V74W8IG8BY" localSheetId="0" hidden="1">#REF!</definedName>
    <definedName name="BExKMGG92F29YM8QL7V74W8IG8BY" localSheetId="9" hidden="1">#REF!</definedName>
    <definedName name="BExKMGG92F29YM8QL7V74W8IG8BY" hidden="1">#REF!</definedName>
    <definedName name="BExKMMW5IP5ZSG5DTRIUIOY339XI" localSheetId="0" hidden="1">#REF!</definedName>
    <definedName name="BExKMMW5IP5ZSG5DTRIUIOY339XI" localSheetId="9" hidden="1">#REF!</definedName>
    <definedName name="BExKMMW5IP5ZSG5DTRIUIOY339XI" hidden="1">#REF!</definedName>
    <definedName name="BExKMVFJJ6JL4CU6PSUZ8AONSUGF" localSheetId="0" hidden="1">#REF!</definedName>
    <definedName name="BExKMVFJJ6JL4CU6PSUZ8AONSUGF" localSheetId="9" hidden="1">#REF!</definedName>
    <definedName name="BExKMVFJJ6JL4CU6PSUZ8AONSUGF" hidden="1">#REF!</definedName>
    <definedName name="BExKNCTCHR1CX0O9PFDKHKQTVR80" localSheetId="0" hidden="1">#REF!</definedName>
    <definedName name="BExKNCTCHR1CX0O9PFDKHKQTVR80" localSheetId="9" hidden="1">#REF!</definedName>
    <definedName name="BExKNCTCHR1CX0O9PFDKHKQTVR80" hidden="1">#REF!</definedName>
    <definedName name="BExKNJ3XRI6F6P91WG5BDG3IPZXU" localSheetId="0" hidden="1">#REF!</definedName>
    <definedName name="BExKNJ3XRI6F6P91WG5BDG3IPZXU" localSheetId="9" hidden="1">#REF!</definedName>
    <definedName name="BExKNJ3XRI6F6P91WG5BDG3IPZXU" hidden="1">#REF!</definedName>
    <definedName name="BExKNXCJ6649Y4TIUNEAEBKTDPOH" localSheetId="0" hidden="1">#REF!</definedName>
    <definedName name="BExKNXCJ6649Y4TIUNEAEBKTDPOH" localSheetId="9" hidden="1">#REF!</definedName>
    <definedName name="BExKNXCJ6649Y4TIUNEAEBKTDPOH" hidden="1">#REF!</definedName>
    <definedName name="BExKO4JAKGU72MTJOIPXLOUVVNNC" localSheetId="0" hidden="1">#REF!</definedName>
    <definedName name="BExKO4JAKGU72MTJOIPXLOUVVNNC" localSheetId="9" hidden="1">#REF!</definedName>
    <definedName name="BExKO4JAKGU72MTJOIPXLOUVVNNC" hidden="1">#REF!</definedName>
    <definedName name="BExKQ6PO4SV3FNAL3EVU8S0CHUJ1" localSheetId="0" hidden="1">#REF!</definedName>
    <definedName name="BExKQ6PO4SV3FNAL3EVU8S0CHUJ1" localSheetId="9" hidden="1">#REF!</definedName>
    <definedName name="BExKQ6PO4SV3FNAL3EVU8S0CHUJ1" hidden="1">#REF!</definedName>
    <definedName name="BExKQDGJ96F8QMSUY6ERGK7MU3QI" localSheetId="0" hidden="1">#REF!</definedName>
    <definedName name="BExKQDGJ96F8QMSUY6ERGK7MU3QI" localSheetId="9" hidden="1">#REF!</definedName>
    <definedName name="BExKQDGJ96F8QMSUY6ERGK7MU3QI" hidden="1">#REF!</definedName>
    <definedName name="BExKQIJTCNUJ3306IKAAGTBB4J0M" localSheetId="0" hidden="1">#REF!</definedName>
    <definedName name="BExKQIJTCNUJ3306IKAAGTBB4J0M" localSheetId="9" hidden="1">#REF!</definedName>
    <definedName name="BExKQIJTCNUJ3306IKAAGTBB4J0M" hidden="1">#REF!</definedName>
    <definedName name="BExKQSLAKPHWVBS03I2TTWJN4DIQ" localSheetId="0" hidden="1">#REF!</definedName>
    <definedName name="BExKQSLAKPHWVBS03I2TTWJN4DIQ" localSheetId="9" hidden="1">#REF!</definedName>
    <definedName name="BExKQSLAKPHWVBS03I2TTWJN4DIQ" hidden="1">#REF!</definedName>
    <definedName name="BExKRBMDBYLTNDAZ3BC7X3ZA880G" localSheetId="0" hidden="1">#REF!</definedName>
    <definedName name="BExKRBMDBYLTNDAZ3BC7X3ZA880G" localSheetId="9" hidden="1">#REF!</definedName>
    <definedName name="BExKRBMDBYLTNDAZ3BC7X3ZA880G" hidden="1">#REF!</definedName>
    <definedName name="BExKREBH22F98G8DW321NOM4E8VT" localSheetId="0" hidden="1">#REF!</definedName>
    <definedName name="BExKREBH22F98G8DW321NOM4E8VT" localSheetId="9" hidden="1">#REF!</definedName>
    <definedName name="BExKREBH22F98G8DW321NOM4E8VT" hidden="1">#REF!</definedName>
    <definedName name="BExKRWLNFO1Z9TUEKAM31HQMEBOQ" localSheetId="0" hidden="1">#REF!</definedName>
    <definedName name="BExKRWLNFO1Z9TUEKAM31HQMEBOQ" localSheetId="9" hidden="1">#REF!</definedName>
    <definedName name="BExKRWLNFO1Z9TUEKAM31HQMEBOQ" hidden="1">#REF!</definedName>
    <definedName name="BExKS0Y6JX8F26MO3QH8W5PQSJQG" localSheetId="0" hidden="1">#REF!</definedName>
    <definedName name="BExKS0Y6JX8F26MO3QH8W5PQSJQG" localSheetId="9" hidden="1">#REF!</definedName>
    <definedName name="BExKS0Y6JX8F26MO3QH8W5PQSJQG" hidden="1">#REF!</definedName>
    <definedName name="BExKS3SM06PDIST2ROEYIUTHK5ZD" localSheetId="0" hidden="1">#REF!</definedName>
    <definedName name="BExKS3SM06PDIST2ROEYIUTHK5ZD" localSheetId="9" hidden="1">#REF!</definedName>
    <definedName name="BExKS3SM06PDIST2ROEYIUTHK5ZD" hidden="1">#REF!</definedName>
    <definedName name="BExKSAU8K3CQQFJH5GYVDOBFCBGS" localSheetId="0" hidden="1">#REF!</definedName>
    <definedName name="BExKSAU8K3CQQFJH5GYVDOBFCBGS" localSheetId="9" hidden="1">#REF!</definedName>
    <definedName name="BExKSAU8K3CQQFJH5GYVDOBFCBGS" hidden="1">#REF!</definedName>
    <definedName name="BExKSXM35XWTKPG4YF5PR9V6PD12" localSheetId="0" hidden="1">#REF!</definedName>
    <definedName name="BExKSXM35XWTKPG4YF5PR9V6PD12" localSheetId="9" hidden="1">#REF!</definedName>
    <definedName name="BExKSXM35XWTKPG4YF5PR9V6PD12" hidden="1">#REF!</definedName>
    <definedName name="BExKTO4WWG5BOT9YMFEGC5VTEVJH" localSheetId="0" hidden="1">#REF!</definedName>
    <definedName name="BExKTO4WWG5BOT9YMFEGC5VTEVJH" localSheetId="9" hidden="1">#REF!</definedName>
    <definedName name="BExKTO4WWG5BOT9YMFEGC5VTEVJH" hidden="1">#REF!</definedName>
    <definedName name="BExKU6KJ3OS358ZP5RQBSJVFKE9Q" localSheetId="0" hidden="1">#REF!</definedName>
    <definedName name="BExKU6KJ3OS358ZP5RQBSJVFKE9Q" localSheetId="9" hidden="1">#REF!</definedName>
    <definedName name="BExKU6KJ3OS358ZP5RQBSJVFKE9Q" hidden="1">#REF!</definedName>
    <definedName name="BExKUIPGCMMQC9QL2Q4X7XEZCXM1" localSheetId="0" hidden="1">#REF!</definedName>
    <definedName name="BExKUIPGCMMQC9QL2Q4X7XEZCXM1" localSheetId="9" hidden="1">#REF!</definedName>
    <definedName name="BExKUIPGCMMQC9QL2Q4X7XEZCXM1" hidden="1">#REF!</definedName>
    <definedName name="BExKURZX6QNLQNSOJ6ZWUSMEB15L" localSheetId="0" hidden="1">#REF!</definedName>
    <definedName name="BExKURZX6QNLQNSOJ6ZWUSMEB15L" localSheetId="9" hidden="1">#REF!</definedName>
    <definedName name="BExKURZX6QNLQNSOJ6ZWUSMEB15L" hidden="1">#REF!</definedName>
    <definedName name="BExKVDKRWVINV6XOXX7VNUCEQJ1V" localSheetId="0" hidden="1">#REF!</definedName>
    <definedName name="BExKVDKRWVINV6XOXX7VNUCEQJ1V" localSheetId="9" hidden="1">#REF!</definedName>
    <definedName name="BExKVDKRWVINV6XOXX7VNUCEQJ1V" hidden="1">#REF!</definedName>
    <definedName name="BExKVO2ENYD3E3KZP5T9K6BU3T3W" localSheetId="0" hidden="1">#REF!</definedName>
    <definedName name="BExKVO2ENYD3E3KZP5T9K6BU3T3W" localSheetId="9" hidden="1">#REF!</definedName>
    <definedName name="BExKVO2ENYD3E3KZP5T9K6BU3T3W" hidden="1">#REF!</definedName>
    <definedName name="BExM9C5OMCPXSOUQHC2L8VXJ6ZLF" localSheetId="0" hidden="1">#REF!</definedName>
    <definedName name="BExM9C5OMCPXSOUQHC2L8VXJ6ZLF" localSheetId="9" hidden="1">#REF!</definedName>
    <definedName name="BExM9C5OMCPXSOUQHC2L8VXJ6ZLF" hidden="1">#REF!</definedName>
    <definedName name="BExMB03LYZ4QX8Y2FTQRQ0JKM4I9" localSheetId="0" hidden="1">#REF!</definedName>
    <definedName name="BExMB03LYZ4QX8Y2FTQRQ0JKM4I9" localSheetId="9" hidden="1">#REF!</definedName>
    <definedName name="BExMB03LYZ4QX8Y2FTQRQ0JKM4I9" hidden="1">#REF!</definedName>
    <definedName name="BExMC8AZ2O0SR8OO71DUQY2KSTJS" localSheetId="0" hidden="1">#REF!</definedName>
    <definedName name="BExMC8AZ2O0SR8OO71DUQY2KSTJS" localSheetId="9" hidden="1">#REF!</definedName>
    <definedName name="BExMC8AZ2O0SR8OO71DUQY2KSTJS" hidden="1">#REF!</definedName>
    <definedName name="BExMDCRKUR3Z41EJG5V8TZLS3IJM" localSheetId="0" hidden="1">#REF!</definedName>
    <definedName name="BExMDCRKUR3Z41EJG5V8TZLS3IJM" localSheetId="9" hidden="1">#REF!</definedName>
    <definedName name="BExMDCRKUR3Z41EJG5V8TZLS3IJM" hidden="1">#REF!</definedName>
    <definedName name="BExMDQ3MZ3V7OXCR0KIAOFLE85K3" localSheetId="0" hidden="1">#REF!</definedName>
    <definedName name="BExMDQ3MZ3V7OXCR0KIAOFLE85K3" localSheetId="9" hidden="1">#REF!</definedName>
    <definedName name="BExMDQ3MZ3V7OXCR0KIAOFLE85K3" hidden="1">#REF!</definedName>
    <definedName name="BExMDVHUN7OXSLYVX19I94NJ5D1Z" localSheetId="0" hidden="1">#REF!</definedName>
    <definedName name="BExMDVHUN7OXSLYVX19I94NJ5D1Z" localSheetId="9" hidden="1">#REF!</definedName>
    <definedName name="BExMDVHUN7OXSLYVX19I94NJ5D1Z" hidden="1">#REF!</definedName>
    <definedName name="BExMEHDH88OD30HQ5D982Y7X4ESR" localSheetId="0" hidden="1">#REF!</definedName>
    <definedName name="BExMEHDH88OD30HQ5D982Y7X4ESR" localSheetId="9" hidden="1">#REF!</definedName>
    <definedName name="BExMEHDH88OD30HQ5D982Y7X4ESR" hidden="1">#REF!</definedName>
    <definedName name="BExMEOPS11WVU1TX3AELQH8AL3WD" localSheetId="0" hidden="1">#REF!</definedName>
    <definedName name="BExMEOPS11WVU1TX3AELQH8AL3WD" localSheetId="9" hidden="1">#REF!</definedName>
    <definedName name="BExMEOPS11WVU1TX3AELQH8AL3WD" hidden="1">#REF!</definedName>
    <definedName name="BExMFROE87AA54VHL8FVJ94H0M3E" localSheetId="0" hidden="1">#REF!</definedName>
    <definedName name="BExMFROE87AA54VHL8FVJ94H0M3E" localSheetId="9" hidden="1">#REF!</definedName>
    <definedName name="BExMFROE87AA54VHL8FVJ94H0M3E" hidden="1">#REF!</definedName>
    <definedName name="BExMFX7YW4KOB68QY2APIMNW4L8M" localSheetId="0" hidden="1">#REF!</definedName>
    <definedName name="BExMFX7YW4KOB68QY2APIMNW4L8M" localSheetId="9" hidden="1">#REF!</definedName>
    <definedName name="BExMFX7YW4KOB68QY2APIMNW4L8M" hidden="1">#REF!</definedName>
    <definedName name="BExMG3NZZB0ECOZTTRHNJ3HVOU0Q" localSheetId="0" hidden="1">#REF!</definedName>
    <definedName name="BExMG3NZZB0ECOZTTRHNJ3HVOU0Q" localSheetId="9" hidden="1">#REF!</definedName>
    <definedName name="BExMG3NZZB0ECOZTTRHNJ3HVOU0Q" hidden="1">#REF!</definedName>
    <definedName name="BExMGDPEMA0SQZFJXN54B87HEUQN" localSheetId="0" hidden="1">#REF!</definedName>
    <definedName name="BExMGDPEMA0SQZFJXN54B87HEUQN" localSheetId="9" hidden="1">#REF!</definedName>
    <definedName name="BExMGDPEMA0SQZFJXN54B87HEUQN" hidden="1">#REF!</definedName>
    <definedName name="BExMGOCBTUPV867W621QU9Q6AJUJ" localSheetId="0" hidden="1">#REF!</definedName>
    <definedName name="BExMGOCBTUPV867W621QU9Q6AJUJ" localSheetId="9" hidden="1">#REF!</definedName>
    <definedName name="BExMGOCBTUPV867W621QU9Q6AJUJ" hidden="1">#REF!</definedName>
    <definedName name="BExMHN3XS9RXNDNSSLRP28QKT649" localSheetId="0" hidden="1">#REF!</definedName>
    <definedName name="BExMHN3XS9RXNDNSSLRP28QKT649" localSheetId="9" hidden="1">#REF!</definedName>
    <definedName name="BExMHN3XS9RXNDNSSLRP28QKT649" hidden="1">#REF!</definedName>
    <definedName name="BExMHN3XTC7NCB7LSHI95Z0JVROL" localSheetId="0" hidden="1">#REF!</definedName>
    <definedName name="BExMHN3XTC7NCB7LSHI95Z0JVROL" localSheetId="9" hidden="1">#REF!</definedName>
    <definedName name="BExMHN3XTC7NCB7LSHI95Z0JVROL" hidden="1">#REF!</definedName>
    <definedName name="BExMJ4LSTJPMURXPRUGXHXREHOJR" localSheetId="0" hidden="1">#REF!</definedName>
    <definedName name="BExMJ4LSTJPMURXPRUGXHXREHOJR" localSheetId="9" hidden="1">#REF!</definedName>
    <definedName name="BExMJ4LSTJPMURXPRUGXHXREHOJR" hidden="1">#REF!</definedName>
    <definedName name="BExMK4KKK0WKBZI8IFM360K4QXL2" localSheetId="0" hidden="1">#REF!</definedName>
    <definedName name="BExMK4KKK0WKBZI8IFM360K4QXL2" localSheetId="9" hidden="1">#REF!</definedName>
    <definedName name="BExMK4KKK0WKBZI8IFM360K4QXL2" hidden="1">#REF!</definedName>
    <definedName name="BExMLG2MVEIS5OX90QEQXH39IERQ" localSheetId="0" hidden="1">#REF!</definedName>
    <definedName name="BExMLG2MVEIS5OX90QEQXH39IERQ" localSheetId="9" hidden="1">#REF!</definedName>
    <definedName name="BExMLG2MVEIS5OX90QEQXH39IERQ" hidden="1">#REF!</definedName>
    <definedName name="BExMLJTELAZAHP2JPZX1RJKH501B" localSheetId="0" hidden="1">#REF!</definedName>
    <definedName name="BExMLJTELAZAHP2JPZX1RJKH501B" localSheetId="9" hidden="1">#REF!</definedName>
    <definedName name="BExMLJTELAZAHP2JPZX1RJKH501B" hidden="1">#REF!</definedName>
    <definedName name="BExMLYSXVE4UXB1YSV886PTKULH0" localSheetId="0" hidden="1">#REF!</definedName>
    <definedName name="BExMLYSXVE4UXB1YSV886PTKULH0" localSheetId="9" hidden="1">#REF!</definedName>
    <definedName name="BExMLYSXVE4UXB1YSV886PTKULH0" hidden="1">#REF!</definedName>
    <definedName name="BExMLZ97DFDAWA6YGZP6OK9A9ELW" localSheetId="0" hidden="1">#REF!</definedName>
    <definedName name="BExMLZ97DFDAWA6YGZP6OK9A9ELW" localSheetId="9" hidden="1">#REF!</definedName>
    <definedName name="BExMLZ97DFDAWA6YGZP6OK9A9ELW" hidden="1">#REF!</definedName>
    <definedName name="BExMM4HXD3ZB3UDYEBHFOR6EOTAH" localSheetId="0" hidden="1">#REF!</definedName>
    <definedName name="BExMM4HXD3ZB3UDYEBHFOR6EOTAH" localSheetId="9" hidden="1">#REF!</definedName>
    <definedName name="BExMM4HXD3ZB3UDYEBHFOR6EOTAH" hidden="1">#REF!</definedName>
    <definedName name="BExMM71KSANGAXZDQTGOZRF7ALW4" localSheetId="0" hidden="1">#REF!</definedName>
    <definedName name="BExMM71KSANGAXZDQTGOZRF7ALW4" localSheetId="9" hidden="1">#REF!</definedName>
    <definedName name="BExMM71KSANGAXZDQTGOZRF7ALW4" hidden="1">#REF!</definedName>
    <definedName name="BExMMGHI6I41TTQTAY9LBXWEMB7C" localSheetId="0" hidden="1">#REF!</definedName>
    <definedName name="BExMMGHI6I41TTQTAY9LBXWEMB7C" localSheetId="9" hidden="1">#REF!</definedName>
    <definedName name="BExMMGHI6I41TTQTAY9LBXWEMB7C" hidden="1">#REF!</definedName>
    <definedName name="BExMMQDK8T175X7EF6UBQCQXLJR2" localSheetId="0" hidden="1">#REF!</definedName>
    <definedName name="BExMMQDK8T175X7EF6UBQCQXLJR2" localSheetId="9" hidden="1">#REF!</definedName>
    <definedName name="BExMMQDK8T175X7EF6UBQCQXLJR2" hidden="1">#REF!</definedName>
    <definedName name="BExMN7WOFE96DYMHA5GGUQTF88LI" localSheetId="0" hidden="1">#REF!</definedName>
    <definedName name="BExMN7WOFE96DYMHA5GGUQTF88LI" localSheetId="9" hidden="1">#REF!</definedName>
    <definedName name="BExMN7WOFE96DYMHA5GGUQTF88LI" hidden="1">#REF!</definedName>
    <definedName name="BExMO6OAD6A39O8X8SKOROM36P7B" localSheetId="0" hidden="1">#REF!</definedName>
    <definedName name="BExMO6OAD6A39O8X8SKOROM36P7B" localSheetId="9" hidden="1">#REF!</definedName>
    <definedName name="BExMO6OAD6A39O8X8SKOROM36P7B" hidden="1">#REF!</definedName>
    <definedName name="BExMOVEBQ52N1D7CS1WYEZ6YL70K" localSheetId="0" hidden="1">#REF!</definedName>
    <definedName name="BExMOVEBQ52N1D7CS1WYEZ6YL70K" localSheetId="9" hidden="1">#REF!</definedName>
    <definedName name="BExMOVEBQ52N1D7CS1WYEZ6YL70K" hidden="1">#REF!</definedName>
    <definedName name="BExMPHA0A07ELVB7WA4JYA9AQFW3" localSheetId="0" hidden="1">#REF!</definedName>
    <definedName name="BExMPHA0A07ELVB7WA4JYA9AQFW3" localSheetId="9" hidden="1">#REF!</definedName>
    <definedName name="BExMPHA0A07ELVB7WA4JYA9AQFW3" hidden="1">#REF!</definedName>
    <definedName name="BExMPT42RI5KLA97T6FJ6L1FPG3Y" localSheetId="0" hidden="1">#REF!</definedName>
    <definedName name="BExMPT42RI5KLA97T6FJ6L1FPG3Y" localSheetId="9" hidden="1">#REF!</definedName>
    <definedName name="BExMPT42RI5KLA97T6FJ6L1FPG3Y" hidden="1">#REF!</definedName>
    <definedName name="BExMQ1SYYRD6H6U24ER4R7P14GDV" localSheetId="0" hidden="1">#REF!</definedName>
    <definedName name="BExMQ1SYYRD6H6U24ER4R7P14GDV" localSheetId="9" hidden="1">#REF!</definedName>
    <definedName name="BExMQ1SYYRD6H6U24ER4R7P14GDV" hidden="1">#REF!</definedName>
    <definedName name="BExMQOA76WXX28R23P767I227UNY" localSheetId="0" hidden="1">#REF!</definedName>
    <definedName name="BExMQOA76WXX28R23P767I227UNY" localSheetId="9" hidden="1">#REF!</definedName>
    <definedName name="BExMQOA76WXX28R23P767I227UNY" hidden="1">#REF!</definedName>
    <definedName name="BExMQW87O7B389LKP5B5S47KDLVP" localSheetId="0" hidden="1">#REF!</definedName>
    <definedName name="BExMQW87O7B389LKP5B5S47KDLVP" localSheetId="9" hidden="1">#REF!</definedName>
    <definedName name="BExMQW87O7B389LKP5B5S47KDLVP" hidden="1">#REF!</definedName>
    <definedName name="BExMS6Z8K3D12H2NHCVZAQTZVAXL" localSheetId="0" hidden="1">#REF!</definedName>
    <definedName name="BExMS6Z8K3D12H2NHCVZAQTZVAXL" localSheetId="9" hidden="1">#REF!</definedName>
    <definedName name="BExMS6Z8K3D12H2NHCVZAQTZVAXL" hidden="1">#REF!</definedName>
    <definedName name="BExO6W33JRYDGSVUE6OOBFR8FFKQ" localSheetId="0" hidden="1">#REF!</definedName>
    <definedName name="BExO6W33JRYDGSVUE6OOBFR8FFKQ" localSheetId="9" hidden="1">#REF!</definedName>
    <definedName name="BExO6W33JRYDGSVUE6OOBFR8FFKQ" hidden="1">#REF!</definedName>
    <definedName name="BExO7SG7OAAWS2H8AO21KRRC0NV7" localSheetId="0" hidden="1">#REF!</definedName>
    <definedName name="BExO7SG7OAAWS2H8AO21KRRC0NV7" localSheetId="9" hidden="1">#REF!</definedName>
    <definedName name="BExO7SG7OAAWS2H8AO21KRRC0NV7" hidden="1">#REF!</definedName>
    <definedName name="BExO7WSQXVINGHNU3AUJKQQ8KMPX" localSheetId="0" hidden="1">#REF!</definedName>
    <definedName name="BExO7WSQXVINGHNU3AUJKQQ8KMPX" localSheetId="9" hidden="1">#REF!</definedName>
    <definedName name="BExO7WSQXVINGHNU3AUJKQQ8KMPX" hidden="1">#REF!</definedName>
    <definedName name="BExO937E57Q7TB4HSAOGWPD29MJ1" localSheetId="0" hidden="1">#REF!</definedName>
    <definedName name="BExO937E57Q7TB4HSAOGWPD29MJ1" localSheetId="9" hidden="1">#REF!</definedName>
    <definedName name="BExO937E57Q7TB4HSAOGWPD29MJ1" hidden="1">#REF!</definedName>
    <definedName name="BExO9CSNSZW0VGO645ALDQBOP9HV" localSheetId="0" hidden="1">#REF!</definedName>
    <definedName name="BExO9CSNSZW0VGO645ALDQBOP9HV" localSheetId="9" hidden="1">#REF!</definedName>
    <definedName name="BExO9CSNSZW0VGO645ALDQBOP9HV" hidden="1">#REF!</definedName>
    <definedName name="BExO9M35GZ9TOC6N75KYDE9DFD0C" localSheetId="0" hidden="1">#REF!</definedName>
    <definedName name="BExO9M35GZ9TOC6N75KYDE9DFD0C" localSheetId="9" hidden="1">#REF!</definedName>
    <definedName name="BExO9M35GZ9TOC6N75KYDE9DFD0C" hidden="1">#REF!</definedName>
    <definedName name="BExO9M8FOQ7NBJZRWBQIVYCSKTYP" localSheetId="0" hidden="1">#REF!</definedName>
    <definedName name="BExO9M8FOQ7NBJZRWBQIVYCSKTYP" localSheetId="9" hidden="1">#REF!</definedName>
    <definedName name="BExO9M8FOQ7NBJZRWBQIVYCSKTYP" hidden="1">#REF!</definedName>
    <definedName name="BExO9XMHDOA1CSYMN086QJPDPGCO" localSheetId="0" hidden="1">#REF!</definedName>
    <definedName name="BExO9XMHDOA1CSYMN086QJPDPGCO" localSheetId="9" hidden="1">#REF!</definedName>
    <definedName name="BExO9XMHDOA1CSYMN086QJPDPGCO" hidden="1">#REF!</definedName>
    <definedName name="BExO9YIUV9KT20JDSDQK801LCUV0" localSheetId="0" hidden="1">#REF!</definedName>
    <definedName name="BExO9YIUV9KT20JDSDQK801LCUV0" localSheetId="9" hidden="1">#REF!</definedName>
    <definedName name="BExO9YIUV9KT20JDSDQK801LCUV0" hidden="1">#REF!</definedName>
    <definedName name="BExOA0RU2TOWNO4FR7PLZQ7MLHXC" localSheetId="0" hidden="1">#REF!</definedName>
    <definedName name="BExOA0RU2TOWNO4FR7PLZQ7MLHXC" localSheetId="9" hidden="1">#REF!</definedName>
    <definedName name="BExOA0RU2TOWNO4FR7PLZQ7MLHXC" hidden="1">#REF!</definedName>
    <definedName name="BExOA2F3VANFY1GGGDVEPRQJ92OV" localSheetId="0" hidden="1">#REF!</definedName>
    <definedName name="BExOA2F3VANFY1GGGDVEPRQJ92OV" localSheetId="9" hidden="1">#REF!</definedName>
    <definedName name="BExOA2F3VANFY1GGGDVEPRQJ92OV" hidden="1">#REF!</definedName>
    <definedName name="BExOBKYTSCFM0VNKNJE1SHOAVACY" localSheetId="0" hidden="1">#REF!</definedName>
    <definedName name="BExOBKYTSCFM0VNKNJE1SHOAVACY" localSheetId="9" hidden="1">#REF!</definedName>
    <definedName name="BExOBKYTSCFM0VNKNJE1SHOAVACY" hidden="1">#REF!</definedName>
    <definedName name="BExOE30VA6JNH6ERIY9W2T9MPENY" localSheetId="0" hidden="1">#REF!</definedName>
    <definedName name="BExOE30VA6JNH6ERIY9W2T9MPENY" localSheetId="9" hidden="1">#REF!</definedName>
    <definedName name="BExOE30VA6JNH6ERIY9W2T9MPENY" hidden="1">#REF!</definedName>
    <definedName name="BExOE84BI4CC4RUOMNVA57K2LES6" localSheetId="0" hidden="1">#REF!</definedName>
    <definedName name="BExOE84BI4CC4RUOMNVA57K2LES6" localSheetId="9" hidden="1">#REF!</definedName>
    <definedName name="BExOE84BI4CC4RUOMNVA57K2LES6" hidden="1">#REF!</definedName>
    <definedName name="BExOEBPSEXQXIFK3OKZXWTMAW1CT" localSheetId="0" hidden="1">#REF!</definedName>
    <definedName name="BExOEBPSEXQXIFK3OKZXWTMAW1CT" localSheetId="9" hidden="1">#REF!</definedName>
    <definedName name="BExOEBPSEXQXIFK3OKZXWTMAW1CT" hidden="1">#REF!</definedName>
    <definedName name="BExOF7MYWNXYHIZDPGQJJJM7X3TI" localSheetId="0" hidden="1">#REF!</definedName>
    <definedName name="BExOF7MYWNXYHIZDPGQJJJM7X3TI" localSheetId="9" hidden="1">#REF!</definedName>
    <definedName name="BExOF7MYWNXYHIZDPGQJJJM7X3TI" hidden="1">#REF!</definedName>
    <definedName name="BExOH6IH4UWO7UNPFBGWCK310A3Y" localSheetId="0" hidden="1">#REF!</definedName>
    <definedName name="BExOH6IH4UWO7UNPFBGWCK310A3Y" localSheetId="9" hidden="1">#REF!</definedName>
    <definedName name="BExOH6IH4UWO7UNPFBGWCK310A3Y" hidden="1">#REF!</definedName>
    <definedName name="BExOHB0C299QX4VFXMIBQEBH89U2" localSheetId="0" hidden="1">#REF!</definedName>
    <definedName name="BExOHB0C299QX4VFXMIBQEBH89U2" localSheetId="9" hidden="1">#REF!</definedName>
    <definedName name="BExOHB0C299QX4VFXMIBQEBH89U2" hidden="1">#REF!</definedName>
    <definedName name="BExOIQENL4ROILSN1NSJCVDDZWHT" localSheetId="0" hidden="1">#REF!</definedName>
    <definedName name="BExOIQENL4ROILSN1NSJCVDDZWHT" localSheetId="9" hidden="1">#REF!</definedName>
    <definedName name="BExOIQENL4ROILSN1NSJCVDDZWHT" hidden="1">#REF!</definedName>
    <definedName name="BExOIY76CPSPGD6O0BPLPT3WMBQO" localSheetId="0" hidden="1">#REF!</definedName>
    <definedName name="BExOIY76CPSPGD6O0BPLPT3WMBQO" localSheetId="9" hidden="1">#REF!</definedName>
    <definedName name="BExOIY76CPSPGD6O0BPLPT3WMBQO" hidden="1">#REF!</definedName>
    <definedName name="BExOJ4XVFML4E043W30BG69KINMT" localSheetId="0" hidden="1">#REF!</definedName>
    <definedName name="BExOJ4XVFML4E043W30BG69KINMT" localSheetId="9" hidden="1">#REF!</definedName>
    <definedName name="BExOJ4XVFML4E043W30BG69KINMT" hidden="1">#REF!</definedName>
    <definedName name="BExOKI3D8ZSH9ENVIRRSDVE5UHB8" localSheetId="0" hidden="1">#REF!</definedName>
    <definedName name="BExOKI3D8ZSH9ENVIRRSDVE5UHB8" localSheetId="9" hidden="1">#REF!</definedName>
    <definedName name="BExOKI3D8ZSH9ENVIRRSDVE5UHB8" hidden="1">#REF!</definedName>
    <definedName name="BExOKNXO37PECHLIY28RG92LW8HU" localSheetId="0" hidden="1">#REF!</definedName>
    <definedName name="BExOKNXO37PECHLIY28RG92LW8HU" localSheetId="9" hidden="1">#REF!</definedName>
    <definedName name="BExOKNXO37PECHLIY28RG92LW8HU" hidden="1">#REF!</definedName>
    <definedName name="BExOKZ0WDKV6EBFRXR354TWO0U6I" localSheetId="0" hidden="1">#REF!</definedName>
    <definedName name="BExOKZ0WDKV6EBFRXR354TWO0U6I" localSheetId="9" hidden="1">#REF!</definedName>
    <definedName name="BExOKZ0WDKV6EBFRXR354TWO0U6I" hidden="1">#REF!</definedName>
    <definedName name="BExOLCNQZVBX2BB485INX670YYV0" localSheetId="0" hidden="1">#REF!</definedName>
    <definedName name="BExOLCNQZVBX2BB485INX670YYV0" localSheetId="9" hidden="1">#REF!</definedName>
    <definedName name="BExOLCNQZVBX2BB485INX670YYV0" hidden="1">#REF!</definedName>
    <definedName name="BExOLEWQH8R52ZCP55QNALWMF8RK" localSheetId="0" hidden="1">#REF!</definedName>
    <definedName name="BExOLEWQH8R52ZCP55QNALWMF8RK" localSheetId="9" hidden="1">#REF!</definedName>
    <definedName name="BExOLEWQH8R52ZCP55QNALWMF8RK" hidden="1">#REF!</definedName>
    <definedName name="BExOLLI47FSLO5M5U9R5KORZH4MQ" localSheetId="0" hidden="1">#REF!</definedName>
    <definedName name="BExOLLI47FSLO5M5U9R5KORZH4MQ" localSheetId="9" hidden="1">#REF!</definedName>
    <definedName name="BExOLLI47FSLO5M5U9R5KORZH4MQ" hidden="1">#REF!</definedName>
    <definedName name="BExOLSZVI00LVFPVSCA1FWHS2GK1" localSheetId="0" hidden="1">#REF!</definedName>
    <definedName name="BExOLSZVI00LVFPVSCA1FWHS2GK1" localSheetId="9" hidden="1">#REF!</definedName>
    <definedName name="BExOLSZVI00LVFPVSCA1FWHS2GK1" hidden="1">#REF!</definedName>
    <definedName name="BExOMF6BO7ZWIFUZYY5FFQP0EWKE" localSheetId="0" hidden="1">#REF!</definedName>
    <definedName name="BExOMF6BO7ZWIFUZYY5FFQP0EWKE" localSheetId="9" hidden="1">#REF!</definedName>
    <definedName name="BExOMF6BO7ZWIFUZYY5FFQP0EWKE" hidden="1">#REF!</definedName>
    <definedName name="BExON41OIDU0PLUSUNI1F5NTUUVO" localSheetId="0" hidden="1">#REF!</definedName>
    <definedName name="BExON41OIDU0PLUSUNI1F5NTUUVO" localSheetId="9" hidden="1">#REF!</definedName>
    <definedName name="BExON41OIDU0PLUSUNI1F5NTUUVO" hidden="1">#REF!</definedName>
    <definedName name="BExONE8IZ7JN165NGSBL8DAPPD99" localSheetId="0" hidden="1">#REF!</definedName>
    <definedName name="BExONE8IZ7JN165NGSBL8DAPPD99" localSheetId="9" hidden="1">#REF!</definedName>
    <definedName name="BExONE8IZ7JN165NGSBL8DAPPD99" hidden="1">#REF!</definedName>
    <definedName name="BExONYX0NR5LMFAATDG1WG9N6P7V" localSheetId="0" hidden="1">#REF!</definedName>
    <definedName name="BExONYX0NR5LMFAATDG1WG9N6P7V" localSheetId="9" hidden="1">#REF!</definedName>
    <definedName name="BExONYX0NR5LMFAATDG1WG9N6P7V" hidden="1">#REF!</definedName>
    <definedName name="BExOOGASFNE47UK2AND0W52BRDHT" localSheetId="0" hidden="1">#REF!</definedName>
    <definedName name="BExOOGASFNE47UK2AND0W52BRDHT" localSheetId="9" hidden="1">#REF!</definedName>
    <definedName name="BExOOGASFNE47UK2AND0W52BRDHT" hidden="1">#REF!</definedName>
    <definedName name="BExOOMLDKHV929QIMIFIHGVHLCR9" localSheetId="0" hidden="1">#REF!</definedName>
    <definedName name="BExOOMLDKHV929QIMIFIHGVHLCR9" localSheetId="9" hidden="1">#REF!</definedName>
    <definedName name="BExOOMLDKHV929QIMIFIHGVHLCR9" hidden="1">#REF!</definedName>
    <definedName name="BExOOVVUQROHEH4VG8P2TPGKK66M" localSheetId="0" hidden="1">#REF!</definedName>
    <definedName name="BExOOVVUQROHEH4VG8P2TPGKK66M" localSheetId="9" hidden="1">#REF!</definedName>
    <definedName name="BExOOVVUQROHEH4VG8P2TPGKK66M" hidden="1">#REF!</definedName>
    <definedName name="BExOPDV9HDG6DGL75G1G8BDYKIF5" localSheetId="0" hidden="1">#REF!</definedName>
    <definedName name="BExOPDV9HDG6DGL75G1G8BDYKIF5" localSheetId="9" hidden="1">#REF!</definedName>
    <definedName name="BExOPDV9HDG6DGL75G1G8BDYKIF5" hidden="1">#REF!</definedName>
    <definedName name="BExQ1XCKYR1MY6PSL581BH4851VQ" localSheetId="0" hidden="1">#REF!</definedName>
    <definedName name="BExQ1XCKYR1MY6PSL581BH4851VQ" localSheetId="9" hidden="1">#REF!</definedName>
    <definedName name="BExQ1XCKYR1MY6PSL581BH4851VQ" hidden="1">#REF!</definedName>
    <definedName name="BExQ27JF54C1L7OM30IT2N9SYOIY" localSheetId="0" hidden="1">#REF!</definedName>
    <definedName name="BExQ27JF54C1L7OM30IT2N9SYOIY" localSheetId="9" hidden="1">#REF!</definedName>
    <definedName name="BExQ27JF54C1L7OM30IT2N9SYOIY" hidden="1">#REF!</definedName>
    <definedName name="BExQ2N4H4PTRKSONSUFSTGXA1UXU" localSheetId="0" hidden="1">#REF!</definedName>
    <definedName name="BExQ2N4H4PTRKSONSUFSTGXA1UXU" localSheetId="9" hidden="1">#REF!</definedName>
    <definedName name="BExQ2N4H4PTRKSONSUFSTGXA1UXU" hidden="1">#REF!</definedName>
    <definedName name="BExQ4E7MNNABHYAMFTCRQU1KAELQ" localSheetId="0" hidden="1">#REF!</definedName>
    <definedName name="BExQ4E7MNNABHYAMFTCRQU1KAELQ" localSheetId="9" hidden="1">#REF!</definedName>
    <definedName name="BExQ4E7MNNABHYAMFTCRQU1KAELQ" hidden="1">#REF!</definedName>
    <definedName name="BExQ4R3KRSY1FW6ICVE9O38VWKW6" localSheetId="0" hidden="1">#REF!</definedName>
    <definedName name="BExQ4R3KRSY1FW6ICVE9O38VWKW6" localSheetId="9" hidden="1">#REF!</definedName>
    <definedName name="BExQ4R3KRSY1FW6ICVE9O38VWKW6" hidden="1">#REF!</definedName>
    <definedName name="BExQ4RZY671HZMTFB2VRH48WBL9X" localSheetId="0" hidden="1">#REF!</definedName>
    <definedName name="BExQ4RZY671HZMTFB2VRH48WBL9X" localSheetId="9" hidden="1">#REF!</definedName>
    <definedName name="BExQ4RZY671HZMTFB2VRH48WBL9X" hidden="1">#REF!</definedName>
    <definedName name="BExQ6GJB7W5EWWBSYDF6AQROU6GD" localSheetId="0" hidden="1">#REF!</definedName>
    <definedName name="BExQ6GJB7W5EWWBSYDF6AQROU6GD" localSheetId="9" hidden="1">#REF!</definedName>
    <definedName name="BExQ6GJB7W5EWWBSYDF6AQROU6GD" hidden="1">#REF!</definedName>
    <definedName name="BExQ6XMBMTIC2NK4RDIRH5SVNVYH" localSheetId="0" hidden="1">#REF!</definedName>
    <definedName name="BExQ6XMBMTIC2NK4RDIRH5SVNVYH" localSheetId="9" hidden="1">#REF!</definedName>
    <definedName name="BExQ6XMBMTIC2NK4RDIRH5SVNVYH" hidden="1">#REF!</definedName>
    <definedName name="BExQ74NYXLZQUO3CANBMLZL8WF3V" localSheetId="0" hidden="1">#REF!</definedName>
    <definedName name="BExQ74NYXLZQUO3CANBMLZL8WF3V" localSheetId="9" hidden="1">#REF!</definedName>
    <definedName name="BExQ74NYXLZQUO3CANBMLZL8WF3V" hidden="1">#REF!</definedName>
    <definedName name="BExQ790C2BH1AQI3GE7DSWK07AHE" localSheetId="0" hidden="1">#REF!</definedName>
    <definedName name="BExQ790C2BH1AQI3GE7DSWK07AHE" localSheetId="9" hidden="1">#REF!</definedName>
    <definedName name="BExQ790C2BH1AQI3GE7DSWK07AHE" hidden="1">#REF!</definedName>
    <definedName name="BExQ7DNHLRF3N1XVTR6SM5XVU9T1" localSheetId="0" hidden="1">#REF!</definedName>
    <definedName name="BExQ7DNHLRF3N1XVTR6SM5XVU9T1" localSheetId="9" hidden="1">#REF!</definedName>
    <definedName name="BExQ7DNHLRF3N1XVTR6SM5XVU9T1" hidden="1">#REF!</definedName>
    <definedName name="BExQ7JSQNNBLPJBSZ6SEJ9AYURF7" localSheetId="0" hidden="1">#REF!</definedName>
    <definedName name="BExQ7JSQNNBLPJBSZ6SEJ9AYURF7" localSheetId="9" hidden="1">#REF!</definedName>
    <definedName name="BExQ7JSQNNBLPJBSZ6SEJ9AYURF7" hidden="1">#REF!</definedName>
    <definedName name="BExQ8KT70YSTLD3X9G38EK8MFV0A" localSheetId="0" hidden="1">#REF!</definedName>
    <definedName name="BExQ8KT70YSTLD3X9G38EK8MFV0A" localSheetId="9" hidden="1">#REF!</definedName>
    <definedName name="BExQ8KT70YSTLD3X9G38EK8MFV0A" hidden="1">#REF!</definedName>
    <definedName name="BExQ8MR7SQZT5JIGD4M1XJHNH5FE" localSheetId="0" hidden="1">#REF!</definedName>
    <definedName name="BExQ8MR7SQZT5JIGD4M1XJHNH5FE" localSheetId="9" hidden="1">#REF!</definedName>
    <definedName name="BExQ8MR7SQZT5JIGD4M1XJHNH5FE" hidden="1">#REF!</definedName>
    <definedName name="BExQ8R3QVXR982D9US79KKBDX1WM" localSheetId="0" hidden="1">#REF!</definedName>
    <definedName name="BExQ8R3QVXR982D9US79KKBDX1WM" localSheetId="9" hidden="1">#REF!</definedName>
    <definedName name="BExQ8R3QVXR982D9US79KKBDX1WM" hidden="1">#REF!</definedName>
    <definedName name="BExQ8U957Z95TE2BQ63LP8L014HQ" localSheetId="0" hidden="1">#REF!</definedName>
    <definedName name="BExQ8U957Z95TE2BQ63LP8L014HQ" localSheetId="9" hidden="1">#REF!</definedName>
    <definedName name="BExQ8U957Z95TE2BQ63LP8L014HQ" hidden="1">#REF!</definedName>
    <definedName name="BExQ92N464TLXCAL9E8Z3IOXFG72" localSheetId="0" hidden="1">#REF!</definedName>
    <definedName name="BExQ92N464TLXCAL9E8Z3IOXFG72" localSheetId="9" hidden="1">#REF!</definedName>
    <definedName name="BExQ92N464TLXCAL9E8Z3IOXFG72" hidden="1">#REF!</definedName>
    <definedName name="BExQAY8264LAKB160A7T7I442VOH" localSheetId="0" hidden="1">#REF!</definedName>
    <definedName name="BExQAY8264LAKB160A7T7I442VOH" localSheetId="9" hidden="1">#REF!</definedName>
    <definedName name="BExQAY8264LAKB160A7T7I442VOH" hidden="1">#REF!</definedName>
    <definedName name="BExQCTT1B36CK87X7USH46JVJLWW" localSheetId="0" hidden="1">#REF!</definedName>
    <definedName name="BExQCTT1B36CK87X7USH46JVJLWW" localSheetId="9" hidden="1">#REF!</definedName>
    <definedName name="BExQCTT1B36CK87X7USH46JVJLWW" hidden="1">#REF!</definedName>
    <definedName name="BExQD6UARQV7EONK1PL53JP3E9VE" localSheetId="0" hidden="1">#REF!</definedName>
    <definedName name="BExQD6UARQV7EONK1PL53JP3E9VE" localSheetId="9" hidden="1">#REF!</definedName>
    <definedName name="BExQD6UARQV7EONK1PL53JP3E9VE" hidden="1">#REF!</definedName>
    <definedName name="BExQD8N24STRUED4E2IOIEV06P5F" localSheetId="0" hidden="1">#REF!</definedName>
    <definedName name="BExQD8N24STRUED4E2IOIEV06P5F" localSheetId="9" hidden="1">#REF!</definedName>
    <definedName name="BExQD8N24STRUED4E2IOIEV06P5F" hidden="1">#REF!</definedName>
    <definedName name="BExQDHBYKSZ6A1GOGZ35WSO4FYK7" localSheetId="0" hidden="1">#REF!</definedName>
    <definedName name="BExQDHBYKSZ6A1GOGZ35WSO4FYK7" localSheetId="9" hidden="1">#REF!</definedName>
    <definedName name="BExQDHBYKSZ6A1GOGZ35WSO4FYK7" hidden="1">#REF!</definedName>
    <definedName name="BExQE5GG0Y35WGT8EO5ZR0KMC32Z" localSheetId="0" hidden="1">#REF!</definedName>
    <definedName name="BExQE5GG0Y35WGT8EO5ZR0KMC32Z" localSheetId="9" hidden="1">#REF!</definedName>
    <definedName name="BExQE5GG0Y35WGT8EO5ZR0KMC32Z" hidden="1">#REF!</definedName>
    <definedName name="BExQFD2EQXJ5VOCFZGLZZDCP8GWC" localSheetId="0" hidden="1">#REF!</definedName>
    <definedName name="BExQFD2EQXJ5VOCFZGLZZDCP8GWC" localSheetId="9" hidden="1">#REF!</definedName>
    <definedName name="BExQFD2EQXJ5VOCFZGLZZDCP8GWC" hidden="1">#REF!</definedName>
    <definedName name="BExQGFFBTVHCTHCNBJMYHRS969Z1" localSheetId="0" hidden="1">#REF!</definedName>
    <definedName name="BExQGFFBTVHCTHCNBJMYHRS969Z1" localSheetId="9" hidden="1">#REF!</definedName>
    <definedName name="BExQGFFBTVHCTHCNBJMYHRS969Z1" hidden="1">#REF!</definedName>
    <definedName name="BExQGH81OIPP1BI62II9PUU8RKFE" localSheetId="0" hidden="1">#REF!</definedName>
    <definedName name="BExQGH81OIPP1BI62II9PUU8RKFE" localSheetId="9" hidden="1">#REF!</definedName>
    <definedName name="BExQGH81OIPP1BI62II9PUU8RKFE" hidden="1">#REF!</definedName>
    <definedName name="BExQGUPNB895EL6FFEKXD2MWG0VM" localSheetId="0" hidden="1">#REF!</definedName>
    <definedName name="BExQGUPNB895EL6FFEKXD2MWG0VM" localSheetId="9" hidden="1">#REF!</definedName>
    <definedName name="BExQGUPNB895EL6FFEKXD2MWG0VM" hidden="1">#REF!</definedName>
    <definedName name="BExQGZ7F0ZCNSQG1SIG24OSX85W1" localSheetId="0" hidden="1">#REF!</definedName>
    <definedName name="BExQGZ7F0ZCNSQG1SIG24OSX85W1" localSheetId="9" hidden="1">#REF!</definedName>
    <definedName name="BExQGZ7F0ZCNSQG1SIG24OSX85W1" hidden="1">#REF!</definedName>
    <definedName name="BExQH3JU6NURFG6UU4FQH2MEDNYX" localSheetId="0" hidden="1">#REF!</definedName>
    <definedName name="BExQH3JU6NURFG6UU4FQH2MEDNYX" localSheetId="9" hidden="1">#REF!</definedName>
    <definedName name="BExQH3JU6NURFG6UU4FQH2MEDNYX" hidden="1">#REF!</definedName>
    <definedName name="BExQHAG6EJWW0WND2W89BW14BDH1" localSheetId="0" hidden="1">#REF!</definedName>
    <definedName name="BExQHAG6EJWW0WND2W89BW14BDH1" localSheetId="9" hidden="1">#REF!</definedName>
    <definedName name="BExQHAG6EJWW0WND2W89BW14BDH1" hidden="1">#REF!</definedName>
    <definedName name="BExQIAPIILUQG21ZNNGHLAVQ1ADS" localSheetId="0" hidden="1">#REF!</definedName>
    <definedName name="BExQIAPIILUQG21ZNNGHLAVQ1ADS" localSheetId="9" hidden="1">#REF!</definedName>
    <definedName name="BExQIAPIILUQG21ZNNGHLAVQ1ADS" hidden="1">#REF!</definedName>
    <definedName name="BExQIDUXQ84W8BNWLCQ2XYG6GAUR" localSheetId="0" hidden="1">#REF!</definedName>
    <definedName name="BExQIDUXQ84W8BNWLCQ2XYG6GAUR" localSheetId="9" hidden="1">#REF!</definedName>
    <definedName name="BExQIDUXQ84W8BNWLCQ2XYG6GAUR" hidden="1">#REF!</definedName>
    <definedName name="BExQIQLDXN0EX6QE2UE4B7KC0MZY" localSheetId="0" hidden="1">#REF!</definedName>
    <definedName name="BExQIQLDXN0EX6QE2UE4B7KC0MZY" localSheetId="9" hidden="1">#REF!</definedName>
    <definedName name="BExQIQLDXN0EX6QE2UE4B7KC0MZY" hidden="1">#REF!</definedName>
    <definedName name="BExQJIBCNTR8XOZXF6WPYVSGAMJU" localSheetId="0" hidden="1">#REF!</definedName>
    <definedName name="BExQJIBCNTR8XOZXF6WPYVSGAMJU" localSheetId="9" hidden="1">#REF!</definedName>
    <definedName name="BExQJIBCNTR8XOZXF6WPYVSGAMJU" hidden="1">#REF!</definedName>
    <definedName name="BExQJUGERCHSD5QMDASWSQQZM2DE" localSheetId="0" hidden="1">#REF!</definedName>
    <definedName name="BExQJUGERCHSD5QMDASWSQQZM2DE" localSheetId="9" hidden="1">#REF!</definedName>
    <definedName name="BExQJUGERCHSD5QMDASWSQQZM2DE" hidden="1">#REF!</definedName>
    <definedName name="BExQKAHKQADOXZZE8EVRMRPT26YU" localSheetId="0" hidden="1">#REF!</definedName>
    <definedName name="BExQKAHKQADOXZZE8EVRMRPT26YU" localSheetId="9" hidden="1">#REF!</definedName>
    <definedName name="BExQKAHKQADOXZZE8EVRMRPT26YU" hidden="1">#REF!</definedName>
    <definedName name="BExQKP69C4U360AULI5TFLA3KKN9" localSheetId="0" hidden="1">#REF!</definedName>
    <definedName name="BExQKP69C4U360AULI5TFLA3KKN9" localSheetId="9" hidden="1">#REF!</definedName>
    <definedName name="BExQKP69C4U360AULI5TFLA3KKN9" hidden="1">#REF!</definedName>
    <definedName name="BExRZCBWH845ANL39X2OP40ZBXCR" localSheetId="0" hidden="1">#REF!</definedName>
    <definedName name="BExRZCBWH845ANL39X2OP40ZBXCR" localSheetId="9" hidden="1">#REF!</definedName>
    <definedName name="BExRZCBWH845ANL39X2OP40ZBXCR" hidden="1">#REF!</definedName>
    <definedName name="BExS0J6SZZGO7FQ7I1J55L9WALQ8" localSheetId="0" hidden="1">#REF!</definedName>
    <definedName name="BExS0J6SZZGO7FQ7I1J55L9WALQ8" localSheetId="9" hidden="1">#REF!</definedName>
    <definedName name="BExS0J6SZZGO7FQ7I1J55L9WALQ8" hidden="1">#REF!</definedName>
    <definedName name="BExS0SBTAN1GN4ZVYQPU39UZAH3Q" localSheetId="0" hidden="1">#REF!</definedName>
    <definedName name="BExS0SBTAN1GN4ZVYQPU39UZAH3Q" localSheetId="9" hidden="1">#REF!</definedName>
    <definedName name="BExS0SBTAN1GN4ZVYQPU39UZAH3Q" hidden="1">#REF!</definedName>
    <definedName name="BExS2EX4O4D0NVWU4LELOBITG7TL" localSheetId="0" hidden="1">#REF!</definedName>
    <definedName name="BExS2EX4O4D0NVWU4LELOBITG7TL" localSheetId="9" hidden="1">#REF!</definedName>
    <definedName name="BExS2EX4O4D0NVWU4LELOBITG7TL" hidden="1">#REF!</definedName>
    <definedName name="BExS2MUY8SGIRAGAEPUMVFPGV8HU" localSheetId="0" hidden="1">#REF!</definedName>
    <definedName name="BExS2MUY8SGIRAGAEPUMVFPGV8HU" localSheetId="9" hidden="1">#REF!</definedName>
    <definedName name="BExS2MUY8SGIRAGAEPUMVFPGV8HU" hidden="1">#REF!</definedName>
    <definedName name="BExS3GZENC7KK7RJIASVSANDDAPC" localSheetId="0" hidden="1">#REF!</definedName>
    <definedName name="BExS3GZENC7KK7RJIASVSANDDAPC" localSheetId="9" hidden="1">#REF!</definedName>
    <definedName name="BExS3GZENC7KK7RJIASVSANDDAPC" hidden="1">#REF!</definedName>
    <definedName name="BExS3WEZGV1VBIR0ZXF9VDLHMW2H" localSheetId="0" hidden="1">#REF!</definedName>
    <definedName name="BExS3WEZGV1VBIR0ZXF9VDLHMW2H" localSheetId="9" hidden="1">#REF!</definedName>
    <definedName name="BExS3WEZGV1VBIR0ZXF9VDLHMW2H" hidden="1">#REF!</definedName>
    <definedName name="BExS4KOY5FCCX97RNSY7618ZBNUL" localSheetId="0" hidden="1">#REF!</definedName>
    <definedName name="BExS4KOY5FCCX97RNSY7618ZBNUL" localSheetId="9" hidden="1">#REF!</definedName>
    <definedName name="BExS4KOY5FCCX97RNSY7618ZBNUL" hidden="1">#REF!</definedName>
    <definedName name="BExS4ZTQX0LOG1LAD638Y496KO1B" localSheetId="0" hidden="1">#REF!</definedName>
    <definedName name="BExS4ZTQX0LOG1LAD638Y496KO1B" localSheetId="9" hidden="1">#REF!</definedName>
    <definedName name="BExS4ZTQX0LOG1LAD638Y496KO1B" hidden="1">#REF!</definedName>
    <definedName name="BExS5WHSIB55RBF20FYQQ3SO60JN" localSheetId="0" hidden="1">#REF!</definedName>
    <definedName name="BExS5WHSIB55RBF20FYQQ3SO60JN" localSheetId="9" hidden="1">#REF!</definedName>
    <definedName name="BExS5WHSIB55RBF20FYQQ3SO60JN" hidden="1">#REF!</definedName>
    <definedName name="BExS6KGYZLS9FQT4W0NLOBTK313T" localSheetId="0" hidden="1">#REF!</definedName>
    <definedName name="BExS6KGYZLS9FQT4W0NLOBTK313T" localSheetId="9" hidden="1">#REF!</definedName>
    <definedName name="BExS6KGYZLS9FQT4W0NLOBTK313T" hidden="1">#REF!</definedName>
    <definedName name="BExS6LINHBOLU55W037ZQ7VBPOOJ" localSheetId="0" hidden="1">#REF!</definedName>
    <definedName name="BExS6LINHBOLU55W037ZQ7VBPOOJ" localSheetId="9" hidden="1">#REF!</definedName>
    <definedName name="BExS6LINHBOLU55W037ZQ7VBPOOJ" hidden="1">#REF!</definedName>
    <definedName name="BExS6NWZ52KIY45AKH93ADYIQ3XJ" localSheetId="0" hidden="1">#REF!</definedName>
    <definedName name="BExS6NWZ52KIY45AKH93ADYIQ3XJ" localSheetId="9" hidden="1">#REF!</definedName>
    <definedName name="BExS6NWZ52KIY45AKH93ADYIQ3XJ" hidden="1">#REF!</definedName>
    <definedName name="BExS6T5QDCL3O1NF9TSJEZ8ZCW46" localSheetId="0" hidden="1">#REF!</definedName>
    <definedName name="BExS6T5QDCL3O1NF9TSJEZ8ZCW46" localSheetId="9" hidden="1">#REF!</definedName>
    <definedName name="BExS6T5QDCL3O1NF9TSJEZ8ZCW46" hidden="1">#REF!</definedName>
    <definedName name="BExS6WGFSXIKJGPOF0W6S4DBIYX8" localSheetId="0" hidden="1">#REF!</definedName>
    <definedName name="BExS6WGFSXIKJGPOF0W6S4DBIYX8" localSheetId="9" hidden="1">#REF!</definedName>
    <definedName name="BExS6WGFSXIKJGPOF0W6S4DBIYX8" hidden="1">#REF!</definedName>
    <definedName name="BExS7V2OIS5E8X0GUVSOL3MKCHNX" localSheetId="0" hidden="1">#REF!</definedName>
    <definedName name="BExS7V2OIS5E8X0GUVSOL3MKCHNX" localSheetId="9" hidden="1">#REF!</definedName>
    <definedName name="BExS7V2OIS5E8X0GUVSOL3MKCHNX" hidden="1">#REF!</definedName>
    <definedName name="BExS7VIT0H4R3G8QCQYBGX7E7XNC" localSheetId="0" hidden="1">#REF!</definedName>
    <definedName name="BExS7VIT0H4R3G8QCQYBGX7E7XNC" localSheetId="9" hidden="1">#REF!</definedName>
    <definedName name="BExS7VIT0H4R3G8QCQYBGX7E7XNC" hidden="1">#REF!</definedName>
    <definedName name="BExS7ZKKFDXLLJ2AQMY0JPV1BIN9" localSheetId="0" hidden="1">#REF!</definedName>
    <definedName name="BExS7ZKKFDXLLJ2AQMY0JPV1BIN9" localSheetId="9" hidden="1">#REF!</definedName>
    <definedName name="BExS7ZKKFDXLLJ2AQMY0JPV1BIN9" hidden="1">#REF!</definedName>
    <definedName name="BExS8V6SHZAHZXOUI9FMZCJTO08S" localSheetId="0" hidden="1">#REF!</definedName>
    <definedName name="BExS8V6SHZAHZXOUI9FMZCJTO08S" localSheetId="9" hidden="1">#REF!</definedName>
    <definedName name="BExS8V6SHZAHZXOUI9FMZCJTO08S" hidden="1">#REF!</definedName>
    <definedName name="BExSAFOK2TIYG822VHWMR586WD5V" localSheetId="0" hidden="1">#REF!</definedName>
    <definedName name="BExSAFOK2TIYG822VHWMR586WD5V" localSheetId="9" hidden="1">#REF!</definedName>
    <definedName name="BExSAFOK2TIYG822VHWMR586WD5V" hidden="1">#REF!</definedName>
    <definedName name="BExSAH6H0LCMTFD8X1ORV47CNU5F" localSheetId="0" hidden="1">#REF!</definedName>
    <definedName name="BExSAH6H0LCMTFD8X1ORV47CNU5F" localSheetId="9" hidden="1">#REF!</definedName>
    <definedName name="BExSAH6H0LCMTFD8X1ORV47CNU5F" hidden="1">#REF!</definedName>
    <definedName name="BExSD76EEIXPREVP847YAISNNUAT" localSheetId="0" hidden="1">#REF!</definedName>
    <definedName name="BExSD76EEIXPREVP847YAISNNUAT" localSheetId="9" hidden="1">#REF!</definedName>
    <definedName name="BExSD76EEIXPREVP847YAISNNUAT" hidden="1">#REF!</definedName>
    <definedName name="BExSDQNVEC85619T3PACZH2L807Q" localSheetId="0" hidden="1">#REF!</definedName>
    <definedName name="BExSDQNVEC85619T3PACZH2L807Q" localSheetId="9" hidden="1">#REF!</definedName>
    <definedName name="BExSDQNVEC85619T3PACZH2L807Q" hidden="1">#REF!</definedName>
    <definedName name="BExSDUPFUXA4IIT7EKPDPVMCFP05" localSheetId="0" hidden="1">#REF!</definedName>
    <definedName name="BExSDUPFUXA4IIT7EKPDPVMCFP05" localSheetId="9" hidden="1">#REF!</definedName>
    <definedName name="BExSDUPFUXA4IIT7EKPDPVMCFP05" hidden="1">#REF!</definedName>
    <definedName name="BExSEB6VMS61LSEODZYJ3SGWTOFT" localSheetId="0" hidden="1">#REF!</definedName>
    <definedName name="BExSEB6VMS61LSEODZYJ3SGWTOFT" localSheetId="9" hidden="1">#REF!</definedName>
    <definedName name="BExSEB6VMS61LSEODZYJ3SGWTOFT" hidden="1">#REF!</definedName>
    <definedName name="BExSEFU1V6UDNBRQEBBPKE8RJP0B" localSheetId="0" hidden="1">#REF!</definedName>
    <definedName name="BExSEFU1V6UDNBRQEBBPKE8RJP0B" localSheetId="9" hidden="1">#REF!</definedName>
    <definedName name="BExSEFU1V6UDNBRQEBBPKE8RJP0B" hidden="1">#REF!</definedName>
    <definedName name="BExSEMQ6OR32434N9R75XRTJOMVT" localSheetId="0" hidden="1">#REF!</definedName>
    <definedName name="BExSEMQ6OR32434N9R75XRTJOMVT" localSheetId="9" hidden="1">#REF!</definedName>
    <definedName name="BExSEMQ6OR32434N9R75XRTJOMVT" hidden="1">#REF!</definedName>
    <definedName name="BExSESF79XYQTP54FMK4QLT1FFBB" localSheetId="0" hidden="1">#REF!</definedName>
    <definedName name="BExSESF79XYQTP54FMK4QLT1FFBB" localSheetId="9" hidden="1">#REF!</definedName>
    <definedName name="BExSESF79XYQTP54FMK4QLT1FFBB" hidden="1">#REF!</definedName>
    <definedName name="BExSF9SZWRZTMN1L09UIMX6RZZC0" localSheetId="0" hidden="1">#REF!</definedName>
    <definedName name="BExSF9SZWRZTMN1L09UIMX6RZZC0" localSheetId="9" hidden="1">#REF!</definedName>
    <definedName name="BExSF9SZWRZTMN1L09UIMX6RZZC0" hidden="1">#REF!</definedName>
    <definedName name="BExSFG3K1S0WSGZ9SS1NY5HZY44H" localSheetId="0" hidden="1">#REF!</definedName>
    <definedName name="BExSFG3K1S0WSGZ9SS1NY5HZY44H" localSheetId="9" hidden="1">#REF!</definedName>
    <definedName name="BExSFG3K1S0WSGZ9SS1NY5HZY44H" hidden="1">#REF!</definedName>
    <definedName name="BExSFVZG37O3XRXDJY22QX8XONWU" localSheetId="0" hidden="1">#REF!</definedName>
    <definedName name="BExSFVZG37O3XRXDJY22QX8XONWU" localSheetId="9" hidden="1">#REF!</definedName>
    <definedName name="BExSFVZG37O3XRXDJY22QX8XONWU" hidden="1">#REF!</definedName>
    <definedName name="BExSG06H9VAOQ9E3LBTCO8000PFC" localSheetId="0" hidden="1">#REF!</definedName>
    <definedName name="BExSG06H9VAOQ9E3LBTCO8000PFC" localSheetId="9" hidden="1">#REF!</definedName>
    <definedName name="BExSG06H9VAOQ9E3LBTCO8000PFC" hidden="1">#REF!</definedName>
    <definedName name="BExSG0BT3NJMCMQ20PWGS4AANYJM" localSheetId="0" hidden="1">#REF!</definedName>
    <definedName name="BExSG0BT3NJMCMQ20PWGS4AANYJM" localSheetId="9" hidden="1">#REF!</definedName>
    <definedName name="BExSG0BT3NJMCMQ20PWGS4AANYJM" hidden="1">#REF!</definedName>
    <definedName name="BExSG1TQ8W9KQN16Y8G0MX6EW0J3" localSheetId="0" hidden="1">#REF!</definedName>
    <definedName name="BExSG1TQ8W9KQN16Y8G0MX6EW0J3" localSheetId="9" hidden="1">#REF!</definedName>
    <definedName name="BExSG1TQ8W9KQN16Y8G0MX6EW0J3" hidden="1">#REF!</definedName>
    <definedName name="BExSG24K44AE94SFJVRWOKJVS7NF" localSheetId="0" hidden="1">#REF!</definedName>
    <definedName name="BExSG24K44AE94SFJVRWOKJVS7NF" localSheetId="9" hidden="1">#REF!</definedName>
    <definedName name="BExSG24K44AE94SFJVRWOKJVS7NF" hidden="1">#REF!</definedName>
    <definedName name="BExSGEPPVVZK7RM39PZYRXABF9IU" localSheetId="0" hidden="1">#REF!</definedName>
    <definedName name="BExSGEPPVVZK7RM39PZYRXABF9IU" localSheetId="9" hidden="1">#REF!</definedName>
    <definedName name="BExSGEPPVVZK7RM39PZYRXABF9IU" hidden="1">#REF!</definedName>
    <definedName name="BExTU6JXQKAYQ3GE6TC4EGZF0WNF" localSheetId="0" hidden="1">#REF!</definedName>
    <definedName name="BExTU6JXQKAYQ3GE6TC4EGZF0WNF" localSheetId="9" hidden="1">#REF!</definedName>
    <definedName name="BExTU6JXQKAYQ3GE6TC4EGZF0WNF" hidden="1">#REF!</definedName>
    <definedName name="BExTUFUF8KLWYUHO8INNV4H7QA39" localSheetId="0" hidden="1">#REF!</definedName>
    <definedName name="BExTUFUF8KLWYUHO8INNV4H7QA39" localSheetId="9" hidden="1">#REF!</definedName>
    <definedName name="BExTUFUF8KLWYUHO8INNV4H7QA39" hidden="1">#REF!</definedName>
    <definedName name="BExTWGZ29D07WEQIQ4L4MB81ICGL" localSheetId="0" hidden="1">#REF!</definedName>
    <definedName name="BExTWGZ29D07WEQIQ4L4MB81ICGL" localSheetId="9" hidden="1">#REF!</definedName>
    <definedName name="BExTWGZ29D07WEQIQ4L4MB81ICGL" hidden="1">#REF!</definedName>
    <definedName name="BExTX05GEEAB3IJLRMYYNAVZKQ2U" localSheetId="0" hidden="1">#REF!</definedName>
    <definedName name="BExTX05GEEAB3IJLRMYYNAVZKQ2U" localSheetId="9" hidden="1">#REF!</definedName>
    <definedName name="BExTX05GEEAB3IJLRMYYNAVZKQ2U" hidden="1">#REF!</definedName>
    <definedName name="BExTX9QP8Y2ITSJYSDEKHPU22EL3" localSheetId="0" hidden="1">#REF!</definedName>
    <definedName name="BExTX9QP8Y2ITSJYSDEKHPU22EL3" localSheetId="9" hidden="1">#REF!</definedName>
    <definedName name="BExTX9QP8Y2ITSJYSDEKHPU22EL3" hidden="1">#REF!</definedName>
    <definedName name="BExTXCLA4HJ6QG8T69KQUMWHCJRY" localSheetId="0" hidden="1">#REF!</definedName>
    <definedName name="BExTXCLA4HJ6QG8T69KQUMWHCJRY" localSheetId="9" hidden="1">#REF!</definedName>
    <definedName name="BExTXCLA4HJ6QG8T69KQUMWHCJRY" hidden="1">#REF!</definedName>
    <definedName name="BExTXIFKUFTU5ZBSK174UZNZZX13" localSheetId="0" hidden="1">#REF!</definedName>
    <definedName name="BExTXIFKUFTU5ZBSK174UZNZZX13" localSheetId="9" hidden="1">#REF!</definedName>
    <definedName name="BExTXIFKUFTU5ZBSK174UZNZZX13" hidden="1">#REF!</definedName>
    <definedName name="BExTXT816AAG6JUWZAM8XZQYDDR7" localSheetId="0" hidden="1">#REF!</definedName>
    <definedName name="BExTXT816AAG6JUWZAM8XZQYDDR7" localSheetId="9" hidden="1">#REF!</definedName>
    <definedName name="BExTXT816AAG6JUWZAM8XZQYDDR7" hidden="1">#REF!</definedName>
    <definedName name="BExTYAGCVSL8GF3VEAXKD0SXZ799" localSheetId="0" hidden="1">#REF!</definedName>
    <definedName name="BExTYAGCVSL8GF3VEAXKD0SXZ799" localSheetId="9" hidden="1">#REF!</definedName>
    <definedName name="BExTYAGCVSL8GF3VEAXKD0SXZ799" hidden="1">#REF!</definedName>
    <definedName name="BExTYCPDMTTXTDWFNGV6L13H2X2Y" localSheetId="0" hidden="1">#REF!</definedName>
    <definedName name="BExTYCPDMTTXTDWFNGV6L13H2X2Y" localSheetId="9" hidden="1">#REF!</definedName>
    <definedName name="BExTYCPDMTTXTDWFNGV6L13H2X2Y" hidden="1">#REF!</definedName>
    <definedName name="BExTYGAUQWF2TA4FHHKKZHHX7SDG" localSheetId="0" hidden="1">#REF!</definedName>
    <definedName name="BExTYGAUQWF2TA4FHHKKZHHX7SDG" localSheetId="9" hidden="1">#REF!</definedName>
    <definedName name="BExTYGAUQWF2TA4FHHKKZHHX7SDG" hidden="1">#REF!</definedName>
    <definedName name="BExTZTAW6ZXW5ZLY6OWJNKNO5V1R" localSheetId="0" hidden="1">#REF!</definedName>
    <definedName name="BExTZTAW6ZXW5ZLY6OWJNKNO5V1R" localSheetId="9" hidden="1">#REF!</definedName>
    <definedName name="BExTZTAW6ZXW5ZLY6OWJNKNO5V1R" hidden="1">#REF!</definedName>
    <definedName name="BExU1VS1LDAR26AI71BUMYCUCE57" localSheetId="0" hidden="1">#REF!</definedName>
    <definedName name="BExU1VS1LDAR26AI71BUMYCUCE57" localSheetId="9" hidden="1">#REF!</definedName>
    <definedName name="BExU1VS1LDAR26AI71BUMYCUCE57" hidden="1">#REF!</definedName>
    <definedName name="BExU2LJR43TAEXT56A0P2GXEVONX" localSheetId="0" hidden="1">#REF!</definedName>
    <definedName name="BExU2LJR43TAEXT56A0P2GXEVONX" localSheetId="9" hidden="1">#REF!</definedName>
    <definedName name="BExU2LJR43TAEXT56A0P2GXEVONX" hidden="1">#REF!</definedName>
    <definedName name="BExU3WGEHI8PPCNBF5FZSEBUY0CQ" localSheetId="0" hidden="1">#REF!</definedName>
    <definedName name="BExU3WGEHI8PPCNBF5FZSEBUY0CQ" localSheetId="9" hidden="1">#REF!</definedName>
    <definedName name="BExU3WGEHI8PPCNBF5FZSEBUY0CQ" hidden="1">#REF!</definedName>
    <definedName name="BExU4258QCLH6BLGWF4V3BFJ2THW" localSheetId="0" hidden="1">#REF!</definedName>
    <definedName name="BExU4258QCLH6BLGWF4V3BFJ2THW" localSheetId="9" hidden="1">#REF!</definedName>
    <definedName name="BExU4258QCLH6BLGWF4V3BFJ2THW" hidden="1">#REF!</definedName>
    <definedName name="BExU4LXD8ECENLPX3NHH61PCFA1U" localSheetId="0" hidden="1">#REF!</definedName>
    <definedName name="BExU4LXD8ECENLPX3NHH61PCFA1U" localSheetId="9" hidden="1">#REF!</definedName>
    <definedName name="BExU4LXD8ECENLPX3NHH61PCFA1U" hidden="1">#REF!</definedName>
    <definedName name="BExU4ORYJIINFSCVZ7GEIVUG4LZO" localSheetId="0" hidden="1">#REF!</definedName>
    <definedName name="BExU4ORYJIINFSCVZ7GEIVUG4LZO" localSheetId="9" hidden="1">#REF!</definedName>
    <definedName name="BExU4ORYJIINFSCVZ7GEIVUG4LZO" hidden="1">#REF!</definedName>
    <definedName name="BExU56GE733Q99870IAO5T6VRJ3U" localSheetId="0" hidden="1">#REF!</definedName>
    <definedName name="BExU56GE733Q99870IAO5T6VRJ3U" localSheetId="9" hidden="1">#REF!</definedName>
    <definedName name="BExU56GE733Q99870IAO5T6VRJ3U" hidden="1">#REF!</definedName>
    <definedName name="BExU57CR9YFB97E4CD42X6GO1G7X" localSheetId="0" hidden="1">#REF!</definedName>
    <definedName name="BExU57CR9YFB97E4CD42X6GO1G7X" localSheetId="9" hidden="1">#REF!</definedName>
    <definedName name="BExU57CR9YFB97E4CD42X6GO1G7X" hidden="1">#REF!</definedName>
    <definedName name="BExU5PXPPX0MYJK6YDGRYMXV4WFY" localSheetId="0" hidden="1">#REF!</definedName>
    <definedName name="BExU5PXPPX0MYJK6YDGRYMXV4WFY" localSheetId="9" hidden="1">#REF!</definedName>
    <definedName name="BExU5PXPPX0MYJK6YDGRYMXV4WFY" hidden="1">#REF!</definedName>
    <definedName name="BExU5Y6C8Y7V5FXMBN9QIR3HFQHZ" localSheetId="0" hidden="1">#REF!</definedName>
    <definedName name="BExU5Y6C8Y7V5FXMBN9QIR3HFQHZ" localSheetId="9" hidden="1">#REF!</definedName>
    <definedName name="BExU5Y6C8Y7V5FXMBN9QIR3HFQHZ" hidden="1">#REF!</definedName>
    <definedName name="BExU6RP6ZXZABGII9W59J3VOBE7K" localSheetId="0" hidden="1">#REF!</definedName>
    <definedName name="BExU6RP6ZXZABGII9W59J3VOBE7K" localSheetId="9" hidden="1">#REF!</definedName>
    <definedName name="BExU6RP6ZXZABGII9W59J3VOBE7K" hidden="1">#REF!</definedName>
    <definedName name="BExU6V57WPY8KZ9ZZPBI1TM14IN0" localSheetId="0" hidden="1">#REF!</definedName>
    <definedName name="BExU6V57WPY8KZ9ZZPBI1TM14IN0" localSheetId="9" hidden="1">#REF!</definedName>
    <definedName name="BExU6V57WPY8KZ9ZZPBI1TM14IN0" hidden="1">#REF!</definedName>
    <definedName name="BExU7DVMWKC0KBZRWZQ90KPFMWCA" localSheetId="0" hidden="1">#REF!</definedName>
    <definedName name="BExU7DVMWKC0KBZRWZQ90KPFMWCA" localSheetId="9" hidden="1">#REF!</definedName>
    <definedName name="BExU7DVMWKC0KBZRWZQ90KPFMWCA" hidden="1">#REF!</definedName>
    <definedName name="BExU7ITLCVNF7O85MC6RIY381ZZ8" localSheetId="0" hidden="1">#REF!</definedName>
    <definedName name="BExU7ITLCVNF7O85MC6RIY381ZZ8" localSheetId="9" hidden="1">#REF!</definedName>
    <definedName name="BExU7ITLCVNF7O85MC6RIY381ZZ8" hidden="1">#REF!</definedName>
    <definedName name="BExU7V3YF15FF8H4UEOZMXW9377H" localSheetId="0" hidden="1">#REF!</definedName>
    <definedName name="BExU7V3YF15FF8H4UEOZMXW9377H" localSheetId="9" hidden="1">#REF!</definedName>
    <definedName name="BExU7V3YF15FF8H4UEOZMXW9377H" hidden="1">#REF!</definedName>
    <definedName name="BExU7XI9HFWYLAFPFZ9U13W98ZSM" localSheetId="0" hidden="1">#REF!</definedName>
    <definedName name="BExU7XI9HFWYLAFPFZ9U13W98ZSM" localSheetId="9" hidden="1">#REF!</definedName>
    <definedName name="BExU7XI9HFWYLAFPFZ9U13W98ZSM" hidden="1">#REF!</definedName>
    <definedName name="BExU8AE989X75ZMJTT5ZHVUWU5T7" localSheetId="0" hidden="1">#REF!</definedName>
    <definedName name="BExU8AE989X75ZMJTT5ZHVUWU5T7" localSheetId="9" hidden="1">#REF!</definedName>
    <definedName name="BExU8AE989X75ZMJTT5ZHVUWU5T7" hidden="1">#REF!</definedName>
    <definedName name="BExU93WX7RR9BUOBAAEK17XJR03A" localSheetId="0" hidden="1">#REF!</definedName>
    <definedName name="BExU93WX7RR9BUOBAAEK17XJR03A" localSheetId="9" hidden="1">#REF!</definedName>
    <definedName name="BExU93WX7RR9BUOBAAEK17XJR03A" hidden="1">#REF!</definedName>
    <definedName name="BExU9EPE144JMR6HJUUYJAWH7MRS" localSheetId="0" hidden="1">#REF!</definedName>
    <definedName name="BExU9EPE144JMR6HJUUYJAWH7MRS" localSheetId="9" hidden="1">#REF!</definedName>
    <definedName name="BExU9EPE144JMR6HJUUYJAWH7MRS" hidden="1">#REF!</definedName>
    <definedName name="BExUAH2F27DNQPB7AYYL7IGZDUTK" localSheetId="0" hidden="1">#REF!</definedName>
    <definedName name="BExUAH2F27DNQPB7AYYL7IGZDUTK" localSheetId="9" hidden="1">#REF!</definedName>
    <definedName name="BExUAH2F27DNQPB7AYYL7IGZDUTK" hidden="1">#REF!</definedName>
    <definedName name="BExUANICHOWKNCRA13B75XTBQYNY" localSheetId="0" hidden="1">#REF!</definedName>
    <definedName name="BExUANICHOWKNCRA13B75XTBQYNY" localSheetId="9" hidden="1">#REF!</definedName>
    <definedName name="BExUANICHOWKNCRA13B75XTBQYNY" hidden="1">#REF!</definedName>
    <definedName name="BExUAO9EHG4YZH1ZF3WKK3PQ216V" localSheetId="0" hidden="1">#REF!</definedName>
    <definedName name="BExUAO9EHG4YZH1ZF3WKK3PQ216V" localSheetId="9" hidden="1">#REF!</definedName>
    <definedName name="BExUAO9EHG4YZH1ZF3WKK3PQ216V" hidden="1">#REF!</definedName>
    <definedName name="BExUCHLDUKWB3TIUB5WSHU6VN85J" localSheetId="0" hidden="1">#REF!</definedName>
    <definedName name="BExUCHLDUKWB3TIUB5WSHU6VN85J" localSheetId="9" hidden="1">#REF!</definedName>
    <definedName name="BExUCHLDUKWB3TIUB5WSHU6VN85J" hidden="1">#REF!</definedName>
    <definedName name="BExUDIWLGDUX856P0X08LZS9MFGT" localSheetId="0" hidden="1">#REF!</definedName>
    <definedName name="BExUDIWLGDUX856P0X08LZS9MFGT" localSheetId="9" hidden="1">#REF!</definedName>
    <definedName name="BExUDIWLGDUX856P0X08LZS9MFGT" hidden="1">#REF!</definedName>
    <definedName name="BExVS4PRCFN03HBW7C7ITVMFK2EE" localSheetId="0" hidden="1">#REF!</definedName>
    <definedName name="BExVS4PRCFN03HBW7C7ITVMFK2EE" localSheetId="9" hidden="1">#REF!</definedName>
    <definedName name="BExVS4PRCFN03HBW7C7ITVMFK2EE" hidden="1">#REF!</definedName>
    <definedName name="BExVSTAJAO5YD0UDI8DGTNA1BMQS" localSheetId="0" hidden="1">#REF!</definedName>
    <definedName name="BExVSTAJAO5YD0UDI8DGTNA1BMQS" localSheetId="9" hidden="1">#REF!</definedName>
    <definedName name="BExVSTAJAO5YD0UDI8DGTNA1BMQS" hidden="1">#REF!</definedName>
    <definedName name="BExVV2CVN3L85PC847ONJDGY85JV" localSheetId="0" hidden="1">#REF!</definedName>
    <definedName name="BExVV2CVN3L85PC847ONJDGY85JV" localSheetId="9" hidden="1">#REF!</definedName>
    <definedName name="BExVV2CVN3L85PC847ONJDGY85JV" hidden="1">#REF!</definedName>
    <definedName name="BExVVALOIWP9L757C93T1V0VPQBR" localSheetId="0" hidden="1">#REF!</definedName>
    <definedName name="BExVVALOIWP9L757C93T1V0VPQBR" localSheetId="9" hidden="1">#REF!</definedName>
    <definedName name="BExVVALOIWP9L757C93T1V0VPQBR" hidden="1">#REF!</definedName>
    <definedName name="BExVW8BESBJNS6JZPDENWWYQF9MP" localSheetId="0" hidden="1">#REF!</definedName>
    <definedName name="BExVW8BESBJNS6JZPDENWWYQF9MP" localSheetId="9" hidden="1">#REF!</definedName>
    <definedName name="BExVW8BESBJNS6JZPDENWWYQF9MP" hidden="1">#REF!</definedName>
    <definedName name="BExVWBWWYDFK6D9GC1NI2DU15E9R" localSheetId="0" hidden="1">#REF!</definedName>
    <definedName name="BExVWBWWYDFK6D9GC1NI2DU15E9R" localSheetId="9" hidden="1">#REF!</definedName>
    <definedName name="BExVWBWWYDFK6D9GC1NI2DU15E9R" hidden="1">#REF!</definedName>
    <definedName name="BExVX5KXPKU8YV3QEC7GA9TEC0OL" localSheetId="0" hidden="1">#REF!</definedName>
    <definedName name="BExVX5KXPKU8YV3QEC7GA9TEC0OL" localSheetId="9" hidden="1">#REF!</definedName>
    <definedName name="BExVX5KXPKU8YV3QEC7GA9TEC0OL" hidden="1">#REF!</definedName>
    <definedName name="BExVXEQ2UT9CTTMWKU6JGVM421IJ" localSheetId="0" hidden="1">#REF!</definedName>
    <definedName name="BExVXEQ2UT9CTTMWKU6JGVM421IJ" localSheetId="9" hidden="1">#REF!</definedName>
    <definedName name="BExVXEQ2UT9CTTMWKU6JGVM421IJ" hidden="1">#REF!</definedName>
    <definedName name="BExVZ2D19Y8L8Z2QEY6G8YZ1UNPN" localSheetId="0" hidden="1">#REF!</definedName>
    <definedName name="BExVZ2D19Y8L8Z2QEY6G8YZ1UNPN" localSheetId="9" hidden="1">#REF!</definedName>
    <definedName name="BExVZ2D19Y8L8Z2QEY6G8YZ1UNPN" hidden="1">#REF!</definedName>
    <definedName name="BExVZSL81FC6XPO1KTAHS17TFR76" localSheetId="0" hidden="1">#REF!</definedName>
    <definedName name="BExVZSL81FC6XPO1KTAHS17TFR76" localSheetId="9" hidden="1">#REF!</definedName>
    <definedName name="BExVZSL81FC6XPO1KTAHS17TFR76" hidden="1">#REF!</definedName>
    <definedName name="BExVZUJ9W1IF98X307L2WXY2XKHX" localSheetId="0" hidden="1">#REF!</definedName>
    <definedName name="BExVZUJ9W1IF98X307L2WXY2XKHX" localSheetId="9" hidden="1">#REF!</definedName>
    <definedName name="BExVZUJ9W1IF98X307L2WXY2XKHX" hidden="1">#REF!</definedName>
    <definedName name="BExW09O4J9RAAD3YF6DWCFF5IOZT" localSheetId="0" hidden="1">#REF!</definedName>
    <definedName name="BExW09O4J9RAAD3YF6DWCFF5IOZT" localSheetId="9" hidden="1">#REF!</definedName>
    <definedName name="BExW09O4J9RAAD3YF6DWCFF5IOZT" hidden="1">#REF!</definedName>
    <definedName name="BExW0APY1BXLPKJOP66V52PKCOVH" localSheetId="0" hidden="1">#REF!</definedName>
    <definedName name="BExW0APY1BXLPKJOP66V52PKCOVH" localSheetId="9" hidden="1">#REF!</definedName>
    <definedName name="BExW0APY1BXLPKJOP66V52PKCOVH" hidden="1">#REF!</definedName>
    <definedName name="BExW0QWLP4FIGIMLAC9DDRC7W9PM" localSheetId="0" hidden="1">#REF!</definedName>
    <definedName name="BExW0QWLP4FIGIMLAC9DDRC7W9PM" localSheetId="9" hidden="1">#REF!</definedName>
    <definedName name="BExW0QWLP4FIGIMLAC9DDRC7W9PM" hidden="1">#REF!</definedName>
    <definedName name="BExW11E71F2U11CG4VTV58HY1DEY" localSheetId="0" hidden="1">#REF!</definedName>
    <definedName name="BExW11E71F2U11CG4VTV58HY1DEY" localSheetId="9" hidden="1">#REF!</definedName>
    <definedName name="BExW11E71F2U11CG4VTV58HY1DEY" hidden="1">#REF!</definedName>
    <definedName name="BExW1BFK7WIL33UMKNIU4GFDMRYM" localSheetId="0" hidden="1">#REF!</definedName>
    <definedName name="BExW1BFK7WIL33UMKNIU4GFDMRYM" localSheetId="9" hidden="1">#REF!</definedName>
    <definedName name="BExW1BFK7WIL33UMKNIU4GFDMRYM" hidden="1">#REF!</definedName>
    <definedName name="BExW1KF9X5J9ECST263GQKB339AM" localSheetId="0" hidden="1">#REF!</definedName>
    <definedName name="BExW1KF9X5J9ECST263GQKB339AM" localSheetId="9" hidden="1">#REF!</definedName>
    <definedName name="BExW1KF9X5J9ECST263GQKB339AM" hidden="1">#REF!</definedName>
    <definedName name="BExW1KKQOPVPSRZ4DS3HHQPUZGI2" localSheetId="0" hidden="1">#REF!</definedName>
    <definedName name="BExW1KKQOPVPSRZ4DS3HHQPUZGI2" localSheetId="9" hidden="1">#REF!</definedName>
    <definedName name="BExW1KKQOPVPSRZ4DS3HHQPUZGI2" hidden="1">#REF!</definedName>
    <definedName name="BExW3T1JRD86PAE9KULWXSEI3T9R" localSheetId="0" hidden="1">#REF!</definedName>
    <definedName name="BExW3T1JRD86PAE9KULWXSEI3T9R" localSheetId="9" hidden="1">#REF!</definedName>
    <definedName name="BExW3T1JRD86PAE9KULWXSEI3T9R" hidden="1">#REF!</definedName>
    <definedName name="BExW51P6AJ6P9YAPNK5VUAQRR0W7" localSheetId="0" hidden="1">#REF!</definedName>
    <definedName name="BExW51P6AJ6P9YAPNK5VUAQRR0W7" localSheetId="9" hidden="1">#REF!</definedName>
    <definedName name="BExW51P6AJ6P9YAPNK5VUAQRR0W7" hidden="1">#REF!</definedName>
    <definedName name="BExW5BL897I14RQB9XHBOQ072RTG" localSheetId="0" hidden="1">#REF!</definedName>
    <definedName name="BExW5BL897I14RQB9XHBOQ072RTG" localSheetId="9" hidden="1">#REF!</definedName>
    <definedName name="BExW5BL897I14RQB9XHBOQ072RTG" hidden="1">#REF!</definedName>
    <definedName name="BExW5IMQW174QKTDUEC8TEF10W9G" localSheetId="0" hidden="1">#REF!</definedName>
    <definedName name="BExW5IMQW174QKTDUEC8TEF10W9G" localSheetId="9" hidden="1">#REF!</definedName>
    <definedName name="BExW5IMQW174QKTDUEC8TEF10W9G" hidden="1">#REF!</definedName>
    <definedName name="BExW5ZEY1I0A4EPX991DPLS83GZF" localSheetId="0" hidden="1">#REF!</definedName>
    <definedName name="BExW5ZEY1I0A4EPX991DPLS83GZF" localSheetId="9" hidden="1">#REF!</definedName>
    <definedName name="BExW5ZEY1I0A4EPX991DPLS83GZF" hidden="1">#REF!</definedName>
    <definedName name="BExW67IAAFSNL8V76US7EWLUO4TP" localSheetId="0" hidden="1">#REF!</definedName>
    <definedName name="BExW67IAAFSNL8V76US7EWLUO4TP" localSheetId="9" hidden="1">#REF!</definedName>
    <definedName name="BExW67IAAFSNL8V76US7EWLUO4TP" hidden="1">#REF!</definedName>
    <definedName name="BExW6SSC6H5Y6MNN448XHFZY2TPR" localSheetId="0" hidden="1">#REF!</definedName>
    <definedName name="BExW6SSC6H5Y6MNN448XHFZY2TPR" localSheetId="9" hidden="1">#REF!</definedName>
    <definedName name="BExW6SSC6H5Y6MNN448XHFZY2TPR" hidden="1">#REF!</definedName>
    <definedName name="BExW6YBU075L8BXQ7XLQTKZRZ96S" localSheetId="0" hidden="1">#REF!</definedName>
    <definedName name="BExW6YBU075L8BXQ7XLQTKZRZ96S" localSheetId="9" hidden="1">#REF!</definedName>
    <definedName name="BExW6YBU075L8BXQ7XLQTKZRZ96S" hidden="1">#REF!</definedName>
    <definedName name="BExW75ITNZ5DI63WKZILZI3W8JHO" localSheetId="0" hidden="1">#REF!</definedName>
    <definedName name="BExW75ITNZ5DI63WKZILZI3W8JHO" localSheetId="9" hidden="1">#REF!</definedName>
    <definedName name="BExW75ITNZ5DI63WKZILZI3W8JHO" hidden="1">#REF!</definedName>
    <definedName name="BExW7BIKX67S89UO0L61RJFZN3L3" localSheetId="0" hidden="1">#REF!</definedName>
    <definedName name="BExW7BIKX67S89UO0L61RJFZN3L3" localSheetId="9" hidden="1">#REF!</definedName>
    <definedName name="BExW7BIKX67S89UO0L61RJFZN3L3" hidden="1">#REF!</definedName>
    <definedName name="BExW7YLF813WAWF9483LUW3LD5WD" localSheetId="0" hidden="1">#REF!</definedName>
    <definedName name="BExW7YLF813WAWF9483LUW3LD5WD" localSheetId="9" hidden="1">#REF!</definedName>
    <definedName name="BExW7YLF813WAWF9483LUW3LD5WD" hidden="1">#REF!</definedName>
    <definedName name="BExW87FM4YHPQLKR9V5ZKIEKTYO3" localSheetId="0" hidden="1">#REF!</definedName>
    <definedName name="BExW87FM4YHPQLKR9V5ZKIEKTYO3" localSheetId="9" hidden="1">#REF!</definedName>
    <definedName name="BExW87FM4YHPQLKR9V5ZKIEKTYO3" hidden="1">#REF!</definedName>
    <definedName name="BExW8DQ885NGCK3T8VE6VO9FLUF3" localSheetId="0" hidden="1">#REF!</definedName>
    <definedName name="BExW8DQ885NGCK3T8VE6VO9FLUF3" localSheetId="9" hidden="1">#REF!</definedName>
    <definedName name="BExW8DQ885NGCK3T8VE6VO9FLUF3" hidden="1">#REF!</definedName>
    <definedName name="BExW8KMCLPSG6Y2I93ELHQ783O0X" localSheetId="0" hidden="1">#REF!</definedName>
    <definedName name="BExW8KMCLPSG6Y2I93ELHQ783O0X" localSheetId="9" hidden="1">#REF!</definedName>
    <definedName name="BExW8KMCLPSG6Y2I93ELHQ783O0X" hidden="1">#REF!</definedName>
    <definedName name="BExW9205ZFN3UQUAN39HVFE9DLQS" localSheetId="0" hidden="1">#REF!</definedName>
    <definedName name="BExW9205ZFN3UQUAN39HVFE9DLQS" localSheetId="9" hidden="1">#REF!</definedName>
    <definedName name="BExW9205ZFN3UQUAN39HVFE9DLQS" hidden="1">#REF!</definedName>
    <definedName name="BExW92R7S5EQNCNHYRDSQZL8T99A" localSheetId="0" hidden="1">#REF!</definedName>
    <definedName name="BExW92R7S5EQNCNHYRDSQZL8T99A" localSheetId="9" hidden="1">#REF!</definedName>
    <definedName name="BExW92R7S5EQNCNHYRDSQZL8T99A" hidden="1">#REF!</definedName>
    <definedName name="BExXLLSA6USZ3AIIO7KNYEVF4ON3" localSheetId="0" hidden="1">#REF!</definedName>
    <definedName name="BExXLLSA6USZ3AIIO7KNYEVF4ON3" localSheetId="9" hidden="1">#REF!</definedName>
    <definedName name="BExXLLSA6USZ3AIIO7KNYEVF4ON3" hidden="1">#REF!</definedName>
    <definedName name="BExXLY2OP2JEN5KL34N8DMUACGKQ" localSheetId="0" hidden="1">#REF!</definedName>
    <definedName name="BExXLY2OP2JEN5KL34N8DMUACGKQ" localSheetId="9" hidden="1">#REF!</definedName>
    <definedName name="BExXLY2OP2JEN5KL34N8DMUACGKQ" hidden="1">#REF!</definedName>
    <definedName name="BExXM72CL8R7FQ1NJWOT8Y85KILR" localSheetId="0" hidden="1">#REF!</definedName>
    <definedName name="BExXM72CL8R7FQ1NJWOT8Y85KILR" localSheetId="9" hidden="1">#REF!</definedName>
    <definedName name="BExXM72CL8R7FQ1NJWOT8Y85KILR" hidden="1">#REF!</definedName>
    <definedName name="BExXN7BVXFS1FHIW6HGH0GQSHW4Z" localSheetId="0" hidden="1">#REF!</definedName>
    <definedName name="BExXN7BVXFS1FHIW6HGH0GQSHW4Z" localSheetId="9" hidden="1">#REF!</definedName>
    <definedName name="BExXN7BVXFS1FHIW6HGH0GQSHW4Z" hidden="1">#REF!</definedName>
    <definedName name="BExXO2ST1M1NJZR6NHT03PSVLFHB" localSheetId="0" hidden="1">#REF!</definedName>
    <definedName name="BExXO2ST1M1NJZR6NHT03PSVLFHB" localSheetId="9" hidden="1">#REF!</definedName>
    <definedName name="BExXO2ST1M1NJZR6NHT03PSVLFHB" hidden="1">#REF!</definedName>
    <definedName name="BExXOYKCY7BVODTI76PUXVYWRYSJ" localSheetId="0" hidden="1">#REF!</definedName>
    <definedName name="BExXOYKCY7BVODTI76PUXVYWRYSJ" localSheetId="9" hidden="1">#REF!</definedName>
    <definedName name="BExXOYKCY7BVODTI76PUXVYWRYSJ" hidden="1">#REF!</definedName>
    <definedName name="BExXP6NOBZMQS9C2IRODXUMJ3ZD3" localSheetId="0" hidden="1">#REF!</definedName>
    <definedName name="BExXP6NOBZMQS9C2IRODXUMJ3ZD3" localSheetId="9" hidden="1">#REF!</definedName>
    <definedName name="BExXP6NOBZMQS9C2IRODXUMJ3ZD3" hidden="1">#REF!</definedName>
    <definedName name="BExXPB08M2BU05VY2D78UWLG472G" localSheetId="0" hidden="1">#REF!</definedName>
    <definedName name="BExXPB08M2BU05VY2D78UWLG472G" localSheetId="9" hidden="1">#REF!</definedName>
    <definedName name="BExXPB08M2BU05VY2D78UWLG472G" hidden="1">#REF!</definedName>
    <definedName name="BExXPMZT57RB72LWBR9SECJ2HB0Z" localSheetId="0" hidden="1">#REF!</definedName>
    <definedName name="BExXPMZT57RB72LWBR9SECJ2HB0Z" localSheetId="9" hidden="1">#REF!</definedName>
    <definedName name="BExXPMZT57RB72LWBR9SECJ2HB0Z" hidden="1">#REF!</definedName>
    <definedName name="BExXQ1OCSURTBPM72PHLRMKZGXG4" localSheetId="0" hidden="1">#REF!</definedName>
    <definedName name="BExXQ1OCSURTBPM72PHLRMKZGXG4" localSheetId="9" hidden="1">#REF!</definedName>
    <definedName name="BExXQ1OCSURTBPM72PHLRMKZGXG4" hidden="1">#REF!</definedName>
    <definedName name="BExXR9FN5SN4TOD4RKHO0EU7YF70" localSheetId="0" hidden="1">#REF!</definedName>
    <definedName name="BExXR9FN5SN4TOD4RKHO0EU7YF70" localSheetId="9" hidden="1">#REF!</definedName>
    <definedName name="BExXR9FN5SN4TOD4RKHO0EU7YF70" hidden="1">#REF!</definedName>
    <definedName name="BExXS702E0IBIGZXF8DIEZ7F7KZC" localSheetId="0" hidden="1">#REF!</definedName>
    <definedName name="BExXS702E0IBIGZXF8DIEZ7F7KZC" localSheetId="9" hidden="1">#REF!</definedName>
    <definedName name="BExXS702E0IBIGZXF8DIEZ7F7KZC" hidden="1">#REF!</definedName>
    <definedName name="BExXSMABI8GJ37RV5VUQVNZY8FZ4" localSheetId="0" hidden="1">#REF!</definedName>
    <definedName name="BExXSMABI8GJ37RV5VUQVNZY8FZ4" localSheetId="9" hidden="1">#REF!</definedName>
    <definedName name="BExXSMABI8GJ37RV5VUQVNZY8FZ4" hidden="1">#REF!</definedName>
    <definedName name="BExXTMEE15NVTSJ4VB5K4KMW3K2B" localSheetId="0" hidden="1">#REF!</definedName>
    <definedName name="BExXTMEE15NVTSJ4VB5K4KMW3K2B" localSheetId="9" hidden="1">#REF!</definedName>
    <definedName name="BExXTMEE15NVTSJ4VB5K4KMW3K2B" hidden="1">#REF!</definedName>
    <definedName name="BExXTVU7PBR2MQO42001D7PJ7ILD" localSheetId="0" hidden="1">#REF!</definedName>
    <definedName name="BExXTVU7PBR2MQO42001D7PJ7ILD" localSheetId="9" hidden="1">#REF!</definedName>
    <definedName name="BExXTVU7PBR2MQO42001D7PJ7ILD" hidden="1">#REF!</definedName>
    <definedName name="BExXU42U8KNFI89N6QVH6VGDL9L0" localSheetId="0" hidden="1">#REF!</definedName>
    <definedName name="BExXU42U8KNFI89N6QVH6VGDL9L0" localSheetId="9" hidden="1">#REF!</definedName>
    <definedName name="BExXU42U8KNFI89N6QVH6VGDL9L0" hidden="1">#REF!</definedName>
    <definedName name="BExXU7IZP1Q5VBS3VPIALV1S97X6" localSheetId="0" hidden="1">#REF!</definedName>
    <definedName name="BExXU7IZP1Q5VBS3VPIALV1S97X6" localSheetId="9" hidden="1">#REF!</definedName>
    <definedName name="BExXU7IZP1Q5VBS3VPIALV1S97X6" hidden="1">#REF!</definedName>
    <definedName name="BExXVUF2KEKRA4UJST16YLQXCBYA" localSheetId="0" hidden="1">#REF!</definedName>
    <definedName name="BExXVUF2KEKRA4UJST16YLQXCBYA" localSheetId="9" hidden="1">#REF!</definedName>
    <definedName name="BExXVUF2KEKRA4UJST16YLQXCBYA" hidden="1">#REF!</definedName>
    <definedName name="BExXXCO0XVEH537RVAI61G7HHNVL" localSheetId="0" hidden="1">#REF!</definedName>
    <definedName name="BExXXCO0XVEH537RVAI61G7HHNVL" localSheetId="9" hidden="1">#REF!</definedName>
    <definedName name="BExXXCO0XVEH537RVAI61G7HHNVL" hidden="1">#REF!</definedName>
    <definedName name="BExXXTLJQXOHESVJW2MIKXI49ON2" localSheetId="0" hidden="1">#REF!</definedName>
    <definedName name="BExXXTLJQXOHESVJW2MIKXI49ON2" localSheetId="9" hidden="1">#REF!</definedName>
    <definedName name="BExXXTLJQXOHESVJW2MIKXI49ON2" hidden="1">#REF!</definedName>
    <definedName name="BExXXYOZC1JMZNFGZA37WKQ73S8A" localSheetId="0" hidden="1">#REF!</definedName>
    <definedName name="BExXXYOZC1JMZNFGZA37WKQ73S8A" localSheetId="9" hidden="1">#REF!</definedName>
    <definedName name="BExXXYOZC1JMZNFGZA37WKQ73S8A" hidden="1">#REF!</definedName>
    <definedName name="BExXY6MRTVNIT02GP1ZPL6STPKDU" localSheetId="0" hidden="1">#REF!</definedName>
    <definedName name="BExXY6MRTVNIT02GP1ZPL6STPKDU" localSheetId="9" hidden="1">#REF!</definedName>
    <definedName name="BExXY6MRTVNIT02GP1ZPL6STPKDU" hidden="1">#REF!</definedName>
    <definedName name="BExXYDZ7MTGGJY4LPLZOCBBNXFKJ" localSheetId="0" hidden="1">#REF!</definedName>
    <definedName name="BExXYDZ7MTGGJY4LPLZOCBBNXFKJ" localSheetId="9" hidden="1">#REF!</definedName>
    <definedName name="BExXYDZ7MTGGJY4LPLZOCBBNXFKJ" hidden="1">#REF!</definedName>
    <definedName name="BExXYNV4H3L61BWC3TNCP316JVHK" localSheetId="0" hidden="1">#REF!</definedName>
    <definedName name="BExXYNV4H3L61BWC3TNCP316JVHK" localSheetId="9" hidden="1">#REF!</definedName>
    <definedName name="BExXYNV4H3L61BWC3TNCP316JVHK" hidden="1">#REF!</definedName>
    <definedName name="BExXZ956WZC4MOGKBJ7SQUAFYTIJ" localSheetId="0" hidden="1">#REF!</definedName>
    <definedName name="BExXZ956WZC4MOGKBJ7SQUAFYTIJ" localSheetId="9" hidden="1">#REF!</definedName>
    <definedName name="BExXZ956WZC4MOGKBJ7SQUAFYTIJ" hidden="1">#REF!</definedName>
    <definedName name="BExXZKTZFOX6R80ZZKDRW7431KBS" localSheetId="0" hidden="1">#REF!</definedName>
    <definedName name="BExXZKTZFOX6R80ZZKDRW7431KBS" localSheetId="9" hidden="1">#REF!</definedName>
    <definedName name="BExXZKTZFOX6R80ZZKDRW7431KBS" hidden="1">#REF!</definedName>
    <definedName name="BExXZLQBATKSEM8INPD4WLCB8JNQ" localSheetId="0" hidden="1">#REF!</definedName>
    <definedName name="BExXZLQBATKSEM8INPD4WLCB8JNQ" localSheetId="9" hidden="1">#REF!</definedName>
    <definedName name="BExXZLQBATKSEM8INPD4WLCB8JNQ" hidden="1">#REF!</definedName>
    <definedName name="BExY09K146J3P2G2JV6P0NVYAAD8" localSheetId="0" hidden="1">#REF!</definedName>
    <definedName name="BExY09K146J3P2G2JV6P0NVYAAD8" localSheetId="9" hidden="1">#REF!</definedName>
    <definedName name="BExY09K146J3P2G2JV6P0NVYAAD8" hidden="1">#REF!</definedName>
    <definedName name="BExY0L3IM4JB0WJRJHC6D7MOWHJ4" localSheetId="0" hidden="1">#REF!</definedName>
    <definedName name="BExY0L3IM4JB0WJRJHC6D7MOWHJ4" localSheetId="9" hidden="1">#REF!</definedName>
    <definedName name="BExY0L3IM4JB0WJRJHC6D7MOWHJ4" hidden="1">#REF!</definedName>
    <definedName name="BExY1P3VK2NJAFXLFIJ9B4BJFGKY" localSheetId="0" hidden="1">#REF!</definedName>
    <definedName name="BExY1P3VK2NJAFXLFIJ9B4BJFGKY" localSheetId="9" hidden="1">#REF!</definedName>
    <definedName name="BExY1P3VK2NJAFXLFIJ9B4BJFGKY" hidden="1">#REF!</definedName>
    <definedName name="BExY1UY6HHT0HNAZ06HMSHG9QQD5" localSheetId="0" hidden="1">#REF!</definedName>
    <definedName name="BExY1UY6HHT0HNAZ06HMSHG9QQD5" localSheetId="9" hidden="1">#REF!</definedName>
    <definedName name="BExY1UY6HHT0HNAZ06HMSHG9QQD5" hidden="1">#REF!</definedName>
    <definedName name="BExY25FTBRV8HF1KMUBGP9HTFJ81" localSheetId="0" hidden="1">#REF!</definedName>
    <definedName name="BExY25FTBRV8HF1KMUBGP9HTFJ81" localSheetId="9" hidden="1">#REF!</definedName>
    <definedName name="BExY25FTBRV8HF1KMUBGP9HTFJ81" hidden="1">#REF!</definedName>
    <definedName name="BExY3G6Z1TFRTPEHBHFPMM70YM5D" localSheetId="0" hidden="1">#REF!</definedName>
    <definedName name="BExY3G6Z1TFRTPEHBHFPMM70YM5D" localSheetId="9" hidden="1">#REF!</definedName>
    <definedName name="BExY3G6Z1TFRTPEHBHFPMM70YM5D" hidden="1">#REF!</definedName>
    <definedName name="BExY5BMIQSN2QBUN9MZB7JF0LPML" localSheetId="0" hidden="1">#REF!</definedName>
    <definedName name="BExY5BMIQSN2QBUN9MZB7JF0LPML" localSheetId="9" hidden="1">#REF!</definedName>
    <definedName name="BExY5BMIQSN2QBUN9MZB7JF0LPML" hidden="1">#REF!</definedName>
    <definedName name="BExY5P41NZSUFVG0A27RUQGYV8T4" localSheetId="0" hidden="1">#REF!</definedName>
    <definedName name="BExY5P41NZSUFVG0A27RUQGYV8T4" localSheetId="9" hidden="1">#REF!</definedName>
    <definedName name="BExY5P41NZSUFVG0A27RUQGYV8T4" hidden="1">#REF!</definedName>
    <definedName name="BExY5SPHVMT8FADU1PNRUGVHS0YK" localSheetId="0" hidden="1">#REF!</definedName>
    <definedName name="BExY5SPHVMT8FADU1PNRUGVHS0YK" localSheetId="9" hidden="1">#REF!</definedName>
    <definedName name="BExY5SPHVMT8FADU1PNRUGVHS0YK" hidden="1">#REF!</definedName>
    <definedName name="BExY5ZLN3HO9VE3PT9921ZC5YQQM" localSheetId="0" hidden="1">#REF!</definedName>
    <definedName name="BExY5ZLN3HO9VE3PT9921ZC5YQQM" localSheetId="9" hidden="1">#REF!</definedName>
    <definedName name="BExY5ZLN3HO9VE3PT9921ZC5YQQM" hidden="1">#REF!</definedName>
    <definedName name="BExZIMOHRENM0L34D8B0QX59LVM3" localSheetId="0" hidden="1">#REF!</definedName>
    <definedName name="BExZIMOHRENM0L34D8B0QX59LVM3" localSheetId="9" hidden="1">#REF!</definedName>
    <definedName name="BExZIMOHRENM0L34D8B0QX59LVM3" hidden="1">#REF!</definedName>
    <definedName name="BExZJ12E4HPZK60ZSI9PKP9M2L0J" localSheetId="0" hidden="1">#REF!</definedName>
    <definedName name="BExZJ12E4HPZK60ZSI9PKP9M2L0J" localSheetId="9" hidden="1">#REF!</definedName>
    <definedName name="BExZJ12E4HPZK60ZSI9PKP9M2L0J" hidden="1">#REF!</definedName>
    <definedName name="BExZJ1D7F8D1CTX4DI6AF8UYIH0P" localSheetId="0" hidden="1">#REF!</definedName>
    <definedName name="BExZJ1D7F8D1CTX4DI6AF8UYIH0P" localSheetId="9" hidden="1">#REF!</definedName>
    <definedName name="BExZJ1D7F8D1CTX4DI6AF8UYIH0P" hidden="1">#REF!</definedName>
    <definedName name="BExZJRFWF2ZL8M42MRA77RIOI6DZ" localSheetId="0" hidden="1">#REF!</definedName>
    <definedName name="BExZJRFWF2ZL8M42MRA77RIOI6DZ" localSheetId="9" hidden="1">#REF!</definedName>
    <definedName name="BExZJRFWF2ZL8M42MRA77RIOI6DZ" hidden="1">#REF!</definedName>
    <definedName name="BExZK1S2ZXLOL1BS33FS1FOS9LGX" localSheetId="0" hidden="1">#REF!</definedName>
    <definedName name="BExZK1S2ZXLOL1BS33FS1FOS9LGX" localSheetId="9" hidden="1">#REF!</definedName>
    <definedName name="BExZK1S2ZXLOL1BS33FS1FOS9LGX" hidden="1">#REF!</definedName>
    <definedName name="BExZKYLEKFSGZQF5N95V888VB2IL" localSheetId="0" hidden="1">#REF!</definedName>
    <definedName name="BExZKYLEKFSGZQF5N95V888VB2IL" localSheetId="9" hidden="1">#REF!</definedName>
    <definedName name="BExZKYLEKFSGZQF5N95V888VB2IL" hidden="1">#REF!</definedName>
    <definedName name="BExZMSZ9KFZ7KTIH7NOO2T4VKJWL" localSheetId="0" hidden="1">#REF!</definedName>
    <definedName name="BExZMSZ9KFZ7KTIH7NOO2T4VKJWL" localSheetId="9" hidden="1">#REF!</definedName>
    <definedName name="BExZMSZ9KFZ7KTIH7NOO2T4VKJWL" hidden="1">#REF!</definedName>
    <definedName name="BExZNI5L9J1UZ25JG3Q3R6W72RSQ" localSheetId="0" hidden="1">#REF!</definedName>
    <definedName name="BExZNI5L9J1UZ25JG3Q3R6W72RSQ" localSheetId="9" hidden="1">#REF!</definedName>
    <definedName name="BExZNI5L9J1UZ25JG3Q3R6W72RSQ" hidden="1">#REF!</definedName>
    <definedName name="BExZNM1V4A854WNYSP5I5TFJN0DA" localSheetId="0" hidden="1">#REF!</definedName>
    <definedName name="BExZNM1V4A854WNYSP5I5TFJN0DA" localSheetId="9" hidden="1">#REF!</definedName>
    <definedName name="BExZNM1V4A854WNYSP5I5TFJN0DA" hidden="1">#REF!</definedName>
    <definedName name="BExZOL9IYATMIQ07A0DW2OT88Z5Y" localSheetId="0" hidden="1">#REF!</definedName>
    <definedName name="BExZOL9IYATMIQ07A0DW2OT88Z5Y" localSheetId="9" hidden="1">#REF!</definedName>
    <definedName name="BExZOL9IYATMIQ07A0DW2OT88Z5Y" hidden="1">#REF!</definedName>
    <definedName name="BExZQKQSQTJMC8N3WQPK7K9JMVM9" localSheetId="0" hidden="1">#REF!</definedName>
    <definedName name="BExZQKQSQTJMC8N3WQPK7K9JMVM9" localSheetId="9" hidden="1">#REF!</definedName>
    <definedName name="BExZQKQSQTJMC8N3WQPK7K9JMVM9" hidden="1">#REF!</definedName>
    <definedName name="BExZQUHDUIND79715RTYA9HQHU3T" localSheetId="0" hidden="1">#REF!</definedName>
    <definedName name="BExZQUHDUIND79715RTYA9HQHU3T" localSheetId="9" hidden="1">#REF!</definedName>
    <definedName name="BExZQUHDUIND79715RTYA9HQHU3T" hidden="1">#REF!</definedName>
    <definedName name="BExZT15LXJ1AKQELGALM6SZDPHZY" localSheetId="0" hidden="1">#REF!</definedName>
    <definedName name="BExZT15LXJ1AKQELGALM6SZDPHZY" localSheetId="9" hidden="1">#REF!</definedName>
    <definedName name="BExZT15LXJ1AKQELGALM6SZDPHZY" hidden="1">#REF!</definedName>
    <definedName name="BExZT9ZXQ3NW0I7OFTN2RUH6C8K7" localSheetId="0" hidden="1">#REF!</definedName>
    <definedName name="BExZT9ZXQ3NW0I7OFTN2RUH6C8K7" localSheetId="9" hidden="1">#REF!</definedName>
    <definedName name="BExZT9ZXQ3NW0I7OFTN2RUH6C8K7" hidden="1">#REF!</definedName>
    <definedName name="BExZTIJE7RU5COT9T5LOD5825P3Y" localSheetId="0" hidden="1">#REF!</definedName>
    <definedName name="BExZTIJE7RU5COT9T5LOD5825P3Y" localSheetId="9" hidden="1">#REF!</definedName>
    <definedName name="BExZTIJE7RU5COT9T5LOD5825P3Y" hidden="1">#REF!</definedName>
    <definedName name="BExZTXYYVBMRH5FL43NN1AHCVVF0" localSheetId="0" hidden="1">#REF!</definedName>
    <definedName name="BExZTXYYVBMRH5FL43NN1AHCVVF0" localSheetId="9" hidden="1">#REF!</definedName>
    <definedName name="BExZTXYYVBMRH5FL43NN1AHCVVF0" hidden="1">#REF!</definedName>
    <definedName name="BExZUA408LIXEUM99A3JXQ7KS6KT" localSheetId="0" hidden="1">#REF!</definedName>
    <definedName name="BExZUA408LIXEUM99A3JXQ7KS6KT" localSheetId="9" hidden="1">#REF!</definedName>
    <definedName name="BExZUA408LIXEUM99A3JXQ7KS6KT" hidden="1">#REF!</definedName>
    <definedName name="BExZV42Z79A728T2BR31YPEWRVL5" localSheetId="0" hidden="1">#REF!</definedName>
    <definedName name="BExZV42Z79A728T2BR31YPEWRVL5" localSheetId="9" hidden="1">#REF!</definedName>
    <definedName name="BExZV42Z79A728T2BR31YPEWRVL5" hidden="1">#REF!</definedName>
    <definedName name="BExZVHV6Q5Y0RNAXP1SPUA3SWSGC" localSheetId="0" hidden="1">#REF!</definedName>
    <definedName name="BExZVHV6Q5Y0RNAXP1SPUA3SWSGC" localSheetId="9" hidden="1">#REF!</definedName>
    <definedName name="BExZVHV6Q5Y0RNAXP1SPUA3SWSGC" hidden="1">#REF!</definedName>
    <definedName name="BExZVIM7BS35R7E1XZR8RM47YZUN" localSheetId="0" hidden="1">#REF!</definedName>
    <definedName name="BExZVIM7BS35R7E1XZR8RM47YZUN" localSheetId="9" hidden="1">#REF!</definedName>
    <definedName name="BExZVIM7BS35R7E1XZR8RM47YZUN" hidden="1">#REF!</definedName>
    <definedName name="BExZWTYU7DZ5AQAEICUXOU7FTSED" localSheetId="0" hidden="1">#REF!</definedName>
    <definedName name="BExZWTYU7DZ5AQAEICUXOU7FTSED" localSheetId="9" hidden="1">#REF!</definedName>
    <definedName name="BExZWTYU7DZ5AQAEICUXOU7FTSED" hidden="1">#REF!</definedName>
    <definedName name="BExZXL8NZNZYMN1WO1QERUPPRL3X" localSheetId="0" hidden="1">#REF!</definedName>
    <definedName name="BExZXL8NZNZYMN1WO1QERUPPRL3X" localSheetId="9" hidden="1">#REF!</definedName>
    <definedName name="BExZXL8NZNZYMN1WO1QERUPPRL3X" hidden="1">#REF!</definedName>
    <definedName name="BExZXW6FFWNL2O9C9J5JGYHTF3LG" localSheetId="0" hidden="1">#REF!</definedName>
    <definedName name="BExZXW6FFWNL2O9C9J5JGYHTF3LG" localSheetId="9" hidden="1">#REF!</definedName>
    <definedName name="BExZXW6FFWNL2O9C9J5JGYHTF3LG" hidden="1">#REF!</definedName>
    <definedName name="BExZY4F76BKZMLBBGWYFYHDLFBHP" localSheetId="0" hidden="1">#REF!</definedName>
    <definedName name="BExZY4F76BKZMLBBGWYFYHDLFBHP" localSheetId="9" hidden="1">#REF!</definedName>
    <definedName name="BExZY4F76BKZMLBBGWYFYHDLFBHP" hidden="1">#REF!</definedName>
    <definedName name="BExZZ7TXZN8UHK6PE79VEME4X7GW" localSheetId="0" hidden="1">#REF!</definedName>
    <definedName name="BExZZ7TXZN8UHK6PE79VEME4X7GW" localSheetId="9" hidden="1">#REF!</definedName>
    <definedName name="BExZZ7TXZN8UHK6PE79VEME4X7GW" hidden="1">#REF!</definedName>
    <definedName name="BExZZQV186JWW9588BHCBF560H3S" localSheetId="0" hidden="1">#REF!</definedName>
    <definedName name="BExZZQV186JWW9588BHCBF560H3S" localSheetId="9" hidden="1">#REF!</definedName>
    <definedName name="BExZZQV186JWW9588BHCBF560H3S" hidden="1">#REF!</definedName>
    <definedName name="CERIP_Cap">'[3]Common Inputs'!$C$8</definedName>
    <definedName name="CustSeg">'[4]GI Scripts'!$D$5:$D$36</definedName>
    <definedName name="d" localSheetId="0" hidden="1">{#N/A,#N/A,FALSE,"CTC Summary - EOY";#N/A,#N/A,FALSE,"CTC Summary - Wtavg"}</definedName>
    <definedName name="d" localSheetId="9" hidden="1">{#N/A,#N/A,FALSE,"CTC Summary - EOY";#N/A,#N/A,FALSE,"CTC Summary - Wtavg"}</definedName>
    <definedName name="d" hidden="1">{#N/A,#N/A,FALSE,"CTC Summary - EOY";#N/A,#N/A,FALSE,"CTC Summary - Wtavg"}</definedName>
    <definedName name="DiscountRate">#REF!</definedName>
    <definedName name="e" localSheetId="0" hidden="1">{#N/A,#N/A,FALSE,"CTC Summary - EOY";#N/A,#N/A,FALSE,"CTC Summary - Wtavg"}</definedName>
    <definedName name="e" localSheetId="9" hidden="1">{#N/A,#N/A,FALSE,"CTC Summary - EOY";#N/A,#N/A,FALSE,"CTC Summary - Wtavg"}</definedName>
    <definedName name="e" hidden="1">{#N/A,#N/A,FALSE,"CTC Summary - EOY";#N/A,#N/A,FALSE,"CTC Summary - Wtavg"}</definedName>
    <definedName name="ee" localSheetId="0" hidden="1">{"PI_Data",#N/A,TRUE,"P&amp;I Data"}</definedName>
    <definedName name="ee" localSheetId="9" hidden="1">{"PI_Data",#N/A,TRUE,"P&amp;I Data"}</definedName>
    <definedName name="ee" hidden="1">{"PI_Data",#N/A,TRUE,"P&amp;I Data"}</definedName>
    <definedName name="EndUse">'[4]GI Scripts'!$E$5:$E$26</definedName>
    <definedName name="EndUseMap">'[5]Subscript Maps'!$K$5:$L$29</definedName>
    <definedName name="Event" localSheetId="0" hidden="1">{#N/A,#N/A,FALSE,"CTC Summary - EOY";#N/A,#N/A,FALSE,"CTC Summary - Wtavg"}</definedName>
    <definedName name="Event" localSheetId="9" hidden="1">{#N/A,#N/A,FALSE,"CTC Summary - EOY";#N/A,#N/A,FALSE,"CTC Summary - Wtavg"}</definedName>
    <definedName name="Event" hidden="1">{#N/A,#N/A,FALSE,"CTC Summary - EOY";#N/A,#N/A,FALSE,"CTC Summary - Wtavg"}</definedName>
    <definedName name="GraphB" localSheetId="8" hidden="1">'[1]All road-work file'!#REF!</definedName>
    <definedName name="GraphB" localSheetId="0" hidden="1">'[1]All road-work file'!#REF!</definedName>
    <definedName name="GraphB" localSheetId="9" hidden="1">'[1]All road-work file'!#REF!</definedName>
    <definedName name="GraphB" localSheetId="5" hidden="1">'[1]All road-work file'!#REF!</definedName>
    <definedName name="GraphB" hidden="1">'[1]All road-work file'!#REF!</definedName>
    <definedName name="ImpactType">[6]Indexes!$P$3:$P$5</definedName>
    <definedName name="intervallookup" localSheetId="8">[7]Helpers!$M$6</definedName>
    <definedName name="intervallookup" localSheetId="0">[8]Helpers!$M$6</definedName>
    <definedName name="intervallookup" localSheetId="9">[8]Helpers!$M$6</definedName>
    <definedName name="intervallookup" localSheetId="5">[7]Helpers!$M$6</definedName>
    <definedName name="intervallookup">[7]Helpers!$M$6</definedName>
    <definedName name="intervals" localSheetId="8">[7]Interval_Char!$A:$I</definedName>
    <definedName name="intervals" localSheetId="0">[8]Interval_Char!$A:$I</definedName>
    <definedName name="intervals" localSheetId="9">[8]Interval_Char!$A:$I</definedName>
    <definedName name="intervals" localSheetId="5">[7]Interval_Char!$A:$I</definedName>
    <definedName name="intervals">[7]Interval_Char!$A:$I</definedName>
    <definedName name="intervals_x" localSheetId="8">[7]Interval_Char!$A$1:$I$1</definedName>
    <definedName name="intervals_x" localSheetId="0">[8]Interval_Char!$A$1:$I$1</definedName>
    <definedName name="intervals_x" localSheetId="9">[8]Interval_Char!$A$1:$I$1</definedName>
    <definedName name="intervals_x" localSheetId="5">[7]Interval_Char!$A$1:$I$1</definedName>
    <definedName name="intervals_x">[7]Interval_Char!$A$1:$I$1</definedName>
    <definedName name="intervals_y" localSheetId="8">[7]Interval_Char!$A:$A</definedName>
    <definedName name="intervals_y" localSheetId="0">[8]Interval_Char!$A:$A</definedName>
    <definedName name="intervals_y" localSheetId="9">[8]Interval_Char!$A:$A</definedName>
    <definedName name="intervals_y" localSheetId="5">[7]Interval_Char!$A:$A</definedName>
    <definedName name="intervals_y">[7]Interval_Char!$A:$A</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_Cap">'[3]Common Inputs'!$C$7</definedName>
    <definedName name="July" localSheetId="0" hidden="1">{#N/A,#N/A,FALSE,"CTC Summary - EOY";#N/A,#N/A,FALSE,"CTC Summary - Wtavg"}</definedName>
    <definedName name="July" localSheetId="9" hidden="1">{#N/A,#N/A,FALSE,"CTC Summary - EOY";#N/A,#N/A,FALSE,"CTC Summary - Wtavg"}</definedName>
    <definedName name="July" hidden="1">{#N/A,#N/A,FALSE,"CTC Summary - EOY";#N/A,#N/A,FALSE,"CTC Summary - Wtavg"}</definedName>
    <definedName name="June" localSheetId="0" hidden="1">{#N/A,#N/A,FALSE,"CTC Summary - EOY";#N/A,#N/A,FALSE,"CTC Summary - Wtavg"}</definedName>
    <definedName name="June" localSheetId="9" hidden="1">{#N/A,#N/A,FALSE,"CTC Summary - EOY";#N/A,#N/A,FALSE,"CTC Summary - Wtavg"}</definedName>
    <definedName name="June" hidden="1">{#N/A,#N/A,FALSE,"CTC Summary - EOY";#N/A,#N/A,FALSE,"CTC Summary - Wtavg"}</definedName>
    <definedName name="junk" hidden="1">"S:\23150\06RET\Transformation\"</definedName>
    <definedName name="junk1" hidden="1">"Will Kane"</definedName>
    <definedName name="L" localSheetId="0" hidden="1">{"PI_Data",#N/A,TRUE,"P&amp;I Data"}</definedName>
    <definedName name="L" localSheetId="9" hidden="1">{"PI_Data",#N/A,TRUE,"P&amp;I Data"}</definedName>
    <definedName name="L" hidden="1">{"PI_Data",#N/A,TRUE,"P&amp;I Data"}</definedName>
    <definedName name="limcount" hidden="1">3</definedName>
    <definedName name="m" localSheetId="0" hidden="1">{"PI_Data",#N/A,TRUE,"P&amp;I Data"}</definedName>
    <definedName name="m" localSheetId="9" hidden="1">{"PI_Data",#N/A,TRUE,"P&amp;I Data"}</definedName>
    <definedName name="m" hidden="1">{"PI_Data",#N/A,TRUE,"P&amp;I Data"}</definedName>
    <definedName name="May" localSheetId="0" hidden="1">{#N/A,#N/A,FALSE,"CTC Summary - EOY";#N/A,#N/A,FALSE,"CTC Summary - Wtavg"}</definedName>
    <definedName name="May" localSheetId="9" hidden="1">{#N/A,#N/A,FALSE,"CTC Summary - EOY";#N/A,#N/A,FALSE,"CTC Summary - Wtavg"}</definedName>
    <definedName name="May" hidden="1">{#N/A,#N/A,FALSE,"CTC Summary - EOY";#N/A,#N/A,FALSE,"CTC Summary - Wtavg"}</definedName>
    <definedName name="multiplier" localSheetId="8">[7]Helpers!$L$17</definedName>
    <definedName name="multiplier" localSheetId="0">[8]Helpers!$L$17</definedName>
    <definedName name="multiplier" localSheetId="9">[8]Helpers!$L$17</definedName>
    <definedName name="multiplier" localSheetId="5">[7]Helpers!$L$17</definedName>
    <definedName name="multiplier">[7]Helpers!$L$17</definedName>
    <definedName name="New" localSheetId="0" hidden="1">{#N/A,#N/A,FALSE,"CTC Summary - EOY";#N/A,#N/A,FALSE,"CTC Summary - Wtavg"}</definedName>
    <definedName name="New" localSheetId="9" hidden="1">{#N/A,#N/A,FALSE,"CTC Summary - EOY";#N/A,#N/A,FALSE,"CTC Summary - Wtavg"}</definedName>
    <definedName name="New" hidden="1">{#N/A,#N/A,FALSE,"CTC Summary - EOY";#N/A,#N/A,FALSE,"CTC Summary - Wtavg"}</definedName>
    <definedName name="p" localSheetId="0" hidden="1">{"PI_Data",#N/A,TRUE,"P&amp;I Data"}</definedName>
    <definedName name="p" localSheetId="9" hidden="1">{"PI_Data",#N/A,TRUE,"P&amp;I Data"}</definedName>
    <definedName name="p" hidden="1">{"PI_Data",#N/A,TRUE,"P&amp;I Data"}</definedName>
    <definedName name="Pal_Workbook_GUID" hidden="1">"SMP21VB18GJR45T4S167142C"</definedName>
    <definedName name="PeakDefinitionSelection">'[3]DR&amp;DF Summary '!$C$2</definedName>
    <definedName name="qwer" localSheetId="0" hidden="1">{"PI_Data",#N/A,TRUE,"P&amp;I Data"}</definedName>
    <definedName name="qwer" localSheetId="9" hidden="1">{"PI_Data",#N/A,TRUE,"P&amp;I Data"}</definedName>
    <definedName name="qwer" hidden="1">{"PI_Data",#N/A,TRUE,"P&amp;I Data"}</definedName>
    <definedName name="RegionMap">'[5]Subscript Maps'!$C$5:$D$8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APBEXhrIndnt" hidden="1">"Wide"</definedName>
    <definedName name="SAPBEXrevision" hidden="1">1</definedName>
    <definedName name="SAPBEXsysID" hidden="1">"BPR"</definedName>
    <definedName name="SAPBEXwbID" hidden="1">"4A0EOS2A54LDHQ8HAAMV1Z7LH"</definedName>
    <definedName name="SAPBEXwbID2" hidden="1">"43PJT8J5QINLSBNFYJLE3ZU45"</definedName>
    <definedName name="SAPsysID" hidden="1">"708C5W7SBKP804JT78WJ0JNKI"</definedName>
    <definedName name="SAPwbID" hidden="1">"ARS"</definedName>
    <definedName name="SegMap">'[5]Subscript Maps'!$I$5:$J$40</definedName>
    <definedName name="segment" localSheetId="8">[9]Criteria!$D$3:$D$9</definedName>
    <definedName name="segment" localSheetId="0">[10]Criteria!$D$3:$D$9</definedName>
    <definedName name="segment" localSheetId="9">[10]Criteria!$D$3:$D$9</definedName>
    <definedName name="segment" localSheetId="5">[9]Criteria!$D$3:$D$9</definedName>
    <definedName name="segment">[9]Criteria!$D$3:$D$9</definedName>
    <definedName name="sencount" hidden="1">3</definedName>
    <definedName name="solver_lin" hidden="1">0</definedName>
    <definedName name="solver_num" hidden="1">0</definedName>
    <definedName name="solver_typ" hidden="1">1</definedName>
    <definedName name="solver_val" hidden="1">0</definedName>
    <definedName name="sss" localSheetId="0" hidden="1">{"PI_Data",#N/A,TRUE,"P&amp;I Data"}</definedName>
    <definedName name="sss" localSheetId="9" hidden="1">{"PI_Data",#N/A,TRUE,"P&amp;I Data"}</definedName>
    <definedName name="sss" hidden="1">{"PI_Data",#N/A,TRUE,"P&amp;I Data"}</definedName>
    <definedName name="TP_Footer_Path" hidden="1">"S:\23150\05RET\exec calcs\Chinn\"</definedName>
    <definedName name="TP_Footer_User" hidden="1">"CORBINP"</definedName>
    <definedName name="TP_Footer_Version" hidden="1">"v3.00"</definedName>
    <definedName name="utility">'[5]Subscript Maps'!$A$5:$B$11</definedName>
    <definedName name="wrn.Accelerated." localSheetId="0" hidden="1">{#N/A,#N/A,FALSE,"CTC Summary - EOY";#N/A,#N/A,FALSE,"CTC Summary - Wtavg"}</definedName>
    <definedName name="wrn.Accelerated." localSheetId="9" hidden="1">{#N/A,#N/A,FALSE,"CTC Summary - EOY";#N/A,#N/A,FALSE,"CTC Summary - Wtavg"}</definedName>
    <definedName name="wrn.Accelerated." hidden="1">{#N/A,#N/A,FALSE,"CTC Summary - EOY";#N/A,#N/A,FALSE,"CTC Summary - Wtavg"}</definedName>
    <definedName name="wrn.accellerated1" localSheetId="0" hidden="1">{#N/A,#N/A,FALSE,"CTC Summary - EOY";#N/A,#N/A,FALSE,"CTC Summary - Wtavg"}</definedName>
    <definedName name="wrn.accellerated1" localSheetId="9" hidden="1">{#N/A,#N/A,FALSE,"CTC Summary - EOY";#N/A,#N/A,FALSE,"CTC Summary - Wtavg"}</definedName>
    <definedName name="wrn.accellerated1" hidden="1">{#N/A,#N/A,FALSE,"CTC Summary - EOY";#N/A,#N/A,FALSE,"CTC Summary - Wtavg"}</definedName>
    <definedName name="wrn.JE9DOLLARS." localSheetId="0" hidden="1">{"JE9DOLLARS",#N/A,FALSE,"JE9"}</definedName>
    <definedName name="wrn.JE9DOLLARS." localSheetId="9" hidden="1">{"JE9DOLLARS",#N/A,FALSE,"JE9"}</definedName>
    <definedName name="wrn.JE9DOLLARS." hidden="1">{"JE9DOLLARS",#N/A,FALSE,"JE9"}</definedName>
    <definedName name="wrn.JE9DTHS." localSheetId="0" hidden="1">{"JE9DTHS",#N/A,FALSE,"JE9"}</definedName>
    <definedName name="wrn.JE9DTHS." localSheetId="9" hidden="1">{"JE9DTHS",#N/A,FALSE,"JE9"}</definedName>
    <definedName name="wrn.JE9DTHS." hidden="1">{"JE9DTHS",#N/A,FALSE,"JE9"}</definedName>
    <definedName name="wrn.JE9MCF." localSheetId="0" hidden="1">{"JE9MCF",#N/A,FALSE,"JE9"}</definedName>
    <definedName name="wrn.JE9MCF." localSheetId="9" hidden="1">{"JE9MCF",#N/A,FALSE,"JE9"}</definedName>
    <definedName name="wrn.JE9MCF." hidden="1">{"JE9MCF",#N/A,FALSE,"JE9"}</definedName>
    <definedName name="wrn.PI_Report." localSheetId="0" hidden="1">{"PI_Data",#N/A,TRUE,"P&amp;I Data"}</definedName>
    <definedName name="wrn.PI_Report." localSheetId="9" hidden="1">{"PI_Data",#N/A,TRUE,"P&amp;I Data"}</definedName>
    <definedName name="wrn.PI_Report." hidden="1">{"PI_Data",#N/A,TRUE,"P&amp;I Data"}</definedName>
    <definedName name="wrn.Transport." localSheetId="8" hidden="1">{#N/A,#N/A,FALSE,"9.1A";#N/A,#N/A,FALSE,"9.1B";#N/A,#N/A,FALSE,"9.2A";#N/A,#N/A,FALSE,"9.2B";#N/A,#N/A,FALSE,"9.2C";#N/A,#N/A,FALSE,"9.3A";#N/A,#N/A,FALSE,"9.3B";#N/A,#N/A,FALSE,"9.3C";#N/A,#N/A,FALSE,"9.4";#N/A,#N/A,FALSE,"9.5A";#N/A,#N/A,FALSE,"9.5B"}</definedName>
    <definedName name="wrn.Transport." localSheetId="0" hidden="1">{#N/A,#N/A,FALSE,"9.1A";#N/A,#N/A,FALSE,"9.1B";#N/A,#N/A,FALSE,"9.2A";#N/A,#N/A,FALSE,"9.2B";#N/A,#N/A,FALSE,"9.2C";#N/A,#N/A,FALSE,"9.3A";#N/A,#N/A,FALSE,"9.3B";#N/A,#N/A,FALSE,"9.3C";#N/A,#N/A,FALSE,"9.4";#N/A,#N/A,FALSE,"9.5A";#N/A,#N/A,FALSE,"9.5B"}</definedName>
    <definedName name="wrn.Transport." localSheetId="9" hidden="1">{#N/A,#N/A,FALSE,"9.1A";#N/A,#N/A,FALSE,"9.1B";#N/A,#N/A,FALSE,"9.2A";#N/A,#N/A,FALSE,"9.2B";#N/A,#N/A,FALSE,"9.2C";#N/A,#N/A,FALSE,"9.3A";#N/A,#N/A,FALSE,"9.3B";#N/A,#N/A,FALSE,"9.3C";#N/A,#N/A,FALSE,"9.4";#N/A,#N/A,FALSE,"9.5A";#N/A,#N/A,FALSE,"9.5B"}</definedName>
    <definedName name="wrn.Transport." localSheetId="5" hidden="1">{#N/A,#N/A,FALSE,"9.1A";#N/A,#N/A,FALSE,"9.1B";#N/A,#N/A,FALSE,"9.2A";#N/A,#N/A,FALSE,"9.2B";#N/A,#N/A,FALSE,"9.2C";#N/A,#N/A,FALSE,"9.3A";#N/A,#N/A,FALSE,"9.3B";#N/A,#N/A,FALSE,"9.3C";#N/A,#N/A,FALSE,"9.4";#N/A,#N/A,FALSE,"9.5A";#N/A,#N/A,FALSE,"9.5B"}</definedName>
    <definedName name="wrn.Transport." hidden="1">{#N/A,#N/A,FALSE,"9.1A";#N/A,#N/A,FALSE,"9.1B";#N/A,#N/A,FALSE,"9.2A";#N/A,#N/A,FALSE,"9.2B";#N/A,#N/A,FALSE,"9.2C";#N/A,#N/A,FALSE,"9.3A";#N/A,#N/A,FALSE,"9.3B";#N/A,#N/A,FALSE,"9.3C";#N/A,#N/A,FALSE,"9.4";#N/A,#N/A,FALSE,"9.5A";#N/A,#N/A,FALSE,"9.5B"}</definedName>
    <definedName name="wrn.Waste." localSheetId="8" hidden="1">{#N/A,#N/A,FALSE,"7.1A";#N/A,#N/A,FALSE,"7.1B";#N/A,#N/A,FALSE,"7.2A";#N/A,#N/A,FALSE,"7.2B";#N/A,#N/A,FALSE,"7.2C";#N/A,#N/A,FALSE,"7.3";#N/A,#N/A,FALSE,"7.4A";#N/A,#N/A,FALSE,"7.4B";#N/A,#N/A,FALSE,"7.5";#N/A,#N/A,FALSE,"7.6"}</definedName>
    <definedName name="wrn.Waste." localSheetId="0" hidden="1">{#N/A,#N/A,FALSE,"7.1A";#N/A,#N/A,FALSE,"7.1B";#N/A,#N/A,FALSE,"7.2A";#N/A,#N/A,FALSE,"7.2B";#N/A,#N/A,FALSE,"7.2C";#N/A,#N/A,FALSE,"7.3";#N/A,#N/A,FALSE,"7.4A";#N/A,#N/A,FALSE,"7.4B";#N/A,#N/A,FALSE,"7.5";#N/A,#N/A,FALSE,"7.6"}</definedName>
    <definedName name="wrn.Waste." localSheetId="9" hidden="1">{#N/A,#N/A,FALSE,"7.1A";#N/A,#N/A,FALSE,"7.1B";#N/A,#N/A,FALSE,"7.2A";#N/A,#N/A,FALSE,"7.2B";#N/A,#N/A,FALSE,"7.2C";#N/A,#N/A,FALSE,"7.3";#N/A,#N/A,FALSE,"7.4A";#N/A,#N/A,FALSE,"7.4B";#N/A,#N/A,FALSE,"7.5";#N/A,#N/A,FALSE,"7.6"}</definedName>
    <definedName name="wrn.Waste." localSheetId="5" hidden="1">{#N/A,#N/A,FALSE,"7.1A";#N/A,#N/A,FALSE,"7.1B";#N/A,#N/A,FALSE,"7.2A";#N/A,#N/A,FALSE,"7.2B";#N/A,#N/A,FALSE,"7.2C";#N/A,#N/A,FALSE,"7.3";#N/A,#N/A,FALSE,"7.4A";#N/A,#N/A,FALSE,"7.4B";#N/A,#N/A,FALSE,"7.5";#N/A,#N/A,FALSE,"7.6"}</definedName>
    <definedName name="wrn.Waste." hidden="1">{#N/A,#N/A,FALSE,"7.1A";#N/A,#N/A,FALSE,"7.1B";#N/A,#N/A,FALSE,"7.2A";#N/A,#N/A,FALSE,"7.2B";#N/A,#N/A,FALSE,"7.2C";#N/A,#N/A,FALSE,"7.3";#N/A,#N/A,FALSE,"7.4A";#N/A,#N/A,FALSE,"7.4B";#N/A,#N/A,FALSE,"7.5";#N/A,#N/A,FALSE,"7.6"}</definedName>
    <definedName name="x" localSheetId="0" hidden="1">{#N/A,#N/A,FALSE,"CTC Summary - EOY";#N/A,#N/A,FALSE,"CTC Summary - Wtavg"}</definedName>
    <definedName name="x" localSheetId="9" hidden="1">{#N/A,#N/A,FALSE,"CTC Summary - EOY";#N/A,#N/A,FALSE,"CTC Summary - Wtavg"}</definedName>
    <definedName name="x" hidden="1">{#N/A,#N/A,FALSE,"CTC Summary - EOY";#N/A,#N/A,FALSE,"CTC Summary - Wtavg"}</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 i="183" l="1"/>
  <c r="I25" i="183"/>
  <c r="J25" i="183"/>
  <c r="K25" i="183"/>
  <c r="A29" i="183"/>
  <c r="B29" i="183"/>
  <c r="A30" i="183"/>
  <c r="B30" i="183"/>
  <c r="A31" i="183"/>
  <c r="B31" i="183"/>
  <c r="A32" i="183"/>
  <c r="B32" i="183"/>
  <c r="A33" i="183"/>
  <c r="B33" i="183"/>
  <c r="A34" i="183"/>
  <c r="B34" i="183"/>
  <c r="A35" i="183"/>
  <c r="B35" i="183"/>
  <c r="A36" i="183"/>
  <c r="B36" i="183"/>
  <c r="A37" i="183"/>
  <c r="B37" i="183"/>
  <c r="A38" i="183"/>
  <c r="B38" i="183"/>
  <c r="A39" i="183"/>
  <c r="B39" i="183"/>
  <c r="A40" i="183"/>
  <c r="B40" i="183"/>
  <c r="A41" i="183"/>
  <c r="B41" i="183"/>
  <c r="A42" i="183"/>
  <c r="B42" i="183"/>
  <c r="A43" i="183"/>
  <c r="B43" i="183"/>
  <c r="A44" i="183"/>
  <c r="B44" i="183"/>
  <c r="A45" i="183"/>
  <c r="B45" i="183"/>
  <c r="B52" i="183"/>
  <c r="F52" i="183"/>
  <c r="W52" i="183"/>
  <c r="X52" i="183"/>
  <c r="Y52" i="183"/>
  <c r="Z52" i="183"/>
  <c r="AA52" i="183"/>
  <c r="AB52" i="183"/>
  <c r="AC52" i="183"/>
  <c r="AD52" i="183"/>
  <c r="AE52" i="183"/>
  <c r="AF52" i="183"/>
  <c r="AG52" i="183"/>
  <c r="B53" i="183"/>
  <c r="F53" i="183"/>
  <c r="W53" i="183"/>
  <c r="X53" i="183"/>
  <c r="Y53" i="183"/>
  <c r="Z53" i="183"/>
  <c r="AA53" i="183"/>
  <c r="AB53" i="183"/>
  <c r="AC53" i="183"/>
  <c r="AD53" i="183"/>
  <c r="AE53" i="183"/>
  <c r="AF53" i="183"/>
  <c r="AG53" i="183"/>
  <c r="B54" i="183"/>
  <c r="F54" i="183"/>
  <c r="W54" i="183"/>
  <c r="X54" i="183"/>
  <c r="Y54" i="183"/>
  <c r="Z54" i="183"/>
  <c r="AA54" i="183"/>
  <c r="AB54" i="183"/>
  <c r="AC54" i="183"/>
  <c r="AD54" i="183"/>
  <c r="AE54" i="183"/>
  <c r="AF54" i="183"/>
  <c r="AG54" i="183"/>
  <c r="B55" i="183"/>
  <c r="F55" i="183"/>
  <c r="W55" i="183"/>
  <c r="X55" i="183"/>
  <c r="Y55" i="183"/>
  <c r="Z55" i="183"/>
  <c r="AA55" i="183"/>
  <c r="AB55" i="183"/>
  <c r="AC55" i="183"/>
  <c r="AD55" i="183"/>
  <c r="AE55" i="183"/>
  <c r="AF55" i="183"/>
  <c r="AG55" i="183"/>
  <c r="B56" i="183"/>
  <c r="F56" i="183"/>
  <c r="W56" i="183"/>
  <c r="X56" i="183"/>
  <c r="Y56" i="183"/>
  <c r="Z56" i="183"/>
  <c r="AA56" i="183"/>
  <c r="AB56" i="183"/>
  <c r="AC56" i="183"/>
  <c r="AD56" i="183"/>
  <c r="AE56" i="183"/>
  <c r="AF56" i="183"/>
  <c r="AG56" i="183"/>
  <c r="B57" i="183"/>
  <c r="F57" i="183"/>
  <c r="W57" i="183"/>
  <c r="X57" i="183"/>
  <c r="Y57" i="183"/>
  <c r="Z57" i="183"/>
  <c r="AA57" i="183"/>
  <c r="AB57" i="183"/>
  <c r="AC57" i="183"/>
  <c r="AD57" i="183"/>
  <c r="AE57" i="183"/>
  <c r="AF57" i="183"/>
  <c r="AG57" i="183"/>
  <c r="B58" i="183"/>
  <c r="F58" i="183"/>
  <c r="W58" i="183"/>
  <c r="X58" i="183"/>
  <c r="Y58" i="183"/>
  <c r="Z58" i="183"/>
  <c r="AA58" i="183"/>
  <c r="AB58" i="183"/>
  <c r="AC58" i="183"/>
  <c r="AD58" i="183"/>
  <c r="AE58" i="183"/>
  <c r="AF58" i="183"/>
  <c r="AG58" i="183"/>
  <c r="B59" i="183"/>
  <c r="F59" i="183"/>
  <c r="W59" i="183"/>
  <c r="X59" i="183"/>
  <c r="Y59" i="183"/>
  <c r="Z59" i="183"/>
  <c r="AA59" i="183"/>
  <c r="AB59" i="183"/>
  <c r="AC59" i="183"/>
  <c r="AD59" i="183"/>
  <c r="AE59" i="183"/>
  <c r="AF59" i="183"/>
  <c r="AG59" i="183"/>
  <c r="B60" i="183"/>
  <c r="F60" i="183"/>
  <c r="W60" i="183"/>
  <c r="X60" i="183"/>
  <c r="Y60" i="183"/>
  <c r="Z60" i="183"/>
  <c r="AA60" i="183"/>
  <c r="AB60" i="183"/>
  <c r="AC60" i="183"/>
  <c r="AD60" i="183"/>
  <c r="AE60" i="183"/>
  <c r="AF60" i="183"/>
  <c r="AG60" i="183"/>
  <c r="B61" i="183"/>
  <c r="F61" i="183"/>
  <c r="W61" i="183"/>
  <c r="X61" i="183"/>
  <c r="Y61" i="183"/>
  <c r="Z61" i="183"/>
  <c r="AA61" i="183"/>
  <c r="AB61" i="183"/>
  <c r="AC61" i="183"/>
  <c r="AD61" i="183"/>
  <c r="AE61" i="183"/>
  <c r="AF61" i="183"/>
  <c r="AG61" i="183"/>
  <c r="B62" i="183"/>
  <c r="F62" i="183"/>
  <c r="W62" i="183"/>
  <c r="X62" i="183"/>
  <c r="Y62" i="183"/>
  <c r="Z62" i="183"/>
  <c r="AA62" i="183"/>
  <c r="AB62" i="183"/>
  <c r="AC62" i="183"/>
  <c r="AD62" i="183"/>
  <c r="AE62" i="183"/>
  <c r="AF62" i="183"/>
  <c r="AG62" i="183"/>
  <c r="B63" i="183"/>
  <c r="F63" i="183"/>
  <c r="W63" i="183"/>
  <c r="X63" i="183"/>
  <c r="Y63" i="183"/>
  <c r="Z63" i="183"/>
  <c r="AA63" i="183"/>
  <c r="AB63" i="183"/>
  <c r="AC63" i="183"/>
  <c r="AD63" i="183"/>
  <c r="AE63" i="183"/>
  <c r="AF63" i="183"/>
  <c r="AG63" i="183"/>
  <c r="B64" i="183"/>
  <c r="F64" i="183"/>
  <c r="W64" i="183"/>
  <c r="X64" i="183"/>
  <c r="Y64" i="183"/>
  <c r="Z64" i="183"/>
  <c r="AA64" i="183"/>
  <c r="AB64" i="183"/>
  <c r="AC64" i="183"/>
  <c r="AD64" i="183"/>
  <c r="AE64" i="183"/>
  <c r="AF64" i="183"/>
  <c r="AG64" i="183"/>
  <c r="B65" i="183"/>
  <c r="F65" i="183"/>
  <c r="W65" i="183"/>
  <c r="X65" i="183"/>
  <c r="Y65" i="183"/>
  <c r="Z65" i="183"/>
  <c r="AA65" i="183"/>
  <c r="AB65" i="183"/>
  <c r="AC65" i="183"/>
  <c r="AD65" i="183"/>
  <c r="AE65" i="183"/>
  <c r="AF65" i="183"/>
  <c r="AG65" i="183"/>
  <c r="B66" i="183"/>
  <c r="F66" i="183"/>
  <c r="W66" i="183"/>
  <c r="X66" i="183"/>
  <c r="Y66" i="183"/>
  <c r="Z66" i="183"/>
  <c r="AA66" i="183"/>
  <c r="AB66" i="183"/>
  <c r="AC66" i="183"/>
  <c r="AD66" i="183"/>
  <c r="AE66" i="183"/>
  <c r="AF66" i="183"/>
  <c r="AG66" i="183"/>
  <c r="B67" i="183"/>
  <c r="F67" i="183"/>
  <c r="W67" i="183"/>
  <c r="X67" i="183"/>
  <c r="Y67" i="183"/>
  <c r="Z67" i="183"/>
  <c r="AA67" i="183"/>
  <c r="AB67" i="183"/>
  <c r="AC67" i="183"/>
  <c r="AD67" i="183"/>
  <c r="AE67" i="183"/>
  <c r="AF67" i="183"/>
  <c r="AG67" i="183"/>
  <c r="B68" i="183"/>
  <c r="F68" i="183"/>
  <c r="W68" i="183"/>
  <c r="X68" i="183"/>
  <c r="Y68" i="183"/>
  <c r="Z68" i="183"/>
  <c r="AA68" i="183"/>
  <c r="AB68" i="183"/>
  <c r="AC68" i="183"/>
  <c r="AD68" i="183"/>
  <c r="AE68" i="183"/>
  <c r="AF68" i="183"/>
  <c r="AG68" i="183"/>
  <c r="B69" i="183"/>
  <c r="B70" i="183"/>
  <c r="AB70" i="183"/>
  <c r="B71" i="183"/>
  <c r="G71" i="183"/>
  <c r="B72" i="183"/>
  <c r="B73" i="183"/>
  <c r="B74" i="183"/>
  <c r="AF74" i="183"/>
  <c r="B75" i="183"/>
  <c r="B76" i="183"/>
  <c r="B77" i="183"/>
  <c r="B78" i="183"/>
  <c r="AB78" i="183"/>
  <c r="B79" i="183"/>
  <c r="W79" i="183"/>
  <c r="B80" i="183"/>
  <c r="B81" i="183"/>
  <c r="B82" i="183"/>
  <c r="B83" i="183"/>
  <c r="Y83" i="183"/>
  <c r="AA83" i="183"/>
  <c r="AG83" i="183"/>
  <c r="B84" i="183"/>
  <c r="AB84" i="183"/>
  <c r="AD84" i="183"/>
  <c r="B85" i="183"/>
  <c r="Z85" i="183"/>
  <c r="H95" i="183"/>
  <c r="I95" i="183"/>
  <c r="J95" i="183"/>
  <c r="K95" i="183"/>
  <c r="B99" i="183"/>
  <c r="H99" i="183"/>
  <c r="I99" i="183"/>
  <c r="J99" i="183"/>
  <c r="K99" i="183"/>
  <c r="B100" i="183"/>
  <c r="H100" i="183"/>
  <c r="I100" i="183"/>
  <c r="J100" i="183"/>
  <c r="K100" i="183"/>
  <c r="B101" i="183"/>
  <c r="H101" i="183"/>
  <c r="I101" i="183"/>
  <c r="J101" i="183"/>
  <c r="K101" i="183"/>
  <c r="B102" i="183"/>
  <c r="H102" i="183"/>
  <c r="I102" i="183"/>
  <c r="J102" i="183"/>
  <c r="K102" i="183"/>
  <c r="B103" i="183"/>
  <c r="H103" i="183"/>
  <c r="I103" i="183"/>
  <c r="J103" i="183"/>
  <c r="K103" i="183"/>
  <c r="B104" i="183"/>
  <c r="H104" i="183"/>
  <c r="I104" i="183"/>
  <c r="J104" i="183"/>
  <c r="K104" i="183"/>
  <c r="B105" i="183"/>
  <c r="H105" i="183"/>
  <c r="I105" i="183"/>
  <c r="J105" i="183"/>
  <c r="K105" i="183"/>
  <c r="B106" i="183"/>
  <c r="H106" i="183"/>
  <c r="I106" i="183"/>
  <c r="J106" i="183"/>
  <c r="K106" i="183"/>
  <c r="B107" i="183"/>
  <c r="H107" i="183"/>
  <c r="I107" i="183"/>
  <c r="J107" i="183"/>
  <c r="K107" i="183"/>
  <c r="B108" i="183"/>
  <c r="H108" i="183"/>
  <c r="I108" i="183"/>
  <c r="J108" i="183"/>
  <c r="K108" i="183"/>
  <c r="B109" i="183"/>
  <c r="H109" i="183"/>
  <c r="I109" i="183"/>
  <c r="J109" i="183"/>
  <c r="K109" i="183"/>
  <c r="B110" i="183"/>
  <c r="H110" i="183"/>
  <c r="I110" i="183"/>
  <c r="J110" i="183"/>
  <c r="K110" i="183"/>
  <c r="B111" i="183"/>
  <c r="H111" i="183"/>
  <c r="I111" i="183"/>
  <c r="J111" i="183"/>
  <c r="K111" i="183"/>
  <c r="B112" i="183"/>
  <c r="H112" i="183"/>
  <c r="I112" i="183"/>
  <c r="J112" i="183"/>
  <c r="K112" i="183"/>
  <c r="B113" i="183"/>
  <c r="H113" i="183"/>
  <c r="I113" i="183"/>
  <c r="J113" i="183"/>
  <c r="K113" i="183"/>
  <c r="B114" i="183"/>
  <c r="H114" i="183"/>
  <c r="I114" i="183"/>
  <c r="J114" i="183"/>
  <c r="K114" i="183"/>
  <c r="B115" i="183"/>
  <c r="H115" i="183"/>
  <c r="I115" i="183"/>
  <c r="J115" i="183"/>
  <c r="K115" i="183"/>
  <c r="H121" i="183"/>
  <c r="I121" i="183"/>
  <c r="J121" i="183"/>
  <c r="K121" i="183"/>
  <c r="B125" i="183"/>
  <c r="B126" i="183"/>
  <c r="B127" i="183"/>
  <c r="B128" i="183"/>
  <c r="B129" i="183"/>
  <c r="B130" i="183"/>
  <c r="B131" i="183"/>
  <c r="B132" i="183"/>
  <c r="B133" i="183"/>
  <c r="B134" i="183"/>
  <c r="B135" i="183"/>
  <c r="B136" i="183"/>
  <c r="B137" i="183"/>
  <c r="B138" i="183"/>
  <c r="B139" i="183"/>
  <c r="B140" i="183"/>
  <c r="B141" i="183"/>
  <c r="F8" i="180"/>
  <c r="G8" i="180"/>
  <c r="H8" i="180"/>
  <c r="I8" i="180"/>
  <c r="J8" i="180"/>
  <c r="K8" i="180"/>
  <c r="L8" i="180"/>
  <c r="M8" i="180"/>
  <c r="N8" i="180"/>
  <c r="O8" i="180"/>
  <c r="P8" i="180"/>
  <c r="Q8" i="180"/>
  <c r="R8" i="180"/>
  <c r="S8" i="180"/>
  <c r="T8" i="180"/>
  <c r="U8" i="180"/>
  <c r="V8" i="180"/>
  <c r="W8" i="180"/>
  <c r="X8" i="180"/>
  <c r="Y8" i="180"/>
  <c r="Z8" i="180"/>
  <c r="AA8" i="180"/>
  <c r="AB8" i="180"/>
  <c r="AC8" i="180"/>
  <c r="AD8" i="180"/>
  <c r="AE8" i="180"/>
  <c r="AF8" i="180"/>
  <c r="AG8" i="180"/>
  <c r="F9" i="180"/>
  <c r="G9" i="180"/>
  <c r="H9" i="180"/>
  <c r="I9" i="180"/>
  <c r="J9" i="180"/>
  <c r="K9" i="180"/>
  <c r="L9" i="180"/>
  <c r="M9" i="180"/>
  <c r="N9" i="180"/>
  <c r="O9" i="180"/>
  <c r="P9" i="180"/>
  <c r="Q9" i="180"/>
  <c r="R9" i="180"/>
  <c r="S9" i="180"/>
  <c r="T9" i="180"/>
  <c r="U9" i="180"/>
  <c r="V9" i="180"/>
  <c r="W9" i="180"/>
  <c r="X9" i="180"/>
  <c r="Y9" i="180"/>
  <c r="Z9" i="180"/>
  <c r="AA9" i="180"/>
  <c r="AB9" i="180"/>
  <c r="AC9" i="180"/>
  <c r="AD9" i="180"/>
  <c r="AE9" i="180"/>
  <c r="AF9" i="180"/>
  <c r="AG9" i="180"/>
  <c r="F10" i="180"/>
  <c r="G10" i="180"/>
  <c r="H10" i="180"/>
  <c r="I10" i="180"/>
  <c r="J10" i="180"/>
  <c r="K10" i="180"/>
  <c r="L10" i="180"/>
  <c r="M10" i="180"/>
  <c r="N10" i="180"/>
  <c r="O10" i="180"/>
  <c r="P10" i="180"/>
  <c r="Q10" i="180"/>
  <c r="R10" i="180"/>
  <c r="S10" i="180"/>
  <c r="T10" i="180"/>
  <c r="U10" i="180"/>
  <c r="V10" i="180"/>
  <c r="W10" i="180"/>
  <c r="X10" i="180"/>
  <c r="Y10" i="180"/>
  <c r="Z10" i="180"/>
  <c r="AA10" i="180"/>
  <c r="AB10" i="180"/>
  <c r="AC10" i="180"/>
  <c r="AD10" i="180"/>
  <c r="AE10" i="180"/>
  <c r="AF10" i="180"/>
  <c r="AG10" i="180"/>
  <c r="F11" i="180"/>
  <c r="G11" i="180"/>
  <c r="H11" i="180"/>
  <c r="I11" i="180"/>
  <c r="J11" i="180"/>
  <c r="K11" i="180"/>
  <c r="L11" i="180"/>
  <c r="M11" i="180"/>
  <c r="N11" i="180"/>
  <c r="O11" i="180"/>
  <c r="P11" i="180"/>
  <c r="Q11" i="180"/>
  <c r="R11" i="180"/>
  <c r="S11" i="180"/>
  <c r="T11" i="180"/>
  <c r="U11" i="180"/>
  <c r="V11" i="180"/>
  <c r="W11" i="180"/>
  <c r="X11" i="180"/>
  <c r="Y11" i="180"/>
  <c r="Z11" i="180"/>
  <c r="AA11" i="180"/>
  <c r="AB11" i="180"/>
  <c r="AC11" i="180"/>
  <c r="AD11" i="180"/>
  <c r="AE11" i="180"/>
  <c r="AF11" i="180"/>
  <c r="AG11" i="180"/>
  <c r="F18" i="180"/>
  <c r="G18" i="180"/>
  <c r="H18" i="180"/>
  <c r="I18" i="180"/>
  <c r="J18" i="180"/>
  <c r="K18" i="180"/>
  <c r="L18" i="180"/>
  <c r="M18" i="180"/>
  <c r="N18" i="180"/>
  <c r="O18" i="180"/>
  <c r="P18" i="180"/>
  <c r="Q18" i="180"/>
  <c r="R18" i="180"/>
  <c r="S18" i="180"/>
  <c r="T18" i="180"/>
  <c r="U18" i="180"/>
  <c r="V18" i="180"/>
  <c r="W18" i="180"/>
  <c r="X18" i="180"/>
  <c r="Y18" i="180"/>
  <c r="Z18" i="180"/>
  <c r="AA18" i="180"/>
  <c r="AB18" i="180"/>
  <c r="AC18" i="180"/>
  <c r="AD18" i="180"/>
  <c r="AE18" i="180"/>
  <c r="AF18" i="180"/>
  <c r="AG18" i="180"/>
  <c r="F19" i="180"/>
  <c r="G19" i="180"/>
  <c r="H19" i="180"/>
  <c r="I19" i="180"/>
  <c r="J19" i="180"/>
  <c r="K19" i="180"/>
  <c r="L19" i="180"/>
  <c r="M19" i="180"/>
  <c r="N19" i="180"/>
  <c r="O19" i="180"/>
  <c r="P19" i="180"/>
  <c r="Q19" i="180"/>
  <c r="R19" i="180"/>
  <c r="S19" i="180"/>
  <c r="T19" i="180"/>
  <c r="U19" i="180"/>
  <c r="V19" i="180"/>
  <c r="W19" i="180"/>
  <c r="X19" i="180"/>
  <c r="Y19" i="180"/>
  <c r="Z19" i="180"/>
  <c r="AA19" i="180"/>
  <c r="AB19" i="180"/>
  <c r="AC19" i="180"/>
  <c r="AD19" i="180"/>
  <c r="AE19" i="180"/>
  <c r="AF19" i="180"/>
  <c r="AG19" i="180"/>
  <c r="F20" i="180"/>
  <c r="G20" i="180"/>
  <c r="H20" i="180"/>
  <c r="I20" i="180"/>
  <c r="J20" i="180"/>
  <c r="K20" i="180"/>
  <c r="L20" i="180"/>
  <c r="M20" i="180"/>
  <c r="N20" i="180"/>
  <c r="O20" i="180"/>
  <c r="P20" i="180"/>
  <c r="Q20" i="180"/>
  <c r="R20" i="180"/>
  <c r="S20" i="180"/>
  <c r="T20" i="180"/>
  <c r="U20" i="180"/>
  <c r="V20" i="180"/>
  <c r="W20" i="180"/>
  <c r="X20" i="180"/>
  <c r="Y20" i="180"/>
  <c r="Z20" i="180"/>
  <c r="AA20" i="180"/>
  <c r="AB20" i="180"/>
  <c r="AC20" i="180"/>
  <c r="AD20" i="180"/>
  <c r="AE20" i="180"/>
  <c r="AF20" i="180"/>
  <c r="AG20" i="180"/>
  <c r="F21" i="180"/>
  <c r="G21" i="180"/>
  <c r="H21" i="180"/>
  <c r="I21" i="180"/>
  <c r="J21" i="180"/>
  <c r="K21" i="180"/>
  <c r="L21" i="180"/>
  <c r="M21" i="180"/>
  <c r="N21" i="180"/>
  <c r="O21" i="180"/>
  <c r="P21" i="180"/>
  <c r="Q21" i="180"/>
  <c r="R21" i="180"/>
  <c r="S21" i="180"/>
  <c r="T21" i="180"/>
  <c r="U21" i="180"/>
  <c r="V21" i="180"/>
  <c r="W21" i="180"/>
  <c r="X21" i="180"/>
  <c r="Y21" i="180"/>
  <c r="Z21" i="180"/>
  <c r="AA21" i="180"/>
  <c r="AB21" i="180"/>
  <c r="AC21" i="180"/>
  <c r="AD21" i="180"/>
  <c r="AE21" i="180"/>
  <c r="AF21" i="180"/>
  <c r="AG21" i="180"/>
  <c r="F22" i="180"/>
  <c r="G22" i="180"/>
  <c r="H22" i="180"/>
  <c r="I22" i="180"/>
  <c r="J22" i="180"/>
  <c r="K22" i="180"/>
  <c r="L22" i="180"/>
  <c r="M22" i="180"/>
  <c r="N22" i="180"/>
  <c r="O22" i="180"/>
  <c r="P22" i="180"/>
  <c r="Q22" i="180"/>
  <c r="R22" i="180"/>
  <c r="S22" i="180"/>
  <c r="T22" i="180"/>
  <c r="U22" i="180"/>
  <c r="V22" i="180"/>
  <c r="W22" i="180"/>
  <c r="X22" i="180"/>
  <c r="Y22" i="180"/>
  <c r="Z22" i="180"/>
  <c r="AA22" i="180"/>
  <c r="AB22" i="180"/>
  <c r="AC22" i="180"/>
  <c r="AD22" i="180"/>
  <c r="AE22" i="180"/>
  <c r="AF22" i="180"/>
  <c r="AG22" i="180"/>
  <c r="F23" i="180"/>
  <c r="G23" i="180"/>
  <c r="H23" i="180"/>
  <c r="I23" i="180"/>
  <c r="J23" i="180"/>
  <c r="K23" i="180"/>
  <c r="L23" i="180"/>
  <c r="M23" i="180"/>
  <c r="N23" i="180"/>
  <c r="O23" i="180"/>
  <c r="P23" i="180"/>
  <c r="Q23" i="180"/>
  <c r="R23" i="180"/>
  <c r="S23" i="180"/>
  <c r="T23" i="180"/>
  <c r="U23" i="180"/>
  <c r="V23" i="180"/>
  <c r="W23" i="180"/>
  <c r="X23" i="180"/>
  <c r="Y23" i="180"/>
  <c r="Z23" i="180"/>
  <c r="AA23" i="180"/>
  <c r="AB23" i="180"/>
  <c r="AC23" i="180"/>
  <c r="AD23" i="180"/>
  <c r="AE23" i="180"/>
  <c r="AF23" i="180"/>
  <c r="AG23" i="180"/>
  <c r="F29" i="180"/>
  <c r="G29" i="180"/>
  <c r="H29" i="180"/>
  <c r="I29" i="180"/>
  <c r="J29" i="180"/>
  <c r="K29" i="180"/>
  <c r="L29" i="180"/>
  <c r="M29" i="180"/>
  <c r="N29" i="180"/>
  <c r="O29" i="180"/>
  <c r="P29" i="180"/>
  <c r="Q29" i="180"/>
  <c r="R29" i="180"/>
  <c r="S29" i="180"/>
  <c r="T29" i="180"/>
  <c r="U29" i="180"/>
  <c r="V29" i="180"/>
  <c r="W29" i="180"/>
  <c r="X29" i="180"/>
  <c r="Y29" i="180"/>
  <c r="Z29" i="180"/>
  <c r="AA29" i="180"/>
  <c r="AB29" i="180"/>
  <c r="AC29" i="180"/>
  <c r="AD29" i="180"/>
  <c r="AE29" i="180"/>
  <c r="AF29" i="180"/>
  <c r="AG29" i="180"/>
  <c r="F30" i="180"/>
  <c r="G30" i="180"/>
  <c r="H30" i="180"/>
  <c r="I30" i="180"/>
  <c r="J30" i="180"/>
  <c r="K30" i="180"/>
  <c r="L30" i="180"/>
  <c r="M30" i="180"/>
  <c r="N30" i="180"/>
  <c r="O30" i="180"/>
  <c r="P30" i="180"/>
  <c r="Q30" i="180"/>
  <c r="R30" i="180"/>
  <c r="S30" i="180"/>
  <c r="T30" i="180"/>
  <c r="U30" i="180"/>
  <c r="V30" i="180"/>
  <c r="W30" i="180"/>
  <c r="X30" i="180"/>
  <c r="Y30" i="180"/>
  <c r="Z30" i="180"/>
  <c r="AA30" i="180"/>
  <c r="AB30" i="180"/>
  <c r="AC30" i="180"/>
  <c r="AD30" i="180"/>
  <c r="AE30" i="180"/>
  <c r="AF30" i="180"/>
  <c r="AG30" i="180"/>
  <c r="F31" i="180"/>
  <c r="G31" i="180"/>
  <c r="H31" i="180"/>
  <c r="I31" i="180"/>
  <c r="J31" i="180"/>
  <c r="K31" i="180"/>
  <c r="L31" i="180"/>
  <c r="M31" i="180"/>
  <c r="N31" i="180"/>
  <c r="O31" i="180"/>
  <c r="P31" i="180"/>
  <c r="Q31" i="180"/>
  <c r="R31" i="180"/>
  <c r="S31" i="180"/>
  <c r="T31" i="180"/>
  <c r="U31" i="180"/>
  <c r="V31" i="180"/>
  <c r="W31" i="180"/>
  <c r="X31" i="180"/>
  <c r="Y31" i="180"/>
  <c r="Z31" i="180"/>
  <c r="AA31" i="180"/>
  <c r="AB31" i="180"/>
  <c r="AC31" i="180"/>
  <c r="AD31" i="180"/>
  <c r="AE31" i="180"/>
  <c r="AF31" i="180"/>
  <c r="AG31" i="180"/>
  <c r="F32" i="180"/>
  <c r="G32" i="180"/>
  <c r="H32" i="180"/>
  <c r="I32" i="180"/>
  <c r="J32" i="180"/>
  <c r="K32" i="180"/>
  <c r="L32" i="180"/>
  <c r="M32" i="180"/>
  <c r="N32" i="180"/>
  <c r="O32" i="180"/>
  <c r="P32" i="180"/>
  <c r="Q32" i="180"/>
  <c r="R32" i="180"/>
  <c r="S32" i="180"/>
  <c r="T32" i="180"/>
  <c r="U32" i="180"/>
  <c r="V32" i="180"/>
  <c r="W32" i="180"/>
  <c r="X32" i="180"/>
  <c r="Y32" i="180"/>
  <c r="Z32" i="180"/>
  <c r="AA32" i="180"/>
  <c r="AB32" i="180"/>
  <c r="AC32" i="180"/>
  <c r="AD32" i="180"/>
  <c r="AE32" i="180"/>
  <c r="AF32" i="180"/>
  <c r="AG32" i="180"/>
  <c r="F33" i="180"/>
  <c r="G33" i="180"/>
  <c r="H33" i="180"/>
  <c r="I33" i="180"/>
  <c r="J33" i="180"/>
  <c r="K33" i="180"/>
  <c r="L33" i="180"/>
  <c r="M33" i="180"/>
  <c r="N33" i="180"/>
  <c r="O33" i="180"/>
  <c r="P33" i="180"/>
  <c r="Q33" i="180"/>
  <c r="R33" i="180"/>
  <c r="S33" i="180"/>
  <c r="T33" i="180"/>
  <c r="U33" i="180"/>
  <c r="V33" i="180"/>
  <c r="W33" i="180"/>
  <c r="X33" i="180"/>
  <c r="Y33" i="180"/>
  <c r="Z33" i="180"/>
  <c r="AA33" i="180"/>
  <c r="AB33" i="180"/>
  <c r="AC33" i="180"/>
  <c r="AD33" i="180"/>
  <c r="AE33" i="180"/>
  <c r="AF33" i="180"/>
  <c r="AG33" i="180"/>
  <c r="F36" i="180"/>
  <c r="G36" i="180"/>
  <c r="H36" i="180"/>
  <c r="I36" i="180"/>
  <c r="J36" i="180"/>
  <c r="K36" i="180"/>
  <c r="L36" i="180"/>
  <c r="M36" i="180"/>
  <c r="N36" i="180"/>
  <c r="O36" i="180"/>
  <c r="P36" i="180"/>
  <c r="Q36" i="180"/>
  <c r="R36" i="180"/>
  <c r="S36" i="180"/>
  <c r="T36" i="180"/>
  <c r="U36" i="180"/>
  <c r="V36" i="180"/>
  <c r="W36" i="180"/>
  <c r="X36" i="180"/>
  <c r="Y36" i="180"/>
  <c r="Z36" i="180"/>
  <c r="AA36" i="180"/>
  <c r="AB36" i="180"/>
  <c r="AC36" i="180"/>
  <c r="AD36" i="180"/>
  <c r="AE36" i="180"/>
  <c r="AF36" i="180"/>
  <c r="AG36" i="180"/>
  <c r="F37" i="180"/>
  <c r="G37" i="180"/>
  <c r="H37" i="180"/>
  <c r="I37" i="180"/>
  <c r="J37" i="180"/>
  <c r="K37" i="180"/>
  <c r="L37" i="180"/>
  <c r="M37" i="180"/>
  <c r="N37" i="180"/>
  <c r="O37" i="180"/>
  <c r="P37" i="180"/>
  <c r="Q37" i="180"/>
  <c r="R37" i="180"/>
  <c r="S37" i="180"/>
  <c r="T37" i="180"/>
  <c r="U37" i="180"/>
  <c r="V37" i="180"/>
  <c r="W37" i="180"/>
  <c r="X37" i="180"/>
  <c r="Y37" i="180"/>
  <c r="Z37" i="180"/>
  <c r="AA37" i="180"/>
  <c r="AB37" i="180"/>
  <c r="AC37" i="180"/>
  <c r="AD37" i="180"/>
  <c r="AE37" i="180"/>
  <c r="AF37" i="180"/>
  <c r="AG37" i="180"/>
  <c r="C5" i="179"/>
  <c r="D5" i="179"/>
  <c r="K5" i="179"/>
  <c r="L5" i="179"/>
  <c r="F6" i="179"/>
  <c r="N6" i="179"/>
  <c r="C9" i="179"/>
  <c r="C4" i="179" s="1"/>
  <c r="D9" i="179"/>
  <c r="D4" i="179" s="1"/>
  <c r="E9" i="179"/>
  <c r="E4" i="179" s="1"/>
  <c r="F9" i="179"/>
  <c r="F4" i="179" s="1"/>
  <c r="G9" i="179"/>
  <c r="G4" i="179" s="1"/>
  <c r="H9" i="179"/>
  <c r="H4" i="179" s="1"/>
  <c r="I9" i="179"/>
  <c r="I4" i="179" s="1"/>
  <c r="J9" i="179"/>
  <c r="J4" i="179" s="1"/>
  <c r="K9" i="179"/>
  <c r="K4" i="179" s="1"/>
  <c r="L9" i="179"/>
  <c r="L4" i="179" s="1"/>
  <c r="M9" i="179"/>
  <c r="M4" i="179" s="1"/>
  <c r="N9" i="179"/>
  <c r="N4" i="179" s="1"/>
  <c r="O9" i="179"/>
  <c r="O4" i="179" s="1"/>
  <c r="P9" i="179"/>
  <c r="P4" i="179" s="1"/>
  <c r="Q9" i="179"/>
  <c r="S9" i="179" s="1" a="1"/>
  <c r="S9" i="179" s="1"/>
  <c r="R9" i="179" a="1"/>
  <c r="R9" i="179" s="1"/>
  <c r="C10" i="179"/>
  <c r="C6" i="179" s="1"/>
  <c r="D10" i="179"/>
  <c r="D6" i="179" s="1"/>
  <c r="E10" i="179"/>
  <c r="E5" i="179" s="1"/>
  <c r="F10" i="179"/>
  <c r="F5" i="179" s="1"/>
  <c r="G10" i="179"/>
  <c r="G6" i="179" s="1"/>
  <c r="H10" i="179"/>
  <c r="H6" i="179" s="1"/>
  <c r="I10" i="179"/>
  <c r="I6" i="179" s="1"/>
  <c r="J10" i="179"/>
  <c r="J6" i="179" s="1"/>
  <c r="K10" i="179"/>
  <c r="K6" i="179" s="1"/>
  <c r="L10" i="179"/>
  <c r="L6" i="179" s="1"/>
  <c r="M10" i="179"/>
  <c r="M5" i="179" s="1"/>
  <c r="N10" i="179"/>
  <c r="N5" i="179" s="1"/>
  <c r="O10" i="179"/>
  <c r="O6" i="179" s="1"/>
  <c r="P10" i="179"/>
  <c r="P6" i="179" s="1"/>
  <c r="Q10" i="179"/>
  <c r="Q6" i="179" s="1"/>
  <c r="C11" i="179"/>
  <c r="C7" i="179" s="1"/>
  <c r="D11" i="179"/>
  <c r="D7" i="179" s="1"/>
  <c r="E11" i="179"/>
  <c r="E7" i="179" s="1"/>
  <c r="F11" i="179"/>
  <c r="F7" i="179" s="1"/>
  <c r="G11" i="179"/>
  <c r="G7" i="179" s="1"/>
  <c r="H11" i="179"/>
  <c r="H7" i="179" s="1"/>
  <c r="I11" i="179"/>
  <c r="I7" i="179" s="1"/>
  <c r="J11" i="179"/>
  <c r="J7" i="179" s="1"/>
  <c r="K11" i="179"/>
  <c r="K7" i="179" s="1"/>
  <c r="L11" i="179"/>
  <c r="L7" i="179" s="1"/>
  <c r="M11" i="179"/>
  <c r="M7" i="179" s="1"/>
  <c r="N11" i="179"/>
  <c r="N7" i="179" s="1"/>
  <c r="O11" i="179"/>
  <c r="R11" i="179" s="1" a="1"/>
  <c r="R11" i="179" s="1"/>
  <c r="P11" i="179"/>
  <c r="P7" i="179" s="1"/>
  <c r="Q11" i="179"/>
  <c r="Q7" i="179" s="1"/>
  <c r="C12" i="179"/>
  <c r="D12" i="179"/>
  <c r="E12" i="179"/>
  <c r="F12" i="179"/>
  <c r="G12" i="179"/>
  <c r="H12" i="179"/>
  <c r="I12" i="179"/>
  <c r="J12" i="179"/>
  <c r="K12" i="179"/>
  <c r="L12" i="179"/>
  <c r="M12" i="179"/>
  <c r="N12" i="179"/>
  <c r="O12" i="179"/>
  <c r="P12" i="179"/>
  <c r="Q12" i="179"/>
  <c r="R12" i="179" a="1"/>
  <c r="R12" i="179" s="1"/>
  <c r="E11" i="177"/>
  <c r="F11" i="177"/>
  <c r="G11" i="177"/>
  <c r="H11" i="177"/>
  <c r="I11" i="177"/>
  <c r="J11" i="177"/>
  <c r="K11" i="177"/>
  <c r="L11" i="177"/>
  <c r="M11" i="177"/>
  <c r="N11" i="177"/>
  <c r="O11" i="177"/>
  <c r="P11" i="177"/>
  <c r="Q11" i="177"/>
  <c r="R11" i="177"/>
  <c r="S11" i="177"/>
  <c r="T11" i="177"/>
  <c r="U11" i="177"/>
  <c r="V11" i="177"/>
  <c r="W11" i="177"/>
  <c r="X11" i="177"/>
  <c r="Y11" i="177"/>
  <c r="Z11" i="177"/>
  <c r="AA11" i="177"/>
  <c r="AB11" i="177"/>
  <c r="E12" i="177"/>
  <c r="F12" i="177"/>
  <c r="G12" i="177"/>
  <c r="H12" i="177"/>
  <c r="I12" i="177"/>
  <c r="J12" i="177"/>
  <c r="K12" i="177"/>
  <c r="L12" i="177"/>
  <c r="M12" i="177"/>
  <c r="N12" i="177"/>
  <c r="O12" i="177"/>
  <c r="P12" i="177"/>
  <c r="Q12" i="177"/>
  <c r="R12" i="177"/>
  <c r="S12" i="177"/>
  <c r="T12" i="177"/>
  <c r="U12" i="177"/>
  <c r="V12" i="177"/>
  <c r="W12" i="177"/>
  <c r="X12" i="177"/>
  <c r="Y12" i="177"/>
  <c r="Z12" i="177"/>
  <c r="AA12" i="177"/>
  <c r="AB12" i="177"/>
  <c r="E13" i="177"/>
  <c r="F13" i="177"/>
  <c r="G13" i="177"/>
  <c r="H13" i="177"/>
  <c r="I13" i="177"/>
  <c r="J13" i="177"/>
  <c r="K13" i="177"/>
  <c r="L13" i="177"/>
  <c r="M13" i="177"/>
  <c r="N13" i="177"/>
  <c r="O13" i="177"/>
  <c r="P13" i="177"/>
  <c r="Q13" i="177"/>
  <c r="R13" i="177"/>
  <c r="S13" i="177"/>
  <c r="T13" i="177"/>
  <c r="U13" i="177"/>
  <c r="V13" i="177"/>
  <c r="W13" i="177"/>
  <c r="X13" i="177"/>
  <c r="Y13" i="177"/>
  <c r="Z13" i="177"/>
  <c r="AA13" i="177"/>
  <c r="AB13" i="177"/>
  <c r="E14" i="177"/>
  <c r="F14" i="177"/>
  <c r="G14" i="177"/>
  <c r="H14" i="177"/>
  <c r="I14" i="177"/>
  <c r="J14" i="177"/>
  <c r="K14" i="177"/>
  <c r="L14" i="177"/>
  <c r="M14" i="177"/>
  <c r="N14" i="177"/>
  <c r="O14" i="177"/>
  <c r="P14" i="177"/>
  <c r="Q14" i="177"/>
  <c r="R14" i="177"/>
  <c r="S14" i="177"/>
  <c r="T14" i="177"/>
  <c r="U14" i="177"/>
  <c r="V14" i="177"/>
  <c r="W14" i="177"/>
  <c r="X14" i="177"/>
  <c r="Y14" i="177"/>
  <c r="Z14" i="177"/>
  <c r="AA14" i="177"/>
  <c r="AB14" i="177"/>
  <c r="E15" i="177"/>
  <c r="F15" i="177"/>
  <c r="G15" i="177"/>
  <c r="H15" i="177"/>
  <c r="I15" i="177"/>
  <c r="J15" i="177"/>
  <c r="K15" i="177"/>
  <c r="L15" i="177"/>
  <c r="M15" i="177"/>
  <c r="N15" i="177"/>
  <c r="O15" i="177"/>
  <c r="P15" i="177"/>
  <c r="Q15" i="177"/>
  <c r="R15" i="177"/>
  <c r="S15" i="177"/>
  <c r="T15" i="177"/>
  <c r="U15" i="177"/>
  <c r="V15" i="177"/>
  <c r="W15" i="177"/>
  <c r="X15" i="177"/>
  <c r="Y15" i="177"/>
  <c r="Z15" i="177"/>
  <c r="AA15" i="177"/>
  <c r="AB15" i="177"/>
  <c r="E16" i="177"/>
  <c r="F16" i="177"/>
  <c r="G16" i="177"/>
  <c r="H16" i="177"/>
  <c r="I16" i="177"/>
  <c r="J16" i="177"/>
  <c r="K16" i="177"/>
  <c r="L16" i="177"/>
  <c r="M16" i="177"/>
  <c r="N16" i="177"/>
  <c r="O16" i="177"/>
  <c r="P16" i="177"/>
  <c r="Q16" i="177"/>
  <c r="R16" i="177"/>
  <c r="S16" i="177"/>
  <c r="T16" i="177"/>
  <c r="U16" i="177"/>
  <c r="V16" i="177"/>
  <c r="W16" i="177"/>
  <c r="X16" i="177"/>
  <c r="Y16" i="177"/>
  <c r="Z16" i="177"/>
  <c r="AA16" i="177"/>
  <c r="AB16" i="177"/>
  <c r="E17" i="177"/>
  <c r="F17" i="177"/>
  <c r="G17" i="177"/>
  <c r="H17" i="177"/>
  <c r="I17" i="177"/>
  <c r="J17" i="177"/>
  <c r="K17" i="177"/>
  <c r="L17" i="177"/>
  <c r="M17" i="177"/>
  <c r="N17" i="177"/>
  <c r="O17" i="177"/>
  <c r="P17" i="177"/>
  <c r="Q17" i="177"/>
  <c r="R17" i="177"/>
  <c r="S17" i="177"/>
  <c r="T17" i="177"/>
  <c r="U17" i="177"/>
  <c r="V17" i="177"/>
  <c r="W17" i="177"/>
  <c r="X17" i="177"/>
  <c r="Y17" i="177"/>
  <c r="Z17" i="177"/>
  <c r="AA17" i="177"/>
  <c r="AB17" i="177"/>
  <c r="E18" i="177"/>
  <c r="F18" i="177"/>
  <c r="G18" i="177"/>
  <c r="H18" i="177"/>
  <c r="I18" i="177"/>
  <c r="J18" i="177"/>
  <c r="K18" i="177"/>
  <c r="L18" i="177"/>
  <c r="M18" i="177"/>
  <c r="N18" i="177"/>
  <c r="O18" i="177"/>
  <c r="P18" i="177"/>
  <c r="Q18" i="177"/>
  <c r="R18" i="177"/>
  <c r="S18" i="177"/>
  <c r="T18" i="177"/>
  <c r="U18" i="177"/>
  <c r="V18" i="177"/>
  <c r="W18" i="177"/>
  <c r="X18" i="177"/>
  <c r="Y18" i="177"/>
  <c r="Z18" i="177"/>
  <c r="AA18" i="177"/>
  <c r="AB18" i="177"/>
  <c r="E19" i="177"/>
  <c r="F19" i="177"/>
  <c r="G19" i="177"/>
  <c r="H19" i="177"/>
  <c r="I19" i="177"/>
  <c r="J19" i="177"/>
  <c r="K19" i="177"/>
  <c r="L19" i="177"/>
  <c r="M19" i="177"/>
  <c r="N19" i="177"/>
  <c r="O19" i="177"/>
  <c r="P19" i="177"/>
  <c r="Q19" i="177"/>
  <c r="R19" i="177"/>
  <c r="S19" i="177"/>
  <c r="T19" i="177"/>
  <c r="U19" i="177"/>
  <c r="V19" i="177"/>
  <c r="W19" i="177"/>
  <c r="X19" i="177"/>
  <c r="Y19" i="177"/>
  <c r="Z19" i="177"/>
  <c r="AA19" i="177"/>
  <c r="AB19" i="177"/>
  <c r="E20" i="177"/>
  <c r="F20" i="177"/>
  <c r="G20" i="177"/>
  <c r="H20" i="177"/>
  <c r="I20" i="177"/>
  <c r="J20" i="177"/>
  <c r="K20" i="177"/>
  <c r="L20" i="177"/>
  <c r="M20" i="177"/>
  <c r="N20" i="177"/>
  <c r="O20" i="177"/>
  <c r="P20" i="177"/>
  <c r="Q20" i="177"/>
  <c r="R20" i="177"/>
  <c r="S20" i="177"/>
  <c r="T20" i="177"/>
  <c r="U20" i="177"/>
  <c r="V20" i="177"/>
  <c r="W20" i="177"/>
  <c r="X20" i="177"/>
  <c r="Y20" i="177"/>
  <c r="Z20" i="177"/>
  <c r="AA20" i="177"/>
  <c r="AB20" i="177"/>
  <c r="E22" i="177"/>
  <c r="F22" i="177"/>
  <c r="G22" i="177"/>
  <c r="H22" i="177"/>
  <c r="I22" i="177"/>
  <c r="J22" i="177"/>
  <c r="K22" i="177"/>
  <c r="L22" i="177"/>
  <c r="M22" i="177"/>
  <c r="N22" i="177"/>
  <c r="O22" i="177"/>
  <c r="P22" i="177"/>
  <c r="Q22" i="177"/>
  <c r="R22" i="177"/>
  <c r="S22" i="177"/>
  <c r="T22" i="177"/>
  <c r="U22" i="177"/>
  <c r="V22" i="177"/>
  <c r="W22" i="177"/>
  <c r="X22" i="177"/>
  <c r="Y22" i="177"/>
  <c r="Z22" i="177"/>
  <c r="AA22" i="177"/>
  <c r="AB22" i="177"/>
  <c r="E28" i="177"/>
  <c r="F28" i="177"/>
  <c r="G28" i="177"/>
  <c r="H28" i="177"/>
  <c r="I28" i="177"/>
  <c r="J28" i="177"/>
  <c r="K28" i="177"/>
  <c r="L28" i="177"/>
  <c r="M28" i="177"/>
  <c r="N28" i="177"/>
  <c r="O28" i="177"/>
  <c r="P28" i="177"/>
  <c r="Q28" i="177"/>
  <c r="R28" i="177"/>
  <c r="S28" i="177"/>
  <c r="T28" i="177"/>
  <c r="U28" i="177"/>
  <c r="V28" i="177"/>
  <c r="W28" i="177"/>
  <c r="X28" i="177"/>
  <c r="Y28" i="177"/>
  <c r="Z28" i="177"/>
  <c r="AA28" i="177"/>
  <c r="AB28" i="177"/>
  <c r="E29" i="177"/>
  <c r="F29" i="177"/>
  <c r="G29" i="177"/>
  <c r="H29" i="177"/>
  <c r="I29" i="177"/>
  <c r="J29" i="177"/>
  <c r="K29" i="177"/>
  <c r="L29" i="177"/>
  <c r="M29" i="177"/>
  <c r="N29" i="177"/>
  <c r="O29" i="177"/>
  <c r="P29" i="177"/>
  <c r="Q29" i="177"/>
  <c r="R29" i="177"/>
  <c r="S29" i="177"/>
  <c r="T29" i="177"/>
  <c r="U29" i="177"/>
  <c r="V29" i="177"/>
  <c r="W29" i="177"/>
  <c r="X29" i="177"/>
  <c r="Y29" i="177"/>
  <c r="Z29" i="177"/>
  <c r="AA29" i="177"/>
  <c r="AB29" i="177"/>
  <c r="E30" i="177"/>
  <c r="F30" i="177"/>
  <c r="G30" i="177"/>
  <c r="H30" i="177"/>
  <c r="I30" i="177"/>
  <c r="J30" i="177"/>
  <c r="K30" i="177"/>
  <c r="L30" i="177"/>
  <c r="M30" i="177"/>
  <c r="N30" i="177"/>
  <c r="O30" i="177"/>
  <c r="P30" i="177"/>
  <c r="Q30" i="177"/>
  <c r="R30" i="177"/>
  <c r="S30" i="177"/>
  <c r="T30" i="177"/>
  <c r="U30" i="177"/>
  <c r="V30" i="177"/>
  <c r="W30" i="177"/>
  <c r="X30" i="177"/>
  <c r="Y30" i="177"/>
  <c r="Z30" i="177"/>
  <c r="AA30" i="177"/>
  <c r="AB30" i="177"/>
  <c r="E31" i="177"/>
  <c r="F31" i="177"/>
  <c r="G31" i="177"/>
  <c r="H31" i="177"/>
  <c r="I31" i="177"/>
  <c r="J31" i="177"/>
  <c r="K31" i="177"/>
  <c r="L31" i="177"/>
  <c r="M31" i="177"/>
  <c r="N31" i="177"/>
  <c r="O31" i="177"/>
  <c r="P31" i="177"/>
  <c r="Q31" i="177"/>
  <c r="R31" i="177"/>
  <c r="S31" i="177"/>
  <c r="T31" i="177"/>
  <c r="U31" i="177"/>
  <c r="V31" i="177"/>
  <c r="W31" i="177"/>
  <c r="X31" i="177"/>
  <c r="Y31" i="177"/>
  <c r="Z31" i="177"/>
  <c r="AA31" i="177"/>
  <c r="AB31" i="177"/>
  <c r="E32" i="177"/>
  <c r="F32" i="177"/>
  <c r="G32" i="177"/>
  <c r="H32" i="177"/>
  <c r="I32" i="177"/>
  <c r="J32" i="177"/>
  <c r="K32" i="177"/>
  <c r="L32" i="177"/>
  <c r="M32" i="177"/>
  <c r="N32" i="177"/>
  <c r="O32" i="177"/>
  <c r="P32" i="177"/>
  <c r="Q32" i="177"/>
  <c r="R32" i="177"/>
  <c r="S32" i="177"/>
  <c r="T32" i="177"/>
  <c r="U32" i="177"/>
  <c r="V32" i="177"/>
  <c r="W32" i="177"/>
  <c r="X32" i="177"/>
  <c r="Y32" i="177"/>
  <c r="Z32" i="177"/>
  <c r="AA32" i="177"/>
  <c r="AB32" i="177"/>
  <c r="E33" i="177"/>
  <c r="F33" i="177"/>
  <c r="G33" i="177"/>
  <c r="H33" i="177"/>
  <c r="I33" i="177"/>
  <c r="J33" i="177"/>
  <c r="K33" i="177"/>
  <c r="L33" i="177"/>
  <c r="M33" i="177"/>
  <c r="N33" i="177"/>
  <c r="O33" i="177"/>
  <c r="P33" i="177"/>
  <c r="Q33" i="177"/>
  <c r="R33" i="177"/>
  <c r="S33" i="177"/>
  <c r="T33" i="177"/>
  <c r="U33" i="177"/>
  <c r="V33" i="177"/>
  <c r="W33" i="177"/>
  <c r="X33" i="177"/>
  <c r="Y33" i="177"/>
  <c r="Z33" i="177"/>
  <c r="AA33" i="177"/>
  <c r="AB33" i="177"/>
  <c r="E34" i="177"/>
  <c r="F34" i="177"/>
  <c r="G34" i="177"/>
  <c r="H34" i="177"/>
  <c r="I34" i="177"/>
  <c r="J34" i="177"/>
  <c r="K34" i="177"/>
  <c r="L34" i="177"/>
  <c r="M34" i="177"/>
  <c r="N34" i="177"/>
  <c r="O34" i="177"/>
  <c r="P34" i="177"/>
  <c r="Q34" i="177"/>
  <c r="R34" i="177"/>
  <c r="S34" i="177"/>
  <c r="T34" i="177"/>
  <c r="U34" i="177"/>
  <c r="V34" i="177"/>
  <c r="W34" i="177"/>
  <c r="X34" i="177"/>
  <c r="Y34" i="177"/>
  <c r="Z34" i="177"/>
  <c r="AA34" i="177"/>
  <c r="AB34" i="177"/>
  <c r="E35" i="177"/>
  <c r="F35" i="177"/>
  <c r="G35" i="177"/>
  <c r="H35" i="177"/>
  <c r="I35" i="177"/>
  <c r="J35" i="177"/>
  <c r="K35" i="177"/>
  <c r="L35" i="177"/>
  <c r="M35" i="177"/>
  <c r="N35" i="177"/>
  <c r="O35" i="177"/>
  <c r="P35" i="177"/>
  <c r="Q35" i="177"/>
  <c r="R35" i="177"/>
  <c r="S35" i="177"/>
  <c r="T35" i="177"/>
  <c r="U35" i="177"/>
  <c r="V35" i="177"/>
  <c r="W35" i="177"/>
  <c r="X35" i="177"/>
  <c r="Y35" i="177"/>
  <c r="Z35" i="177"/>
  <c r="AA35" i="177"/>
  <c r="AB35" i="177"/>
  <c r="E36" i="177"/>
  <c r="F36" i="177"/>
  <c r="G36" i="177"/>
  <c r="H36" i="177"/>
  <c r="I36" i="177"/>
  <c r="J36" i="177"/>
  <c r="K36" i="177"/>
  <c r="L36" i="177"/>
  <c r="M36" i="177"/>
  <c r="N36" i="177"/>
  <c r="O36" i="177"/>
  <c r="P36" i="177"/>
  <c r="Q36" i="177"/>
  <c r="R36" i="177"/>
  <c r="S36" i="177"/>
  <c r="T36" i="177"/>
  <c r="U36" i="177"/>
  <c r="V36" i="177"/>
  <c r="W36" i="177"/>
  <c r="X36" i="177"/>
  <c r="Y36" i="177"/>
  <c r="Z36" i="177"/>
  <c r="AA36" i="177"/>
  <c r="AB36" i="177"/>
  <c r="E37" i="177"/>
  <c r="F37" i="177"/>
  <c r="G37" i="177"/>
  <c r="H37" i="177"/>
  <c r="I37" i="177"/>
  <c r="J37" i="177"/>
  <c r="K37" i="177"/>
  <c r="L37" i="177"/>
  <c r="M37" i="177"/>
  <c r="N37" i="177"/>
  <c r="O37" i="177"/>
  <c r="P37" i="177"/>
  <c r="Q37" i="177"/>
  <c r="R37" i="177"/>
  <c r="S37" i="177"/>
  <c r="T37" i="177"/>
  <c r="U37" i="177"/>
  <c r="V37" i="177"/>
  <c r="W37" i="177"/>
  <c r="X37" i="177"/>
  <c r="Y37" i="177"/>
  <c r="Z37" i="177"/>
  <c r="AA37" i="177"/>
  <c r="AB37" i="177"/>
  <c r="E39" i="177"/>
  <c r="F39" i="177"/>
  <c r="G39" i="177"/>
  <c r="H39" i="177"/>
  <c r="I39" i="177"/>
  <c r="J39" i="177"/>
  <c r="K39" i="177"/>
  <c r="L39" i="177"/>
  <c r="M39" i="177"/>
  <c r="N39" i="177"/>
  <c r="O39" i="177"/>
  <c r="P39" i="177"/>
  <c r="Q39" i="177"/>
  <c r="R39" i="177"/>
  <c r="S39" i="177"/>
  <c r="T39" i="177"/>
  <c r="U39" i="177"/>
  <c r="V39" i="177"/>
  <c r="W39" i="177"/>
  <c r="X39" i="177"/>
  <c r="Y39" i="177"/>
  <c r="Z39" i="177"/>
  <c r="AA39" i="177"/>
  <c r="AB39" i="177"/>
  <c r="D28" i="176"/>
  <c r="D29" i="176"/>
  <c r="D31" i="176"/>
  <c r="D32" i="176"/>
  <c r="D33" i="176"/>
  <c r="D34" i="176"/>
  <c r="D35" i="176"/>
  <c r="D36" i="176"/>
  <c r="D37" i="176"/>
  <c r="D38" i="176"/>
  <c r="D39" i="176"/>
  <c r="D40" i="176"/>
  <c r="D41" i="176"/>
  <c r="D42" i="176"/>
  <c r="E47" i="176"/>
  <c r="E48" i="176"/>
  <c r="F48" i="176" s="1"/>
  <c r="E49" i="176"/>
  <c r="G54" i="183" s="1"/>
  <c r="E50" i="176"/>
  <c r="F50" i="176" s="1"/>
  <c r="E51" i="176"/>
  <c r="F51" i="176" s="1"/>
  <c r="H56" i="183" s="1"/>
  <c r="E52" i="176"/>
  <c r="G57" i="183" s="1"/>
  <c r="E53" i="176"/>
  <c r="G58" i="183" s="1"/>
  <c r="E54" i="176"/>
  <c r="G59" i="183" s="1"/>
  <c r="E55" i="176"/>
  <c r="G60" i="183" s="1"/>
  <c r="E56" i="176"/>
  <c r="G61" i="183" s="1"/>
  <c r="E57" i="176"/>
  <c r="G62" i="183" s="1"/>
  <c r="E58" i="176"/>
  <c r="F58" i="176" s="1"/>
  <c r="E59" i="176"/>
  <c r="G64" i="183" s="1"/>
  <c r="E60" i="176"/>
  <c r="G65" i="183" s="1"/>
  <c r="E61" i="176"/>
  <c r="G66" i="183" s="1"/>
  <c r="E62" i="176"/>
  <c r="E63" i="176"/>
  <c r="D64" i="176"/>
  <c r="U64" i="176"/>
  <c r="V64" i="176"/>
  <c r="W64" i="176"/>
  <c r="W5" i="176" s="1"/>
  <c r="X64" i="176"/>
  <c r="Y64" i="176"/>
  <c r="Z64" i="176"/>
  <c r="AA64" i="176"/>
  <c r="AB64" i="176"/>
  <c r="AC64" i="176"/>
  <c r="AD64" i="176"/>
  <c r="AE64" i="176"/>
  <c r="AE5" i="176" s="1"/>
  <c r="D65" i="176"/>
  <c r="E65" i="176"/>
  <c r="G70" i="183" s="1"/>
  <c r="U65" i="176"/>
  <c r="V65" i="176"/>
  <c r="W65" i="176"/>
  <c r="X65" i="176"/>
  <c r="Y65" i="176"/>
  <c r="Z65" i="176"/>
  <c r="Z6" i="176" s="1"/>
  <c r="AA65" i="176"/>
  <c r="AB65" i="176"/>
  <c r="AC65" i="176"/>
  <c r="AD65" i="176"/>
  <c r="AE65" i="176"/>
  <c r="D66" i="176"/>
  <c r="F71" i="183" s="1"/>
  <c r="E66" i="176"/>
  <c r="U66" i="176"/>
  <c r="W71" i="183" s="1"/>
  <c r="V66" i="176"/>
  <c r="X71" i="183" s="1"/>
  <c r="W66" i="176"/>
  <c r="Y71" i="183" s="1"/>
  <c r="X66" i="176"/>
  <c r="Z71" i="183" s="1"/>
  <c r="Y66" i="176"/>
  <c r="AA71" i="183" s="1"/>
  <c r="Z66" i="176"/>
  <c r="AB71" i="183" s="1"/>
  <c r="AA66" i="176"/>
  <c r="AC71" i="183" s="1"/>
  <c r="AB66" i="176"/>
  <c r="AD71" i="183" s="1"/>
  <c r="AC66" i="176"/>
  <c r="AE71" i="183" s="1"/>
  <c r="AD66" i="176"/>
  <c r="AF71" i="183" s="1"/>
  <c r="AE66" i="176"/>
  <c r="AG71" i="183" s="1"/>
  <c r="D67" i="176"/>
  <c r="U67" i="176"/>
  <c r="W72" i="183" s="1"/>
  <c r="V67" i="176"/>
  <c r="X72" i="183" s="1"/>
  <c r="W67" i="176"/>
  <c r="Y72" i="183" s="1"/>
  <c r="X67" i="176"/>
  <c r="Z72" i="183" s="1"/>
  <c r="Y67" i="176"/>
  <c r="AA72" i="183" s="1"/>
  <c r="Z67" i="176"/>
  <c r="AB72" i="183" s="1"/>
  <c r="AA67" i="176"/>
  <c r="AC72" i="183" s="1"/>
  <c r="AB67" i="176"/>
  <c r="AC67" i="176"/>
  <c r="AE72" i="183" s="1"/>
  <c r="AD67" i="176"/>
  <c r="AF72" i="183" s="1"/>
  <c r="AE67" i="176"/>
  <c r="AG72" i="183" s="1"/>
  <c r="D68" i="176"/>
  <c r="E68" i="176"/>
  <c r="G73" i="183" s="1"/>
  <c r="U68" i="176"/>
  <c r="V68" i="176"/>
  <c r="W68" i="176"/>
  <c r="X68" i="176"/>
  <c r="Y68" i="176"/>
  <c r="Z68" i="176"/>
  <c r="AA68" i="176"/>
  <c r="AA9" i="176" s="1"/>
  <c r="AB68" i="176"/>
  <c r="AC68" i="176"/>
  <c r="AD68" i="176"/>
  <c r="AE68" i="176"/>
  <c r="D69" i="176"/>
  <c r="E69" i="176"/>
  <c r="G74" i="183" s="1"/>
  <c r="U69" i="176"/>
  <c r="W74" i="183" s="1"/>
  <c r="V69" i="176"/>
  <c r="X74" i="183" s="1"/>
  <c r="W69" i="176"/>
  <c r="Y74" i="183" s="1"/>
  <c r="X69" i="176"/>
  <c r="Z74" i="183" s="1"/>
  <c r="Y69" i="176"/>
  <c r="AA74" i="183" s="1"/>
  <c r="Z69" i="176"/>
  <c r="AB74" i="183" s="1"/>
  <c r="AA69" i="176"/>
  <c r="AC74" i="183" s="1"/>
  <c r="AB69" i="176"/>
  <c r="AC69" i="176"/>
  <c r="AE74" i="183" s="1"/>
  <c r="AD69" i="176"/>
  <c r="AE69" i="176"/>
  <c r="AG74" i="183" s="1"/>
  <c r="D70" i="176"/>
  <c r="F75" i="183" s="1"/>
  <c r="E70" i="176"/>
  <c r="G75" i="183" s="1"/>
  <c r="U70" i="176"/>
  <c r="W75" i="183" s="1"/>
  <c r="V70" i="176"/>
  <c r="X75" i="183" s="1"/>
  <c r="W70" i="176"/>
  <c r="Y75" i="183" s="1"/>
  <c r="X70" i="176"/>
  <c r="Y70" i="176"/>
  <c r="AA75" i="183" s="1"/>
  <c r="Z70" i="176"/>
  <c r="AB75" i="183" s="1"/>
  <c r="AA70" i="176"/>
  <c r="AC75" i="183" s="1"/>
  <c r="AB70" i="176"/>
  <c r="AD75" i="183" s="1"/>
  <c r="AC70" i="176"/>
  <c r="AE75" i="183" s="1"/>
  <c r="AD70" i="176"/>
  <c r="AF75" i="183" s="1"/>
  <c r="AE70" i="176"/>
  <c r="AG75" i="183" s="1"/>
  <c r="D71" i="176"/>
  <c r="D12" i="176" s="1"/>
  <c r="E71" i="176"/>
  <c r="G76" i="183" s="1"/>
  <c r="U71" i="176"/>
  <c r="W76" i="183" s="1"/>
  <c r="V71" i="176"/>
  <c r="X76" i="183" s="1"/>
  <c r="W71" i="176"/>
  <c r="Y76" i="183" s="1"/>
  <c r="X71" i="176"/>
  <c r="Z76" i="183" s="1"/>
  <c r="Y71" i="176"/>
  <c r="AA76" i="183" s="1"/>
  <c r="Z71" i="176"/>
  <c r="AB76" i="183" s="1"/>
  <c r="AA71" i="176"/>
  <c r="AC76" i="183" s="1"/>
  <c r="AB71" i="176"/>
  <c r="AB12" i="176" s="1"/>
  <c r="AC71" i="176"/>
  <c r="AE76" i="183" s="1"/>
  <c r="AD71" i="176"/>
  <c r="AF76" i="183" s="1"/>
  <c r="AE71" i="176"/>
  <c r="AG76" i="183" s="1"/>
  <c r="D72" i="176"/>
  <c r="F77" i="183" s="1"/>
  <c r="E72" i="176"/>
  <c r="G77" i="183" s="1"/>
  <c r="U72" i="176"/>
  <c r="W77" i="183" s="1"/>
  <c r="V72" i="176"/>
  <c r="X77" i="183" s="1"/>
  <c r="W72" i="176"/>
  <c r="Y77" i="183" s="1"/>
  <c r="X72" i="176"/>
  <c r="Y72" i="176"/>
  <c r="AA77" i="183" s="1"/>
  <c r="Z72" i="176"/>
  <c r="AB77" i="183" s="1"/>
  <c r="AA72" i="176"/>
  <c r="AC77" i="183" s="1"/>
  <c r="AB72" i="176"/>
  <c r="AD77" i="183" s="1"/>
  <c r="AC72" i="176"/>
  <c r="AE77" i="183" s="1"/>
  <c r="AD72" i="176"/>
  <c r="AF77" i="183" s="1"/>
  <c r="AE72" i="176"/>
  <c r="AG77" i="183" s="1"/>
  <c r="D73" i="176"/>
  <c r="U73" i="176"/>
  <c r="W78" i="183" s="1"/>
  <c r="V73" i="176"/>
  <c r="X78" i="183" s="1"/>
  <c r="W73" i="176"/>
  <c r="Y78" i="183" s="1"/>
  <c r="X73" i="176"/>
  <c r="Z78" i="183" s="1"/>
  <c r="Y73" i="176"/>
  <c r="AA78" i="183" s="1"/>
  <c r="Z73" i="176"/>
  <c r="AA73" i="176"/>
  <c r="AC78" i="183" s="1"/>
  <c r="AB73" i="176"/>
  <c r="AC73" i="176"/>
  <c r="AE78" i="183" s="1"/>
  <c r="AD73" i="176"/>
  <c r="AF78" i="183" s="1"/>
  <c r="AE73" i="176"/>
  <c r="AG78" i="183" s="1"/>
  <c r="D74" i="176"/>
  <c r="F79" i="183" s="1"/>
  <c r="E74" i="176"/>
  <c r="G79" i="183" s="1"/>
  <c r="U74" i="176"/>
  <c r="V74" i="176"/>
  <c r="X79" i="183" s="1"/>
  <c r="W74" i="176"/>
  <c r="Y79" i="183" s="1"/>
  <c r="X74" i="176"/>
  <c r="Z79" i="183" s="1"/>
  <c r="Y74" i="176"/>
  <c r="AA79" i="183" s="1"/>
  <c r="Z74" i="176"/>
  <c r="AB79" i="183" s="1"/>
  <c r="AA74" i="176"/>
  <c r="AC79" i="183" s="1"/>
  <c r="AB74" i="176"/>
  <c r="AD79" i="183" s="1"/>
  <c r="AC74" i="176"/>
  <c r="AE79" i="183" s="1"/>
  <c r="AD74" i="176"/>
  <c r="AF79" i="183" s="1"/>
  <c r="AE74" i="176"/>
  <c r="AG79" i="183" s="1"/>
  <c r="D75" i="176"/>
  <c r="F80" i="183" s="1"/>
  <c r="E75" i="176"/>
  <c r="G80" i="183" s="1"/>
  <c r="U75" i="176"/>
  <c r="W80" i="183" s="1"/>
  <c r="V75" i="176"/>
  <c r="X80" i="183" s="1"/>
  <c r="W75" i="176"/>
  <c r="Y80" i="183" s="1"/>
  <c r="X75" i="176"/>
  <c r="Z80" i="183" s="1"/>
  <c r="Y75" i="176"/>
  <c r="AA80" i="183" s="1"/>
  <c r="Z75" i="176"/>
  <c r="AB80" i="183" s="1"/>
  <c r="AA75" i="176"/>
  <c r="AC80" i="183" s="1"/>
  <c r="AB75" i="176"/>
  <c r="AD80" i="183" s="1"/>
  <c r="AC75" i="176"/>
  <c r="AE80" i="183" s="1"/>
  <c r="AD75" i="176"/>
  <c r="AF80" i="183" s="1"/>
  <c r="AE75" i="176"/>
  <c r="AG80" i="183" s="1"/>
  <c r="D76" i="176"/>
  <c r="F81" i="183" s="1"/>
  <c r="E76" i="176"/>
  <c r="G81" i="183" s="1"/>
  <c r="U76" i="176"/>
  <c r="W81" i="183" s="1"/>
  <c r="V76" i="176"/>
  <c r="X81" i="183" s="1"/>
  <c r="W76" i="176"/>
  <c r="Y81" i="183" s="1"/>
  <c r="X76" i="176"/>
  <c r="Y76" i="176"/>
  <c r="AA81" i="183" s="1"/>
  <c r="Z76" i="176"/>
  <c r="AB81" i="183" s="1"/>
  <c r="AA76" i="176"/>
  <c r="AC81" i="183" s="1"/>
  <c r="AB76" i="176"/>
  <c r="AD81" i="183" s="1"/>
  <c r="AC76" i="176"/>
  <c r="AE81" i="183" s="1"/>
  <c r="AD76" i="176"/>
  <c r="AF81" i="183" s="1"/>
  <c r="AE76" i="176"/>
  <c r="AG81" i="183" s="1"/>
  <c r="D77" i="176"/>
  <c r="E77" i="176"/>
  <c r="G82" i="183" s="1"/>
  <c r="U77" i="176"/>
  <c r="W82" i="183" s="1"/>
  <c r="V77" i="176"/>
  <c r="X82" i="183" s="1"/>
  <c r="W77" i="176"/>
  <c r="Y82" i="183" s="1"/>
  <c r="X77" i="176"/>
  <c r="Z82" i="183" s="1"/>
  <c r="Y77" i="176"/>
  <c r="AA82" i="183" s="1"/>
  <c r="Z77" i="176"/>
  <c r="AB82" i="183" s="1"/>
  <c r="AA77" i="176"/>
  <c r="AC82" i="183" s="1"/>
  <c r="AB77" i="176"/>
  <c r="AB18" i="176" s="1"/>
  <c r="AC77" i="176"/>
  <c r="AE82" i="183" s="1"/>
  <c r="AD77" i="176"/>
  <c r="AF82" i="183" s="1"/>
  <c r="AE77" i="176"/>
  <c r="AG82" i="183" s="1"/>
  <c r="D78" i="176"/>
  <c r="F83" i="183" s="1"/>
  <c r="U78" i="176"/>
  <c r="W83" i="183" s="1"/>
  <c r="V78" i="176"/>
  <c r="X83" i="183" s="1"/>
  <c r="W78" i="176"/>
  <c r="X78" i="176"/>
  <c r="X19" i="176" s="1"/>
  <c r="Y78" i="176"/>
  <c r="Z78" i="176"/>
  <c r="AB83" i="183" s="1"/>
  <c r="AA78" i="176"/>
  <c r="AC83" i="183" s="1"/>
  <c r="AB78" i="176"/>
  <c r="AD83" i="183" s="1"/>
  <c r="AC78" i="176"/>
  <c r="AE83" i="183" s="1"/>
  <c r="AD78" i="176"/>
  <c r="AF83" i="183" s="1"/>
  <c r="AE78" i="176"/>
  <c r="D79" i="176"/>
  <c r="D20" i="176" s="1"/>
  <c r="U79" i="176"/>
  <c r="W84" i="183" s="1"/>
  <c r="V79" i="176"/>
  <c r="X84" i="183" s="1"/>
  <c r="W79" i="176"/>
  <c r="Y84" i="183" s="1"/>
  <c r="X79" i="176"/>
  <c r="Z84" i="183" s="1"/>
  <c r="Y79" i="176"/>
  <c r="AA84" i="183" s="1"/>
  <c r="Z79" i="176"/>
  <c r="AA79" i="176"/>
  <c r="AC84" i="183" s="1"/>
  <c r="AB79" i="176"/>
  <c r="AC79" i="176"/>
  <c r="AE84" i="183" s="1"/>
  <c r="AD79" i="176"/>
  <c r="AF84" i="183" s="1"/>
  <c r="AE79" i="176"/>
  <c r="AG84" i="183" s="1"/>
  <c r="D80" i="176"/>
  <c r="D21" i="176" s="1"/>
  <c r="U80" i="176"/>
  <c r="W85" i="183" s="1"/>
  <c r="V80" i="176"/>
  <c r="X85" i="183" s="1"/>
  <c r="W80" i="176"/>
  <c r="W21" i="176" s="1"/>
  <c r="X80" i="176"/>
  <c r="X21" i="176" s="1"/>
  <c r="Y80" i="176"/>
  <c r="AA85" i="183" s="1"/>
  <c r="Z80" i="176"/>
  <c r="Z21" i="176" s="1"/>
  <c r="AA80" i="176"/>
  <c r="AC85" i="183" s="1"/>
  <c r="AB80" i="176"/>
  <c r="AB21" i="176" s="1"/>
  <c r="AC80" i="176"/>
  <c r="AE85" i="183" s="1"/>
  <c r="AD80" i="176"/>
  <c r="AF85" i="183" s="1"/>
  <c r="AE80" i="176"/>
  <c r="AE21" i="176" s="1"/>
  <c r="H1" i="175"/>
  <c r="I1" i="175"/>
  <c r="J1" i="175"/>
  <c r="K1" i="175"/>
  <c r="L1" i="175"/>
  <c r="M1" i="175" s="1"/>
  <c r="N1" i="175" s="1"/>
  <c r="O1" i="175" s="1"/>
  <c r="P1" i="175" s="1"/>
  <c r="Q1" i="175" s="1"/>
  <c r="R1" i="175" s="1"/>
  <c r="S1" i="175" s="1"/>
  <c r="T1" i="175" s="1"/>
  <c r="U1" i="175" s="1"/>
  <c r="V1" i="175" s="1"/>
  <c r="W1" i="175" s="1"/>
  <c r="X1" i="175" s="1"/>
  <c r="Y1" i="175" s="1"/>
  <c r="Z1" i="175" s="1"/>
  <c r="AA1" i="175" s="1"/>
  <c r="AB1" i="175" s="1"/>
  <c r="AC1" i="175" s="1"/>
  <c r="AD1" i="175" s="1"/>
  <c r="AE1" i="175" s="1"/>
  <c r="AF1" i="175" s="1"/>
  <c r="AG1" i="175" s="1"/>
  <c r="AH1" i="175" s="1"/>
  <c r="AI1" i="175" s="1"/>
  <c r="K44" i="183" l="1"/>
  <c r="H63" i="183"/>
  <c r="F75" i="176"/>
  <c r="H80" i="183" s="1"/>
  <c r="G58" i="176"/>
  <c r="H55" i="183"/>
  <c r="G50" i="176"/>
  <c r="F67" i="176"/>
  <c r="H72" i="183" s="1"/>
  <c r="H53" i="183"/>
  <c r="F65" i="176"/>
  <c r="H70" i="183" s="1"/>
  <c r="G48" i="176"/>
  <c r="AA6" i="176"/>
  <c r="AC70" i="183"/>
  <c r="Y9" i="176"/>
  <c r="AA73" i="183"/>
  <c r="D6" i="176"/>
  <c r="F70" i="183"/>
  <c r="X5" i="176"/>
  <c r="Z69" i="183"/>
  <c r="F63" i="176"/>
  <c r="H68" i="183" s="1"/>
  <c r="G68" i="183"/>
  <c r="F57" i="176"/>
  <c r="F54" i="176"/>
  <c r="F49" i="176"/>
  <c r="AD85" i="183"/>
  <c r="F85" i="183"/>
  <c r="X11" i="176"/>
  <c r="Z75" i="183"/>
  <c r="AB14" i="176"/>
  <c r="AD78" i="183"/>
  <c r="D10" i="176"/>
  <c r="F74" i="183"/>
  <c r="X9" i="176"/>
  <c r="Z73" i="183"/>
  <c r="Y6" i="176"/>
  <c r="AA70" i="183"/>
  <c r="F62" i="176"/>
  <c r="G67" i="183"/>
  <c r="F60" i="176"/>
  <c r="F52" i="176"/>
  <c r="F76" i="183"/>
  <c r="G63" i="183"/>
  <c r="G55" i="183"/>
  <c r="Z9" i="176"/>
  <c r="AB73" i="183"/>
  <c r="Y5" i="176"/>
  <c r="AA69" i="183"/>
  <c r="D5" i="176"/>
  <c r="F69" i="183"/>
  <c r="G52" i="183"/>
  <c r="X17" i="176"/>
  <c r="Z81" i="183"/>
  <c r="AE9" i="176"/>
  <c r="AG73" i="183"/>
  <c r="W9" i="176"/>
  <c r="Y73" i="183"/>
  <c r="AB85" i="183"/>
  <c r="K34" i="183"/>
  <c r="D18" i="176"/>
  <c r="F82" i="183"/>
  <c r="AB8" i="176"/>
  <c r="AD72" i="183"/>
  <c r="X6" i="176"/>
  <c r="Z70" i="183"/>
  <c r="AD5" i="176"/>
  <c r="AF69" i="183"/>
  <c r="V5" i="176"/>
  <c r="X69" i="183"/>
  <c r="E78" i="176"/>
  <c r="G83" i="183" s="1"/>
  <c r="E73" i="176"/>
  <c r="G78" i="183" s="1"/>
  <c r="AB10" i="176"/>
  <c r="AD74" i="183"/>
  <c r="AD9" i="176"/>
  <c r="AF73" i="183"/>
  <c r="V9" i="176"/>
  <c r="X73" i="183"/>
  <c r="AE6" i="176"/>
  <c r="AG70" i="183"/>
  <c r="W6" i="176"/>
  <c r="Y70" i="183"/>
  <c r="AC5" i="176"/>
  <c r="AE69" i="183"/>
  <c r="U5" i="176"/>
  <c r="W69" i="183"/>
  <c r="F59" i="176"/>
  <c r="F56" i="176"/>
  <c r="AD82" i="183"/>
  <c r="AC9" i="176"/>
  <c r="AE73" i="183"/>
  <c r="U9" i="176"/>
  <c r="W73" i="183"/>
  <c r="E67" i="176"/>
  <c r="G72" i="183" s="1"/>
  <c r="AD6" i="176"/>
  <c r="AF70" i="183"/>
  <c r="V6" i="176"/>
  <c r="X70" i="183"/>
  <c r="AB5" i="176"/>
  <c r="AD69" i="183"/>
  <c r="F53" i="176"/>
  <c r="E9" i="176"/>
  <c r="G56" i="183"/>
  <c r="E6" i="176"/>
  <c r="G53" i="183"/>
  <c r="AC73" i="183"/>
  <c r="K36" i="183"/>
  <c r="D14" i="176"/>
  <c r="F78" i="183"/>
  <c r="X13" i="176"/>
  <c r="Z77" i="183"/>
  <c r="AB9" i="176"/>
  <c r="AD73" i="183"/>
  <c r="D8" i="176"/>
  <c r="F72" i="183"/>
  <c r="AC6" i="176"/>
  <c r="AE70" i="183"/>
  <c r="U6" i="176"/>
  <c r="W70" i="183"/>
  <c r="AA5" i="176"/>
  <c r="AC69" i="183"/>
  <c r="F61" i="176"/>
  <c r="F55" i="176"/>
  <c r="H60" i="183" s="1"/>
  <c r="AG85" i="183"/>
  <c r="Y85" i="183"/>
  <c r="F84" i="183"/>
  <c r="AG69" i="183"/>
  <c r="J35" i="183"/>
  <c r="D9" i="176"/>
  <c r="F73" i="183"/>
  <c r="AB6" i="176"/>
  <c r="AD70" i="183"/>
  <c r="Z5" i="176"/>
  <c r="AB69" i="183"/>
  <c r="E64" i="176"/>
  <c r="G69" i="183" s="1"/>
  <c r="F47" i="176"/>
  <c r="Z83" i="183"/>
  <c r="AD76" i="183"/>
  <c r="Y69" i="183"/>
  <c r="J42" i="183"/>
  <c r="H37" i="183"/>
  <c r="J32" i="183"/>
  <c r="K32" i="183"/>
  <c r="J41" i="183"/>
  <c r="J43" i="183"/>
  <c r="K29" i="183"/>
  <c r="K37" i="183"/>
  <c r="H42" i="183"/>
  <c r="K45" i="183"/>
  <c r="K35" i="183"/>
  <c r="K43" i="183"/>
  <c r="K41" i="183"/>
  <c r="J38" i="183"/>
  <c r="K38" i="183"/>
  <c r="J33" i="183"/>
  <c r="J37" i="183"/>
  <c r="J45" i="183"/>
  <c r="J36" i="183"/>
  <c r="J44" i="183"/>
  <c r="J34" i="183"/>
  <c r="J40" i="183"/>
  <c r="K40" i="183"/>
  <c r="H40" i="183"/>
  <c r="K42" i="183"/>
  <c r="K33" i="183"/>
  <c r="J30" i="183"/>
  <c r="K30" i="183"/>
  <c r="J29" i="183"/>
  <c r="K39" i="183"/>
  <c r="K31" i="183"/>
  <c r="J39" i="183"/>
  <c r="J31" i="183"/>
  <c r="R7" i="179"/>
  <c r="S12" i="179" a="1"/>
  <c r="S12" i="179" s="1"/>
  <c r="R4" i="179"/>
  <c r="S4" i="179"/>
  <c r="J5" i="179"/>
  <c r="R10" i="179" a="1"/>
  <c r="R10" i="179" s="1"/>
  <c r="Q5" i="179"/>
  <c r="I5" i="179"/>
  <c r="E6" i="179"/>
  <c r="S11" i="179" a="1"/>
  <c r="S11" i="179" s="1"/>
  <c r="T9" i="179" a="1"/>
  <c r="T9" i="179" s="1"/>
  <c r="P5" i="179"/>
  <c r="H5" i="179"/>
  <c r="T12" i="179" a="1"/>
  <c r="T12" i="179" s="1"/>
  <c r="O5" i="179"/>
  <c r="G5" i="179"/>
  <c r="O7" i="179"/>
  <c r="Q4" i="179"/>
  <c r="M6" i="179"/>
  <c r="G55" i="176"/>
  <c r="I60" i="183" s="1"/>
  <c r="F80" i="176"/>
  <c r="G63" i="176"/>
  <c r="I68" i="183" s="1"/>
  <c r="G75" i="176"/>
  <c r="I80" i="183" s="1"/>
  <c r="G67" i="176"/>
  <c r="I72" i="183" s="1"/>
  <c r="G57" i="176"/>
  <c r="I62" i="183" s="1"/>
  <c r="G49" i="176"/>
  <c r="I54" i="183" s="1"/>
  <c r="D17" i="176"/>
  <c r="AB20" i="176"/>
  <c r="H48" i="176"/>
  <c r="J53" i="183" s="1"/>
  <c r="X16" i="176"/>
  <c r="Y16" i="176"/>
  <c r="Z16" i="176"/>
  <c r="AA16" i="176"/>
  <c r="E16" i="176"/>
  <c r="U16" i="176"/>
  <c r="AC16" i="176"/>
  <c r="F16" i="176"/>
  <c r="V16" i="176"/>
  <c r="AD16" i="176"/>
  <c r="G16" i="176"/>
  <c r="W16" i="176"/>
  <c r="AE16" i="176"/>
  <c r="D7" i="176"/>
  <c r="AB7" i="176"/>
  <c r="E7" i="176"/>
  <c r="U7" i="176"/>
  <c r="AC7" i="176"/>
  <c r="V7" i="176"/>
  <c r="AD7" i="176"/>
  <c r="W7" i="176"/>
  <c r="AE7" i="176"/>
  <c r="Y7" i="176"/>
  <c r="Z7" i="176"/>
  <c r="AA7" i="176"/>
  <c r="D16" i="176"/>
  <c r="E79" i="176"/>
  <c r="G84" i="183" s="1"/>
  <c r="D15" i="176"/>
  <c r="AB15" i="176"/>
  <c r="E15" i="176"/>
  <c r="U15" i="176"/>
  <c r="AC15" i="176"/>
  <c r="V15" i="176"/>
  <c r="AD15" i="176"/>
  <c r="W15" i="176"/>
  <c r="AE15" i="176"/>
  <c r="Y15" i="176"/>
  <c r="Z15" i="176"/>
  <c r="AA15" i="176"/>
  <c r="X15" i="176"/>
  <c r="X20" i="176"/>
  <c r="Y20" i="176"/>
  <c r="Z20" i="176"/>
  <c r="AA20" i="176"/>
  <c r="E20" i="176"/>
  <c r="U20" i="176"/>
  <c r="AC20" i="176"/>
  <c r="V20" i="176"/>
  <c r="AD20" i="176"/>
  <c r="W20" i="176"/>
  <c r="AE20" i="176"/>
  <c r="X12" i="176"/>
  <c r="Y12" i="176"/>
  <c r="Z12" i="176"/>
  <c r="AA12" i="176"/>
  <c r="E12" i="176"/>
  <c r="U12" i="176"/>
  <c r="AC12" i="176"/>
  <c r="V12" i="176"/>
  <c r="AD12" i="176"/>
  <c r="W12" i="176"/>
  <c r="AE12" i="176"/>
  <c r="D13" i="176"/>
  <c r="F76" i="176"/>
  <c r="H81" i="183" s="1"/>
  <c r="F68" i="176"/>
  <c r="E80" i="176"/>
  <c r="G51" i="176"/>
  <c r="I56" i="183" s="1"/>
  <c r="D19" i="176"/>
  <c r="D11" i="176"/>
  <c r="AB16" i="176"/>
  <c r="X7" i="176"/>
  <c r="AA21" i="176"/>
  <c r="AA19" i="176"/>
  <c r="AE18" i="176"/>
  <c r="W18" i="176"/>
  <c r="AA17" i="176"/>
  <c r="AE14" i="176"/>
  <c r="W14" i="176"/>
  <c r="AA13" i="176"/>
  <c r="AA11" i="176"/>
  <c r="AE10" i="176"/>
  <c r="W10" i="176"/>
  <c r="AE8" i="176"/>
  <c r="W8" i="176"/>
  <c r="G8" i="176"/>
  <c r="Z19" i="176"/>
  <c r="AD18" i="176"/>
  <c r="V18" i="176"/>
  <c r="Z17" i="176"/>
  <c r="AD14" i="176"/>
  <c r="V14" i="176"/>
  <c r="Z13" i="176"/>
  <c r="Z11" i="176"/>
  <c r="AD10" i="176"/>
  <c r="V10" i="176"/>
  <c r="AD8" i="176"/>
  <c r="V8" i="176"/>
  <c r="F8" i="176"/>
  <c r="Y21" i="176"/>
  <c r="Y19" i="176"/>
  <c r="AC18" i="176"/>
  <c r="U18" i="176"/>
  <c r="E18" i="176"/>
  <c r="Y17" i="176"/>
  <c r="AC14" i="176"/>
  <c r="U14" i="176"/>
  <c r="E14" i="176"/>
  <c r="Y13" i="176"/>
  <c r="Y11" i="176"/>
  <c r="AC10" i="176"/>
  <c r="U10" i="176"/>
  <c r="E10" i="176"/>
  <c r="AC8" i="176"/>
  <c r="U8" i="176"/>
  <c r="E8" i="176"/>
  <c r="AE19" i="176"/>
  <c r="W19" i="176"/>
  <c r="AA18" i="176"/>
  <c r="AE17" i="176"/>
  <c r="W17" i="176"/>
  <c r="AA14" i="176"/>
  <c r="AE13" i="176"/>
  <c r="W13" i="176"/>
  <c r="AE11" i="176"/>
  <c r="W11" i="176"/>
  <c r="AA10" i="176"/>
  <c r="AA8" i="176"/>
  <c r="AD21" i="176"/>
  <c r="V21" i="176"/>
  <c r="AD19" i="176"/>
  <c r="V19" i="176"/>
  <c r="Z18" i="176"/>
  <c r="AD17" i="176"/>
  <c r="V17" i="176"/>
  <c r="F17" i="176"/>
  <c r="Z14" i="176"/>
  <c r="AD13" i="176"/>
  <c r="V13" i="176"/>
  <c r="AD11" i="176"/>
  <c r="V11" i="176"/>
  <c r="Z10" i="176"/>
  <c r="Z8" i="176"/>
  <c r="AC21" i="176"/>
  <c r="U21" i="176"/>
  <c r="AC19" i="176"/>
  <c r="U19" i="176"/>
  <c r="E19" i="176"/>
  <c r="Y18" i="176"/>
  <c r="AC17" i="176"/>
  <c r="U17" i="176"/>
  <c r="E17" i="176"/>
  <c r="Y14" i="176"/>
  <c r="AC13" i="176"/>
  <c r="U13" i="176"/>
  <c r="E13" i="176"/>
  <c r="AC11" i="176"/>
  <c r="U11" i="176"/>
  <c r="E11" i="176"/>
  <c r="Y10" i="176"/>
  <c r="Y8" i="176"/>
  <c r="AB19" i="176"/>
  <c r="X18" i="176"/>
  <c r="AB17" i="176"/>
  <c r="X14" i="176"/>
  <c r="AB13" i="176"/>
  <c r="AB11" i="176"/>
  <c r="X10" i="176"/>
  <c r="X8" i="176"/>
  <c r="H57" i="183" l="1"/>
  <c r="F69" i="176"/>
  <c r="H74" i="183" s="1"/>
  <c r="G52" i="176"/>
  <c r="H52" i="183"/>
  <c r="G47" i="176"/>
  <c r="F64" i="176"/>
  <c r="H61" i="183"/>
  <c r="G56" i="176"/>
  <c r="F73" i="176"/>
  <c r="H65" i="183"/>
  <c r="F77" i="176"/>
  <c r="G60" i="176"/>
  <c r="F66" i="176"/>
  <c r="H54" i="183"/>
  <c r="F6" i="176"/>
  <c r="F21" i="176"/>
  <c r="H85" i="183"/>
  <c r="H30" i="183" s="1"/>
  <c r="G59" i="176"/>
  <c r="H64" i="183"/>
  <c r="H38" i="183" s="1"/>
  <c r="H59" i="183"/>
  <c r="F71" i="176"/>
  <c r="G54" i="176"/>
  <c r="F72" i="176"/>
  <c r="G62" i="176"/>
  <c r="H67" i="183"/>
  <c r="F79" i="176"/>
  <c r="F74" i="176"/>
  <c r="H62" i="183"/>
  <c r="H50" i="176"/>
  <c r="I55" i="183"/>
  <c r="F70" i="176"/>
  <c r="H58" i="183"/>
  <c r="G53" i="176"/>
  <c r="E21" i="176"/>
  <c r="G85" i="183"/>
  <c r="H58" i="176"/>
  <c r="I63" i="183"/>
  <c r="F9" i="176"/>
  <c r="H73" i="183"/>
  <c r="H43" i="183" s="1"/>
  <c r="E5" i="176"/>
  <c r="H66" i="183"/>
  <c r="G61" i="176"/>
  <c r="F78" i="176"/>
  <c r="G65" i="176"/>
  <c r="I53" i="183"/>
  <c r="T4" i="179"/>
  <c r="U9" i="179" a="1"/>
  <c r="U9" i="179" s="1"/>
  <c r="S10" i="179" a="1"/>
  <c r="S10" i="179" s="1"/>
  <c r="R6" i="179"/>
  <c r="R5" i="179"/>
  <c r="S7" i="179"/>
  <c r="T11" i="179" a="1"/>
  <c r="T11" i="179" s="1"/>
  <c r="U12" i="179" a="1"/>
  <c r="U12" i="179" s="1"/>
  <c r="V12" i="179" a="1"/>
  <c r="V12" i="179" s="1"/>
  <c r="H57" i="176"/>
  <c r="J62" i="183" s="1"/>
  <c r="G74" i="176"/>
  <c r="H49" i="176"/>
  <c r="J54" i="183" s="1"/>
  <c r="G66" i="176"/>
  <c r="I71" i="183" s="1"/>
  <c r="H55" i="176"/>
  <c r="J60" i="183" s="1"/>
  <c r="G72" i="176"/>
  <c r="I77" i="183" s="1"/>
  <c r="G9" i="176"/>
  <c r="H51" i="176"/>
  <c r="J56" i="183" s="1"/>
  <c r="G68" i="176"/>
  <c r="I73" i="183" s="1"/>
  <c r="I48" i="176"/>
  <c r="K53" i="183" s="1"/>
  <c r="H65" i="176"/>
  <c r="J70" i="183" s="1"/>
  <c r="G13" i="176"/>
  <c r="H63" i="176"/>
  <c r="J68" i="183" s="1"/>
  <c r="G80" i="176"/>
  <c r="H44" i="183" l="1"/>
  <c r="I66" i="183"/>
  <c r="H61" i="176"/>
  <c r="G78" i="176"/>
  <c r="I83" i="183" s="1"/>
  <c r="G19" i="176"/>
  <c r="I50" i="176"/>
  <c r="J55" i="183"/>
  <c r="H67" i="176"/>
  <c r="J72" i="183" s="1"/>
  <c r="H8" i="176"/>
  <c r="H76" i="183"/>
  <c r="F12" i="176"/>
  <c r="H41" i="183"/>
  <c r="H69" i="183"/>
  <c r="H39" i="183" s="1"/>
  <c r="F5" i="176"/>
  <c r="H33" i="183"/>
  <c r="H71" i="183"/>
  <c r="F7" i="176"/>
  <c r="I52" i="183"/>
  <c r="G64" i="176"/>
  <c r="I69" i="183" s="1"/>
  <c r="H47" i="176"/>
  <c r="H53" i="176"/>
  <c r="I58" i="183"/>
  <c r="G70" i="176"/>
  <c r="I75" i="183" s="1"/>
  <c r="H79" i="183"/>
  <c r="H36" i="183" s="1"/>
  <c r="F15" i="176"/>
  <c r="G77" i="176"/>
  <c r="I82" i="183" s="1"/>
  <c r="I65" i="183"/>
  <c r="H60" i="176"/>
  <c r="G18" i="176"/>
  <c r="H6" i="176"/>
  <c r="G7" i="176"/>
  <c r="H84" i="183"/>
  <c r="H32" i="183" s="1"/>
  <c r="F20" i="176"/>
  <c r="H59" i="176"/>
  <c r="I64" i="183"/>
  <c r="G76" i="176"/>
  <c r="I81" i="183" s="1"/>
  <c r="H82" i="183"/>
  <c r="H29" i="183" s="1"/>
  <c r="F18" i="176"/>
  <c r="F10" i="176"/>
  <c r="H75" i="183"/>
  <c r="H45" i="183" s="1"/>
  <c r="F11" i="176"/>
  <c r="H52" i="176"/>
  <c r="I57" i="183"/>
  <c r="G69" i="176"/>
  <c r="I74" i="183" s="1"/>
  <c r="G21" i="176"/>
  <c r="I85" i="183"/>
  <c r="G15" i="176"/>
  <c r="I79" i="183"/>
  <c r="I67" i="183"/>
  <c r="G79" i="176"/>
  <c r="I84" i="183" s="1"/>
  <c r="G20" i="176"/>
  <c r="H62" i="176"/>
  <c r="H78" i="183"/>
  <c r="H35" i="183" s="1"/>
  <c r="F14" i="176"/>
  <c r="I70" i="183"/>
  <c r="G6" i="176"/>
  <c r="H77" i="183"/>
  <c r="H34" i="183" s="1"/>
  <c r="F13" i="176"/>
  <c r="H56" i="176"/>
  <c r="I61" i="183"/>
  <c r="G73" i="176"/>
  <c r="I78" i="183" s="1"/>
  <c r="H83" i="183"/>
  <c r="H31" i="183" s="1"/>
  <c r="F19" i="176"/>
  <c r="I58" i="176"/>
  <c r="J63" i="183"/>
  <c r="H75" i="176"/>
  <c r="J80" i="183" s="1"/>
  <c r="I59" i="183"/>
  <c r="H54" i="176"/>
  <c r="G71" i="176"/>
  <c r="I76" i="183" s="1"/>
  <c r="T7" i="179"/>
  <c r="T10" i="179" a="1"/>
  <c r="T10" i="179" s="1"/>
  <c r="U4" i="179"/>
  <c r="V9" i="179" a="1"/>
  <c r="V9" i="179" s="1"/>
  <c r="S5" i="179"/>
  <c r="S6" i="179"/>
  <c r="U10" i="179" a="1"/>
  <c r="U10" i="179" s="1"/>
  <c r="U11" i="179" a="1"/>
  <c r="U11" i="179" s="1"/>
  <c r="V11" i="179" s="1" a="1"/>
  <c r="V11" i="179" s="1"/>
  <c r="W12" i="179" a="1"/>
  <c r="W12" i="179" s="1"/>
  <c r="I51" i="176"/>
  <c r="K56" i="183" s="1"/>
  <c r="H68" i="176"/>
  <c r="J73" i="183" s="1"/>
  <c r="I63" i="176"/>
  <c r="K68" i="183" s="1"/>
  <c r="H80" i="176"/>
  <c r="J85" i="183" s="1"/>
  <c r="I55" i="176"/>
  <c r="K60" i="183" s="1"/>
  <c r="H72" i="176"/>
  <c r="H15" i="176"/>
  <c r="I57" i="176"/>
  <c r="K62" i="183" s="1"/>
  <c r="H74" i="176"/>
  <c r="J79" i="183" s="1"/>
  <c r="I49" i="176"/>
  <c r="K54" i="183" s="1"/>
  <c r="H66" i="176"/>
  <c r="J71" i="183" s="1"/>
  <c r="H7" i="176"/>
  <c r="I6" i="176"/>
  <c r="J48" i="176"/>
  <c r="L53" i="183" s="1"/>
  <c r="I65" i="176"/>
  <c r="K70" i="183" s="1"/>
  <c r="J52" i="183" l="1"/>
  <c r="H64" i="176"/>
  <c r="I47" i="176"/>
  <c r="H11" i="176"/>
  <c r="J58" i="183"/>
  <c r="H70" i="176"/>
  <c r="J75" i="183" s="1"/>
  <c r="I53" i="176"/>
  <c r="H13" i="176"/>
  <c r="J77" i="183"/>
  <c r="G14" i="176"/>
  <c r="H9" i="176"/>
  <c r="H16" i="176"/>
  <c r="J67" i="183"/>
  <c r="I62" i="176"/>
  <c r="H79" i="176"/>
  <c r="G10" i="176"/>
  <c r="G5" i="176"/>
  <c r="J66" i="183"/>
  <c r="I61" i="176"/>
  <c r="H78" i="176"/>
  <c r="J83" i="183" s="1"/>
  <c r="I60" i="176"/>
  <c r="J65" i="183"/>
  <c r="H77" i="176"/>
  <c r="J82" i="183" s="1"/>
  <c r="H18" i="176"/>
  <c r="I56" i="176"/>
  <c r="J61" i="183"/>
  <c r="H73" i="176"/>
  <c r="J78" i="183" s="1"/>
  <c r="H21" i="176"/>
  <c r="K63" i="183"/>
  <c r="J58" i="176"/>
  <c r="I75" i="176"/>
  <c r="K80" i="183" s="1"/>
  <c r="I16" i="176"/>
  <c r="J57" i="183"/>
  <c r="H69" i="176"/>
  <c r="J74" i="183" s="1"/>
  <c r="I52" i="176"/>
  <c r="H10" i="176"/>
  <c r="G17" i="176"/>
  <c r="G11" i="176"/>
  <c r="J59" i="183"/>
  <c r="I54" i="176"/>
  <c r="H71" i="176"/>
  <c r="H76" i="176"/>
  <c r="J81" i="183" s="1"/>
  <c r="J64" i="183"/>
  <c r="I59" i="176"/>
  <c r="H17" i="176"/>
  <c r="G12" i="176"/>
  <c r="K55" i="183"/>
  <c r="J50" i="176"/>
  <c r="I67" i="176"/>
  <c r="K72" i="183" s="1"/>
  <c r="I8" i="176"/>
  <c r="V7" i="179"/>
  <c r="U5" i="179"/>
  <c r="U6" i="179"/>
  <c r="X12" i="179" a="1"/>
  <c r="X12" i="179" s="1"/>
  <c r="Y12" i="179" s="1" a="1"/>
  <c r="Y12" i="179" s="1"/>
  <c r="T5" i="179"/>
  <c r="T6" i="179"/>
  <c r="W11" i="179" a="1"/>
  <c r="W11" i="179" s="1"/>
  <c r="V10" i="179" a="1"/>
  <c r="V10" i="179" s="1"/>
  <c r="V4" i="179"/>
  <c r="W9" i="179" a="1"/>
  <c r="W9" i="179" s="1"/>
  <c r="Z11" i="179" a="1"/>
  <c r="Z11" i="179" s="1"/>
  <c r="AA11" i="179" s="1" a="1"/>
  <c r="AA11" i="179" s="1"/>
  <c r="U7" i="179"/>
  <c r="X11" i="179" a="1"/>
  <c r="X11" i="179" s="1"/>
  <c r="Y11" i="179" a="1"/>
  <c r="Y11" i="179" s="1"/>
  <c r="W10" i="179" a="1"/>
  <c r="W10" i="179" s="1"/>
  <c r="J57" i="176"/>
  <c r="L62" i="183" s="1"/>
  <c r="I74" i="176"/>
  <c r="K79" i="183" s="1"/>
  <c r="I15" i="176"/>
  <c r="J55" i="176"/>
  <c r="L60" i="183" s="1"/>
  <c r="I72" i="176"/>
  <c r="K77" i="183" s="1"/>
  <c r="J49" i="176"/>
  <c r="L54" i="183" s="1"/>
  <c r="I66" i="176"/>
  <c r="K71" i="183" s="1"/>
  <c r="I7" i="176"/>
  <c r="J65" i="176"/>
  <c r="L70" i="183" s="1"/>
  <c r="K48" i="176"/>
  <c r="M53" i="183" s="1"/>
  <c r="J63" i="176"/>
  <c r="L68" i="183" s="1"/>
  <c r="I80" i="176"/>
  <c r="K85" i="183" s="1"/>
  <c r="I21" i="176"/>
  <c r="J51" i="176"/>
  <c r="L56" i="183" s="1"/>
  <c r="I68" i="176"/>
  <c r="K73" i="183" s="1"/>
  <c r="L55" i="183" l="1"/>
  <c r="J67" i="176"/>
  <c r="K50" i="176"/>
  <c r="H12" i="176"/>
  <c r="J76" i="183"/>
  <c r="L63" i="183"/>
  <c r="J75" i="176"/>
  <c r="K58" i="176"/>
  <c r="J52" i="176"/>
  <c r="K57" i="183"/>
  <c r="I10" i="176"/>
  <c r="I69" i="176"/>
  <c r="K74" i="183" s="1"/>
  <c r="K59" i="183"/>
  <c r="J54" i="176"/>
  <c r="I12" i="176"/>
  <c r="I71" i="176"/>
  <c r="K76" i="183" s="1"/>
  <c r="H20" i="176"/>
  <c r="J84" i="183"/>
  <c r="K58" i="183"/>
  <c r="I70" i="176"/>
  <c r="K75" i="183" s="1"/>
  <c r="J53" i="176"/>
  <c r="I11" i="176"/>
  <c r="K65" i="183"/>
  <c r="J60" i="176"/>
  <c r="I77" i="176"/>
  <c r="K82" i="183" s="1"/>
  <c r="K67" i="183"/>
  <c r="I79" i="176"/>
  <c r="K84" i="183" s="1"/>
  <c r="J62" i="176"/>
  <c r="I20" i="176"/>
  <c r="K52" i="183"/>
  <c r="I64" i="176"/>
  <c r="K69" i="183" s="1"/>
  <c r="I5" i="176"/>
  <c r="J47" i="176"/>
  <c r="H14" i="176"/>
  <c r="H19" i="176"/>
  <c r="H5" i="176"/>
  <c r="J69" i="183"/>
  <c r="K64" i="183"/>
  <c r="J59" i="176"/>
  <c r="I76" i="176"/>
  <c r="K66" i="183"/>
  <c r="J61" i="176"/>
  <c r="I78" i="176"/>
  <c r="K83" i="183" s="1"/>
  <c r="I19" i="176"/>
  <c r="K61" i="183"/>
  <c r="J56" i="176"/>
  <c r="I73" i="176"/>
  <c r="K78" i="183" s="1"/>
  <c r="V5" i="179"/>
  <c r="V6" i="179"/>
  <c r="W4" i="179"/>
  <c r="AA12" i="179" a="1"/>
  <c r="AA12" i="179" s="1"/>
  <c r="Z12" i="179" a="1"/>
  <c r="Z12" i="179" s="1"/>
  <c r="X9" i="179" a="1"/>
  <c r="X9" i="179" s="1"/>
  <c r="Y7" i="179"/>
  <c r="X7" i="179"/>
  <c r="AC11" i="179" a="1"/>
  <c r="AC11" i="179" s="1"/>
  <c r="W7" i="179"/>
  <c r="AB11" i="179" a="1"/>
  <c r="AB11" i="179" s="1"/>
  <c r="Z7" i="179"/>
  <c r="W6" i="179"/>
  <c r="W5" i="179"/>
  <c r="X10" i="179" a="1"/>
  <c r="X10" i="179" s="1"/>
  <c r="I9" i="176"/>
  <c r="J6" i="176"/>
  <c r="K51" i="176"/>
  <c r="M56" i="183" s="1"/>
  <c r="J68" i="176"/>
  <c r="L73" i="183" s="1"/>
  <c r="L48" i="176"/>
  <c r="N53" i="183" s="1"/>
  <c r="K65" i="176"/>
  <c r="M70" i="183" s="1"/>
  <c r="I40" i="183" s="1"/>
  <c r="K57" i="176"/>
  <c r="M62" i="183" s="1"/>
  <c r="J74" i="176"/>
  <c r="L79" i="183" s="1"/>
  <c r="J15" i="176"/>
  <c r="K55" i="176"/>
  <c r="M60" i="183" s="1"/>
  <c r="J72" i="176"/>
  <c r="L77" i="183" s="1"/>
  <c r="J13" i="176"/>
  <c r="K63" i="176"/>
  <c r="M68" i="183" s="1"/>
  <c r="J80" i="176"/>
  <c r="L85" i="183" s="1"/>
  <c r="J21" i="176"/>
  <c r="K49" i="176"/>
  <c r="M54" i="183" s="1"/>
  <c r="J66" i="176"/>
  <c r="L71" i="183" s="1"/>
  <c r="J7" i="176"/>
  <c r="I13" i="176"/>
  <c r="M63" i="183" l="1"/>
  <c r="I37" i="183" s="1"/>
  <c r="K16" i="176"/>
  <c r="K75" i="176"/>
  <c r="M80" i="183" s="1"/>
  <c r="L58" i="176"/>
  <c r="L59" i="183"/>
  <c r="J12" i="176"/>
  <c r="J71" i="176"/>
  <c r="L76" i="183" s="1"/>
  <c r="K54" i="176"/>
  <c r="J16" i="176"/>
  <c r="L80" i="183"/>
  <c r="I17" i="176"/>
  <c r="K81" i="183"/>
  <c r="I14" i="176"/>
  <c r="L67" i="183"/>
  <c r="J79" i="176"/>
  <c r="L84" i="183" s="1"/>
  <c r="K62" i="176"/>
  <c r="L58" i="183"/>
  <c r="J70" i="176"/>
  <c r="K53" i="176"/>
  <c r="L66" i="183"/>
  <c r="K61" i="176"/>
  <c r="J78" i="176"/>
  <c r="L52" i="183"/>
  <c r="J64" i="176"/>
  <c r="K47" i="176"/>
  <c r="I18" i="176"/>
  <c r="M55" i="183"/>
  <c r="K67" i="176"/>
  <c r="M72" i="183" s="1"/>
  <c r="K8" i="176"/>
  <c r="L50" i="176"/>
  <c r="J69" i="176"/>
  <c r="L74" i="183" s="1"/>
  <c r="L57" i="183"/>
  <c r="K52" i="176"/>
  <c r="J10" i="176"/>
  <c r="J8" i="176"/>
  <c r="L72" i="183"/>
  <c r="L61" i="183"/>
  <c r="J73" i="176"/>
  <c r="K56" i="176"/>
  <c r="L64" i="183"/>
  <c r="K59" i="176"/>
  <c r="J76" i="176"/>
  <c r="L65" i="183"/>
  <c r="K60" i="176"/>
  <c r="J77" i="176"/>
  <c r="AB16" i="183"/>
  <c r="W16" i="183"/>
  <c r="S16" i="183"/>
  <c r="M16" i="183"/>
  <c r="AE16" i="183"/>
  <c r="Y16" i="183"/>
  <c r="U16" i="183"/>
  <c r="P16" i="183"/>
  <c r="AA16" i="183"/>
  <c r="AC16" i="183"/>
  <c r="X16" i="183"/>
  <c r="N16" i="183"/>
  <c r="R16" i="183"/>
  <c r="V16" i="183"/>
  <c r="Z16" i="183"/>
  <c r="L16" i="183"/>
  <c r="AD16" i="183"/>
  <c r="K16" i="183"/>
  <c r="N40" i="183" s="1"/>
  <c r="T16" i="183"/>
  <c r="O16" i="183"/>
  <c r="Q16" i="183"/>
  <c r="AB7" i="179"/>
  <c r="X4" i="179"/>
  <c r="AC12" i="179" a="1"/>
  <c r="AC12" i="179" s="1"/>
  <c r="AC7" i="179" s="1"/>
  <c r="X6" i="179"/>
  <c r="X5" i="179"/>
  <c r="AD11" i="179" a="1"/>
  <c r="AD11" i="179" s="1"/>
  <c r="AE11" i="179" s="1" a="1"/>
  <c r="AE11" i="179" s="1"/>
  <c r="Y9" i="179" a="1"/>
  <c r="Y9" i="179" s="1"/>
  <c r="Y10" i="179" a="1"/>
  <c r="Y10" i="179" s="1"/>
  <c r="Z10" i="179" s="1" a="1"/>
  <c r="Z10" i="179" s="1"/>
  <c r="AD12" i="179" a="1"/>
  <c r="AD12" i="179" s="1"/>
  <c r="AB12" i="179" a="1"/>
  <c r="AB12" i="179" s="1"/>
  <c r="AA7" i="179"/>
  <c r="L49" i="176"/>
  <c r="N54" i="183" s="1"/>
  <c r="K66" i="176"/>
  <c r="M71" i="183" s="1"/>
  <c r="I41" i="183" s="1"/>
  <c r="K7" i="176"/>
  <c r="K6" i="176"/>
  <c r="M48" i="176"/>
  <c r="O53" i="183" s="1"/>
  <c r="L65" i="176"/>
  <c r="N70" i="183" s="1"/>
  <c r="L55" i="176"/>
  <c r="N60" i="183" s="1"/>
  <c r="K72" i="176"/>
  <c r="M77" i="183" s="1"/>
  <c r="I34" i="183" s="1"/>
  <c r="K13" i="176"/>
  <c r="L51" i="176"/>
  <c r="N56" i="183" s="1"/>
  <c r="K9" i="176"/>
  <c r="K68" i="176"/>
  <c r="M73" i="183" s="1"/>
  <c r="I43" i="183" s="1"/>
  <c r="J9" i="176"/>
  <c r="L57" i="176"/>
  <c r="N62" i="183" s="1"/>
  <c r="K74" i="176"/>
  <c r="M79" i="183" s="1"/>
  <c r="I36" i="183" s="1"/>
  <c r="K15" i="176"/>
  <c r="L63" i="176"/>
  <c r="N68" i="183" s="1"/>
  <c r="K80" i="176"/>
  <c r="M85" i="183" s="1"/>
  <c r="I30" i="183" s="1"/>
  <c r="K21" i="176"/>
  <c r="T10" i="183" l="1"/>
  <c r="K10" i="183"/>
  <c r="N34" i="183" s="1"/>
  <c r="O10" i="183"/>
  <c r="P10" i="183"/>
  <c r="R10" i="183"/>
  <c r="Z10" i="183"/>
  <c r="AB10" i="183"/>
  <c r="V10" i="183"/>
  <c r="AA10" i="183"/>
  <c r="X10" i="183"/>
  <c r="Y10" i="183"/>
  <c r="W10" i="183"/>
  <c r="M10" i="183"/>
  <c r="S10" i="183"/>
  <c r="L10" i="183"/>
  <c r="Q10" i="183"/>
  <c r="U10" i="183"/>
  <c r="AC10" i="183"/>
  <c r="AD10" i="183"/>
  <c r="AE10" i="183"/>
  <c r="N10" i="183"/>
  <c r="T19" i="183"/>
  <c r="O19" i="183"/>
  <c r="R19" i="183"/>
  <c r="AB19" i="183"/>
  <c r="W19" i="183"/>
  <c r="M19" i="183"/>
  <c r="AE19" i="183"/>
  <c r="U19" i="183"/>
  <c r="Q19" i="183"/>
  <c r="S19" i="183"/>
  <c r="N19" i="183"/>
  <c r="X19" i="183"/>
  <c r="P19" i="183"/>
  <c r="L19" i="183"/>
  <c r="AD19" i="183"/>
  <c r="K19" i="183"/>
  <c r="N43" i="183" s="1"/>
  <c r="Z19" i="183"/>
  <c r="V19" i="183"/>
  <c r="AA19" i="183"/>
  <c r="AC19" i="183"/>
  <c r="Y19" i="183"/>
  <c r="L6" i="183"/>
  <c r="AD6" i="183"/>
  <c r="T6" i="183"/>
  <c r="P6" i="183"/>
  <c r="AB6" i="183"/>
  <c r="X6" i="183"/>
  <c r="R6" i="183"/>
  <c r="M6" i="183"/>
  <c r="Q6" i="183"/>
  <c r="K6" i="183"/>
  <c r="N30" i="183" s="1"/>
  <c r="W6" i="183"/>
  <c r="AC6" i="183"/>
  <c r="AA6" i="183"/>
  <c r="AE6" i="183"/>
  <c r="S6" i="183"/>
  <c r="N6" i="183"/>
  <c r="O6" i="183"/>
  <c r="V6" i="183"/>
  <c r="Z6" i="183"/>
  <c r="Y6" i="183"/>
  <c r="U6" i="183"/>
  <c r="W17" i="183"/>
  <c r="AB17" i="183"/>
  <c r="U17" i="183"/>
  <c r="L17" i="183"/>
  <c r="P17" i="183"/>
  <c r="X17" i="183"/>
  <c r="AE17" i="183"/>
  <c r="M17" i="183"/>
  <c r="Q17" i="183"/>
  <c r="V17" i="183"/>
  <c r="AD17" i="183"/>
  <c r="K17" i="183"/>
  <c r="N41" i="183" s="1"/>
  <c r="S17" i="183"/>
  <c r="T17" i="183"/>
  <c r="Y17" i="183"/>
  <c r="R17" i="183"/>
  <c r="O17" i="183"/>
  <c r="N17" i="183"/>
  <c r="AC17" i="183"/>
  <c r="AA17" i="183"/>
  <c r="Z17" i="183"/>
  <c r="J17" i="176"/>
  <c r="L81" i="183"/>
  <c r="M58" i="183"/>
  <c r="L53" i="176"/>
  <c r="K11" i="176"/>
  <c r="K70" i="176"/>
  <c r="M75" i="183" s="1"/>
  <c r="M64" i="183"/>
  <c r="I38" i="183" s="1"/>
  <c r="K76" i="176"/>
  <c r="M81" i="183" s="1"/>
  <c r="K17" i="176"/>
  <c r="L59" i="176"/>
  <c r="L52" i="176"/>
  <c r="K69" i="176"/>
  <c r="M74" i="183" s="1"/>
  <c r="M57" i="183"/>
  <c r="M52" i="183"/>
  <c r="L47" i="176"/>
  <c r="K64" i="176"/>
  <c r="J11" i="176"/>
  <c r="L75" i="183"/>
  <c r="AA12" i="183"/>
  <c r="Y12" i="183"/>
  <c r="V12" i="183"/>
  <c r="W12" i="183"/>
  <c r="AB12" i="183"/>
  <c r="K12" i="183"/>
  <c r="N36" i="183" s="1"/>
  <c r="X12" i="183"/>
  <c r="M12" i="183"/>
  <c r="L12" i="183"/>
  <c r="R12" i="183"/>
  <c r="AC12" i="183"/>
  <c r="N12" i="183"/>
  <c r="S12" i="183"/>
  <c r="O12" i="183"/>
  <c r="P12" i="183"/>
  <c r="Z12" i="183"/>
  <c r="Q12" i="183"/>
  <c r="U12" i="183"/>
  <c r="T12" i="183"/>
  <c r="AD12" i="183"/>
  <c r="AE12" i="183"/>
  <c r="L69" i="183"/>
  <c r="J5" i="176"/>
  <c r="I16" i="183"/>
  <c r="E16" i="183"/>
  <c r="F16" i="183"/>
  <c r="H16" i="183"/>
  <c r="J16" i="183"/>
  <c r="G16" i="183"/>
  <c r="M61" i="183"/>
  <c r="K73" i="176"/>
  <c r="M78" i="183" s="1"/>
  <c r="L56" i="176"/>
  <c r="M67" i="183"/>
  <c r="K20" i="176"/>
  <c r="K79" i="176"/>
  <c r="M84" i="183" s="1"/>
  <c r="L62" i="176"/>
  <c r="N63" i="183"/>
  <c r="L75" i="176"/>
  <c r="N80" i="183" s="1"/>
  <c r="M58" i="176"/>
  <c r="J14" i="176"/>
  <c r="L78" i="183"/>
  <c r="N55" i="183"/>
  <c r="M50" i="176"/>
  <c r="L67" i="176"/>
  <c r="N72" i="183" s="1"/>
  <c r="L8" i="176"/>
  <c r="J20" i="176"/>
  <c r="J18" i="176"/>
  <c r="L82" i="183"/>
  <c r="J19" i="176"/>
  <c r="L83" i="183"/>
  <c r="M65" i="183"/>
  <c r="K77" i="176"/>
  <c r="L60" i="176"/>
  <c r="M66" i="183"/>
  <c r="L61" i="176"/>
  <c r="K78" i="176"/>
  <c r="M83" i="183" s="1"/>
  <c r="K19" i="176"/>
  <c r="M59" i="183"/>
  <c r="I33" i="183" s="1"/>
  <c r="L54" i="176"/>
  <c r="K71" i="176"/>
  <c r="M76" i="183" s="1"/>
  <c r="K12" i="176"/>
  <c r="V13" i="183"/>
  <c r="Y13" i="183"/>
  <c r="AC13" i="183"/>
  <c r="R13" i="183"/>
  <c r="T13" i="183"/>
  <c r="Q13" i="183"/>
  <c r="AE13" i="183"/>
  <c r="S13" i="183"/>
  <c r="AB13" i="183"/>
  <c r="L13" i="183"/>
  <c r="M13" i="183"/>
  <c r="O13" i="183"/>
  <c r="N13" i="183"/>
  <c r="K13" i="183"/>
  <c r="N37" i="183" s="1"/>
  <c r="AA13" i="183"/>
  <c r="AD13" i="183"/>
  <c r="P13" i="183"/>
  <c r="W13" i="183"/>
  <c r="X13" i="183"/>
  <c r="U13" i="183"/>
  <c r="Z13" i="183"/>
  <c r="I42" i="183"/>
  <c r="Z6" i="179"/>
  <c r="Z5" i="179"/>
  <c r="AF12" i="179" a="1"/>
  <c r="AF12" i="179" s="1"/>
  <c r="Y4" i="179"/>
  <c r="Z9" i="179" a="1"/>
  <c r="Z9" i="179" s="1"/>
  <c r="AE12" i="179" a="1"/>
  <c r="AE12" i="179" s="1"/>
  <c r="AE7" i="179" s="1"/>
  <c r="AA10" i="179" a="1"/>
  <c r="AA10" i="179" s="1"/>
  <c r="AF11" i="179" a="1"/>
  <c r="AF11" i="179" s="1"/>
  <c r="Y6" i="179"/>
  <c r="Y5" i="179"/>
  <c r="AA9" i="179" a="1"/>
  <c r="AA9" i="179" s="1"/>
  <c r="AD7" i="179"/>
  <c r="M63" i="176"/>
  <c r="O68" i="183" s="1"/>
  <c r="L80" i="176"/>
  <c r="N85" i="183" s="1"/>
  <c r="M57" i="176"/>
  <c r="O62" i="183" s="1"/>
  <c r="L74" i="176"/>
  <c r="N79" i="183" s="1"/>
  <c r="M51" i="176"/>
  <c r="O56" i="183" s="1"/>
  <c r="L68" i="176"/>
  <c r="N73" i="183" s="1"/>
  <c r="L6" i="176"/>
  <c r="N48" i="176"/>
  <c r="P53" i="183" s="1"/>
  <c r="M65" i="176"/>
  <c r="O70" i="183" s="1"/>
  <c r="M55" i="176"/>
  <c r="O60" i="183" s="1"/>
  <c r="L72" i="176"/>
  <c r="N77" i="183" s="1"/>
  <c r="L13" i="176"/>
  <c r="M49" i="176"/>
  <c r="O54" i="183" s="1"/>
  <c r="L66" i="176"/>
  <c r="N71" i="183" s="1"/>
  <c r="I32" i="183" l="1"/>
  <c r="X8" i="183" s="1"/>
  <c r="N66" i="183"/>
  <c r="L19" i="176"/>
  <c r="M61" i="176"/>
  <c r="L78" i="176"/>
  <c r="N83" i="183" s="1"/>
  <c r="N58" i="183"/>
  <c r="M53" i="176"/>
  <c r="L70" i="176"/>
  <c r="N75" i="183" s="1"/>
  <c r="L11" i="176"/>
  <c r="L7" i="176"/>
  <c r="I31" i="183"/>
  <c r="L16" i="176"/>
  <c r="K14" i="176"/>
  <c r="N57" i="183"/>
  <c r="L69" i="176"/>
  <c r="N74" i="183" s="1"/>
  <c r="M52" i="176"/>
  <c r="L10" i="176"/>
  <c r="I45" i="183"/>
  <c r="N65" i="183"/>
  <c r="M60" i="176"/>
  <c r="L77" i="176"/>
  <c r="N82" i="183" s="1"/>
  <c r="L18" i="176"/>
  <c r="M6" i="176"/>
  <c r="K18" i="176"/>
  <c r="M82" i="183"/>
  <c r="I29" i="183" s="1"/>
  <c r="I35" i="183"/>
  <c r="H12" i="183"/>
  <c r="I12" i="183"/>
  <c r="J12" i="183"/>
  <c r="F12" i="183"/>
  <c r="E12" i="183"/>
  <c r="G12" i="183"/>
  <c r="M69" i="183"/>
  <c r="K5" i="176"/>
  <c r="F19" i="183"/>
  <c r="G19" i="183"/>
  <c r="I19" i="183"/>
  <c r="E19" i="183"/>
  <c r="H19" i="183"/>
  <c r="J19" i="183"/>
  <c r="O63" i="183"/>
  <c r="N58" i="176"/>
  <c r="M75" i="176"/>
  <c r="O80" i="183" s="1"/>
  <c r="M16" i="176"/>
  <c r="N64" i="183"/>
  <c r="L76" i="176"/>
  <c r="N81" i="183" s="1"/>
  <c r="M59" i="176"/>
  <c r="AE18" i="183"/>
  <c r="T18" i="183"/>
  <c r="P18" i="183"/>
  <c r="AB18" i="183"/>
  <c r="X18" i="183"/>
  <c r="S18" i="183"/>
  <c r="N18" i="183"/>
  <c r="Q18" i="183"/>
  <c r="U18" i="183"/>
  <c r="V18" i="183"/>
  <c r="Y18" i="183"/>
  <c r="M18" i="183"/>
  <c r="AD18" i="183"/>
  <c r="R18" i="183"/>
  <c r="AA18" i="183"/>
  <c r="W18" i="183"/>
  <c r="O18" i="183"/>
  <c r="Z18" i="183"/>
  <c r="AC18" i="183"/>
  <c r="L18" i="183"/>
  <c r="K18" i="183"/>
  <c r="N42" i="183" s="1"/>
  <c r="H13" i="183"/>
  <c r="I13" i="183"/>
  <c r="J13" i="183"/>
  <c r="F13" i="183"/>
  <c r="G13" i="183"/>
  <c r="E13" i="183"/>
  <c r="N59" i="183"/>
  <c r="M54" i="176"/>
  <c r="L71" i="176"/>
  <c r="N76" i="183" s="1"/>
  <c r="L12" i="176"/>
  <c r="O55" i="183"/>
  <c r="N50" i="176"/>
  <c r="M8" i="176"/>
  <c r="M67" i="176"/>
  <c r="O72" i="183" s="1"/>
  <c r="N67" i="183"/>
  <c r="M62" i="176"/>
  <c r="L79" i="176"/>
  <c r="N84" i="183" s="1"/>
  <c r="N52" i="183"/>
  <c r="M47" i="176"/>
  <c r="L64" i="176"/>
  <c r="H6" i="183"/>
  <c r="I6" i="183"/>
  <c r="G6" i="183"/>
  <c r="F6" i="183"/>
  <c r="J6" i="183"/>
  <c r="E6" i="183"/>
  <c r="N61" i="183"/>
  <c r="L73" i="176"/>
  <c r="N78" i="183" s="1"/>
  <c r="M56" i="176"/>
  <c r="Q9" i="183"/>
  <c r="W9" i="183"/>
  <c r="U9" i="183"/>
  <c r="Y9" i="183"/>
  <c r="O9" i="183"/>
  <c r="AD9" i="183"/>
  <c r="X9" i="183"/>
  <c r="AC9" i="183"/>
  <c r="M9" i="183"/>
  <c r="Z9" i="183"/>
  <c r="R9" i="183"/>
  <c r="T9" i="183"/>
  <c r="V9" i="183"/>
  <c r="P9" i="183"/>
  <c r="AA9" i="183"/>
  <c r="S9" i="183"/>
  <c r="AE9" i="183"/>
  <c r="L9" i="183"/>
  <c r="K9" i="183"/>
  <c r="N33" i="183" s="1"/>
  <c r="N9" i="183"/>
  <c r="AB9" i="183"/>
  <c r="I39" i="183"/>
  <c r="R14" i="183"/>
  <c r="M14" i="183"/>
  <c r="AE14" i="183"/>
  <c r="Z14" i="183"/>
  <c r="U14" i="183"/>
  <c r="Y14" i="183"/>
  <c r="K14" i="183"/>
  <c r="N38" i="183" s="1"/>
  <c r="AC14" i="183"/>
  <c r="O14" i="183"/>
  <c r="S14" i="183"/>
  <c r="N14" i="183"/>
  <c r="Q14" i="183"/>
  <c r="AD14" i="183"/>
  <c r="L14" i="183"/>
  <c r="X14" i="183"/>
  <c r="AB14" i="183"/>
  <c r="AA14" i="183"/>
  <c r="W14" i="183"/>
  <c r="V14" i="183"/>
  <c r="P14" i="183"/>
  <c r="T14" i="183"/>
  <c r="G17" i="183"/>
  <c r="F17" i="183"/>
  <c r="H17" i="183"/>
  <c r="E17" i="183"/>
  <c r="I17" i="183"/>
  <c r="J17" i="183"/>
  <c r="K10" i="176"/>
  <c r="E10" i="183"/>
  <c r="J10" i="183"/>
  <c r="F10" i="183"/>
  <c r="G10" i="183"/>
  <c r="H10" i="183"/>
  <c r="I10" i="183"/>
  <c r="W8" i="183"/>
  <c r="AD8" i="183"/>
  <c r="AA8" i="183"/>
  <c r="L8" i="183"/>
  <c r="T8" i="183"/>
  <c r="Q8" i="183"/>
  <c r="N8" i="183"/>
  <c r="P8" i="183"/>
  <c r="R8" i="183"/>
  <c r="K8" i="183"/>
  <c r="N32" i="183" s="1"/>
  <c r="M8" i="183"/>
  <c r="S8" i="183"/>
  <c r="U8" i="183"/>
  <c r="V8" i="183"/>
  <c r="Y8" i="183"/>
  <c r="I44" i="183"/>
  <c r="AA4" i="179"/>
  <c r="AA6" i="179"/>
  <c r="AA5" i="179"/>
  <c r="AF7" i="179"/>
  <c r="AB10" i="179" a="1"/>
  <c r="AB10" i="179" s="1"/>
  <c r="Z4" i="179"/>
  <c r="AB9" i="179" a="1"/>
  <c r="AB9" i="179" s="1"/>
  <c r="AC9" i="179" s="1" a="1"/>
  <c r="AC9" i="179" s="1"/>
  <c r="L21" i="176"/>
  <c r="M72" i="176"/>
  <c r="O77" i="183" s="1"/>
  <c r="N55" i="176"/>
  <c r="P60" i="183" s="1"/>
  <c r="M13" i="176"/>
  <c r="O48" i="176"/>
  <c r="Q53" i="183" s="1"/>
  <c r="N65" i="176"/>
  <c r="P70" i="183" s="1"/>
  <c r="N63" i="176"/>
  <c r="P68" i="183" s="1"/>
  <c r="M80" i="176"/>
  <c r="O85" i="183" s="1"/>
  <c r="M66" i="176"/>
  <c r="O71" i="183" s="1"/>
  <c r="N49" i="176"/>
  <c r="P54" i="183" s="1"/>
  <c r="M7" i="176"/>
  <c r="L15" i="176"/>
  <c r="M68" i="176"/>
  <c r="O73" i="183" s="1"/>
  <c r="N51" i="176"/>
  <c r="P56" i="183" s="1"/>
  <c r="L9" i="176"/>
  <c r="M74" i="176"/>
  <c r="O79" i="183" s="1"/>
  <c r="N57" i="176"/>
  <c r="P62" i="183" s="1"/>
  <c r="M15" i="176"/>
  <c r="Z8" i="183" l="1"/>
  <c r="O8" i="183"/>
  <c r="AE8" i="183"/>
  <c r="AB8" i="183"/>
  <c r="AC8" i="183"/>
  <c r="AD5" i="183"/>
  <c r="AA5" i="183"/>
  <c r="U5" i="183"/>
  <c r="Q5" i="183"/>
  <c r="AB5" i="183"/>
  <c r="L5" i="183"/>
  <c r="T5" i="183"/>
  <c r="R5" i="183"/>
  <c r="W5" i="183"/>
  <c r="AE5" i="183"/>
  <c r="Z5" i="183"/>
  <c r="S5" i="183"/>
  <c r="Y5" i="183"/>
  <c r="X5" i="183"/>
  <c r="V5" i="183"/>
  <c r="K5" i="183"/>
  <c r="N29" i="183" s="1"/>
  <c r="O5" i="183"/>
  <c r="N5" i="183"/>
  <c r="P5" i="183"/>
  <c r="M5" i="183"/>
  <c r="AC5" i="183"/>
  <c r="G9" i="183"/>
  <c r="H9" i="183"/>
  <c r="J9" i="183"/>
  <c r="F9" i="183"/>
  <c r="I9" i="183"/>
  <c r="E9" i="183"/>
  <c r="L20" i="176"/>
  <c r="O64" i="183"/>
  <c r="M76" i="176"/>
  <c r="O81" i="183" s="1"/>
  <c r="N59" i="176"/>
  <c r="O57" i="183"/>
  <c r="N52" i="176"/>
  <c r="M69" i="176"/>
  <c r="O58" i="183"/>
  <c r="N53" i="176"/>
  <c r="M11" i="176"/>
  <c r="M70" i="176"/>
  <c r="O75" i="183" s="1"/>
  <c r="I8" i="183"/>
  <c r="E8" i="183"/>
  <c r="F8" i="183"/>
  <c r="J8" i="183"/>
  <c r="G8" i="183"/>
  <c r="H8" i="183"/>
  <c r="O67" i="183"/>
  <c r="N62" i="176"/>
  <c r="M79" i="176"/>
  <c r="O84" i="183" s="1"/>
  <c r="L17" i="176"/>
  <c r="L14" i="176"/>
  <c r="O59" i="183"/>
  <c r="N54" i="176"/>
  <c r="M71" i="176"/>
  <c r="G18" i="183"/>
  <c r="H18" i="183"/>
  <c r="F18" i="183"/>
  <c r="I18" i="183"/>
  <c r="E18" i="183"/>
  <c r="J18" i="183"/>
  <c r="O61" i="183"/>
  <c r="N56" i="176"/>
  <c r="M73" i="176"/>
  <c r="O78" i="183" s="1"/>
  <c r="O65" i="183"/>
  <c r="M77" i="176"/>
  <c r="O82" i="183" s="1"/>
  <c r="N60" i="176"/>
  <c r="O66" i="183"/>
  <c r="M19" i="176"/>
  <c r="M78" i="176"/>
  <c r="O83" i="183" s="1"/>
  <c r="N61" i="176"/>
  <c r="Z20" i="183"/>
  <c r="V20" i="183"/>
  <c r="K20" i="183"/>
  <c r="N44" i="183" s="1"/>
  <c r="AD20" i="183"/>
  <c r="S20" i="183"/>
  <c r="AC20" i="183"/>
  <c r="AA20" i="183"/>
  <c r="U20" i="183"/>
  <c r="P20" i="183"/>
  <c r="AE20" i="183"/>
  <c r="Q20" i="183"/>
  <c r="O20" i="183"/>
  <c r="R20" i="183"/>
  <c r="T20" i="183"/>
  <c r="N20" i="183"/>
  <c r="Y20" i="183"/>
  <c r="AB20" i="183"/>
  <c r="M20" i="183"/>
  <c r="X20" i="183"/>
  <c r="W20" i="183"/>
  <c r="L20" i="183"/>
  <c r="O15" i="183"/>
  <c r="Q15" i="183"/>
  <c r="K15" i="183"/>
  <c r="N39" i="183" s="1"/>
  <c r="P15" i="183"/>
  <c r="M15" i="183"/>
  <c r="AD15" i="183"/>
  <c r="S15" i="183"/>
  <c r="L15" i="183"/>
  <c r="W15" i="183"/>
  <c r="T15" i="183"/>
  <c r="X15" i="183"/>
  <c r="AB15" i="183"/>
  <c r="AA15" i="183"/>
  <c r="R15" i="183"/>
  <c r="U15" i="183"/>
  <c r="N15" i="183"/>
  <c r="AC15" i="183"/>
  <c r="AE15" i="183"/>
  <c r="V15" i="183"/>
  <c r="Y15" i="183"/>
  <c r="Z15" i="183"/>
  <c r="N69" i="183"/>
  <c r="L5" i="176"/>
  <c r="O7" i="183"/>
  <c r="M7" i="183"/>
  <c r="S7" i="183"/>
  <c r="AC7" i="183"/>
  <c r="K7" i="183"/>
  <c r="N31" i="183" s="1"/>
  <c r="Z7" i="183"/>
  <c r="N7" i="183"/>
  <c r="X7" i="183"/>
  <c r="P7" i="183"/>
  <c r="R7" i="183"/>
  <c r="W7" i="183"/>
  <c r="AE7" i="183"/>
  <c r="L7" i="183"/>
  <c r="AB7" i="183"/>
  <c r="U7" i="183"/>
  <c r="AD7" i="183"/>
  <c r="T7" i="183"/>
  <c r="Q7" i="183"/>
  <c r="Y7" i="183"/>
  <c r="V7" i="183"/>
  <c r="AA7" i="183"/>
  <c r="J14" i="183"/>
  <c r="E14" i="183"/>
  <c r="F14" i="183"/>
  <c r="H14" i="183"/>
  <c r="I14" i="183"/>
  <c r="G14" i="183"/>
  <c r="O52" i="183"/>
  <c r="M64" i="176"/>
  <c r="N47" i="176"/>
  <c r="P55" i="183"/>
  <c r="N8" i="176"/>
  <c r="N67" i="176"/>
  <c r="P72" i="183" s="1"/>
  <c r="O50" i="176"/>
  <c r="P63" i="183"/>
  <c r="N16" i="176"/>
  <c r="O58" i="176"/>
  <c r="N75" i="176"/>
  <c r="P80" i="183" s="1"/>
  <c r="N11" i="183"/>
  <c r="X11" i="183"/>
  <c r="AE11" i="183"/>
  <c r="P11" i="183"/>
  <c r="T11" i="183"/>
  <c r="AA11" i="183"/>
  <c r="O11" i="183"/>
  <c r="V11" i="183"/>
  <c r="Z11" i="183"/>
  <c r="K11" i="183"/>
  <c r="N35" i="183" s="1"/>
  <c r="R11" i="183"/>
  <c r="AB11" i="183"/>
  <c r="AC11" i="183"/>
  <c r="U11" i="183"/>
  <c r="AD11" i="183"/>
  <c r="W11" i="183"/>
  <c r="Y11" i="183"/>
  <c r="L11" i="183"/>
  <c r="Q11" i="183"/>
  <c r="S11" i="183"/>
  <c r="M11" i="183"/>
  <c r="L21" i="183"/>
  <c r="W21" i="183"/>
  <c r="V21" i="183"/>
  <c r="T21" i="183"/>
  <c r="R21" i="183"/>
  <c r="AD21" i="183"/>
  <c r="M21" i="183"/>
  <c r="Q21" i="183"/>
  <c r="S21" i="183"/>
  <c r="AC21" i="183"/>
  <c r="Z21" i="183"/>
  <c r="O21" i="183"/>
  <c r="AB21" i="183"/>
  <c r="Y21" i="183"/>
  <c r="P21" i="183"/>
  <c r="K21" i="183"/>
  <c r="N45" i="183" s="1"/>
  <c r="AE21" i="183"/>
  <c r="U21" i="183"/>
  <c r="AA21" i="183"/>
  <c r="X21" i="183"/>
  <c r="N21" i="183"/>
  <c r="AC4" i="179"/>
  <c r="AE9" i="179" a="1"/>
  <c r="AE9" i="179" s="1"/>
  <c r="AE4" i="179" s="1"/>
  <c r="AF9" i="179" a="1"/>
  <c r="AF9" i="179" s="1"/>
  <c r="AF4" i="179" s="1"/>
  <c r="AB5" i="179"/>
  <c r="AB6" i="179"/>
  <c r="AC10" i="179" a="1"/>
  <c r="AC10" i="179" s="1"/>
  <c r="AB4" i="179"/>
  <c r="AD9" i="179" a="1"/>
  <c r="AD9" i="179" s="1"/>
  <c r="AD4" i="179" s="1"/>
  <c r="N74" i="176"/>
  <c r="P79" i="183" s="1"/>
  <c r="O57" i="176"/>
  <c r="Q62" i="183" s="1"/>
  <c r="N68" i="176"/>
  <c r="P73" i="183" s="1"/>
  <c r="O51" i="176"/>
  <c r="Q56" i="183" s="1"/>
  <c r="N66" i="176"/>
  <c r="P71" i="183" s="1"/>
  <c r="O49" i="176"/>
  <c r="Q54" i="183" s="1"/>
  <c r="N7" i="176"/>
  <c r="P48" i="176"/>
  <c r="R53" i="183" s="1"/>
  <c r="O6" i="176"/>
  <c r="O65" i="176"/>
  <c r="Q70" i="183" s="1"/>
  <c r="N6" i="176"/>
  <c r="M9" i="176"/>
  <c r="O55" i="176"/>
  <c r="Q60" i="183" s="1"/>
  <c r="N72" i="176"/>
  <c r="P77" i="183" s="1"/>
  <c r="N13" i="176"/>
  <c r="M21" i="176"/>
  <c r="N80" i="176"/>
  <c r="P85" i="183" s="1"/>
  <c r="O63" i="176"/>
  <c r="Q68" i="183" s="1"/>
  <c r="N21" i="176"/>
  <c r="J21" i="183" l="1"/>
  <c r="E21" i="183"/>
  <c r="F21" i="183"/>
  <c r="G21" i="183"/>
  <c r="I21" i="183"/>
  <c r="H21" i="183"/>
  <c r="M14" i="176"/>
  <c r="P67" i="183"/>
  <c r="O62" i="176"/>
  <c r="N79" i="176"/>
  <c r="M17" i="176"/>
  <c r="P66" i="183"/>
  <c r="N78" i="176"/>
  <c r="P83" i="183" s="1"/>
  <c r="O61" i="176"/>
  <c r="N19" i="176"/>
  <c r="P61" i="183"/>
  <c r="N73" i="176"/>
  <c r="P78" i="183" s="1"/>
  <c r="O56" i="176"/>
  <c r="N14" i="176"/>
  <c r="O76" i="183"/>
  <c r="M12" i="176"/>
  <c r="G15" i="183"/>
  <c r="H15" i="183"/>
  <c r="I15" i="183"/>
  <c r="J15" i="183"/>
  <c r="E15" i="183"/>
  <c r="F15" i="183"/>
  <c r="Q55" i="183"/>
  <c r="P50" i="176"/>
  <c r="O67" i="176"/>
  <c r="Q72" i="183" s="1"/>
  <c r="O8" i="176"/>
  <c r="P59" i="183"/>
  <c r="O54" i="176"/>
  <c r="N71" i="176"/>
  <c r="P76" i="183" s="1"/>
  <c r="N12" i="176"/>
  <c r="P58" i="183"/>
  <c r="O53" i="176"/>
  <c r="N70" i="176"/>
  <c r="P75" i="183" s="1"/>
  <c r="N11" i="176"/>
  <c r="P64" i="183"/>
  <c r="N76" i="176"/>
  <c r="P81" i="183" s="1"/>
  <c r="O59" i="176"/>
  <c r="N17" i="176"/>
  <c r="J5" i="183"/>
  <c r="E5" i="183"/>
  <c r="F5" i="183"/>
  <c r="I5" i="183"/>
  <c r="G5" i="183"/>
  <c r="H5" i="183"/>
  <c r="E11" i="183"/>
  <c r="F11" i="183"/>
  <c r="G11" i="183"/>
  <c r="I11" i="183"/>
  <c r="H11" i="183"/>
  <c r="J11" i="183"/>
  <c r="M18" i="176"/>
  <c r="I20" i="183"/>
  <c r="J20" i="183"/>
  <c r="H20" i="183"/>
  <c r="F20" i="183"/>
  <c r="E20" i="183"/>
  <c r="G20" i="183"/>
  <c r="P65" i="183"/>
  <c r="O60" i="176"/>
  <c r="N77" i="176"/>
  <c r="P82" i="183" s="1"/>
  <c r="N18" i="176"/>
  <c r="M10" i="176"/>
  <c r="O74" i="183"/>
  <c r="N15" i="176"/>
  <c r="P52" i="183"/>
  <c r="N5" i="176"/>
  <c r="O47" i="176"/>
  <c r="N64" i="176"/>
  <c r="P69" i="183" s="1"/>
  <c r="P57" i="183"/>
  <c r="O52" i="176"/>
  <c r="N69" i="176"/>
  <c r="Q63" i="183"/>
  <c r="O75" i="176"/>
  <c r="Q80" i="183" s="1"/>
  <c r="O16" i="176"/>
  <c r="P58" i="176"/>
  <c r="O69" i="183"/>
  <c r="M5" i="176"/>
  <c r="H7" i="183"/>
  <c r="I7" i="183"/>
  <c r="G7" i="183"/>
  <c r="J7" i="183"/>
  <c r="E7" i="183"/>
  <c r="F7" i="183"/>
  <c r="M20" i="176"/>
  <c r="AC5" i="179"/>
  <c r="AC6" i="179"/>
  <c r="AD10" i="179" a="1"/>
  <c r="AD10" i="179" s="1"/>
  <c r="P57" i="176"/>
  <c r="R62" i="183" s="1"/>
  <c r="O74" i="176"/>
  <c r="Q79" i="183" s="1"/>
  <c r="O21" i="176"/>
  <c r="P63" i="176"/>
  <c r="R68" i="183" s="1"/>
  <c r="O80" i="176"/>
  <c r="Q85" i="183" s="1"/>
  <c r="P55" i="176"/>
  <c r="R60" i="183" s="1"/>
  <c r="O72" i="176"/>
  <c r="Q77" i="183" s="1"/>
  <c r="O13" i="176"/>
  <c r="P51" i="176"/>
  <c r="R56" i="183" s="1"/>
  <c r="O68" i="176"/>
  <c r="Q73" i="183" s="1"/>
  <c r="P49" i="176"/>
  <c r="R54" i="183" s="1"/>
  <c r="O66" i="176"/>
  <c r="Q71" i="183" s="1"/>
  <c r="O7" i="176"/>
  <c r="P6" i="176"/>
  <c r="Q48" i="176"/>
  <c r="S53" i="183" s="1"/>
  <c r="P65" i="176"/>
  <c r="R70" i="183" s="1"/>
  <c r="N9" i="176"/>
  <c r="Q66" i="183" l="1"/>
  <c r="O78" i="176"/>
  <c r="Q83" i="183" s="1"/>
  <c r="P61" i="176"/>
  <c r="O19" i="176"/>
  <c r="R63" i="183"/>
  <c r="Q58" i="176"/>
  <c r="P75" i="176"/>
  <c r="R80" i="183" s="1"/>
  <c r="P16" i="176"/>
  <c r="Q65" i="183"/>
  <c r="P60" i="176"/>
  <c r="O77" i="176"/>
  <c r="Q82" i="183" s="1"/>
  <c r="O18" i="176"/>
  <c r="Q58" i="183"/>
  <c r="P53" i="176"/>
  <c r="O70" i="176"/>
  <c r="Q75" i="183" s="1"/>
  <c r="O11" i="176"/>
  <c r="Q52" i="183"/>
  <c r="P47" i="176"/>
  <c r="O64" i="176"/>
  <c r="Q69" i="183" s="1"/>
  <c r="R55" i="183"/>
  <c r="Q50" i="176"/>
  <c r="P67" i="176"/>
  <c r="R72" i="183" s="1"/>
  <c r="N10" i="176"/>
  <c r="P74" i="183"/>
  <c r="Q57" i="183"/>
  <c r="P52" i="176"/>
  <c r="O69" i="176"/>
  <c r="Q74" i="183" s="1"/>
  <c r="O10" i="176"/>
  <c r="Q64" i="183"/>
  <c r="O17" i="176"/>
  <c r="P59" i="176"/>
  <c r="O76" i="176"/>
  <c r="Q81" i="183" s="1"/>
  <c r="Q61" i="183"/>
  <c r="P56" i="176"/>
  <c r="O73" i="176"/>
  <c r="Q78" i="183" s="1"/>
  <c r="O14" i="176"/>
  <c r="P84" i="183"/>
  <c r="N20" i="176"/>
  <c r="O15" i="176"/>
  <c r="Q59" i="183"/>
  <c r="O12" i="176"/>
  <c r="P54" i="176"/>
  <c r="O71" i="176"/>
  <c r="Q76" i="183" s="1"/>
  <c r="Q67" i="183"/>
  <c r="O79" i="176"/>
  <c r="P62" i="176"/>
  <c r="AD5" i="179"/>
  <c r="AD6" i="179"/>
  <c r="AE10" i="179" a="1"/>
  <c r="AE10" i="179" s="1"/>
  <c r="Q51" i="176"/>
  <c r="S56" i="183" s="1"/>
  <c r="P68" i="176"/>
  <c r="R73" i="183" s="1"/>
  <c r="P80" i="176"/>
  <c r="R85" i="183" s="1"/>
  <c r="Q63" i="176"/>
  <c r="S68" i="183" s="1"/>
  <c r="Q49" i="176"/>
  <c r="S54" i="183" s="1"/>
  <c r="P66" i="176"/>
  <c r="R71" i="183" s="1"/>
  <c r="O9" i="176"/>
  <c r="Q55" i="176"/>
  <c r="S60" i="183" s="1"/>
  <c r="P13" i="176"/>
  <c r="P72" i="176"/>
  <c r="R77" i="183" s="1"/>
  <c r="P74" i="176"/>
  <c r="R79" i="183" s="1"/>
  <c r="Q57" i="176"/>
  <c r="S62" i="183" s="1"/>
  <c r="R48" i="176"/>
  <c r="T53" i="183" s="1"/>
  <c r="Q65" i="176"/>
  <c r="S70" i="183" s="1"/>
  <c r="Q84" i="183" l="1"/>
  <c r="O20" i="176"/>
  <c r="P8" i="176"/>
  <c r="S55" i="183"/>
  <c r="Q67" i="176"/>
  <c r="S72" i="183" s="1"/>
  <c r="Q8" i="176"/>
  <c r="R50" i="176"/>
  <c r="R58" i="183"/>
  <c r="Q53" i="176"/>
  <c r="P11" i="176"/>
  <c r="P70" i="176"/>
  <c r="R75" i="183" s="1"/>
  <c r="S63" i="183"/>
  <c r="R58" i="176"/>
  <c r="Q75" i="176"/>
  <c r="S80" i="183" s="1"/>
  <c r="Q16" i="176"/>
  <c r="R67" i="183"/>
  <c r="Q62" i="176"/>
  <c r="P79" i="176"/>
  <c r="R84" i="183" s="1"/>
  <c r="P20" i="176"/>
  <c r="R59" i="183"/>
  <c r="Q54" i="176"/>
  <c r="P71" i="176"/>
  <c r="R76" i="183" s="1"/>
  <c r="P12" i="176"/>
  <c r="R61" i="183"/>
  <c r="P73" i="176"/>
  <c r="R78" i="183" s="1"/>
  <c r="Q56" i="176"/>
  <c r="P14" i="176"/>
  <c r="R57" i="183"/>
  <c r="P69" i="176"/>
  <c r="R74" i="183" s="1"/>
  <c r="P10" i="176"/>
  <c r="Q52" i="176"/>
  <c r="R52" i="183"/>
  <c r="Q47" i="176"/>
  <c r="P64" i="176"/>
  <c r="R66" i="183"/>
  <c r="P19" i="176"/>
  <c r="P78" i="176"/>
  <c r="R83" i="183" s="1"/>
  <c r="Q61" i="176"/>
  <c r="O5" i="176"/>
  <c r="R65" i="183"/>
  <c r="P77" i="176"/>
  <c r="R82" i="183" s="1"/>
  <c r="Q60" i="176"/>
  <c r="P18" i="176"/>
  <c r="P7" i="176"/>
  <c r="R64" i="183"/>
  <c r="Q59" i="176"/>
  <c r="P76" i="176"/>
  <c r="R81" i="183" s="1"/>
  <c r="AE6" i="179"/>
  <c r="AE5" i="179"/>
  <c r="AF10" i="179" a="1"/>
  <c r="AF10" i="179" s="1"/>
  <c r="R51" i="176"/>
  <c r="T56" i="183" s="1"/>
  <c r="Q68" i="176"/>
  <c r="S73" i="183" s="1"/>
  <c r="R65" i="176"/>
  <c r="T70" i="183" s="1"/>
  <c r="S48" i="176"/>
  <c r="U53" i="183" s="1"/>
  <c r="R63" i="176"/>
  <c r="T68" i="183" s="1"/>
  <c r="Q80" i="176"/>
  <c r="S85" i="183" s="1"/>
  <c r="Q21" i="176"/>
  <c r="P9" i="176"/>
  <c r="Q6" i="176"/>
  <c r="R49" i="176"/>
  <c r="T54" i="183" s="1"/>
  <c r="Q66" i="176"/>
  <c r="S71" i="183" s="1"/>
  <c r="Q7" i="176"/>
  <c r="P21" i="176"/>
  <c r="P15" i="176"/>
  <c r="R55" i="176"/>
  <c r="T60" i="183" s="1"/>
  <c r="Q72" i="176"/>
  <c r="S77" i="183" s="1"/>
  <c r="Q13" i="176"/>
  <c r="R57" i="176"/>
  <c r="T62" i="183" s="1"/>
  <c r="Q74" i="176"/>
  <c r="S79" i="183" s="1"/>
  <c r="Q15" i="176"/>
  <c r="S64" i="183" l="1"/>
  <c r="R59" i="176"/>
  <c r="Q76" i="176"/>
  <c r="S81" i="183" s="1"/>
  <c r="Q17" i="176"/>
  <c r="S57" i="183"/>
  <c r="Q69" i="176"/>
  <c r="S74" i="183" s="1"/>
  <c r="Q10" i="176"/>
  <c r="R52" i="176"/>
  <c r="T55" i="183"/>
  <c r="R67" i="176"/>
  <c r="T72" i="183" s="1"/>
  <c r="S50" i="176"/>
  <c r="R8" i="176"/>
  <c r="P17" i="176"/>
  <c r="S66" i="183"/>
  <c r="R61" i="176"/>
  <c r="Q78" i="176"/>
  <c r="S83" i="183" s="1"/>
  <c r="S59" i="183"/>
  <c r="R54" i="176"/>
  <c r="Q71" i="176"/>
  <c r="S76" i="183" s="1"/>
  <c r="T63" i="183"/>
  <c r="S58" i="176"/>
  <c r="R75" i="176"/>
  <c r="T80" i="183" s="1"/>
  <c r="S65" i="183"/>
  <c r="Q77" i="176"/>
  <c r="S82" i="183" s="1"/>
  <c r="R60" i="176"/>
  <c r="Q18" i="176"/>
  <c r="R69" i="183"/>
  <c r="P5" i="176"/>
  <c r="S61" i="183"/>
  <c r="R56" i="176"/>
  <c r="Q73" i="176"/>
  <c r="S78" i="183" s="1"/>
  <c r="Q14" i="176"/>
  <c r="S52" i="183"/>
  <c r="R47" i="176"/>
  <c r="Q64" i="176"/>
  <c r="S67" i="183"/>
  <c r="Q79" i="176"/>
  <c r="R62" i="176"/>
  <c r="S58" i="183"/>
  <c r="Q11" i="176"/>
  <c r="Q70" i="176"/>
  <c r="S75" i="183" s="1"/>
  <c r="R53" i="176"/>
  <c r="AF6" i="179"/>
  <c r="AF5" i="179"/>
  <c r="R9" i="176"/>
  <c r="S51" i="176"/>
  <c r="U56" i="183" s="1"/>
  <c r="R68" i="176"/>
  <c r="T73" i="183" s="1"/>
  <c r="Q9" i="176"/>
  <c r="S63" i="176"/>
  <c r="U68" i="183" s="1"/>
  <c r="R80" i="176"/>
  <c r="T85" i="183" s="1"/>
  <c r="R6" i="176"/>
  <c r="S57" i="176"/>
  <c r="U62" i="183" s="1"/>
  <c r="R74" i="176"/>
  <c r="T79" i="183" s="1"/>
  <c r="S55" i="176"/>
  <c r="U60" i="183" s="1"/>
  <c r="R72" i="176"/>
  <c r="T77" i="183" s="1"/>
  <c r="R13" i="176"/>
  <c r="S49" i="176"/>
  <c r="U54" i="183" s="1"/>
  <c r="R66" i="176"/>
  <c r="T71" i="183" s="1"/>
  <c r="R7" i="176"/>
  <c r="T48" i="176"/>
  <c r="V53" i="183" s="1"/>
  <c r="S65" i="176"/>
  <c r="U70" i="183" s="1"/>
  <c r="U63" i="183" l="1"/>
  <c r="T58" i="176"/>
  <c r="S75" i="176"/>
  <c r="U80" i="183" s="1"/>
  <c r="S16" i="176"/>
  <c r="T66" i="183"/>
  <c r="R78" i="176"/>
  <c r="T83" i="183" s="1"/>
  <c r="R19" i="176"/>
  <c r="S61" i="176"/>
  <c r="S84" i="183"/>
  <c r="Q20" i="176"/>
  <c r="R21" i="176"/>
  <c r="S69" i="183"/>
  <c r="Q5" i="176"/>
  <c r="T58" i="183"/>
  <c r="R70" i="176"/>
  <c r="T75" i="183" s="1"/>
  <c r="R11" i="176"/>
  <c r="S53" i="176"/>
  <c r="T52" i="183"/>
  <c r="S47" i="176"/>
  <c r="R64" i="176"/>
  <c r="T65" i="183"/>
  <c r="R77" i="176"/>
  <c r="T82" i="183" s="1"/>
  <c r="S60" i="176"/>
  <c r="R18" i="176"/>
  <c r="T59" i="183"/>
  <c r="R71" i="176"/>
  <c r="T76" i="183" s="1"/>
  <c r="S54" i="176"/>
  <c r="R12" i="176"/>
  <c r="Q12" i="176"/>
  <c r="U55" i="183"/>
  <c r="T50" i="176"/>
  <c r="S67" i="176"/>
  <c r="U72" i="183" s="1"/>
  <c r="T57" i="183"/>
  <c r="S52" i="176"/>
  <c r="R10" i="176"/>
  <c r="R69" i="176"/>
  <c r="T74" i="183" s="1"/>
  <c r="R15" i="176"/>
  <c r="T64" i="183"/>
  <c r="S59" i="176"/>
  <c r="R76" i="176"/>
  <c r="T81" i="183" s="1"/>
  <c r="R17" i="176"/>
  <c r="T67" i="183"/>
  <c r="R79" i="176"/>
  <c r="T84" i="183" s="1"/>
  <c r="S62" i="176"/>
  <c r="T61" i="183"/>
  <c r="R73" i="176"/>
  <c r="T78" i="183" s="1"/>
  <c r="S56" i="176"/>
  <c r="R16" i="176"/>
  <c r="Q19" i="176"/>
  <c r="T55" i="176"/>
  <c r="V60" i="183" s="1"/>
  <c r="S72" i="176"/>
  <c r="U77" i="183" s="1"/>
  <c r="T63" i="176"/>
  <c r="V68" i="183" s="1"/>
  <c r="S80" i="176"/>
  <c r="U85" i="183" s="1"/>
  <c r="S21" i="176"/>
  <c r="T51" i="176"/>
  <c r="V56" i="183" s="1"/>
  <c r="S68" i="176"/>
  <c r="U73" i="183" s="1"/>
  <c r="S6" i="176"/>
  <c r="T6" i="176"/>
  <c r="T65" i="176"/>
  <c r="V70" i="183" s="1"/>
  <c r="T49" i="176"/>
  <c r="V54" i="183" s="1"/>
  <c r="S66" i="176"/>
  <c r="U71" i="183" s="1"/>
  <c r="T57" i="176"/>
  <c r="V62" i="183" s="1"/>
  <c r="S74" i="176"/>
  <c r="U79" i="183" s="1"/>
  <c r="U66" i="183" l="1"/>
  <c r="S19" i="176"/>
  <c r="S78" i="176"/>
  <c r="U83" i="183" s="1"/>
  <c r="T61" i="176"/>
  <c r="V55" i="183"/>
  <c r="T67" i="176"/>
  <c r="V72" i="183" s="1"/>
  <c r="T8" i="176"/>
  <c r="U65" i="183"/>
  <c r="S77" i="176"/>
  <c r="U82" i="183" s="1"/>
  <c r="T60" i="176"/>
  <c r="S18" i="176"/>
  <c r="U64" i="183"/>
  <c r="T59" i="176"/>
  <c r="S76" i="176"/>
  <c r="U81" i="183" s="1"/>
  <c r="R20" i="176"/>
  <c r="U67" i="183"/>
  <c r="T62" i="176"/>
  <c r="S79" i="176"/>
  <c r="U84" i="183" s="1"/>
  <c r="S20" i="176"/>
  <c r="T69" i="183"/>
  <c r="R5" i="176"/>
  <c r="U57" i="183"/>
  <c r="S69" i="176"/>
  <c r="U74" i="183" s="1"/>
  <c r="T52" i="176"/>
  <c r="U59" i="183"/>
  <c r="T54" i="176"/>
  <c r="S71" i="176"/>
  <c r="U52" i="183"/>
  <c r="S64" i="176"/>
  <c r="T47" i="176"/>
  <c r="R14" i="176"/>
  <c r="V63" i="183"/>
  <c r="T75" i="176"/>
  <c r="V80" i="183" s="1"/>
  <c r="T16" i="176"/>
  <c r="S7" i="176"/>
  <c r="S13" i="176"/>
  <c r="U61" i="183"/>
  <c r="S14" i="176"/>
  <c r="T56" i="176"/>
  <c r="S73" i="176"/>
  <c r="U78" i="183" s="1"/>
  <c r="S8" i="176"/>
  <c r="U58" i="183"/>
  <c r="T53" i="176"/>
  <c r="S70" i="176"/>
  <c r="U75" i="183" s="1"/>
  <c r="S11" i="176"/>
  <c r="T74" i="176"/>
  <c r="V79" i="183" s="1"/>
  <c r="T66" i="176"/>
  <c r="V71" i="183" s="1"/>
  <c r="T7" i="176"/>
  <c r="S9" i="176"/>
  <c r="T21" i="176"/>
  <c r="T80" i="176"/>
  <c r="V85" i="183" s="1"/>
  <c r="T72" i="176"/>
  <c r="V77" i="183" s="1"/>
  <c r="T13" i="176"/>
  <c r="T9" i="176"/>
  <c r="T68" i="176"/>
  <c r="V73" i="183" s="1"/>
  <c r="S15" i="176"/>
  <c r="V52" i="183" l="1"/>
  <c r="T64" i="176"/>
  <c r="V69" i="183" s="1"/>
  <c r="T5" i="176"/>
  <c r="U69" i="183"/>
  <c r="S5" i="176"/>
  <c r="V64" i="183"/>
  <c r="T76" i="176"/>
  <c r="V81" i="183" s="1"/>
  <c r="T17" i="176"/>
  <c r="V58" i="183"/>
  <c r="T70" i="176"/>
  <c r="V75" i="183" s="1"/>
  <c r="T11" i="176"/>
  <c r="U76" i="183"/>
  <c r="S12" i="176"/>
  <c r="S17" i="176"/>
  <c r="V59" i="183"/>
  <c r="T71" i="176"/>
  <c r="V66" i="183"/>
  <c r="T78" i="176"/>
  <c r="V83" i="183" s="1"/>
  <c r="T19" i="176"/>
  <c r="S10" i="176"/>
  <c r="V67" i="183"/>
  <c r="T20" i="176"/>
  <c r="T79" i="176"/>
  <c r="V84" i="183" s="1"/>
  <c r="V65" i="183"/>
  <c r="T18" i="176"/>
  <c r="T77" i="176"/>
  <c r="V82" i="183" s="1"/>
  <c r="T15" i="176"/>
  <c r="V61" i="183"/>
  <c r="T73" i="176"/>
  <c r="V78" i="183" s="1"/>
  <c r="T14" i="176"/>
  <c r="V57" i="183"/>
  <c r="T69" i="176"/>
  <c r="V74" i="183" s="1"/>
  <c r="V76" i="183" l="1"/>
  <c r="T12" i="176"/>
  <c r="T10" i="1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tc={BD876125-CFA8-4FA8-8480-BD2776827CE3}</author>
  </authors>
  <commentList>
    <comment ref="C11" authorId="0" shapeId="0" xr:uid="{BD876125-CFA8-4FA8-8480-BD2776827CE3}">
      <text>
        <t xml:space="preserve">[Threaded comment]
Your version of Excel allows you to read this threaded comment; however, any edits to it will get removed if the file is opened in a newer version of Excel. Learn more: https://go.microsoft.com/fwlink/?linkid=870924
Comment:
    VGI-MHDV-Team-Narrative-Document-11.13.pdf (gridworks.org)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Debyani Ghosh</author>
  </authors>
  <commentList>
    <comment ref="E22" authorId="0" shapeId="0" xr:uid="{33EA311D-53A5-43EE-96A7-B48F064254BF}">
      <text>
        <r>
          <rPr>
            <b/>
            <sz val="9"/>
            <color indexed="81"/>
            <rFont val="Tahoma"/>
            <family val="2"/>
          </rPr>
          <t>Debyani Ghosh:</t>
        </r>
        <r>
          <rPr>
            <sz val="9"/>
            <color indexed="81"/>
            <rFont val="Tahoma"/>
            <family val="2"/>
          </rPr>
          <t xml:space="preserve">
This is based on VGIC provided data, which states that 30,000 Nissan LEAF and 10,000 Ford Lightning trucks will have V2G capability in 2023</t>
        </r>
      </text>
    </comment>
    <comment ref="E24" authorId="0" shapeId="0" xr:uid="{088E093A-D1AC-4986-90A3-8A41B63A4624}">
      <text>
        <r>
          <rPr>
            <b/>
            <sz val="9"/>
            <color indexed="81"/>
            <rFont val="Tahoma"/>
            <family val="2"/>
          </rPr>
          <t>Debyani Ghosh:</t>
        </r>
        <r>
          <rPr>
            <sz val="9"/>
            <color indexed="81"/>
            <rFont val="Tahoma"/>
            <family val="2"/>
          </rPr>
          <t xml:space="preserve">
Assumption</t>
        </r>
      </text>
    </comment>
    <comment ref="E25" authorId="0" shapeId="0" xr:uid="{8CE00A30-E901-4E44-8255-A71224DB1DEB}">
      <text>
        <r>
          <rPr>
            <b/>
            <sz val="9"/>
            <color indexed="81"/>
            <rFont val="Tahoma"/>
            <family val="2"/>
          </rPr>
          <t>Debyani Ghosh:</t>
        </r>
        <r>
          <rPr>
            <sz val="9"/>
            <color indexed="81"/>
            <rFont val="Tahoma"/>
            <family val="2"/>
          </rPr>
          <t xml:space="preserve">
Assumption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<sst xmlns="http://schemas.openxmlformats.org/spreadsheetml/2006/main" count="7780" uniqueCount="182">
  <si>
    <t>DF Tool Inputs and Assumptions: EV Options</t>
  </si>
  <si>
    <t xml:space="preserve">This workbook provides the inputs and assumptions used to calculate impact potential in the Guidehouse DF Tool for EV options. </t>
  </si>
  <si>
    <t>Non-EV inputs and assumptions are detailed in a separate file. The table below describes each of the key inputs and assumptions.</t>
  </si>
  <si>
    <t>Date of Extract</t>
  </si>
  <si>
    <t>Contact</t>
  </si>
  <si>
    <t xml:space="preserve">Ingrid Neumann, Ph.D. </t>
  </si>
  <si>
    <t>Decarbonization Principal, Advanced Electrification Analysis Branch</t>
  </si>
  <si>
    <t xml:space="preserve">Ingrid.Neumann@energy.ca.gov </t>
  </si>
  <si>
    <t>Workbook Contents</t>
  </si>
  <si>
    <t>Tab</t>
  </si>
  <si>
    <t>Description</t>
  </si>
  <si>
    <t>EV Count</t>
  </si>
  <si>
    <t>This is the number of vehicles forecasted between 2023 and 2050 by forecast zone, vehicle type and scenario. This data is developed by CEC TEFU directly as part of the IEPR forecast and the Demand Scenarios Project in 2024. The data used for the DF tool is from the 'Policy Compliance' scenario.</t>
  </si>
  <si>
    <t>Charger Capacity</t>
  </si>
  <si>
    <r>
      <t xml:space="preserve">This table provides the weighted average capacities of V2B capable and V2G capable chargers in kW across all vehicle types. V2G charger capacities were obtained from VGI Working Group Report Annex. V2B charger capacities reflect the average building load for a residential or non-residential building that could be offset per V2B-enabled charger and are derived from LBNL phase 4 cluster data. The V2B or V2G charger capacity multiplied by the EV count results in the EV Capacity for V2X without the tech suitability and other derating factors outlined below.
</t>
    </r>
    <r>
      <rPr>
        <i/>
        <sz val="14"/>
        <color theme="1"/>
        <rFont val="Arial"/>
        <family val="2"/>
      </rPr>
      <t>-The current assumption for participation in V2B versus V2G over time is that all participation is V2B in 2023, but gradually becomes 50%/50% V2G by 2040. Guidehouse is not aware of specific data sources to inform this assumption.</t>
    </r>
  </si>
  <si>
    <t>Driving Profiles</t>
  </si>
  <si>
    <t>These profiles, only relevant for V2X calculations, refer to the fraction of vehicles that are not driving based on driving profile data to determine the vehicle capacities that could provide V2X. For LDV, fractions only represent vehicles that are at home/single family, assuming only vehicles at home can contribute to V2X (assumption based on conversations between CEC and Guidehouse). Profiles are provided for a representative 24-hour period for weekday and weekend day type.</t>
  </si>
  <si>
    <t>Plugged In Factors</t>
  </si>
  <si>
    <r>
      <t xml:space="preserve">This factor, only relevant for V2X calculations, represents the percent of stationary and non-charging vehicles that are plugged in and capable of providing V2X load. 
</t>
    </r>
    <r>
      <rPr>
        <i/>
        <sz val="14"/>
        <rFont val="Arial"/>
        <family val="2"/>
      </rPr>
      <t xml:space="preserve">Plug-in rates are assumed to be 50% for the Policy Compliance Scenario and 65% for the DER Augmentation Scenario. </t>
    </r>
  </si>
  <si>
    <t>V2X Tech Suitability</t>
  </si>
  <si>
    <t xml:space="preserve">This tab includes the detailed factor used to calculate the V2X Control Strategy Eligibility Factors. The factor is also referred to as Technical Suitability which represents the % of chargers/vehicles that have V2X capabilities. This factor was derived from comments made by VGIC and extrapolated to match the needs of this analysis. This tab represents the cleaning and extrapolating of the data that is presented in the Control Strategy Eligibility tab. </t>
  </si>
  <si>
    <t>Control Strategy Eligibility</t>
  </si>
  <si>
    <t>Control strategy eligibility represents the technical suitability for V2X DR options. It takes into account the technical suitability of chargers/vehicles for V2X/bidirectional charging. The factors and sources utilized to calculate these numbers can be found in the V2X Tech Suitability tab.</t>
  </si>
  <si>
    <t>Unit Impact</t>
  </si>
  <si>
    <t>Unit impact values indicate what % of the enrolled EV charging load could be shed during an event. 
-These unit impact %s only apply to the charging control sub options. The assumed values were obtained from the LBNL Phase 4 DR potential study.
-Unit impact %s do not apply to V2X, as the amount of energy that could be exported to the grid is governed by the battery/charger capacity based on the vehicle class and type. For V2H/V2B, it is governed by the facility load.</t>
  </si>
  <si>
    <t>Participation</t>
  </si>
  <si>
    <t xml:space="preserve">The participation %s indicate what fraction of the technically suitable and controllable load is assumed to enroll in DR/DF programs.
-For charging control sub options (commonly referred to as "managed charging" that involve interruption of EV charging during DR/DF events), these participation values are obtained from LBNL phase 4 study for specific years. Guidehouse used these values and interpolated for the years in between. We also aligned our assumptions with the representation in the Load Shift goal analysis, namely in scaling up participation from 0% in 2023 up to the LBNL participation rate in 2030.
-For V2X sub options (dispatch of EVs to serve building load or export to the grid), the participation percentages are calculated in the Participation (V2B_V2G) tab and represent a weighted average participation rate between V2B and V2G applications. For DER Augmentation Scenario, participation was assumed to be 1.2x the reference case for most vehicle types, expect for MULTI.FAMILY and COMMERCIAL.FLEET. MULTI.FAMILY participation was assumed to be 10% of the SINGLE.FAMILY participation rate. COMMERCIAL.FLEET participation was assumed to be the same as the Medium Duty EV participation. </t>
  </si>
  <si>
    <t>V2X Participation</t>
  </si>
  <si>
    <t>The participation percentages for V2X are a weighted average between V2B and V2G participation rates by vehicle type.
-V2B participation rates were derived from LBNL phase 4 participation fractions. V2B-specific participation fractions are only available from LBNL for single-family LDV; for non-single family LDV, V2B (and overall V2X) participation is assumed to be 0%. For MDHD and buses, the V2B participation rate is assumed to be the same as the managed charging options available from LBNL.
-V2G participation rates are then assumed to be a certain a fraction (currently 50%) less than the V2B participation rate.
-Finally, the V2B and V2G participation rates are weighted over time by the same assumed participation in V2B versus V2G that is used in the Charger Capacity input.</t>
  </si>
  <si>
    <t>Equations:</t>
  </si>
  <si>
    <t>Managed Charging</t>
  </si>
  <si>
    <t>Varies by hour according to charging loadshape</t>
  </si>
  <si>
    <t>MW impact = annual charging MWh * normalized loadshape (Policy Compliance scenario) * unit impacts * participation (derived from LBNL)</t>
  </si>
  <si>
    <t>V2X</t>
  </si>
  <si>
    <t>Varies by hour due to driving profile data</t>
  </si>
  <si>
    <t>MW impact = [vehicle count * charger capacity (V2B vs. V2G) – managed charging MW] * % of stationary vehicles (driving profile data) * % of stationary vehicles not charging but plugged in (plugged in factor) * % of chargers capable of V2X (tech suitability) * participation</t>
  </si>
  <si>
    <t>Scenario</t>
  </si>
  <si>
    <t>FCZ</t>
  </si>
  <si>
    <t>Sector</t>
  </si>
  <si>
    <t>Size</t>
  </si>
  <si>
    <t>BuildingType</t>
  </si>
  <si>
    <t>AATE 3</t>
  </si>
  <si>
    <t>Electric Vehicle</t>
  </si>
  <si>
    <t>Light Duty EV</t>
  </si>
  <si>
    <t>SINGLE.FAMILY</t>
  </si>
  <si>
    <t>MULTI.FAMILY</t>
  </si>
  <si>
    <t>COMMERCIAL.DESTINATION</t>
  </si>
  <si>
    <t>COMMERCIAL.FLEET</t>
  </si>
  <si>
    <t>LDV.OTHER</t>
  </si>
  <si>
    <t>Electric Buses</t>
  </si>
  <si>
    <t>INTERCITY.BUS</t>
  </si>
  <si>
    <t>SCHOOL.BUS</t>
  </si>
  <si>
    <t>URBAN.BUS</t>
  </si>
  <si>
    <t>OTHER.BUS</t>
  </si>
  <si>
    <t>Baseline</t>
  </si>
  <si>
    <t>Medium Duty EV</t>
  </si>
  <si>
    <t>GVWR3</t>
  </si>
  <si>
    <t>GVWR456</t>
  </si>
  <si>
    <t>Heavy Duty EV</t>
  </si>
  <si>
    <t>GVWR7</t>
  </si>
  <si>
    <t>GVWR8.COMBO</t>
  </si>
  <si>
    <t>GVWR8.IRP</t>
  </si>
  <si>
    <t>GVWR8.PORT</t>
  </si>
  <si>
    <t>GVWR8.REFUSE.AND.RECYCLING</t>
  </si>
  <si>
    <t>GVWR8.SU</t>
  </si>
  <si>
    <t>Policy Compliance</t>
  </si>
  <si>
    <t>DER Augmentation</t>
  </si>
  <si>
    <t>Average Charger Capacity (kW) for V2X suboption</t>
  </si>
  <si>
    <t>Final Weighted Values</t>
  </si>
  <si>
    <t>Units:</t>
  </si>
  <si>
    <t>kW</t>
  </si>
  <si>
    <t>Assumed Charger Capacity Inputs (kW)</t>
  </si>
  <si>
    <t>V2B</t>
  </si>
  <si>
    <t>V2G</t>
  </si>
  <si>
    <t>V2B Notes</t>
  </si>
  <si>
    <t>V2G Notes</t>
  </si>
  <si>
    <t>Sources</t>
  </si>
  <si>
    <t>LBNL phase 4 cluster data for res, single family</t>
  </si>
  <si>
    <t xml:space="preserve">LDEV bidirectional chargers are assumed to align with level II EV charging/discharging at 6.6 kW. Current market bidirectional on board chargers range from 3.3 kW to 6.6 kW. </t>
  </si>
  <si>
    <t>IEEE Xplore Full-Text PDF:</t>
  </si>
  <si>
    <t>A comparative techno-economic assessment of bidirectional heavy duty and light duty plug-in electric vehicles operation: A case study - ScienceDirect</t>
  </si>
  <si>
    <t>VGI-DER-comparisons-E3-slides-5.07-1-1.pdf (gridworks.org)</t>
  </si>
  <si>
    <t>LBNL phase 4 cluster data for res, multi family</t>
  </si>
  <si>
    <t>Min of V2G charger capacity or 34.1 kW/non-res building average derived from LBNL phase 4 cluster data</t>
  </si>
  <si>
    <t>50% of V2G</t>
  </si>
  <si>
    <t xml:space="preserve">VGI Working Group evaluated medium and heavy duty Evs. They did not provide analysis for class 3 vehicles so we determined 15 kW as an intermediate capacity between LDV and Class 4-5 that is reasonable given the weight difference between classes. </t>
  </si>
  <si>
    <t>VGI-Working-Group-Final-Report-Annexes-6.30.20.pdf (gridworks.org)</t>
  </si>
  <si>
    <t xml:space="preserve">VGI Working Group evaluated medium and heavy duty Evs and categorized Class 4-5 trucks to have chargers ranging from 10-25kW, while class 6 chargers ranging from 30-50kW. Assumed an average of 30 kW. </t>
  </si>
  <si>
    <t>VGI-MHDV-Team-Narrative-Document-11.13.pdf (gridworks.org)</t>
  </si>
  <si>
    <t xml:space="preserve">VGI Working Group evaluated medium and heavy duty Evs. They did not provide analysis for class 7 vehicles to we determined 50 kW as an intermediate capacity between Class 6 and Class 8 that is reasonable given the weight difference between classes. </t>
  </si>
  <si>
    <t xml:space="preserve">VGI Working Group evaluated medium and heavy duty Evs and categorized all Class 8 trucks to have charger capacities ranging between 100-150 kW. Assumed a conservative 100 kW given these systems are currently still rare. </t>
  </si>
  <si>
    <t xml:space="preserve">VGI Working Group evaluated medium and heavy duty Evs and categorized long range transit buses to have charger capacities of 125kW. </t>
  </si>
  <si>
    <t xml:space="preserve">VGI Working Group evaluated medium and heavy duty Evs and categorized school buses as using level 2 chargers with 19.2kW capacity or 3-phase level 2 at 33 kW. However they also claim it could achieve 60kW with V2G. </t>
  </si>
  <si>
    <t xml:space="preserve">VGI Working Group evaluated medium and heavy duty Evs and categorized short range transit buses to have charger capacities of 125kW. </t>
  </si>
  <si>
    <t xml:space="preserve">VGI Working Group evaluated medium and heavy duty Evs and categorized shuttle buses, including airport shuttles, to have a charger capacity of 50 kW. </t>
  </si>
  <si>
    <t>Assumed % between V2B and V2G</t>
  </si>
  <si>
    <t>Weight</t>
  </si>
  <si>
    <t>V2B %</t>
  </si>
  <si>
    <t>V2G %</t>
  </si>
  <si>
    <t>Fraction of Vehicles that are not driving based on driving profile data to determine the vehicles capacity that could provide load for V2X. For LDV, fractions are more stringent beyond non-driving and represent only vehicles that are at home, assuming only vehicles at home can contribute to V2X. Profiles are provided for a representative 24-hour period for weekday and weekend day_type.</t>
  </si>
  <si>
    <t>Vehicle Type</t>
  </si>
  <si>
    <t>Day Type</t>
  </si>
  <si>
    <t>Weekday</t>
  </si>
  <si>
    <t>Weekend</t>
  </si>
  <si>
    <t xml:space="preserve">Percent of stationary and non-charging vehicles that are plugged in and capable of providing V2X load. Assumed to be 50% for Policy Compliance Scenario and 65% for DER Augmentation Scenario. </t>
  </si>
  <si>
    <t>V2X Control Strategy Eligibility Factor (Reflects the data used in 2030 load shift goal V2X technical suitability from VGIC data. Data has been translated to vehicle class and forecasted to years in this analysis)</t>
  </si>
  <si>
    <t>Vehicle Class</t>
  </si>
  <si>
    <t>EV-LDV</t>
  </si>
  <si>
    <t>EV-MDV</t>
  </si>
  <si>
    <t>EV-HDV</t>
  </si>
  <si>
    <t>EV-Bus</t>
  </si>
  <si>
    <t>Light Duty</t>
  </si>
  <si>
    <t>Medium and Heavy Duty</t>
  </si>
  <si>
    <t>Transit Buses</t>
  </si>
  <si>
    <t>School Buses</t>
  </si>
  <si>
    <t>Technical Suitability (% tech suitable for V2X)</t>
  </si>
  <si>
    <t>Percentage of chargers/vehicles that have V2X capabilities</t>
  </si>
  <si>
    <t>Vehicle Grid Integration Council (VGIC) provided data</t>
  </si>
  <si>
    <t>2023</t>
  </si>
  <si>
    <t>2024</t>
  </si>
  <si>
    <t>2025</t>
  </si>
  <si>
    <t>2026</t>
  </si>
  <si>
    <t>2027</t>
  </si>
  <si>
    <t>2028</t>
  </si>
  <si>
    <t>2029</t>
  </si>
  <si>
    <t>2030</t>
  </si>
  <si>
    <t>2031</t>
  </si>
  <si>
    <t>2032</t>
  </si>
  <si>
    <t>2033</t>
  </si>
  <si>
    <t>2034</t>
  </si>
  <si>
    <t>2035</t>
  </si>
  <si>
    <t>Notes</t>
  </si>
  <si>
    <t>Source</t>
  </si>
  <si>
    <t>VGIC offers that 10% in 2025 and 90% in 2050 are more appropriate estimates for V2G potential as a function of V1G potential. Assumed a linear increase year by year to estimate the total vehicle stock that is expected to be V2G capable.</t>
  </si>
  <si>
    <t>https://static1.squarespace.com/static/5dcde7af8ed96b403d8aeb70/t/633f623079013c1db5bc65e5/1665098288843/2022-10-06+VGIC%27s+Informal+Comments+on+I%26A+MAG+Meeting.pdf</t>
  </si>
  <si>
    <t/>
  </si>
  <si>
    <t>Option Grouping</t>
  </si>
  <si>
    <t>DRSubOption</t>
  </si>
  <si>
    <t>Control Strategy Allocation Group</t>
  </si>
  <si>
    <t>EV Charging</t>
  </si>
  <si>
    <t>EV-Electric Buses-Charging Control</t>
  </si>
  <si>
    <t>EV V2X</t>
  </si>
  <si>
    <t>EV-Electric Buses-V2X</t>
  </si>
  <si>
    <t>EV-HDV-Charging Control</t>
  </si>
  <si>
    <t>EV-HDV-V2X</t>
  </si>
  <si>
    <t>EV-LDV-Charging Control</t>
  </si>
  <si>
    <t>EV-LDV-V2X</t>
  </si>
  <si>
    <t>EV-MDV-Charging Control</t>
  </si>
  <si>
    <t>EV-MDV-V2X</t>
  </si>
  <si>
    <t>Assumptions BASIS</t>
  </si>
  <si>
    <t>LBNL Phase 4 shed fractions for 2050, 2030, 2040, 2050, and trend interpolation (4-hour, procurement price 150)</t>
  </si>
  <si>
    <t>LBNL Phase 4 shed fractions for LDV V2B or MDHD managed charging; assumed weighted average between V2B and V2G over time</t>
  </si>
  <si>
    <t>DER Augmentation is same as Reference for non-EV V2X options</t>
  </si>
  <si>
    <t>1.2x reference case for V2X options</t>
  </si>
  <si>
    <t xml:space="preserve">10% of the Single Family participation rate in DER Augmentation Scenario. </t>
  </si>
  <si>
    <t>Equal to the Medium Duty EV participation rate in DER Augmentation scenario</t>
  </si>
  <si>
    <t xml:space="preserve">Weighted average participation for V2X suboption between V2B and V2X. </t>
  </si>
  <si>
    <t>%</t>
  </si>
  <si>
    <t>Final Participation % for V2X (Weighted Average of V2B and V2G), LBNL Data Years</t>
  </si>
  <si>
    <t>Source: Calculations Below</t>
  </si>
  <si>
    <t>Reference</t>
  </si>
  <si>
    <t>For Calibration</t>
  </si>
  <si>
    <t>Lookup for Final</t>
  </si>
  <si>
    <t>Lookup for V2X Roll-Up</t>
  </si>
  <si>
    <t>DROption</t>
  </si>
  <si>
    <t>1in2</t>
  </si>
  <si>
    <t>Event-Based Options</t>
  </si>
  <si>
    <t>Assumed % between V2B and V2G over Time</t>
  </si>
  <si>
    <t>Source: Placeholder assumption; matches same assumption used for charger capacity</t>
  </si>
  <si>
    <t>V2G Participation Fractions</t>
  </si>
  <si>
    <t>Source: Assumed to be a certain fraction of the LBNL V2B participation rate</t>
  </si>
  <si>
    <t>V2G vs. V2B Participation Rate</t>
  </si>
  <si>
    <t>EV-Electric Buses-V2G</t>
  </si>
  <si>
    <t>EV-HDV-V2G</t>
  </si>
  <si>
    <t>EV-LDV-V2G</t>
  </si>
  <si>
    <t>EV-MDV-V2G</t>
  </si>
  <si>
    <t>V2B Participation Fractions (based on LBNL)</t>
  </si>
  <si>
    <t>Source: LBNL Shed Participation Fractions (V2B-specific options where available for single-family LDV; otherwise, same fraction as managed charging)</t>
  </si>
  <si>
    <t>EV-Electric Buses-V2B</t>
  </si>
  <si>
    <t>EV-HDV-V2B</t>
  </si>
  <si>
    <t>EV-LDV-V2B</t>
  </si>
  <si>
    <t>EV-MDV-V2B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</si>
</sst>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0.00_);_(* \(#,##0.00\);_(* &quot;-&quot;??_);_(@_)"/>
    <numFmt numFmtId="164" formatCode="#,##0.000000"/>
    <numFmt numFmtId="165" formatCode="_(* #,##0_);_(* \(#,##0\);_(* &quot;-&quot;??_);_(@_)"/>
    <numFmt numFmtId="166" formatCode="0.0%"/>
    <numFmt numFmtId="167" formatCode="&quot;$&quot;#,##0.00"/>
    <numFmt numFmtId="168" formatCode="&quot;$&quot;#,##0"/>
    <numFmt numFmtId="169" formatCode="0.000%"/>
    <numFmt numFmtId="170" formatCode="#,##0_ ;\-#,##0\ "/>
    <numFmt numFmtId="171" formatCode="#,##0.00_ ;\-#,##0.00\ "/>
    <numFmt numFmtId="172" formatCode="0.0"/>
  </numFmts>
  <fonts count="76">
    <font>
      <sz val="11"/>
      <color theme="1"/>
      <name val="Arial"/>
      <family val="2"/>
      <scheme val="minor"/>
    </font>
    <font>
      <sz val="11"/>
      <color theme="1"/>
      <name val="Arial"/>
      <family val="2"/>
      <scheme val="minor"/>
    </font>
    <font>
      <b/>
      <sz val="11"/>
      <color theme="1"/>
      <name val="Arial"/>
      <family val="2"/>
      <scheme val="minor"/>
    </font>
    <font>
      <sz val="11"/>
      <name val="Arial"/>
      <family val="2"/>
      <scheme val="minor"/>
    </font>
    <font>
      <sz val="11"/>
      <color theme="1"/>
      <name val="Arial"/>
      <family val="2"/>
    </font>
    <font>
      <b/>
      <sz val="9"/>
      <color indexed="81"/>
      <name val="Tahoma"/>
      <family val="2"/>
    </font>
    <font>
      <sz val="9"/>
      <color indexed="81"/>
      <name val="Tahoma"/>
      <family val="2"/>
    </font>
    <font>
      <sz val="10"/>
      <name val="Arial"/>
      <family val="2"/>
    </font>
    <font>
      <b/>
      <sz val="10"/>
      <name val="Arial"/>
      <family val="2"/>
    </font>
    <font>
      <sz val="10"/>
      <color theme="1"/>
      <name val="Arial"/>
      <family val="2"/>
    </font>
    <font>
      <sz val="10"/>
      <name val="Arial"/>
      <family val="2"/>
    </font>
    <font>
      <u/>
      <sz val="11"/>
      <color theme="10"/>
      <name val="Arial"/>
      <family val="2"/>
      <scheme val="minor"/>
    </font>
    <font>
      <sz val="8"/>
      <color theme="1"/>
      <name val="Arial"/>
      <family val="2"/>
    </font>
    <font>
      <b/>
      <sz val="8"/>
      <color theme="1"/>
      <name val="Arial"/>
      <family val="2"/>
    </font>
    <font>
      <b/>
      <sz val="13"/>
      <color theme="1"/>
      <name val="Arial"/>
      <family val="2"/>
    </font>
    <font>
      <sz val="8"/>
      <name val="Arial"/>
      <family val="2"/>
    </font>
    <font>
      <b/>
      <sz val="8"/>
      <color rgb="FFFFFFFF"/>
      <name val="Arial"/>
      <family val="2"/>
    </font>
    <font>
      <b/>
      <sz val="10"/>
      <color rgb="FFFFFFFF"/>
      <name val="Arial"/>
      <family val="2"/>
    </font>
    <font>
      <b/>
      <sz val="11"/>
      <color rgb="FFFFFFFF"/>
      <name val="Arial"/>
      <family val="2"/>
    </font>
    <font>
      <b/>
      <sz val="13"/>
      <color rgb="FFFFFFFF"/>
      <name val="Arial"/>
      <family val="2"/>
    </font>
    <font>
      <sz val="8"/>
      <color rgb="FFC00000"/>
      <name val="Arial"/>
      <family val="2"/>
    </font>
    <font>
      <sz val="8"/>
      <color rgb="FF648C1A"/>
      <name val="Arial"/>
      <family val="2"/>
    </font>
    <font>
      <u/>
      <sz val="8"/>
      <color rgb="FF008AE0"/>
      <name val="Arial"/>
      <family val="2"/>
    </font>
    <font>
      <u/>
      <sz val="8"/>
      <color rgb="FF1F55C9"/>
      <name val="Arial"/>
      <family val="2"/>
    </font>
    <font>
      <sz val="8"/>
      <color rgb="FF006579"/>
      <name val="Arial"/>
      <family val="2"/>
    </font>
    <font>
      <sz val="8"/>
      <color rgb="FFF07D05"/>
      <name val="Arial"/>
      <family val="2"/>
    </font>
    <font>
      <sz val="8"/>
      <color rgb="FF95D600"/>
      <name val="Arial"/>
      <family val="2"/>
    </font>
    <font>
      <sz val="8"/>
      <color theme="0"/>
      <name val="Arial"/>
      <family val="2"/>
    </font>
    <font>
      <sz val="8"/>
      <name val="Arial"/>
      <family val="2"/>
    </font>
    <font>
      <sz val="10"/>
      <color theme="0"/>
      <name val="Arial"/>
      <family val="2"/>
    </font>
    <font>
      <sz val="8"/>
      <name val="Arial"/>
      <family val="2"/>
    </font>
    <font>
      <sz val="8"/>
      <name val="Arial"/>
      <family val="2"/>
    </font>
    <font>
      <b/>
      <sz val="14"/>
      <color theme="1"/>
      <name val="Arial"/>
      <family val="2"/>
    </font>
    <font>
      <sz val="11"/>
      <color rgb="FF555759"/>
      <name val="Arial"/>
      <family val="2"/>
      <scheme val="minor"/>
    </font>
    <font>
      <sz val="10"/>
      <color theme="3"/>
      <name val="Arial"/>
      <family val="2"/>
    </font>
    <font>
      <b/>
      <sz val="10"/>
      <color theme="1"/>
      <name val="Arial"/>
      <family val="2"/>
    </font>
    <font>
      <b/>
      <sz val="10"/>
      <color theme="3"/>
      <name val="Arial"/>
      <family val="2"/>
    </font>
    <font>
      <b/>
      <sz val="20"/>
      <color theme="1"/>
      <name val="Arial"/>
      <family val="2"/>
    </font>
    <font>
      <sz val="20"/>
      <color theme="1"/>
      <name val="Arial"/>
      <family val="2"/>
    </font>
    <font>
      <sz val="20"/>
      <color theme="1"/>
      <name val="Arial"/>
      <family val="2"/>
      <scheme val="minor"/>
    </font>
    <font>
      <i/>
      <sz val="14"/>
      <color theme="1"/>
      <name val="Arial"/>
      <family val="2"/>
    </font>
    <font>
      <sz val="12"/>
      <color theme="1"/>
      <name val="Arial"/>
      <family val="2"/>
      <scheme val="minor"/>
    </font>
    <font>
      <i/>
      <sz val="14"/>
      <color theme="1"/>
      <name val="Arial"/>
      <family val="2"/>
      <scheme val="minor"/>
    </font>
    <font>
      <sz val="12"/>
      <color theme="1"/>
      <name val="Arial"/>
      <family val="2"/>
    </font>
    <font>
      <sz val="14"/>
      <color theme="1"/>
      <name val="Arial"/>
      <family val="2"/>
    </font>
    <font>
      <sz val="14"/>
      <color theme="1"/>
      <name val="Arial"/>
      <family val="2"/>
      <scheme val="minor"/>
    </font>
    <font>
      <i/>
      <sz val="14"/>
      <name val="Arial"/>
      <family val="2"/>
    </font>
    <font>
      <sz val="11"/>
      <color rgb="FF000000"/>
      <name val="Arial"/>
      <family val="2"/>
      <scheme val="minor"/>
    </font>
    <font>
      <b/>
      <sz val="16"/>
      <color theme="0"/>
      <name val="Arial"/>
      <family val="2"/>
    </font>
    <font>
      <i/>
      <sz val="14"/>
      <color theme="1"/>
      <name val="Arial"/>
      <scheme val="major"/>
    </font>
    <font>
      <i/>
      <sz val="14"/>
      <color rgb="FF242424"/>
      <name val="Arial"/>
      <scheme val="major"/>
    </font>
    <font>
      <b/>
      <u/>
      <sz val="12"/>
      <color theme="1"/>
      <name val="Arial"/>
      <family val="2"/>
      <scheme val="minor"/>
    </font>
    <font>
      <i/>
      <sz val="12"/>
      <color theme="1"/>
      <name val="Arial"/>
      <family val="2"/>
      <scheme val="minor"/>
    </font>
    <font>
      <b/>
      <sz val="12"/>
      <color theme="1"/>
      <name val="Arial"/>
      <family val="2"/>
      <scheme val="minor"/>
    </font>
    <font>
      <b/>
      <sz val="12"/>
      <name val="Arial"/>
      <family val="2"/>
    </font>
    <font>
      <b/>
      <sz val="12"/>
      <color theme="1"/>
      <name val="Arial"/>
      <family val="2"/>
    </font>
    <font>
      <u/>
      <sz val="12"/>
      <color theme="7" tint="-0.499984740745262"/>
      <name val="Arial"/>
      <family val="2"/>
      <scheme val="minor"/>
    </font>
    <font>
      <sz val="12"/>
      <color rgb="FF000000"/>
      <name val="Arial"/>
      <family val="2"/>
      <scheme val="minor"/>
    </font>
    <font>
      <sz val="12"/>
      <name val="Arial"/>
      <family val="2"/>
    </font>
    <font>
      <sz val="12"/>
      <color theme="8"/>
      <name val="Arial"/>
      <family val="2"/>
      <scheme val="minor"/>
    </font>
    <font>
      <b/>
      <sz val="12"/>
      <color theme="0"/>
      <name val="Arial"/>
      <family val="2"/>
    </font>
    <font>
      <sz val="12"/>
      <color theme="0"/>
      <name val="Arial"/>
      <family val="2"/>
    </font>
    <font>
      <u/>
      <sz val="12"/>
      <color rgb="FF1F55C9"/>
      <name val="Arial"/>
      <family val="2"/>
    </font>
    <font>
      <sz val="12"/>
      <color rgb="FF555759"/>
      <name val="Arial"/>
      <family val="2"/>
      <scheme val="minor"/>
    </font>
    <font>
      <b/>
      <sz val="12"/>
      <name val="Arial"/>
      <family val="2"/>
      <scheme val="minor"/>
    </font>
    <font>
      <sz val="12"/>
      <name val="Arial"/>
      <family val="2"/>
      <scheme val="minor"/>
    </font>
    <font>
      <b/>
      <sz val="12"/>
      <name val="Calibri"/>
      <family val="2"/>
    </font>
    <font>
      <b/>
      <sz val="12"/>
      <color rgb="FF000000"/>
      <name val="Arial"/>
      <family val="2"/>
      <scheme val="minor"/>
    </font>
    <font>
      <b/>
      <sz val="12"/>
      <color theme="3"/>
      <name val="Arial"/>
      <family val="2"/>
    </font>
    <font>
      <b/>
      <sz val="12"/>
      <color rgb="FFD10000"/>
      <name val="Arial"/>
      <family val="2"/>
    </font>
    <font>
      <b/>
      <sz val="12"/>
      <color rgb="FFFF0000"/>
      <name val="Arial"/>
      <family val="2"/>
    </font>
    <font>
      <sz val="12"/>
      <color rgb="FFD10000"/>
      <name val="Arial"/>
      <family val="2"/>
    </font>
    <font>
      <sz val="12"/>
      <color rgb="FFFF0000"/>
      <name val="Arial"/>
      <family val="2"/>
    </font>
    <font>
      <i/>
      <sz val="12"/>
      <name val="Arial"/>
      <family val="2"/>
    </font>
    <font>
      <b/>
      <sz val="12"/>
      <color rgb="FFED0000"/>
      <name val="Arial"/>
      <family val="2"/>
    </font>
    <font>
      <sz val="12"/>
      <color theme="3"/>
      <name val="Arial"/>
      <family val="2"/>
    </font>
  </fonts>
  <fills count="49">
    <fill>
      <patternFill patternType="none"/>
    </fill>
    <fill>
      <patternFill patternType="gray125"/>
    </fill>
    <fill>
      <patternFill patternType="solid">
        <fgColor theme="7" tint="0.79998168889431442"/>
        <bgColor indexed="64"/>
      </patternFill>
    </fill>
    <fill>
      <patternFill patternType="solid">
        <fgColor theme="5"/>
        <bgColor indexed="64"/>
      </patternFill>
    </fill>
    <fill>
      <patternFill patternType="solid">
        <fgColor theme="6"/>
        <bgColor indexed="64"/>
      </patternFill>
    </fill>
    <fill>
      <patternFill patternType="solid">
        <fgColor theme="5" tint="0.79998168889431442"/>
        <bgColor indexed="64"/>
      </patternFill>
    </fill>
    <fill>
      <patternFill patternType="solid">
        <fgColor rgb="FF555759"/>
        <bgColor indexed="64"/>
      </patternFill>
    </fill>
    <fill>
      <patternFill patternType="solid">
        <fgColor theme="0"/>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2"/>
        <bgColor indexed="64"/>
      </patternFill>
    </fill>
    <fill>
      <patternFill patternType="solid">
        <fgColor rgb="FFEDFFC4"/>
        <bgColor indexed="64"/>
      </patternFill>
    </fill>
    <fill>
      <patternFill patternType="solid">
        <fgColor rgb="FFFFF1D0"/>
        <bgColor indexed="64"/>
      </patternFill>
    </fill>
    <fill>
      <patternFill patternType="solid">
        <fgColor rgb="FFE0EC92"/>
        <bgColor indexed="64"/>
      </patternFill>
    </fill>
    <fill>
      <patternFill patternType="solid">
        <fgColor rgb="FFFFF1D1"/>
        <bgColor indexed="64"/>
      </patternFill>
    </fill>
    <fill>
      <patternFill patternType="solid">
        <fgColor rgb="FFEAF7CC"/>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7"/>
        <bgColor indexed="64"/>
      </patternFill>
    </fill>
    <fill>
      <patternFill patternType="solid">
        <fgColor rgb="FFB5E6A2"/>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4"/>
        <bgColor indexed="64"/>
      </patternFill>
    </fill>
    <fill>
      <patternFill patternType="solid">
        <fgColor theme="8"/>
        <bgColor indexed="64"/>
      </patternFill>
    </fill>
    <fill>
      <patternFill patternType="solid">
        <fgColor theme="6" tint="0.79998168889431442"/>
        <bgColor indexed="64"/>
      </patternFill>
    </fill>
  </fills>
  <borders count="25">
    <border>
      <left/>
      <right/>
      <top/>
      <bottom/>
      <diagonal/>
    </border>
    <border>
      <left style="thin">
        <color theme="5"/>
      </left>
      <right style="thin">
        <color theme="5"/>
      </right>
      <top style="thin">
        <color theme="5"/>
      </top>
      <bottom style="thin">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rgb="FF555759"/>
      </top>
      <bottom style="medium">
        <color rgb="FF555759"/>
      </bottom>
      <diagonal/>
    </border>
    <border>
      <left style="hair">
        <color rgb="FFDCDDDE"/>
      </left>
      <right style="hair">
        <color rgb="FFDCDDDE"/>
      </right>
      <top style="hair">
        <color rgb="FFDCDDDE"/>
      </top>
      <bottom style="hair">
        <color rgb="FFDCDDDE"/>
      </bottom>
      <diagonal/>
    </border>
    <border>
      <left style="hair">
        <color rgb="FF006579"/>
      </left>
      <right style="hair">
        <color rgb="FF006579"/>
      </right>
      <top style="hair">
        <color rgb="FF006579"/>
      </top>
      <bottom style="hair">
        <color rgb="FF006579"/>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hair">
        <color theme="2" tint="-0.24994659260841701"/>
      </top>
      <bottom style="thin">
        <color indexed="64"/>
      </bottom>
      <diagonal/>
    </border>
    <border>
      <left style="thin">
        <color indexed="64"/>
      </left>
      <right/>
      <top style="hair">
        <color theme="2" tint="-0.24994659260841701"/>
      </top>
      <bottom/>
      <diagonal/>
    </border>
    <border>
      <left/>
      <right style="thin">
        <color indexed="64"/>
      </right>
      <top style="hair">
        <color theme="2" tint="-0.24994659260841701"/>
      </top>
      <bottom/>
      <diagonal/>
    </border>
    <border>
      <left style="thin">
        <color indexed="64"/>
      </left>
      <right/>
      <top style="hair">
        <color theme="2" tint="-0.24994659260841701"/>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74">
    <xf numFmtId="0" fontId="0" fillId="0" borderId="0"/>
    <xf numFmtId="9" fontId="1" fillId="0" borderId="0" applyFont="0" applyFill="0" applyBorder="0" applyAlignment="0" applyProtection="0"/>
    <xf numFmtId="164" fontId="2" fillId="2" borderId="1" applyNumberFormat="0">
      <protection locked="0"/>
    </xf>
    <xf numFmtId="0" fontId="4" fillId="0" borderId="0"/>
    <xf numFmtId="0" fontId="1" fillId="0" borderId="0"/>
    <xf numFmtId="0" fontId="7" fillId="0" borderId="0"/>
    <xf numFmtId="0" fontId="9" fillId="0" borderId="0"/>
    <xf numFmtId="0" fontId="10" fillId="0" borderId="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16" fillId="6" borderId="3" applyNumberFormat="0">
      <alignment vertical="center" wrapText="1"/>
    </xf>
    <xf numFmtId="0" fontId="17" fillId="6" borderId="3" applyNumberFormat="0"/>
    <xf numFmtId="0" fontId="15" fillId="0" borderId="4" applyNumberFormat="0" applyFill="0"/>
    <xf numFmtId="0" fontId="15" fillId="0" borderId="0"/>
    <xf numFmtId="0" fontId="13" fillId="0" borderId="9" applyNumberFormat="0" applyFill="0" applyAlignment="0" applyProtection="0"/>
    <xf numFmtId="0" fontId="14" fillId="0" borderId="0" applyNumberFormat="0" applyFill="0"/>
    <xf numFmtId="0" fontId="16" fillId="32" borderId="3" applyNumberFormat="0" applyAlignment="0"/>
    <xf numFmtId="0" fontId="17" fillId="32" borderId="3" applyNumberFormat="0" applyAlignment="0"/>
    <xf numFmtId="0" fontId="18" fillId="32" borderId="3" applyNumberFormat="0" applyAlignment="0"/>
    <xf numFmtId="0" fontId="19" fillId="32" borderId="2" applyNumberFormat="0"/>
    <xf numFmtId="0" fontId="20" fillId="2" borderId="0" applyNumberFormat="0" applyBorder="0" applyAlignment="0"/>
    <xf numFmtId="0" fontId="15" fillId="34" borderId="10" applyNumberFormat="0" applyAlignment="0"/>
    <xf numFmtId="0" fontId="21" fillId="0" borderId="0" applyNumberFormat="0" applyFill="0" applyAlignment="0"/>
    <xf numFmtId="0" fontId="22" fillId="0" borderId="0" applyNumberFormat="0" applyFill="0" applyBorder="0" applyAlignment="0">
      <alignment vertical="top"/>
    </xf>
    <xf numFmtId="0" fontId="15" fillId="33" borderId="0" applyNumberFormat="0" applyAlignment="0"/>
    <xf numFmtId="0" fontId="23" fillId="0" borderId="0" applyNumberFormat="0" applyFill="0" applyBorder="0" applyAlignment="0">
      <alignment vertical="top"/>
    </xf>
    <xf numFmtId="0" fontId="15" fillId="35" borderId="4" applyNumberFormat="0" applyAlignment="0" applyProtection="0"/>
    <xf numFmtId="0" fontId="21" fillId="0" borderId="0" applyNumberFormat="0" applyFill="0" applyBorder="0" applyAlignment="0"/>
    <xf numFmtId="0" fontId="24" fillId="0" borderId="11" applyNumberFormat="0" applyFill="0" applyAlignment="0"/>
    <xf numFmtId="0" fontId="15" fillId="36" borderId="4" applyNumberFormat="0" applyAlignment="0"/>
    <xf numFmtId="0" fontId="25" fillId="37" borderId="0" applyNumberFormat="0" applyBorder="0" applyAlignment="0" applyProtection="0"/>
    <xf numFmtId="0" fontId="26" fillId="38" borderId="0" applyNumberFormat="0" applyBorder="0" applyAlignment="0" applyProtection="0"/>
    <xf numFmtId="0" fontId="20" fillId="2" borderId="0" applyNumberFormat="0" applyBorder="0" applyAlignment="0"/>
    <xf numFmtId="0" fontId="15" fillId="36" borderId="0" applyNumberFormat="0" applyBorder="0" applyAlignment="0"/>
    <xf numFmtId="9" fontId="15" fillId="0" borderId="0" applyFill="0" applyBorder="0" applyAlignment="0" applyProtection="0"/>
    <xf numFmtId="168" fontId="15" fillId="0" borderId="0" applyFill="0" applyBorder="0" applyAlignment="0" applyProtection="0"/>
    <xf numFmtId="0" fontId="12" fillId="29" borderId="0" applyNumberFormat="0" applyBorder="0" applyAlignment="0" applyProtection="0"/>
    <xf numFmtId="0" fontId="12" fillId="25" borderId="0" applyNumberFormat="0" applyBorder="0" applyAlignment="0" applyProtection="0"/>
    <xf numFmtId="0" fontId="12" fillId="21" borderId="0" applyNumberFormat="0" applyBorder="0" applyAlignment="0" applyProtection="0"/>
    <xf numFmtId="0" fontId="12" fillId="17" borderId="0" applyNumberFormat="0" applyBorder="0" applyAlignment="0" applyProtection="0"/>
    <xf numFmtId="0" fontId="12" fillId="13" borderId="0" applyNumberFormat="0" applyBorder="0" applyAlignment="0" applyProtection="0"/>
    <xf numFmtId="0" fontId="12" fillId="9" borderId="0" applyNumberFormat="0" applyBorder="0" applyAlignment="0" applyProtection="0"/>
    <xf numFmtId="167" fontId="15" fillId="0" borderId="0" applyFill="0" applyBorder="0" applyAlignment="0" applyProtection="0"/>
    <xf numFmtId="0" fontId="12" fillId="30" borderId="0" applyNumberFormat="0" applyBorder="0" applyAlignment="0" applyProtection="0"/>
    <xf numFmtId="0" fontId="12" fillId="26"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12" fillId="14" borderId="0" applyNumberFormat="0" applyBorder="0" applyAlignment="0" applyProtection="0"/>
    <xf numFmtId="0" fontId="12" fillId="10" borderId="0" applyNumberFormat="0" applyBorder="0" applyAlignment="0" applyProtection="0"/>
    <xf numFmtId="170" fontId="15" fillId="0" borderId="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171" fontId="15" fillId="0" borderId="0" applyFill="0" applyBorder="0" applyAlignment="0" applyProtection="0"/>
    <xf numFmtId="0" fontId="27" fillId="28" borderId="0" applyNumberFormat="0" applyBorder="0" applyAlignment="0" applyProtection="0"/>
    <xf numFmtId="0" fontId="15" fillId="24" borderId="0" applyNumberFormat="0" applyBorder="0" applyAlignment="0" applyProtection="0"/>
    <xf numFmtId="0" fontId="12" fillId="20" borderId="0" applyNumberFormat="0" applyBorder="0" applyAlignment="0" applyProtection="0"/>
    <xf numFmtId="0" fontId="15" fillId="16" borderId="0" applyNumberFormat="0" applyBorder="0" applyAlignment="0" applyProtection="0"/>
    <xf numFmtId="0" fontId="27" fillId="12" borderId="0" applyNumberFormat="0" applyBorder="0" applyAlignment="0" applyProtection="0"/>
    <xf numFmtId="0" fontId="15" fillId="8" borderId="0" applyNumberFormat="0" applyBorder="0" applyAlignment="0" applyProtection="0"/>
    <xf numFmtId="0" fontId="28" fillId="0" borderId="0"/>
    <xf numFmtId="0" fontId="30" fillId="0" borderId="0"/>
    <xf numFmtId="0" fontId="15" fillId="0" borderId="0"/>
    <xf numFmtId="0" fontId="31" fillId="0" borderId="0"/>
    <xf numFmtId="0" fontId="15" fillId="0" borderId="0"/>
    <xf numFmtId="9" fontId="1" fillId="0" borderId="0" applyFont="0" applyFill="0" applyBorder="0" applyAlignment="0" applyProtection="0"/>
    <xf numFmtId="43" fontId="1" fillId="0" borderId="0" applyFont="0" applyFill="0" applyBorder="0" applyAlignment="0" applyProtection="0"/>
    <xf numFmtId="0" fontId="11" fillId="0" borderId="0" applyNumberFormat="0" applyFill="0" applyBorder="0" applyAlignment="0" applyProtection="0"/>
    <xf numFmtId="0" fontId="15" fillId="0" borderId="0"/>
    <xf numFmtId="0" fontId="15" fillId="0" borderId="0"/>
  </cellStyleXfs>
  <cellXfs count="194">
    <xf numFmtId="0" fontId="0" fillId="0" borderId="0" xfId="0"/>
    <xf numFmtId="0" fontId="0" fillId="0" borderId="0" xfId="0" applyAlignment="1">
      <alignment vertical="center" wrapText="1"/>
    </xf>
    <xf numFmtId="0" fontId="32" fillId="0" borderId="0" xfId="0" applyFont="1"/>
    <xf numFmtId="0" fontId="0" fillId="0" borderId="0" xfId="0" applyAlignment="1">
      <alignment vertical="center"/>
    </xf>
    <xf numFmtId="0" fontId="3" fillId="0" borderId="0" xfId="0" applyFont="1" applyAlignment="1">
      <alignment horizontal="left" vertical="center"/>
    </xf>
    <xf numFmtId="0" fontId="33" fillId="0" borderId="0" xfId="0" applyFont="1"/>
    <xf numFmtId="0" fontId="9" fillId="0" borderId="0" xfId="0" applyFont="1"/>
    <xf numFmtId="0" fontId="9" fillId="0" borderId="0" xfId="0" applyFont="1" applyAlignment="1">
      <alignment horizontal="left"/>
    </xf>
    <xf numFmtId="0" fontId="34" fillId="0" borderId="0" xfId="0" applyFont="1"/>
    <xf numFmtId="9" fontId="9" fillId="0" borderId="5" xfId="70" applyNumberFormat="1" applyFont="1" applyBorder="1"/>
    <xf numFmtId="165" fontId="9" fillId="0" borderId="5" xfId="70" applyNumberFormat="1" applyFont="1" applyBorder="1"/>
    <xf numFmtId="165" fontId="9" fillId="45" borderId="5" xfId="70" applyNumberFormat="1" applyFont="1" applyFill="1" applyBorder="1" applyAlignment="1">
      <alignment horizontal="left"/>
    </xf>
    <xf numFmtId="9" fontId="9" fillId="45" borderId="5" xfId="70" applyNumberFormat="1" applyFont="1" applyFill="1" applyBorder="1"/>
    <xf numFmtId="9" fontId="9" fillId="0" borderId="5" xfId="69" applyFont="1" applyBorder="1"/>
    <xf numFmtId="0" fontId="35" fillId="0" borderId="5" xfId="0" applyFont="1" applyBorder="1" applyAlignment="1">
      <alignment horizontal="center"/>
    </xf>
    <xf numFmtId="0" fontId="35" fillId="0" borderId="5" xfId="0" applyFont="1" applyBorder="1" applyAlignment="1">
      <alignment horizontal="left" wrapText="1"/>
    </xf>
    <xf numFmtId="0" fontId="9" fillId="0" borderId="5" xfId="0" applyFont="1" applyBorder="1"/>
    <xf numFmtId="165" fontId="9" fillId="0" borderId="0" xfId="70" applyNumberFormat="1" applyFont="1"/>
    <xf numFmtId="172" fontId="9" fillId="0" borderId="5" xfId="70" applyNumberFormat="1" applyFont="1" applyBorder="1"/>
    <xf numFmtId="0" fontId="36" fillId="0" borderId="0" xfId="0" applyFont="1"/>
    <xf numFmtId="0" fontId="9" fillId="0" borderId="6" xfId="0" applyFont="1" applyBorder="1"/>
    <xf numFmtId="0" fontId="35" fillId="0" borderId="5" xfId="0" applyFont="1" applyBorder="1" applyAlignment="1">
      <alignment horizontal="left" indent="1"/>
    </xf>
    <xf numFmtId="0" fontId="9" fillId="0" borderId="0" xfId="0" applyFont="1" applyAlignment="1">
      <alignment horizontal="center" vertical="center"/>
    </xf>
    <xf numFmtId="0" fontId="37" fillId="0" borderId="0" xfId="0" applyFont="1"/>
    <xf numFmtId="0" fontId="38" fillId="0" borderId="0" xfId="0" applyFont="1"/>
    <xf numFmtId="0" fontId="39" fillId="0" borderId="0" xfId="0" applyFont="1"/>
    <xf numFmtId="0" fontId="41" fillId="33" borderId="12" xfId="0" applyFont="1" applyFill="1" applyBorder="1" applyAlignment="1">
      <alignment horizontal="left"/>
    </xf>
    <xf numFmtId="14" fontId="41" fillId="33" borderId="6" xfId="0" applyNumberFormat="1" applyFont="1" applyFill="1" applyBorder="1" applyAlignment="1">
      <alignment horizontal="left"/>
    </xf>
    <xf numFmtId="0" fontId="42" fillId="33" borderId="6" xfId="0" applyFont="1" applyFill="1" applyBorder="1"/>
    <xf numFmtId="0" fontId="42" fillId="33" borderId="7" xfId="0" applyFont="1" applyFill="1" applyBorder="1"/>
    <xf numFmtId="0" fontId="42" fillId="0" borderId="0" xfId="0" applyFont="1"/>
    <xf numFmtId="0" fontId="43" fillId="33" borderId="21" xfId="0" applyFont="1" applyFill="1" applyBorder="1" applyAlignment="1">
      <alignment horizontal="left"/>
    </xf>
    <xf numFmtId="0" fontId="43" fillId="33" borderId="0" xfId="0" applyFont="1" applyFill="1" applyAlignment="1">
      <alignment horizontal="left"/>
    </xf>
    <xf numFmtId="0" fontId="38" fillId="33" borderId="0" xfId="0" applyFont="1" applyFill="1"/>
    <xf numFmtId="0" fontId="43" fillId="33" borderId="0" xfId="0" applyFont="1" applyFill="1"/>
    <xf numFmtId="0" fontId="39" fillId="33" borderId="0" xfId="0" applyFont="1" applyFill="1"/>
    <xf numFmtId="0" fontId="39" fillId="33" borderId="22" xfId="0" applyFont="1" applyFill="1" applyBorder="1"/>
    <xf numFmtId="0" fontId="43" fillId="33" borderId="23" xfId="0" applyFont="1" applyFill="1" applyBorder="1" applyAlignment="1">
      <alignment horizontal="right"/>
    </xf>
    <xf numFmtId="0" fontId="43" fillId="33" borderId="19" xfId="0" applyFont="1" applyFill="1" applyBorder="1" applyAlignment="1">
      <alignment horizontal="left"/>
    </xf>
    <xf numFmtId="0" fontId="38" fillId="33" borderId="19" xfId="0" applyFont="1" applyFill="1" applyBorder="1"/>
    <xf numFmtId="0" fontId="43" fillId="33" borderId="19" xfId="0" applyFont="1" applyFill="1" applyBorder="1"/>
    <xf numFmtId="0" fontId="39" fillId="33" borderId="19" xfId="0" applyFont="1" applyFill="1" applyBorder="1"/>
    <xf numFmtId="0" fontId="39" fillId="33" borderId="24" xfId="0" applyFont="1" applyFill="1" applyBorder="1"/>
    <xf numFmtId="0" fontId="44" fillId="0" borderId="0" xfId="0" applyFont="1"/>
    <xf numFmtId="0" fontId="45" fillId="0" borderId="0" xfId="0" applyFont="1"/>
    <xf numFmtId="0" fontId="32" fillId="3" borderId="5" xfId="0" applyFont="1" applyFill="1" applyBorder="1" applyAlignment="1">
      <alignment horizontal="center" vertical="center" wrapText="1"/>
    </xf>
    <xf numFmtId="0" fontId="32" fillId="42" borderId="5" xfId="0" applyFont="1" applyFill="1" applyBorder="1" applyAlignment="1">
      <alignment horizontal="center" vertical="center" wrapText="1"/>
    </xf>
    <xf numFmtId="0" fontId="43" fillId="0" borderId="0" xfId="0" applyFont="1" applyAlignment="1">
      <alignment horizontal="right"/>
    </xf>
    <xf numFmtId="0" fontId="43" fillId="0" borderId="0" xfId="0" applyFont="1" applyAlignment="1">
      <alignment horizontal="left"/>
    </xf>
    <xf numFmtId="0" fontId="43" fillId="0" borderId="0" xfId="0" applyFont="1"/>
    <xf numFmtId="0" fontId="47" fillId="0" borderId="0" xfId="0" applyFont="1"/>
    <xf numFmtId="165" fontId="9" fillId="33" borderId="0" xfId="70" applyNumberFormat="1" applyFont="1" applyFill="1"/>
    <xf numFmtId="0" fontId="9" fillId="33" borderId="0" xfId="0" applyFont="1" applyFill="1"/>
    <xf numFmtId="0" fontId="34" fillId="33" borderId="0" xfId="0" applyFont="1" applyFill="1"/>
    <xf numFmtId="0" fontId="32" fillId="44" borderId="5" xfId="0" applyFont="1" applyFill="1" applyBorder="1" applyAlignment="1">
      <alignment horizontal="center" vertical="center" wrapText="1"/>
    </xf>
    <xf numFmtId="0" fontId="32" fillId="46" borderId="5" xfId="0" applyFont="1" applyFill="1" applyBorder="1" applyAlignment="1">
      <alignment horizontal="center" vertical="center"/>
    </xf>
    <xf numFmtId="0" fontId="32" fillId="46" borderId="5" xfId="0" applyFont="1" applyFill="1" applyBorder="1" applyAlignment="1">
      <alignment horizontal="center" vertical="center" wrapText="1"/>
    </xf>
    <xf numFmtId="0" fontId="32" fillId="4" borderId="5" xfId="0" applyFont="1" applyFill="1" applyBorder="1" applyAlignment="1">
      <alignment horizontal="center" vertical="center" wrapText="1"/>
    </xf>
    <xf numFmtId="0" fontId="32" fillId="47" borderId="5" xfId="0" applyFont="1" applyFill="1" applyBorder="1" applyAlignment="1">
      <alignment horizontal="center" vertical="center" wrapText="1"/>
    </xf>
    <xf numFmtId="0" fontId="32" fillId="41" borderId="5" xfId="0" applyFont="1" applyFill="1" applyBorder="1" applyAlignment="1">
      <alignment horizontal="center" vertical="center" wrapText="1"/>
    </xf>
    <xf numFmtId="0" fontId="48" fillId="46" borderId="0" xfId="0" applyFont="1" applyFill="1"/>
    <xf numFmtId="0" fontId="29" fillId="46" borderId="0" xfId="0" applyFont="1" applyFill="1"/>
    <xf numFmtId="0" fontId="8" fillId="33" borderId="0" xfId="0" applyFont="1" applyFill="1"/>
    <xf numFmtId="0" fontId="40" fillId="0" borderId="0" xfId="0" applyFont="1" applyAlignment="1">
      <alignment horizontal="left" vertical="center" wrapText="1"/>
    </xf>
    <xf numFmtId="0" fontId="40" fillId="0" borderId="0" xfId="0" applyFont="1" applyAlignment="1">
      <alignment horizontal="left" vertical="center"/>
    </xf>
    <xf numFmtId="0" fontId="49" fillId="0" borderId="0" xfId="0" applyFont="1" applyAlignment="1">
      <alignment horizontal="left" vertical="center"/>
    </xf>
    <xf numFmtId="0" fontId="50" fillId="0" borderId="0" xfId="0" applyFont="1"/>
    <xf numFmtId="0" fontId="32" fillId="40" borderId="5" xfId="0" applyFont="1" applyFill="1" applyBorder="1" applyAlignment="1">
      <alignment horizontal="center" vertical="center"/>
    </xf>
    <xf numFmtId="0" fontId="32" fillId="40" borderId="5" xfId="0" applyFont="1" applyFill="1" applyBorder="1" applyAlignment="1">
      <alignment horizontal="center" vertical="center"/>
    </xf>
    <xf numFmtId="0" fontId="44" fillId="0" borderId="5" xfId="0" applyFont="1" applyBorder="1" applyAlignment="1">
      <alignment horizontal="left" vertical="center" wrapText="1"/>
    </xf>
    <xf numFmtId="0" fontId="44" fillId="0" borderId="12" xfId="0" applyFont="1" applyBorder="1" applyAlignment="1">
      <alignment horizontal="left" vertical="center" wrapText="1"/>
    </xf>
    <xf numFmtId="0" fontId="44" fillId="0" borderId="6" xfId="0" applyFont="1" applyBorder="1" applyAlignment="1">
      <alignment horizontal="left" vertical="center" wrapText="1"/>
    </xf>
    <xf numFmtId="0" fontId="44" fillId="0" borderId="7" xfId="0" applyFont="1" applyBorder="1" applyAlignment="1">
      <alignment horizontal="left" vertical="center" wrapText="1"/>
    </xf>
    <xf numFmtId="0" fontId="51" fillId="0" borderId="0" xfId="0" applyFont="1"/>
    <xf numFmtId="0" fontId="41" fillId="0" borderId="0" xfId="0" applyFont="1"/>
    <xf numFmtId="0" fontId="52" fillId="0" borderId="0" xfId="0" applyFont="1"/>
    <xf numFmtId="0" fontId="53" fillId="0" borderId="0" xfId="0" applyFont="1" applyAlignment="1">
      <alignment horizontal="center" vertical="center" wrapText="1"/>
    </xf>
    <xf numFmtId="0" fontId="43" fillId="43" borderId="5" xfId="0" applyFont="1" applyFill="1" applyBorder="1" applyAlignment="1">
      <alignment horizontal="left"/>
    </xf>
    <xf numFmtId="3" fontId="43" fillId="0" borderId="0" xfId="70" applyNumberFormat="1" applyFont="1"/>
    <xf numFmtId="3" fontId="43" fillId="0" borderId="0" xfId="0" applyNumberFormat="1" applyFont="1"/>
    <xf numFmtId="0" fontId="54" fillId="33" borderId="0" xfId="0" applyFont="1" applyFill="1"/>
    <xf numFmtId="165" fontId="43" fillId="33" borderId="0" xfId="70" applyNumberFormat="1" applyFont="1" applyFill="1"/>
    <xf numFmtId="165" fontId="43" fillId="0" borderId="0" xfId="70" applyNumberFormat="1" applyFont="1"/>
    <xf numFmtId="0" fontId="55" fillId="0" borderId="5" xfId="0" applyFont="1" applyBorder="1" applyAlignment="1">
      <alignment horizontal="left" wrapText="1"/>
    </xf>
    <xf numFmtId="165" fontId="55" fillId="0" borderId="12" xfId="70" applyNumberFormat="1" applyFont="1" applyBorder="1" applyAlignment="1">
      <alignment horizontal="center"/>
    </xf>
    <xf numFmtId="165" fontId="55" fillId="0" borderId="6" xfId="70" applyNumberFormat="1" applyFont="1" applyBorder="1" applyAlignment="1">
      <alignment horizontal="center"/>
    </xf>
    <xf numFmtId="165" fontId="55" fillId="0" borderId="7" xfId="70" applyNumberFormat="1" applyFont="1" applyBorder="1" applyAlignment="1">
      <alignment horizontal="center"/>
    </xf>
    <xf numFmtId="165" fontId="43" fillId="0" borderId="5" xfId="70" applyNumberFormat="1" applyFont="1" applyBorder="1"/>
    <xf numFmtId="172" fontId="43" fillId="45" borderId="5" xfId="70" applyNumberFormat="1" applyFont="1" applyFill="1" applyBorder="1"/>
    <xf numFmtId="0" fontId="43" fillId="0" borderId="5" xfId="70" applyNumberFormat="1" applyFont="1" applyBorder="1"/>
    <xf numFmtId="0" fontId="56" fillId="0" borderId="5" xfId="71" applyFont="1" applyBorder="1"/>
    <xf numFmtId="0" fontId="43" fillId="0" borderId="5" xfId="0" applyFont="1" applyBorder="1"/>
    <xf numFmtId="0" fontId="57" fillId="33" borderId="0" xfId="0" applyFont="1" applyFill="1" applyAlignment="1">
      <alignment horizontal="left" wrapText="1"/>
    </xf>
    <xf numFmtId="9" fontId="43" fillId="0" borderId="5" xfId="69" applyFont="1" applyBorder="1"/>
    <xf numFmtId="9" fontId="58" fillId="0" borderId="5" xfId="69" applyFont="1" applyBorder="1"/>
    <xf numFmtId="9" fontId="59" fillId="0" borderId="5" xfId="69" applyFont="1" applyBorder="1"/>
    <xf numFmtId="0" fontId="56" fillId="0" borderId="0" xfId="71" applyFont="1"/>
    <xf numFmtId="9" fontId="43" fillId="0" borderId="5" xfId="1" applyFont="1" applyBorder="1"/>
    <xf numFmtId="0" fontId="54" fillId="3" borderId="5" xfId="4" applyFont="1" applyFill="1" applyBorder="1" applyAlignment="1">
      <alignment horizontal="left" vertical="center"/>
    </xf>
    <xf numFmtId="0" fontId="60" fillId="32" borderId="13" xfId="4" applyFont="1" applyFill="1" applyBorder="1"/>
    <xf numFmtId="0" fontId="60" fillId="32" borderId="13" xfId="4" applyFont="1" applyFill="1" applyBorder="1" applyAlignment="1">
      <alignment horizontal="left"/>
    </xf>
    <xf numFmtId="0" fontId="41" fillId="0" borderId="13" xfId="0" applyFont="1" applyBorder="1" applyAlignment="1">
      <alignment horizontal="left"/>
    </xf>
    <xf numFmtId="10" fontId="58" fillId="39" borderId="5" xfId="4" applyNumberFormat="1" applyFont="1" applyFill="1" applyBorder="1"/>
    <xf numFmtId="0" fontId="58" fillId="0" borderId="12" xfId="4" applyFont="1" applyBorder="1"/>
    <xf numFmtId="10" fontId="60" fillId="32" borderId="13" xfId="4" applyNumberFormat="1" applyFont="1" applyFill="1" applyBorder="1" applyAlignment="1">
      <alignment horizontal="left"/>
    </xf>
    <xf numFmtId="10" fontId="60" fillId="32" borderId="13" xfId="4" applyNumberFormat="1" applyFont="1" applyFill="1" applyBorder="1"/>
    <xf numFmtId="0" fontId="41" fillId="0" borderId="12" xfId="0" applyFont="1" applyBorder="1" applyAlignment="1">
      <alignment horizontal="left"/>
    </xf>
    <xf numFmtId="0" fontId="58" fillId="0" borderId="0" xfId="66" applyFont="1"/>
    <xf numFmtId="0" fontId="58" fillId="32" borderId="0" xfId="66" applyFont="1" applyFill="1"/>
    <xf numFmtId="0" fontId="41" fillId="32" borderId="0" xfId="0" applyFont="1" applyFill="1"/>
    <xf numFmtId="0" fontId="54" fillId="4" borderId="5" xfId="4" applyFont="1" applyFill="1" applyBorder="1" applyAlignment="1">
      <alignment horizontal="left"/>
    </xf>
    <xf numFmtId="0" fontId="41" fillId="0" borderId="0" xfId="4" applyFont="1"/>
    <xf numFmtId="169" fontId="41" fillId="0" borderId="0" xfId="4" applyNumberFormat="1" applyFont="1"/>
    <xf numFmtId="0" fontId="58" fillId="7" borderId="5" xfId="4" applyFont="1" applyFill="1" applyBorder="1" applyAlignment="1">
      <alignment horizontal="left" vertical="top"/>
    </xf>
    <xf numFmtId="0" fontId="41" fillId="7" borderId="5" xfId="4" applyFont="1" applyFill="1" applyBorder="1" applyAlignment="1">
      <alignment horizontal="left" vertical="top"/>
    </xf>
    <xf numFmtId="0" fontId="60" fillId="32" borderId="8" xfId="4" applyFont="1" applyFill="1" applyBorder="1"/>
    <xf numFmtId="0" fontId="61" fillId="0" borderId="0" xfId="0" applyFont="1"/>
    <xf numFmtId="166" fontId="58" fillId="39" borderId="5" xfId="4" applyNumberFormat="1" applyFont="1" applyFill="1" applyBorder="1"/>
    <xf numFmtId="166" fontId="58" fillId="39" borderId="13" xfId="4" applyNumberFormat="1" applyFont="1" applyFill="1" applyBorder="1"/>
    <xf numFmtId="0" fontId="58" fillId="0" borderId="13" xfId="0" applyFont="1" applyBorder="1"/>
    <xf numFmtId="0" fontId="62" fillId="0" borderId="14" xfId="26" applyFont="1" applyBorder="1" applyAlignment="1"/>
    <xf numFmtId="0" fontId="41" fillId="0" borderId="0" xfId="0" quotePrefix="1" applyFont="1"/>
    <xf numFmtId="0" fontId="58" fillId="0" borderId="16" xfId="0" applyFont="1" applyBorder="1"/>
    <xf numFmtId="0" fontId="62" fillId="0" borderId="17" xfId="26" applyFont="1" applyBorder="1" applyAlignment="1"/>
    <xf numFmtId="166" fontId="58" fillId="39" borderId="12" xfId="4" applyNumberFormat="1" applyFont="1" applyFill="1" applyBorder="1"/>
    <xf numFmtId="0" fontId="58" fillId="0" borderId="18" xfId="0" applyFont="1" applyBorder="1"/>
    <xf numFmtId="0" fontId="62" fillId="0" borderId="15" xfId="26" applyFont="1" applyBorder="1" applyAlignment="1"/>
    <xf numFmtId="0" fontId="63" fillId="0" borderId="0" xfId="0" applyFont="1" applyAlignment="1">
      <alignment horizontal="left"/>
    </xf>
    <xf numFmtId="0" fontId="63" fillId="0" borderId="0" xfId="0" applyFont="1"/>
    <xf numFmtId="0" fontId="64" fillId="0" borderId="5" xfId="0" applyFont="1" applyBorder="1" applyAlignment="1">
      <alignment horizontal="left"/>
    </xf>
    <xf numFmtId="0" fontId="64" fillId="0" borderId="5" xfId="0" applyFont="1" applyBorder="1" applyAlignment="1">
      <alignment horizontal="left" wrapText="1"/>
    </xf>
    <xf numFmtId="0" fontId="41" fillId="0" borderId="5" xfId="0" applyFont="1" applyBorder="1"/>
    <xf numFmtId="0" fontId="65" fillId="0" borderId="5" xfId="0" applyFont="1" applyBorder="1" applyAlignment="1">
      <alignment horizontal="left" vertical="center"/>
    </xf>
    <xf numFmtId="0" fontId="65" fillId="0" borderId="5" xfId="0" applyFont="1" applyBorder="1" applyAlignment="1">
      <alignment horizontal="left"/>
    </xf>
    <xf numFmtId="10" fontId="65" fillId="0" borderId="5" xfId="0" applyNumberFormat="1" applyFont="1" applyBorder="1" applyAlignment="1">
      <alignment horizontal="right"/>
    </xf>
    <xf numFmtId="0" fontId="64" fillId="0" borderId="5" xfId="0" applyFont="1" applyBorder="1" applyAlignment="1">
      <alignment horizontal="left" vertical="center" wrapText="1"/>
    </xf>
    <xf numFmtId="0" fontId="65" fillId="0" borderId="5" xfId="0" applyFont="1" applyBorder="1"/>
    <xf numFmtId="0" fontId="64" fillId="0" borderId="5" xfId="0" applyFont="1" applyBorder="1" applyAlignment="1">
      <alignment horizontal="center"/>
    </xf>
    <xf numFmtId="0" fontId="64" fillId="0" borderId="5" xfId="0" applyFont="1" applyBorder="1" applyAlignment="1">
      <alignment horizontal="left" vertical="center"/>
    </xf>
    <xf numFmtId="0" fontId="66" fillId="0" borderId="5" xfId="0" applyFont="1" applyBorder="1" applyAlignment="1">
      <alignment horizontal="left" vertical="center"/>
    </xf>
    <xf numFmtId="0" fontId="66" fillId="0" borderId="5" xfId="0" applyFont="1" applyBorder="1" applyAlignment="1">
      <alignment horizontal="left" vertical="center" wrapText="1"/>
    </xf>
    <xf numFmtId="0" fontId="65" fillId="0" borderId="7" xfId="0" applyFont="1" applyBorder="1" applyAlignment="1">
      <alignment horizontal="left"/>
    </xf>
    <xf numFmtId="166" fontId="65" fillId="0" borderId="7" xfId="69" applyNumberFormat="1" applyFont="1" applyFill="1" applyBorder="1" applyAlignment="1">
      <alignment horizontal="right"/>
    </xf>
    <xf numFmtId="166" fontId="65" fillId="0" borderId="5" xfId="69" applyNumberFormat="1" applyFont="1" applyFill="1" applyBorder="1" applyAlignment="1">
      <alignment horizontal="right"/>
    </xf>
    <xf numFmtId="0" fontId="65" fillId="45" borderId="5" xfId="0" applyFont="1" applyFill="1" applyBorder="1"/>
    <xf numFmtId="0" fontId="65" fillId="45" borderId="7" xfId="0" applyFont="1" applyFill="1" applyBorder="1" applyAlignment="1">
      <alignment horizontal="left"/>
    </xf>
    <xf numFmtId="166" fontId="65" fillId="45" borderId="7" xfId="69" applyNumberFormat="1" applyFont="1" applyFill="1" applyBorder="1" applyAlignment="1">
      <alignment horizontal="right"/>
    </xf>
    <xf numFmtId="166" fontId="41" fillId="0" borderId="0" xfId="1" applyNumberFormat="1" applyFont="1"/>
    <xf numFmtId="166" fontId="41" fillId="45" borderId="0" xfId="1" applyNumberFormat="1" applyFont="1" applyFill="1"/>
    <xf numFmtId="0" fontId="41" fillId="45" borderId="0" xfId="0" applyFont="1" applyFill="1"/>
    <xf numFmtId="166" fontId="41" fillId="2" borderId="0" xfId="1" applyNumberFormat="1" applyFont="1" applyFill="1"/>
    <xf numFmtId="0" fontId="41" fillId="2" borderId="0" xfId="0" applyFont="1" applyFill="1"/>
    <xf numFmtId="0" fontId="67" fillId="48" borderId="0" xfId="0" applyFont="1" applyFill="1"/>
    <xf numFmtId="0" fontId="55" fillId="48" borderId="0" xfId="0" applyFont="1" applyFill="1"/>
    <xf numFmtId="0" fontId="68" fillId="48" borderId="0" xfId="0" applyFont="1" applyFill="1"/>
    <xf numFmtId="0" fontId="43" fillId="0" borderId="0" xfId="0" applyFont="1" applyAlignment="1">
      <alignment horizontal="center" vertical="center"/>
    </xf>
    <xf numFmtId="0" fontId="54" fillId="48" borderId="0" xfId="0" applyFont="1" applyFill="1"/>
    <xf numFmtId="0" fontId="43" fillId="48" borderId="0" xfId="0" applyFont="1" applyFill="1"/>
    <xf numFmtId="0" fontId="55" fillId="0" borderId="12" xfId="0" applyFont="1" applyBorder="1" applyAlignment="1">
      <alignment horizontal="left" indent="1"/>
    </xf>
    <xf numFmtId="0" fontId="54" fillId="0" borderId="5" xfId="0" applyFont="1" applyBorder="1" applyAlignment="1">
      <alignment horizontal="left" vertical="center"/>
    </xf>
    <xf numFmtId="0" fontId="54" fillId="0" borderId="5" xfId="0" applyFont="1" applyBorder="1" applyAlignment="1">
      <alignment horizontal="left" vertical="center" wrapText="1"/>
    </xf>
    <xf numFmtId="0" fontId="54" fillId="0" borderId="20" xfId="0" applyFont="1" applyBorder="1" applyAlignment="1">
      <alignment horizontal="left" vertical="center"/>
    </xf>
    <xf numFmtId="0" fontId="58" fillId="0" borderId="0" xfId="0" applyFont="1" applyAlignment="1">
      <alignment horizontal="left" vertical="center"/>
    </xf>
    <xf numFmtId="0" fontId="43" fillId="0" borderId="0" xfId="0" applyFont="1" applyAlignment="1">
      <alignment vertical="center"/>
    </xf>
    <xf numFmtId="0" fontId="58" fillId="0" borderId="5" xfId="0" applyFont="1" applyBorder="1"/>
    <xf numFmtId="165" fontId="43" fillId="0" borderId="5" xfId="70" applyNumberFormat="1" applyFont="1" applyFill="1" applyBorder="1"/>
    <xf numFmtId="166" fontId="58" fillId="7" borderId="5" xfId="1" applyNumberFormat="1" applyFont="1" applyFill="1" applyBorder="1"/>
    <xf numFmtId="166" fontId="58" fillId="0" borderId="5" xfId="1" applyNumberFormat="1" applyFont="1" applyFill="1" applyBorder="1"/>
    <xf numFmtId="0" fontId="58" fillId="0" borderId="0" xfId="0" applyFont="1"/>
    <xf numFmtId="165" fontId="43" fillId="0" borderId="0" xfId="70" applyNumberFormat="1" applyFont="1" applyBorder="1"/>
    <xf numFmtId="10" fontId="58" fillId="0" borderId="0" xfId="1" applyNumberFormat="1" applyFont="1" applyBorder="1" applyAlignment="1">
      <alignment horizontal="left" vertical="center"/>
    </xf>
    <xf numFmtId="0" fontId="69" fillId="5" borderId="0" xfId="0" applyFont="1" applyFill="1"/>
    <xf numFmtId="0" fontId="70" fillId="5" borderId="0" xfId="0" applyFont="1" applyFill="1"/>
    <xf numFmtId="165" fontId="43" fillId="5" borderId="0" xfId="70" applyNumberFormat="1" applyFont="1" applyFill="1"/>
    <xf numFmtId="0" fontId="58" fillId="5" borderId="0" xfId="72" applyFont="1" applyFill="1"/>
    <xf numFmtId="0" fontId="58" fillId="0" borderId="0" xfId="72" applyFont="1"/>
    <xf numFmtId="0" fontId="71" fillId="5" borderId="0" xfId="0" applyFont="1" applyFill="1"/>
    <xf numFmtId="0" fontId="72" fillId="5" borderId="0" xfId="0" applyFont="1" applyFill="1"/>
    <xf numFmtId="0" fontId="73" fillId="0" borderId="0" xfId="72" applyFont="1"/>
    <xf numFmtId="0" fontId="54" fillId="0" borderId="5" xfId="72" applyFont="1" applyBorder="1" applyAlignment="1">
      <alignment horizontal="left"/>
    </xf>
    <xf numFmtId="0" fontId="74" fillId="0" borderId="19" xfId="0" applyFont="1" applyBorder="1" applyAlignment="1">
      <alignment horizontal="center" vertical="center"/>
    </xf>
    <xf numFmtId="0" fontId="58" fillId="0" borderId="5" xfId="72" applyFont="1" applyBorder="1" applyAlignment="1">
      <alignment wrapText="1"/>
    </xf>
    <xf numFmtId="0" fontId="58" fillId="0" borderId="5" xfId="72" applyFont="1" applyBorder="1"/>
    <xf numFmtId="0" fontId="58" fillId="32" borderId="0" xfId="72" applyFont="1" applyFill="1"/>
    <xf numFmtId="0" fontId="55" fillId="0" borderId="5" xfId="0" applyFont="1" applyBorder="1" applyAlignment="1">
      <alignment horizontal="center"/>
    </xf>
    <xf numFmtId="165" fontId="43" fillId="45" borderId="5" xfId="70" applyNumberFormat="1" applyFont="1" applyFill="1" applyBorder="1" applyAlignment="1">
      <alignment horizontal="left"/>
    </xf>
    <xf numFmtId="9" fontId="43" fillId="45" borderId="5" xfId="70" applyNumberFormat="1" applyFont="1" applyFill="1" applyBorder="1"/>
    <xf numFmtId="9" fontId="43" fillId="0" borderId="5" xfId="70" applyNumberFormat="1" applyFont="1" applyFill="1" applyBorder="1"/>
    <xf numFmtId="9" fontId="43" fillId="0" borderId="5" xfId="70" applyNumberFormat="1" applyFont="1" applyBorder="1"/>
    <xf numFmtId="0" fontId="54" fillId="0" borderId="5" xfId="72" applyFont="1" applyBorder="1" applyAlignment="1">
      <alignment horizontal="left" vertical="center"/>
    </xf>
    <xf numFmtId="0" fontId="54" fillId="0" borderId="5" xfId="72" applyFont="1" applyBorder="1" applyAlignment="1">
      <alignment horizontal="left" vertical="center" wrapText="1"/>
    </xf>
    <xf numFmtId="0" fontId="58" fillId="45" borderId="5" xfId="72" applyFont="1" applyFill="1" applyBorder="1"/>
    <xf numFmtId="166" fontId="58" fillId="0" borderId="5" xfId="1" applyNumberFormat="1" applyFont="1" applyBorder="1"/>
    <xf numFmtId="0" fontId="75" fillId="0" borderId="0" xfId="0" applyFont="1"/>
  </cellXfs>
  <cellStyles count="74">
    <cellStyle name="20% - Accent1 2" xfId="42" xr:uid="{FE2F5767-33D1-4812-A64F-59B1EDE78FAA}"/>
    <cellStyle name="20% - Accent2 2" xfId="41" xr:uid="{337A3E49-3AC9-4C5F-8589-43AF2B41517D}"/>
    <cellStyle name="20% - Accent3 2" xfId="40" xr:uid="{D5A1FB24-58CB-4AFB-9C7E-313CE9877AA5}"/>
    <cellStyle name="20% - Accent4 2" xfId="39" xr:uid="{16A5641F-17F6-4D79-A082-D3B9CDE6D5CC}"/>
    <cellStyle name="20% - Accent5 2" xfId="38" xr:uid="{4D1DC6AF-6BEB-4886-BF0F-145C6E5B5ED2}"/>
    <cellStyle name="20% - Accent6 2" xfId="37" xr:uid="{D44A1457-0A48-41B8-A7AB-CC4392B9A2DC}"/>
    <cellStyle name="40% - Accent1 2" xfId="49" xr:uid="{86A758EB-0227-4D81-A569-2B4190E77829}"/>
    <cellStyle name="40% - Accent2 2" xfId="48" xr:uid="{7E0EC505-F9A1-4275-9190-3F831F3C18BD}"/>
    <cellStyle name="40% - Accent3 2" xfId="47" xr:uid="{780B6BB7-3421-49FD-8507-ED37BCEB29D4}"/>
    <cellStyle name="40% - Accent4 2" xfId="46" xr:uid="{F08430C0-E130-49A6-BEE0-EFB3151169A5}"/>
    <cellStyle name="40% - Accent5 2" xfId="45" xr:uid="{3543A8B5-C48B-49B2-9392-C916933AF30A}"/>
    <cellStyle name="40% - Accent6 2" xfId="44" xr:uid="{7DE9575F-4BB8-41F3-82D3-4F93E9CAC1B1}"/>
    <cellStyle name="60% - Accent1 2" xfId="56" xr:uid="{1E97473C-E97A-490F-BFD1-429A088AC82B}"/>
    <cellStyle name="60% - Accent2 2" xfId="55" xr:uid="{581E8B7C-6824-4AE7-98B5-AFEB51A53D1A}"/>
    <cellStyle name="60% - Accent3 2" xfId="54" xr:uid="{5AFD35D0-476C-4AC3-92E7-3C3F21AFBD35}"/>
    <cellStyle name="60% - Accent4 2" xfId="53" xr:uid="{A0ED3A67-BB02-48F0-860D-CB5256BB7277}"/>
    <cellStyle name="60% - Accent5 2" xfId="52" xr:uid="{08074119-B06E-4EF6-9935-60A79A6745E1}"/>
    <cellStyle name="60% - Accent6 2" xfId="51" xr:uid="{F38A894B-ED1C-4514-8C68-7DD9894CA366}"/>
    <cellStyle name="Accent1 2" xfId="63" xr:uid="{37B8C8F0-8F4D-402D-88D9-F86DDEF8EDF3}"/>
    <cellStyle name="Accent2 2" xfId="62" xr:uid="{2D634D85-2F6F-49ED-8E56-C22EED8FA357}"/>
    <cellStyle name="Accent3 2" xfId="61" xr:uid="{E462D430-AE4A-4E2F-8682-EE2BF53245A3}"/>
    <cellStyle name="Accent4 2" xfId="60" xr:uid="{84DB6E27-977B-497C-91A1-188262C0B48B}"/>
    <cellStyle name="Accent5 2" xfId="59" xr:uid="{02874215-B786-45EC-BF89-362D0C16BA8C}"/>
    <cellStyle name="Accent6 2" xfId="58" xr:uid="{D8163DE1-28B2-4E11-8E6E-8D5FB333E5B4}"/>
    <cellStyle name="Bad 2" xfId="33" xr:uid="{6F0F0E4C-940C-4F34-8131-BB643FD220C9}"/>
    <cellStyle name="Calculation 2" xfId="30" xr:uid="{4A434212-126F-4EDA-A8AA-C12BA00A78F4}"/>
    <cellStyle name="Changed" xfId="2" xr:uid="{00000000-0005-0000-0000-000000000000}"/>
    <cellStyle name="Check Cell 2" xfId="29" xr:uid="{CA72A43B-B693-4995-A92E-04E397A2A2B8}"/>
    <cellStyle name="Comma [0] 2" xfId="50" xr:uid="{32B65B07-07C1-4FCB-95DE-853FBF85BEC4}"/>
    <cellStyle name="Comma 2" xfId="9" xr:uid="{00000000-0005-0000-0000-000002000000}"/>
    <cellStyle name="Comma 2 2" xfId="70" xr:uid="{1EFF1CE6-3C97-459E-90D7-C00E24B34402}"/>
    <cellStyle name="Comma 3" xfId="8" xr:uid="{00000000-0005-0000-0000-000003000000}"/>
    <cellStyle name="Comma 4" xfId="57" xr:uid="{E341EEA7-37C7-4AD5-A1B9-91883489268E}"/>
    <cellStyle name="Currency [0] 2" xfId="36" xr:uid="{FDAB7CD2-13C0-4F37-AB89-AB8CFD39232D}"/>
    <cellStyle name="Currency 2" xfId="43" xr:uid="{AF865A85-7889-4593-883A-DBBDDA14D53D}"/>
    <cellStyle name="Explanatory Text 2" xfId="28" xr:uid="{F3F0200C-7502-4676-967D-F45FF94B8E07}"/>
    <cellStyle name="Followed Hyperlink 2" xfId="24" xr:uid="{979122ED-3A92-44B1-AD94-250BEAA60809}"/>
    <cellStyle name="GH_Accent07" xfId="34" xr:uid="{927C3B62-CD79-4825-920F-0AD2C1700846}"/>
    <cellStyle name="Good 2" xfId="32" xr:uid="{C4E4628F-72DE-4EF0-BAD9-EE590205586B}"/>
    <cellStyle name="Heading 1 2" xfId="20" xr:uid="{1D6E01D5-0A23-4740-9A14-A069F204E34C}"/>
    <cellStyle name="Heading 2 2" xfId="19" xr:uid="{64EF7330-E4B3-4FB4-8DCF-BB5B9876EC97}"/>
    <cellStyle name="Heading 3 2" xfId="18" xr:uid="{45DCE5B7-6F4D-4505-8768-828800CCBA56}"/>
    <cellStyle name="Heading 4 2" xfId="17" xr:uid="{CC5A7C57-0640-4F48-AAE5-BB666329DC78}"/>
    <cellStyle name="Hyperlink 2" xfId="26" xr:uid="{25714F57-7E4B-478E-B986-15E81922CFEE}"/>
    <cellStyle name="Hyperlink 3" xfId="71" xr:uid="{D564811A-0825-4946-B71B-C9A1586812B5}"/>
    <cellStyle name="Input 2" xfId="27" xr:uid="{630BB060-D0A2-4B59-8E0F-E04EBDDD3EE7}"/>
    <cellStyle name="Linked Cell 2" xfId="25" xr:uid="{D67BB9C5-93ED-413A-BA9D-F0B76EEBFE1A}"/>
    <cellStyle name="N_Dark_H3" xfId="12" xr:uid="{334761D7-8669-4633-909B-A0F0967D2982}"/>
    <cellStyle name="N_Table0_Cell" xfId="13" xr:uid="{FD70B448-575E-446E-BCCD-9C3400949F93}"/>
    <cellStyle name="N_Table1_Header" xfId="11" xr:uid="{E67F5495-B244-4A70-B247-D31C0C961659}"/>
    <cellStyle name="Neutral 2" xfId="31" xr:uid="{C5D02271-9D6D-4A5A-8098-D46AC39B2258}"/>
    <cellStyle name="Normal" xfId="0" builtinId="0"/>
    <cellStyle name="Normal 2" xfId="4" xr:uid="{00000000-0005-0000-0000-000006000000}"/>
    <cellStyle name="Normal 2 2" xfId="6" xr:uid="{00000000-0005-0000-0000-000007000000}"/>
    <cellStyle name="Normal 3" xfId="3" xr:uid="{00000000-0005-0000-0000-000008000000}"/>
    <cellStyle name="Normal 3 2" xfId="5" xr:uid="{00000000-0005-0000-0000-000009000000}"/>
    <cellStyle name="Normal 3 2 2" xfId="73" xr:uid="{B7B7F801-7BAD-4C1C-BC08-71D4193BA70D}"/>
    <cellStyle name="Normal 3 3" xfId="68" xr:uid="{225677E7-29E8-4081-ACB0-571D3D00B164}"/>
    <cellStyle name="Normal 4" xfId="7" xr:uid="{00000000-0005-0000-0000-00000A000000}"/>
    <cellStyle name="Normal 4 2" xfId="72" xr:uid="{51CF90DB-650F-428E-B9E2-92EB50C15BCB}"/>
    <cellStyle name="Normal 5" xfId="14" xr:uid="{D8725F8D-3FBF-4302-B0B8-0545485D6745}"/>
    <cellStyle name="Normal 6" xfId="64" xr:uid="{485ED681-E936-49A2-9ED2-7CE29B87FE92}"/>
    <cellStyle name="Normal 6 2" xfId="66" xr:uid="{45C29A2C-9BEF-4EC3-9884-595BE5CE0668}"/>
    <cellStyle name="Normal 7" xfId="65" xr:uid="{67F21B8C-9106-414C-BF8E-7F90AC5B7C53}"/>
    <cellStyle name="Normal 8" xfId="67" xr:uid="{EC078790-07A4-43CD-AB66-0A3BDA9E9189}"/>
    <cellStyle name="Note 2" xfId="23" xr:uid="{C709BF0C-32AA-412D-876A-0629871A62B2}"/>
    <cellStyle name="Output 2" xfId="22" xr:uid="{DDD01E1E-F2D2-4DA3-A632-3891063E16FE}"/>
    <cellStyle name="Percent" xfId="1" builtinId="5"/>
    <cellStyle name="Percent 2" xfId="10" xr:uid="{00000000-0005-0000-0000-00000C000000}"/>
    <cellStyle name="Percent 2 2" xfId="69" xr:uid="{41EE8E3B-9777-4BF5-A461-28334012302F}"/>
    <cellStyle name="Percent 3" xfId="35" xr:uid="{AE07F062-2095-4B5B-8755-4D58F678CC07}"/>
    <cellStyle name="Title 2" xfId="16" xr:uid="{59DE5F33-98FB-4C23-AC07-928E0AB36AAB}"/>
    <cellStyle name="Total 2" xfId="15" xr:uid="{64B9662D-DA17-4898-B7C9-83216E9A01EF}"/>
    <cellStyle name="Warning Text 2" xfId="21" xr:uid="{A939AF41-C381-442F-AC3A-40EBBA542764}"/>
  </cellStyles>
  <dxfs count="11">
    <dxf>
      <fill>
        <patternFill>
          <bgColor theme="2" tint="-0.24994659260841701"/>
        </patternFill>
      </fill>
    </dxf>
    <dxf>
      <fill>
        <patternFill>
          <bgColor theme="1" tint="0.59996337778862885"/>
        </patternFill>
      </fill>
    </dxf>
    <dxf>
      <fill>
        <patternFill>
          <bgColor theme="1" tint="0.59996337778862885"/>
        </patternFill>
      </fill>
    </dxf>
    <dxf>
      <fill>
        <patternFill>
          <bgColor theme="2" tint="-0.24994659260841701"/>
        </patternFill>
      </fill>
    </dxf>
    <dxf>
      <fill>
        <patternFill>
          <bgColor theme="1" tint="0.59996337778862885"/>
        </patternFill>
      </fill>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s>
  <tableStyles count="2" defaultTableStyle="TableStyleMedium2" defaultPivotStyle="PivotStyleLight16">
    <tableStyle name="Guidehouse_02" pivot="0" count="3" xr9:uid="{9ECB38AC-1239-4B9B-BDCE-86E5502D68B6}">
      <tableStyleElement type="headerRow" dxfId="10"/>
      <tableStyleElement type="firstRowStripe" dxfId="9"/>
      <tableStyleElement type="secondRowStripe" dxfId="8"/>
    </tableStyle>
    <tableStyle name="Guidehouse_02 2" pivot="0" count="3" xr9:uid="{76FA10FD-5C1C-471F-B45B-E22EBCEA4776}">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sharedStrings" Target="sharedString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tyles" Target="styles.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48778</xdr:colOff>
      <xdr:row>43</xdr:row>
      <xdr:rowOff>86591</xdr:rowOff>
    </xdr:from>
    <xdr:ext cx="6579769" cy="9192235"/>
    <xdr:pic>
      <xdr:nvPicPr>
        <xdr:cNvPr id="3" name="Picture 2" descr="Slide from E3 showing light-duty and transit bus driving profiles. ">
          <a:extLst>
            <a:ext uri="{FF2B5EF4-FFF2-40B4-BE49-F238E27FC236}">
              <a16:creationId xmlns:a16="http://schemas.microsoft.com/office/drawing/2014/main" id="{84C627AE-5C9C-4EE5-998F-0C09829A080C}"/>
            </a:ext>
          </a:extLst>
        </xdr:cNvPr>
        <xdr:cNvPicPr>
          <a:picLocks noChangeAspect="1"/>
        </xdr:cNvPicPr>
      </xdr:nvPicPr>
      <xdr:blipFill>
        <a:blip xmlns:r="http://schemas.openxmlformats.org/officeDocument/2006/relationships" r:embed="rId1"/>
        <a:stretch>
          <a:fillRect/>
        </a:stretch>
      </xdr:blipFill>
      <xdr:spPr>
        <a:xfrm>
          <a:off x="48778" y="8278091"/>
          <a:ext cx="6579769" cy="91922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eamrooms.insidenci.com/Applic/SOE/WORK/TR/TR-ROADS.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https://accesshub.sharepoint.com/sites/CECEETechSupport/Shared%20Documents/Shared%20CEC%20Folder/2024%20Flex%20Tool%20Updates/Outputs%20for%20PCM/0.%20Inputs%20and%20Assumptions/Load%20Shift%20Research/Load%20Shift%20Research/Load%20Shift%20Resources/CA%20Impact%20Evaluations/E1_AC/2022%20SDG&amp;E%20AC%20Saver/AC%20Saver%20Day%20Of%202022%20Res%20Ex%20Post_v2.xlsx?CB6494CB" TargetMode="External"/><Relationship Id="rId1" Type="http://schemas.openxmlformats.org/officeDocument/2006/relationships/externalLinkPath" Target="file:///\\CB6494CB\AC%20Saver%20Day%20Of%202022%20Res%20Ex%20Post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amrooms.insidenci.com/Applic/SOE/WORK/IW/IWWABST.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ccesshub.sharepoint.com/sites/CECSB846ResourceEvaluation/Shared%20Documents/General/Reliability%20Investment%20Plan/Resource%20Evaluation%20and%20Matrix/CEC%20Resource%20Evaluation%20Matrix%20-%20LIVE.xlsx" TargetMode="External"/><Relationship Id="rId1" Type="http://schemas.openxmlformats.org/officeDocument/2006/relationships/externalLinkPath" Target="https://accesshub.sharepoint.com/sites/CECSB846ResourceEvaluation/Shared%20Documents/General/Reliability%20Investment%20Plan/Resource%20Evaluation%20and%20Matrix/CEC%20Resource%20Evaluation%20Matrix%20-%20LIV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Alvaro%20Lara\Reference%20Case%20Model%20-%20Oct%203,%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eamrooms.insidenci.com/Users/jmilford/Documents/BC%20Hydro%202015/Glen's%20Calibration%20with%20Mappings%202016-01-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eamrooms.insidenci.com/sites/Energy/SaskpowerCPS/Version%20Controlled%20Input%20Files/Global%20Template%202017-2036.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https://accesshub.sharepoint.com/sites/CECEETechSupport23-26/Shared%20Documents/General/WA4%20-%20DF/Task%203%20-%20Near-Term%20Tool%20Updates/Load%20Shift%20Research/Load%20Shift%20Research/Load%20Shift%20Resources/CA%20Impact%20Evaluations/E1_Thermostat/2022%20SCE%20Thermostat%20(SEP)/PY2022_SEP_Ex_Post_Load_Impacts_FINAL_PUBLIC.xlsx?AE5B7B25" TargetMode="External"/><Relationship Id="rId1" Type="http://schemas.openxmlformats.org/officeDocument/2006/relationships/externalLinkPath" Target="file:///\\AE5B7B25\PY2022_SEP_Ex_Post_Load_Impacts_FINAL_PUBLIC.xlsx"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https://accesshub.sharepoint.com/sites/CECEETechSupport/Shared%20Documents/Shared%20CEC%20Folder/2024%20Flex%20Tool%20Updates/Outputs%20for%20PCM/0.%20Inputs%20and%20Assumptions/Load%20Shift%20Research/Load%20Shift%20Research/Load%20Shift%20Resources/CA%20Impact%20Evaluations/E1_Thermostat/2022%20SCE%20Thermostat%20(SEP)/PY2022_SEP_Ex_Post_Load_Impacts_FINAL_PUBLIC.xlsx?064D6C24" TargetMode="External"/><Relationship Id="rId1" Type="http://schemas.openxmlformats.org/officeDocument/2006/relationships/externalLinkPath" Target="file:///\\064D6C24\PY2022_SEP_Ex_Post_Load_Impacts_FINAL_PUBLIC.xlsx"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https://accesshub.sharepoint.com/sites/CECEETechSupport23-26/Shared%20Documents/General/WA4%20-%20DF/Task%203%20-%20Near-Term%20Tool%20Updates/Load%20Shift%20Research/Load%20Shift%20Research/Load%20Shift%20Resources/CA%20Impact%20Evaluations/E1_AC/2022%20SDG&amp;E%20AC%20Saver/AC%20Saver%20Day%20Of%202022%20Res%20Ex%20Post_v2.xlsx?CA0B5E8F" TargetMode="External"/><Relationship Id="rId1" Type="http://schemas.openxmlformats.org/officeDocument/2006/relationships/externalLinkPath" Target="file:///\\CA0B5E8F\AC%20Saver%20Day%20Of%202022%20Res%20Ex%20Post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All road-compendium file"/>
      <sheetName val="Motorways-compendium file"/>
      <sheetName val="All road-work file"/>
      <sheetName val="Motorways-work file"/>
      <sheetName val="Check"/>
      <sheetName val="chart_roads"/>
      <sheetName val="chart_motorways"/>
      <sheetName val="User instructions"/>
      <sheetName val="EF_Exiobase_Regional"/>
      <sheetName val="All_road-compendium_file"/>
      <sheetName val="Motorways-compendium_file"/>
      <sheetName val="All_road-work_file"/>
      <sheetName val="Motorways-work_file"/>
      <sheetName val="User_instructions"/>
      <sheetName val="IWWABST"/>
      <sheetName val="CHP output definition"/>
      <sheetName val="EVRSRC BSF Forecast"/>
      <sheetName val="S2_Space Heating-Comm"/>
      <sheetName val="ElectricityPriceFRRDE"/>
      <sheetName val="ElectricityPriceFRRenergy"/>
      <sheetName val="ElectricityPriceFRRNL"/>
      <sheetName val="ElectricityPriceDA"/>
      <sheetName val="ElectricityPriceID"/>
      <sheetName val="Graph"/>
      <sheetName val="Sector&amp;EnergyPrices"/>
      <sheetName val="Result_Summary"/>
      <sheetName val="All_road-compendium_file1"/>
      <sheetName val="Motorways-compendium_file1"/>
      <sheetName val="All_road-work_file1"/>
      <sheetName val="Motorways-work_file1"/>
      <sheetName val="User_instructions1"/>
      <sheetName val="CHP_output_definition"/>
      <sheetName val="S2_Space_Heating-Comm"/>
      <sheetName val="EVRSRC_BSF_Forecast"/>
      <sheetName val="All_road-compendium_file2"/>
      <sheetName val="Motorways-compendium_file2"/>
      <sheetName val="All_road-work_file2"/>
      <sheetName val="Motorways-work_file2"/>
      <sheetName val="User_instructions2"/>
      <sheetName val="CHP_output_definition1"/>
      <sheetName val="S2_Space_Heating-Comm1"/>
      <sheetName val="EVRSRC_BSF_Forecas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ookup"/>
      <sheetName val="Criteria"/>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B"/>
      <sheetName val="3.1B-notes"/>
      <sheetName val="3.1C"/>
      <sheetName val="3.1C-notes"/>
      <sheetName val="IWWABST"/>
      <sheetName val="%"/>
      <sheetName val="Agregates"/>
      <sheetName val="PUB(estm.)"/>
      <sheetName val="Households"/>
      <sheetName val="MEX"/>
      <sheetName val="BEL"/>
      <sheetName val="DNK(98) DWSA"/>
      <sheetName val="DNK(98) quest."/>
      <sheetName val="DNK(97)"/>
      <sheetName val="FIN"/>
      <sheetName val="Ger.work1"/>
      <sheetName val="LUX"/>
      <sheetName val="UKD"/>
      <sheetName val="Module1"/>
      <sheetName val="by sector"/>
      <sheetName val="Questions to ctry."/>
      <sheetName val="KOR(qst.c.)"/>
      <sheetName val="(GRC(qst.c.))"/>
      <sheetName val="NLD(qst.c.)"/>
      <sheetName val="3.2A"/>
      <sheetName val="3.2B"/>
      <sheetName val="3.2B-notes"/>
      <sheetName val="3.2C"/>
      <sheetName val="3.2C-notes"/>
      <sheetName val="ManIND"/>
      <sheetName val="3_1B"/>
      <sheetName val="3_1B-notes"/>
      <sheetName val="3_1C"/>
      <sheetName val="3_1C-notes"/>
      <sheetName val="PUB(estm_)"/>
      <sheetName val="DNK(98)_DWSA"/>
      <sheetName val="DNK(98)_quest_"/>
      <sheetName val="Ger_work1"/>
      <sheetName val="by_sector"/>
      <sheetName val="Questions_to_ctry_"/>
      <sheetName val="KOR(qst_c_)"/>
      <sheetName val="(GRC(qst_c_))"/>
      <sheetName val="NLD(qst_c_)"/>
      <sheetName val="3_2A"/>
      <sheetName val="3_2B"/>
      <sheetName val="3_2B-notes"/>
      <sheetName val="3_2C"/>
      <sheetName val="3_2C-notes"/>
      <sheetName val="3_1B1"/>
      <sheetName val="3_1B-notes1"/>
      <sheetName val="3_1C1"/>
      <sheetName val="3_1C-notes1"/>
      <sheetName val="PUB(estm_)1"/>
      <sheetName val="DNK(98)_DWSA1"/>
      <sheetName val="DNK(98)_quest_1"/>
      <sheetName val="Ger_work11"/>
      <sheetName val="by_sector1"/>
      <sheetName val="Questions_to_ctry_1"/>
      <sheetName val="KOR(qst_c_)1"/>
      <sheetName val="(GRC(qst_c_))1"/>
      <sheetName val="NLD(qst_c_)1"/>
      <sheetName val="3_2A1"/>
      <sheetName val="3_2B1"/>
      <sheetName val="3_2B-notes1"/>
      <sheetName val="3_2C1"/>
      <sheetName val="3_2C-notes1"/>
      <sheetName val="3_1B2"/>
      <sheetName val="3_1B-notes2"/>
      <sheetName val="3_1C2"/>
      <sheetName val="3_1C-notes2"/>
      <sheetName val="PUB(estm_)2"/>
      <sheetName val="DNK(98)_DWSA2"/>
      <sheetName val="DNK(98)_quest_2"/>
      <sheetName val="Ger_work12"/>
      <sheetName val="by_sector2"/>
      <sheetName val="Questions_to_ctry_2"/>
      <sheetName val="KOR(qst_c_)2"/>
      <sheetName val="(GRC(qst_c_))2"/>
      <sheetName val="NLD(qst_c_)2"/>
      <sheetName val="3_2A2"/>
      <sheetName val="3_2B2"/>
      <sheetName val="3_2B-notes2"/>
      <sheetName val="3_2C2"/>
      <sheetName val="3_2C-note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trix"/>
      <sheetName val="Scenario Analysis"/>
      <sheetName val="Options"/>
      <sheetName val="Attributes"/>
      <sheetName val="Common Inputs"/>
      <sheetName val="S -&gt;"/>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CCGT"/>
      <sheetName val="SS Costs"/>
      <sheetName val="D -&gt;"/>
      <sheetName val="DR&amp;DF Summary "/>
      <sheetName val="D1"/>
      <sheetName val="D2"/>
      <sheetName val="D3"/>
      <sheetName val="D4"/>
      <sheetName val="D5"/>
      <sheetName val="D6"/>
      <sheetName val="D7"/>
      <sheetName val="D8"/>
      <sheetName val="D9"/>
      <sheetName val="D10"/>
      <sheetName val="D11"/>
      <sheetName val="D12"/>
      <sheetName val="D13"/>
      <sheetName val="D14"/>
      <sheetName val="D15"/>
      <sheetName val="D16"/>
      <sheetName val="Demand Forecast Inputs"/>
      <sheetName val="LF Inputs"/>
      <sheetName val="DR Cost Factors"/>
      <sheetName val="B -&gt;"/>
      <sheetName val="B1"/>
      <sheetName val="B2"/>
      <sheetName val="B3"/>
      <sheetName val="B4"/>
      <sheetName val="B5"/>
      <sheetName val="B6"/>
      <sheetName val="B7"/>
      <sheetName val="B8"/>
      <sheetName val="B9"/>
      <sheetName val="B10"/>
      <sheetName val="&gt;&gt;References"/>
      <sheetName val="VC Slides"/>
      <sheetName val="EV Data"/>
      <sheetName val="BTM Batteries"/>
      <sheetName val="EV Pivots"/>
      <sheetName val="Graveyard -&gt;"/>
      <sheetName val="BUGs"/>
      <sheetName val="OTC"/>
      <sheetName val="Delays"/>
      <sheetName val="ELRP"/>
      <sheetName val="Behavior"/>
      <sheetName val="Sty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 R Int"/>
      <sheetName val="RC C Int"/>
      <sheetName val="RC I Int"/>
      <sheetName val="RC R Sales"/>
      <sheetName val="RC C Sales"/>
      <sheetName val="RC I Sales"/>
      <sheetName val="RC Stocks"/>
      <sheetName val="Sales Sum"/>
      <sheetName val="Key Inputs"/>
      <sheetName val="Key Outputs"/>
      <sheetName val="LFs from Utilities &gt;"/>
      <sheetName val="BCH Sales"/>
      <sheetName val="BCH Accts"/>
      <sheetName val="BCH Peak"/>
      <sheetName val="BCH LF"/>
      <sheetName val="BCH LF_GC copy"/>
      <sheetName val="BCH Accts LF"/>
      <sheetName val="Fortis E Sales"/>
      <sheetName val="Fortis E Accts"/>
      <sheetName val="Fortis E Peak"/>
      <sheetName val="Fortis G LF"/>
      <sheetName val="Fortis G Ind RC"/>
      <sheetName val="Fortis G Accts"/>
      <sheetName val="PNG"/>
      <sheetName val="Other &gt;&gt;"/>
      <sheetName val="BCH Load Factors"/>
      <sheetName val="GI Scrip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script Maps"/>
      <sheetName val="Stocks"/>
      <sheetName val="IntensxE Use"/>
      <sheetName val="Fuel Shares (C)"/>
      <sheetName val="Fuel Shares (R)"/>
      <sheetName val="Equip Shares _ Res"/>
      <sheetName val="Equip Shares (C)"/>
      <sheetName val="Segment Calibration Targets"/>
      <sheetName val="Sector Calbrtn Targets"/>
      <sheetName val="Base Case + Calibration Process"/>
      <sheetName val="Segment+End Use"/>
      <sheetName val="Est Use Com E"/>
      <sheetName val="Est Use Com Gas"/>
      <sheetName val="Est Use Res E"/>
      <sheetName val="Est Use Res Gas"/>
      <sheetName val="Old - Do Not Use &gt;&gt;&gt;&gt;"/>
      <sheetName val="Calbrtn Calc"/>
      <sheetName val="End Use M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es"/>
      <sheetName val="Stock"/>
      <sheetName val="StockDemolRate"/>
      <sheetName val="EndUseAlloc"/>
      <sheetName val="ElectricEUI"/>
      <sheetName val="GasEUI"/>
      <sheetName val="FuelShares"/>
      <sheetName val="EquipShares"/>
      <sheetName val="SegmentTargets"/>
      <sheetName val="SectorTargets"/>
      <sheetName val="HeatFuelMults"/>
      <sheetName val="DHWFuelMults"/>
      <sheetName val="kWhLoadshape"/>
      <sheetName val="GasLoadshape"/>
      <sheetName val="OtherLoadshape"/>
      <sheetName val="kWhAvoidCost"/>
      <sheetName val="kWAvoidCost"/>
      <sheetName val="GasEnergyAvoidCost"/>
      <sheetName val="GasDmdAvoidCost"/>
      <sheetName val="OtherAvoidCost"/>
      <sheetName val="kWhRetailRate"/>
      <sheetName val="Old kWhRetailRate"/>
      <sheetName val="GasRetailRate"/>
      <sheetName val="OtherRetailRate"/>
      <sheetName val="kWhSales"/>
      <sheetName val="GasSales"/>
      <sheetName val="OtherSales"/>
      <sheetName val="kWPeakLoad"/>
      <sheetName val="GasPeakLoad"/>
      <sheetName val="FixedProgCost"/>
      <sheetName val="VariableProgCost"/>
      <sheetName val="RecurProgCost"/>
      <sheetName val="DiscntRates"/>
      <sheetName val="LineLosses"/>
      <sheetName val="ReserveMargin"/>
      <sheetName val="Inflation"/>
      <sheetName val="Peak Dmd Loadsha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dentiality Disclosure"/>
      <sheetName val="Results"/>
      <sheetName val="Event_Char"/>
      <sheetName val="Interval_Char"/>
      <sheetName val="Helpers"/>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dentiality Disclosure"/>
      <sheetName val="Results"/>
      <sheetName val="Event_Char"/>
      <sheetName val="Interval_Char"/>
      <sheetName val="Helpers"/>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ookup"/>
      <sheetName val="Criteria"/>
    </sheetNames>
    <sheetDataSet>
      <sheetData sheetId="0" refreshError="1"/>
      <sheetData sheetId="1" refreshError="1"/>
      <sheetData sheetId="2"/>
    </sheetDataSet>
  </externalBook>
</externalLink>
</file>

<file path=xl/persons/person.xml><?xml version="1.0" encoding="utf-8"?>
<personList xmlns="http://schemas.microsoft.com/office/spreadsheetml/2018/threadedcomments" xmlns:x="http://schemas.openxmlformats.org/spreadsheetml/2006/main">
  <person displayName="Javi Luna" id="{CB134861-8E58-4C36-8D07-9F06FE2FF43A}" userId="S::jluna@guidehouse.com::bffa76df-b202-4011-9a98-60c4798d12a9" providerId="AD"/>
</personList>
</file>

<file path=xl/theme/theme1.xml><?xml version="1.0" encoding="utf-8"?>
<a:theme xmlns:a="http://schemas.openxmlformats.org/drawingml/2006/main" name="GH_contrast">
  <a:themeElements>
    <a:clrScheme name="CEC Colors">
      <a:dk1>
        <a:sysClr val="windowText" lastClr="000000"/>
      </a:dk1>
      <a:lt1>
        <a:sysClr val="window" lastClr="FFFFFF"/>
      </a:lt1>
      <a:dk2>
        <a:srgbClr val="113052"/>
      </a:dk2>
      <a:lt2>
        <a:srgbClr val="DBEFF9"/>
      </a:lt2>
      <a:accent1>
        <a:srgbClr val="4F6980"/>
      </a:accent1>
      <a:accent2>
        <a:srgbClr val="F47942"/>
      </a:accent2>
      <a:accent3>
        <a:srgbClr val="638B66"/>
      </a:accent3>
      <a:accent4>
        <a:srgbClr val="FBB04E"/>
      </a:accent4>
      <a:accent5>
        <a:srgbClr val="B66353"/>
      </a:accent5>
      <a:accent6>
        <a:srgbClr val="B9AA97"/>
      </a:accent6>
      <a:hlink>
        <a:srgbClr val="ED7D31"/>
      </a:hlink>
      <a:folHlink>
        <a:srgbClr val="8496B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1" dT="2024-03-14T18:51:30.24" personId="{CB134861-8E58-4C36-8D07-9F06FE2FF43A}" id="{BD876125-CFA8-4FA8-8480-BD2776827CE3}">
    <text xml:space="preserve">VGI-MHDV-Team-Narrative-Document-11.13.pdf (gridworks.org) </text>
    <extLst>
      <x:ext xmlns:xltc2="http://schemas.microsoft.com/office/spreadsheetml/2020/threadedcomments2" uri="{F7C98A9C-CBB3-438F-8F68-D28B6AF4A901}">
        <xltc2:checksum>849159189</xltc2:checksum>
        <xltc2:hyperlink startIndex="0" length="58" url="https://gridworks.org/wp-content/uploads/2020/06/VGI-MHDV-Team-Narrative-Document-11.13.pdf"/>
      </x:ext>
    </extLs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8" Type="http://schemas.openxmlformats.org/officeDocument/2006/relationships/hyperlink" Target="https://gridworks.org/wp-content/uploads/2020/06/VGI-MHDV-Team-Narrative-Document-11.13.pdf" TargetMode="External"/><Relationship Id="rId13" Type="http://schemas.openxmlformats.org/officeDocument/2006/relationships/hyperlink" Target="https://www.sciencedirect.com/science/article/pii/S2210670723001932?fr=RR-2&amp;ref=pdf_download&amp;rr=864641a3780d10ec" TargetMode="External"/><Relationship Id="rId18" Type="http://schemas.openxmlformats.org/officeDocument/2006/relationships/hyperlink" Target="https://ieeexplore.ieee.org/stamp/stamp.jsp?arnumber=9389559" TargetMode="External"/><Relationship Id="rId3" Type="http://schemas.openxmlformats.org/officeDocument/2006/relationships/hyperlink" Target="https://www.sciencedirect.com/science/article/pii/S2210670723001932?fr=RR-2&amp;ref=pdf_download&amp;rr=864641a3780d10ec" TargetMode="External"/><Relationship Id="rId21" Type="http://schemas.openxmlformats.org/officeDocument/2006/relationships/hyperlink" Target="https://ieeexplore.ieee.org/stamp/stamp.jsp?arnumber=9389559" TargetMode="External"/><Relationship Id="rId7" Type="http://schemas.openxmlformats.org/officeDocument/2006/relationships/hyperlink" Target="https://gridworks.org/wp-content/uploads/2020/06/VGI-MHDV-Team-Narrative-Document-11.13.pdf" TargetMode="External"/><Relationship Id="rId12" Type="http://schemas.openxmlformats.org/officeDocument/2006/relationships/hyperlink" Target="https://ieeexplore.ieee.org/stamp/stamp.jsp?arnumber=9389559" TargetMode="External"/><Relationship Id="rId17" Type="http://schemas.openxmlformats.org/officeDocument/2006/relationships/hyperlink" Target="https://gridworks.org/wp-content/uploads/2020/06/VGI-DER-comparisons-E3-slides-5.07-1-1.pdf" TargetMode="External"/><Relationship Id="rId2" Type="http://schemas.openxmlformats.org/officeDocument/2006/relationships/hyperlink" Target="https://ieeexplore.ieee.org/stamp/stamp.jsp?arnumber=9389559" TargetMode="External"/><Relationship Id="rId16" Type="http://schemas.openxmlformats.org/officeDocument/2006/relationships/hyperlink" Target="https://www.sciencedirect.com/science/article/pii/S2210670723001932?fr=RR-2&amp;ref=pdf_download&amp;rr=864641a3780d10ec" TargetMode="External"/><Relationship Id="rId20" Type="http://schemas.openxmlformats.org/officeDocument/2006/relationships/hyperlink" Target="https://gridworks.org/wp-content/uploads/2020/06/VGI-DER-comparisons-E3-slides-5.07-1-1.pdf" TargetMode="External"/><Relationship Id="rId1" Type="http://schemas.openxmlformats.org/officeDocument/2006/relationships/hyperlink" Target="https://gridworks.org/wp-content/uploads/2020/06/VGI-DER-comparisons-E3-slides-5.07-1-1.pdf" TargetMode="External"/><Relationship Id="rId6" Type="http://schemas.openxmlformats.org/officeDocument/2006/relationships/hyperlink" Target="https://gridworks.org/wp-content/uploads/2020/06/VGI-MHDV-Team-Narrative-Document-11.13.pdf" TargetMode="External"/><Relationship Id="rId11" Type="http://schemas.openxmlformats.org/officeDocument/2006/relationships/hyperlink" Target="https://gridworks.org/wp-content/uploads/2020/06/VGI-DER-comparisons-E3-slides-5.07-1-1.pdf" TargetMode="External"/><Relationship Id="rId5" Type="http://schemas.openxmlformats.org/officeDocument/2006/relationships/hyperlink" Target="https://gridworks.org/wp-content/uploads/2020/07/VGI-Working-Group-Final-Report-Annexes-6.30.20.pdf" TargetMode="External"/><Relationship Id="rId15" Type="http://schemas.openxmlformats.org/officeDocument/2006/relationships/hyperlink" Target="https://ieeexplore.ieee.org/stamp/stamp.jsp?arnumber=9389559" TargetMode="External"/><Relationship Id="rId23" Type="http://schemas.openxmlformats.org/officeDocument/2006/relationships/printerSettings" Target="../printerSettings/printerSettings2.bin"/><Relationship Id="rId10" Type="http://schemas.openxmlformats.org/officeDocument/2006/relationships/hyperlink" Target="https://gridworks.org/wp-content/uploads/2020/06/VGI-MHDV-Team-Narrative-Document-11.13.pdf" TargetMode="External"/><Relationship Id="rId19" Type="http://schemas.openxmlformats.org/officeDocument/2006/relationships/hyperlink" Target="https://www.sciencedirect.com/science/article/pii/S2210670723001932?fr=RR-2&amp;ref=pdf_download&amp;rr=864641a3780d10ec" TargetMode="External"/><Relationship Id="rId4" Type="http://schemas.openxmlformats.org/officeDocument/2006/relationships/hyperlink" Target="https://gridworks.org/wp-content/uploads/2020/07/VGI-Working-Group-Final-Report-Annexes-6.30.20.pdf" TargetMode="External"/><Relationship Id="rId9" Type="http://schemas.openxmlformats.org/officeDocument/2006/relationships/hyperlink" Target="https://gridworks.org/wp-content/uploads/2020/06/VGI-MHDV-Team-Narrative-Document-11.13.pdf" TargetMode="External"/><Relationship Id="rId14" Type="http://schemas.openxmlformats.org/officeDocument/2006/relationships/hyperlink" Target="https://gridworks.org/wp-content/uploads/2020/06/VGI-DER-comparisons-E3-slides-5.07-1-1.pdf" TargetMode="External"/><Relationship Id="rId22" Type="http://schemas.openxmlformats.org/officeDocument/2006/relationships/hyperlink" Target="https://www.sciencedirect.com/science/article/pii/S2210670723001932?fr=RR-2&amp;ref=pdf_download&amp;rr=864641a3780d10ec"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gridworks.org/wp-content/uploads/2020/06/VGI-DER-comparisons-E3-slides-5.07-1-1.pdf"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static1.squarespace.com/static/5dcde7af8ed96b403d8aeb70/t/633f623079013c1db5bc65e5/1665098288843/2022-10-06+VGIC%27s+Informal+Comments+on+I%26A+MAG+Meeting.pdf" TargetMode="External"/><Relationship Id="rId1" Type="http://schemas.openxmlformats.org/officeDocument/2006/relationships/hyperlink" Target="https://static1.squarespace.com/static/5dcde7af8ed96b403d8aeb70/t/633f623079013c1db5bc65e5/1665098288843/2022-10-06+VGIC%27s+Informal+Comments+on+I%26A+MAG+Meeting.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052B8-4F8E-4DC6-B52E-6565C29ADFAB}">
  <dimension ref="A1:W59"/>
  <sheetViews>
    <sheetView tabSelected="1" zoomScaleNormal="100" workbookViewId="0"/>
  </sheetViews>
  <sheetFormatPr defaultRowHeight="14.1"/>
  <cols>
    <col min="1" max="1" width="17.375" customWidth="1"/>
    <col min="2" max="2" width="14.375" customWidth="1"/>
    <col min="12" max="12" width="111.375" customWidth="1"/>
    <col min="13" max="13" width="40.25" customWidth="1"/>
  </cols>
  <sheetData>
    <row r="1" spans="1:23" ht="24.95">
      <c r="A1" s="23" t="s">
        <v>0</v>
      </c>
      <c r="B1" s="24"/>
      <c r="C1" s="24"/>
      <c r="D1" s="24"/>
      <c r="E1" s="24"/>
      <c r="F1" s="24"/>
      <c r="G1" s="24"/>
      <c r="H1" s="25"/>
      <c r="I1" s="25"/>
      <c r="J1" s="25"/>
      <c r="K1" s="25"/>
      <c r="L1" s="25"/>
    </row>
    <row r="2" spans="1:23" ht="25.5">
      <c r="A2" s="24"/>
      <c r="B2" s="24"/>
      <c r="C2" s="24"/>
      <c r="D2" s="24"/>
      <c r="E2" s="24"/>
      <c r="F2" s="24"/>
      <c r="G2" s="24"/>
      <c r="H2" s="25"/>
      <c r="I2" s="25"/>
      <c r="J2" s="25"/>
      <c r="K2" s="25"/>
      <c r="L2" s="25"/>
    </row>
    <row r="3" spans="1:23" ht="18.75">
      <c r="A3" s="65" t="s">
        <v>1</v>
      </c>
      <c r="B3" s="64"/>
      <c r="C3" s="64"/>
      <c r="D3" s="64"/>
      <c r="E3" s="64"/>
      <c r="F3" s="64"/>
      <c r="G3" s="64"/>
      <c r="H3" s="64"/>
      <c r="I3" s="64"/>
      <c r="J3" s="64"/>
      <c r="K3" s="64"/>
      <c r="L3" s="64"/>
    </row>
    <row r="4" spans="1:23" ht="14.25" customHeight="1">
      <c r="A4" s="66" t="s">
        <v>2</v>
      </c>
      <c r="B4" s="64"/>
      <c r="C4" s="64"/>
      <c r="D4" s="64"/>
      <c r="E4" s="64"/>
      <c r="F4" s="64"/>
      <c r="G4" s="64"/>
      <c r="H4" s="64"/>
      <c r="I4" s="64"/>
      <c r="J4" s="64"/>
      <c r="K4" s="64"/>
      <c r="L4" s="64"/>
    </row>
    <row r="5" spans="1:23" ht="14.25" customHeight="1">
      <c r="A5" s="64"/>
      <c r="B5" s="64"/>
      <c r="C5" s="64"/>
      <c r="D5" s="64"/>
      <c r="E5" s="64"/>
      <c r="F5" s="64"/>
      <c r="G5" s="64"/>
      <c r="H5" s="64"/>
      <c r="I5" s="64"/>
      <c r="J5" s="64"/>
      <c r="K5" s="64"/>
      <c r="L5" s="64"/>
    </row>
    <row r="6" spans="1:23" ht="14.25" customHeight="1">
      <c r="A6" s="64"/>
      <c r="B6" s="64"/>
      <c r="C6" s="64"/>
      <c r="D6" s="64"/>
      <c r="E6" s="64"/>
      <c r="F6" s="64"/>
      <c r="G6" s="64"/>
      <c r="H6" s="64"/>
      <c r="I6" s="64"/>
      <c r="J6" s="64"/>
      <c r="K6" s="64"/>
      <c r="L6" s="64"/>
    </row>
    <row r="7" spans="1:23" ht="18.75">
      <c r="A7" s="63"/>
      <c r="B7" s="63"/>
      <c r="C7" s="63"/>
      <c r="D7" s="63"/>
      <c r="E7" s="63"/>
      <c r="F7" s="63"/>
      <c r="G7" s="63"/>
      <c r="H7" s="63"/>
      <c r="I7" s="63"/>
      <c r="J7" s="63"/>
      <c r="K7" s="63"/>
      <c r="L7" s="63"/>
    </row>
    <row r="8" spans="1:23" s="30" customFormat="1" ht="17.45">
      <c r="A8" s="26" t="s">
        <v>3</v>
      </c>
      <c r="B8" s="27">
        <v>45714</v>
      </c>
      <c r="C8" s="28"/>
      <c r="D8" s="28"/>
      <c r="E8" s="28"/>
      <c r="F8" s="28"/>
      <c r="G8" s="28"/>
      <c r="H8" s="28"/>
      <c r="I8" s="28"/>
      <c r="J8" s="29"/>
    </row>
    <row r="9" spans="1:23" s="25" customFormat="1" ht="19.5" customHeight="1">
      <c r="A9" s="31" t="s">
        <v>4</v>
      </c>
      <c r="B9" s="32" t="s">
        <v>5</v>
      </c>
      <c r="C9" s="33"/>
      <c r="D9" s="34" t="s">
        <v>6</v>
      </c>
      <c r="E9" s="33"/>
      <c r="F9" s="33"/>
      <c r="G9" s="33"/>
      <c r="H9" s="35"/>
      <c r="I9" s="35"/>
      <c r="J9" s="36"/>
    </row>
    <row r="10" spans="1:23" s="25" customFormat="1" ht="19.5" customHeight="1">
      <c r="A10" s="37"/>
      <c r="B10" s="38" t="s">
        <v>7</v>
      </c>
      <c r="C10" s="39"/>
      <c r="D10" s="40"/>
      <c r="E10" s="39"/>
      <c r="F10" s="39"/>
      <c r="G10" s="39"/>
      <c r="H10" s="41"/>
      <c r="I10" s="41"/>
      <c r="J10" s="42"/>
    </row>
    <row r="11" spans="1:23" s="25" customFormat="1" ht="19.5" customHeight="1">
      <c r="A11" s="47"/>
      <c r="B11" s="48"/>
      <c r="C11" s="24"/>
      <c r="D11" s="49"/>
      <c r="E11" s="24"/>
      <c r="F11" s="24"/>
      <c r="G11" s="24"/>
    </row>
    <row r="12" spans="1:23" ht="18">
      <c r="A12" s="2" t="s">
        <v>8</v>
      </c>
      <c r="B12" s="43"/>
      <c r="C12" s="43"/>
      <c r="D12" s="43"/>
      <c r="E12" s="43"/>
      <c r="F12" s="43"/>
      <c r="G12" s="43"/>
      <c r="H12" s="44"/>
      <c r="I12" s="44"/>
      <c r="J12" s="44"/>
      <c r="K12" s="44"/>
      <c r="L12" s="44"/>
    </row>
    <row r="13" spans="1:23" ht="18">
      <c r="A13" s="67" t="s">
        <v>9</v>
      </c>
      <c r="B13" s="68" t="s">
        <v>10</v>
      </c>
      <c r="C13" s="68"/>
      <c r="D13" s="68"/>
      <c r="E13" s="68"/>
      <c r="F13" s="68"/>
      <c r="G13" s="68"/>
      <c r="H13" s="68"/>
      <c r="I13" s="68"/>
      <c r="J13" s="68"/>
      <c r="K13" s="68"/>
      <c r="L13" s="68"/>
    </row>
    <row r="14" spans="1:23" ht="56.45" customHeight="1">
      <c r="A14" s="55" t="s">
        <v>11</v>
      </c>
      <c r="B14" s="69" t="s">
        <v>12</v>
      </c>
      <c r="C14" s="69"/>
      <c r="D14" s="69"/>
      <c r="E14" s="69"/>
      <c r="F14" s="69"/>
      <c r="G14" s="69"/>
      <c r="H14" s="69"/>
      <c r="I14" s="69"/>
      <c r="J14" s="69"/>
      <c r="K14" s="69"/>
      <c r="L14" s="69"/>
      <c r="M14" s="1"/>
      <c r="N14" s="1"/>
      <c r="O14" s="1"/>
      <c r="P14" s="1"/>
      <c r="Q14" s="1"/>
      <c r="R14" s="1"/>
      <c r="S14" s="1"/>
      <c r="T14" s="1"/>
      <c r="U14" s="1"/>
      <c r="V14" s="1"/>
      <c r="W14" s="1"/>
    </row>
    <row r="15" spans="1:23" ht="105.75" customHeight="1">
      <c r="A15" s="56" t="s">
        <v>13</v>
      </c>
      <c r="B15" s="69" t="s">
        <v>14</v>
      </c>
      <c r="C15" s="69"/>
      <c r="D15" s="69"/>
      <c r="E15" s="69"/>
      <c r="F15" s="69"/>
      <c r="G15" s="69"/>
      <c r="H15" s="69"/>
      <c r="I15" s="69"/>
      <c r="J15" s="69"/>
      <c r="K15" s="69"/>
      <c r="L15" s="69"/>
    </row>
    <row r="16" spans="1:23" ht="80.25" customHeight="1">
      <c r="A16" s="54" t="s">
        <v>15</v>
      </c>
      <c r="B16" s="69" t="s">
        <v>16</v>
      </c>
      <c r="C16" s="69"/>
      <c r="D16" s="69"/>
      <c r="E16" s="69"/>
      <c r="F16" s="69"/>
      <c r="G16" s="69"/>
      <c r="H16" s="69"/>
      <c r="I16" s="69"/>
      <c r="J16" s="69"/>
      <c r="K16" s="69"/>
      <c r="L16" s="69"/>
    </row>
    <row r="17" spans="1:13" ht="53.25" customHeight="1">
      <c r="A17" s="54" t="s">
        <v>17</v>
      </c>
      <c r="B17" s="70" t="s">
        <v>18</v>
      </c>
      <c r="C17" s="71"/>
      <c r="D17" s="71"/>
      <c r="E17" s="71"/>
      <c r="F17" s="71"/>
      <c r="G17" s="71"/>
      <c r="H17" s="71"/>
      <c r="I17" s="71"/>
      <c r="J17" s="71"/>
      <c r="K17" s="71"/>
      <c r="L17" s="72"/>
    </row>
    <row r="18" spans="1:13" ht="72.599999999999994" customHeight="1">
      <c r="A18" s="58" t="s">
        <v>19</v>
      </c>
      <c r="B18" s="69" t="s">
        <v>20</v>
      </c>
      <c r="C18" s="69"/>
      <c r="D18" s="69"/>
      <c r="E18" s="69"/>
      <c r="F18" s="69"/>
      <c r="G18" s="69"/>
      <c r="H18" s="69"/>
      <c r="I18" s="69"/>
      <c r="J18" s="69"/>
      <c r="K18" s="69"/>
      <c r="L18" s="69"/>
    </row>
    <row r="19" spans="1:13" ht="59.45" customHeight="1">
      <c r="A19" s="59" t="s">
        <v>21</v>
      </c>
      <c r="B19" s="69" t="s">
        <v>22</v>
      </c>
      <c r="C19" s="69"/>
      <c r="D19" s="69"/>
      <c r="E19" s="69"/>
      <c r="F19" s="69"/>
      <c r="G19" s="69"/>
      <c r="H19" s="69"/>
      <c r="I19" s="69"/>
      <c r="J19" s="69"/>
      <c r="K19" s="69"/>
      <c r="L19" s="69"/>
    </row>
    <row r="20" spans="1:13" ht="93" customHeight="1">
      <c r="A20" s="45" t="s">
        <v>23</v>
      </c>
      <c r="B20" s="69" t="s">
        <v>24</v>
      </c>
      <c r="C20" s="69"/>
      <c r="D20" s="69"/>
      <c r="E20" s="69"/>
      <c r="F20" s="69"/>
      <c r="G20" s="69"/>
      <c r="H20" s="69"/>
      <c r="I20" s="69"/>
      <c r="J20" s="69"/>
      <c r="K20" s="69"/>
      <c r="L20" s="69"/>
      <c r="M20" s="1"/>
    </row>
    <row r="21" spans="1:13" ht="168.75" customHeight="1">
      <c r="A21" s="57" t="s">
        <v>25</v>
      </c>
      <c r="B21" s="69" t="s">
        <v>26</v>
      </c>
      <c r="C21" s="69"/>
      <c r="D21" s="69"/>
      <c r="E21" s="69"/>
      <c r="F21" s="69"/>
      <c r="G21" s="69"/>
      <c r="H21" s="69"/>
      <c r="I21" s="69"/>
      <c r="J21" s="69"/>
      <c r="K21" s="69"/>
      <c r="L21" s="69"/>
      <c r="M21" s="1"/>
    </row>
    <row r="22" spans="1:13" ht="126" customHeight="1">
      <c r="A22" s="46" t="s">
        <v>27</v>
      </c>
      <c r="B22" s="70" t="s">
        <v>28</v>
      </c>
      <c r="C22" s="71"/>
      <c r="D22" s="71"/>
      <c r="E22" s="71"/>
      <c r="F22" s="71"/>
      <c r="G22" s="71"/>
      <c r="H22" s="71"/>
      <c r="I22" s="71"/>
      <c r="J22" s="71"/>
      <c r="K22" s="71"/>
      <c r="L22" s="72"/>
      <c r="M22" s="1"/>
    </row>
    <row r="24" spans="1:13" ht="18">
      <c r="A24" s="2" t="s">
        <v>29</v>
      </c>
    </row>
    <row r="26" spans="1:13" ht="15.75">
      <c r="A26" s="73" t="s">
        <v>30</v>
      </c>
      <c r="B26" s="74"/>
      <c r="C26" s="74"/>
      <c r="D26" s="74"/>
      <c r="E26" s="74"/>
      <c r="F26" s="74"/>
      <c r="G26" s="74"/>
      <c r="H26" s="74"/>
      <c r="I26" s="74"/>
      <c r="J26" s="74"/>
      <c r="K26" s="74"/>
      <c r="L26" s="74"/>
    </row>
    <row r="27" spans="1:13" ht="15">
      <c r="A27" s="75" t="s">
        <v>31</v>
      </c>
      <c r="B27" s="74"/>
      <c r="C27" s="74"/>
      <c r="D27" s="74"/>
      <c r="E27" s="74"/>
      <c r="F27" s="74"/>
      <c r="G27" s="74"/>
      <c r="H27" s="74"/>
      <c r="I27" s="74"/>
      <c r="J27" s="74"/>
      <c r="K27" s="74"/>
      <c r="L27" s="74"/>
    </row>
    <row r="28" spans="1:13" ht="15">
      <c r="A28" s="74"/>
      <c r="B28" s="74"/>
      <c r="C28" s="74"/>
      <c r="D28" s="74"/>
      <c r="E28" s="74"/>
      <c r="F28" s="74"/>
      <c r="G28" s="74"/>
      <c r="H28" s="74"/>
      <c r="I28" s="74"/>
      <c r="J28" s="74"/>
      <c r="K28" s="74"/>
      <c r="L28" s="74"/>
    </row>
    <row r="29" spans="1:13" ht="15">
      <c r="A29" s="74"/>
      <c r="B29" s="76" t="s">
        <v>32</v>
      </c>
      <c r="C29" s="76"/>
      <c r="D29" s="76"/>
      <c r="E29" s="76"/>
      <c r="F29" s="76"/>
      <c r="G29" s="76"/>
      <c r="H29" s="76"/>
      <c r="I29" s="76"/>
      <c r="J29" s="76"/>
      <c r="K29" s="76"/>
      <c r="L29" s="76"/>
    </row>
    <row r="30" spans="1:13" ht="15">
      <c r="A30" s="74"/>
      <c r="B30" s="76"/>
      <c r="C30" s="76"/>
      <c r="D30" s="76"/>
      <c r="E30" s="76"/>
      <c r="F30" s="76"/>
      <c r="G30" s="76"/>
      <c r="H30" s="76"/>
      <c r="I30" s="76"/>
      <c r="J30" s="76"/>
      <c r="K30" s="76"/>
      <c r="L30" s="76"/>
    </row>
    <row r="31" spans="1:13" ht="15">
      <c r="A31" s="74"/>
      <c r="B31" s="74"/>
      <c r="C31" s="74"/>
      <c r="D31" s="74"/>
      <c r="E31" s="74"/>
      <c r="F31" s="74"/>
      <c r="G31" s="74"/>
      <c r="H31" s="74"/>
      <c r="I31" s="74"/>
      <c r="J31" s="74"/>
      <c r="K31" s="74"/>
      <c r="L31" s="74"/>
    </row>
    <row r="32" spans="1:13" ht="15.75">
      <c r="A32" s="73" t="s">
        <v>33</v>
      </c>
      <c r="B32" s="74"/>
      <c r="C32" s="74"/>
      <c r="D32" s="74"/>
      <c r="E32" s="74"/>
      <c r="F32" s="74"/>
      <c r="G32" s="74"/>
      <c r="H32" s="74"/>
      <c r="I32" s="74"/>
      <c r="J32" s="74"/>
      <c r="K32" s="74"/>
      <c r="L32" s="74"/>
    </row>
    <row r="33" spans="1:12" ht="15">
      <c r="A33" s="75" t="s">
        <v>34</v>
      </c>
      <c r="B33" s="74"/>
      <c r="C33" s="74"/>
      <c r="D33" s="74"/>
      <c r="E33" s="74"/>
      <c r="F33" s="74"/>
      <c r="G33" s="74"/>
      <c r="H33" s="74"/>
      <c r="I33" s="74"/>
      <c r="J33" s="74"/>
      <c r="K33" s="74"/>
      <c r="L33" s="74"/>
    </row>
    <row r="34" spans="1:12" ht="15">
      <c r="A34" s="74"/>
      <c r="B34" s="75"/>
      <c r="C34" s="74"/>
      <c r="D34" s="74"/>
      <c r="E34" s="74"/>
      <c r="F34" s="74"/>
      <c r="G34" s="74"/>
      <c r="H34" s="74"/>
      <c r="I34" s="74"/>
      <c r="J34" s="74"/>
      <c r="K34" s="74"/>
      <c r="L34" s="74"/>
    </row>
    <row r="35" spans="1:12" ht="15">
      <c r="A35" s="74"/>
      <c r="B35" s="76" t="s">
        <v>35</v>
      </c>
      <c r="C35" s="76"/>
      <c r="D35" s="76"/>
      <c r="E35" s="76"/>
      <c r="F35" s="76"/>
      <c r="G35" s="76"/>
      <c r="H35" s="76"/>
      <c r="I35" s="76"/>
      <c r="J35" s="76"/>
      <c r="K35" s="76"/>
      <c r="L35" s="76"/>
    </row>
    <row r="36" spans="1:12" ht="15">
      <c r="A36" s="74"/>
      <c r="B36" s="76"/>
      <c r="C36" s="76"/>
      <c r="D36" s="76"/>
      <c r="E36" s="76"/>
      <c r="F36" s="76"/>
      <c r="G36" s="76"/>
      <c r="H36" s="76"/>
      <c r="I36" s="76"/>
      <c r="J36" s="76"/>
      <c r="K36" s="76"/>
      <c r="L36" s="76"/>
    </row>
    <row r="37" spans="1:12" ht="15">
      <c r="A37" s="74"/>
      <c r="B37" s="76"/>
      <c r="C37" s="76"/>
      <c r="D37" s="76"/>
      <c r="E37" s="76"/>
      <c r="F37" s="76"/>
      <c r="G37" s="76"/>
      <c r="H37" s="76"/>
      <c r="I37" s="76"/>
      <c r="J37" s="76"/>
      <c r="K37" s="76"/>
      <c r="L37" s="76"/>
    </row>
    <row r="38" spans="1:12" ht="15">
      <c r="A38" s="74"/>
      <c r="B38" s="74"/>
      <c r="C38" s="74"/>
      <c r="D38" s="74"/>
      <c r="E38" s="74"/>
      <c r="F38" s="74"/>
      <c r="G38" s="74"/>
      <c r="H38" s="74"/>
      <c r="I38" s="74"/>
      <c r="J38" s="74"/>
      <c r="K38" s="74"/>
      <c r="L38" s="74"/>
    </row>
    <row r="39" spans="1:12" ht="15">
      <c r="A39" s="74"/>
      <c r="B39" s="74"/>
      <c r="C39" s="74"/>
      <c r="D39" s="74"/>
      <c r="E39" s="74"/>
      <c r="F39" s="74"/>
      <c r="G39" s="74"/>
      <c r="H39" s="74"/>
      <c r="I39" s="74"/>
      <c r="J39" s="74"/>
      <c r="K39" s="74"/>
      <c r="L39" s="74"/>
    </row>
    <row r="40" spans="1:12" ht="15">
      <c r="A40" s="74"/>
      <c r="B40" s="74"/>
      <c r="C40" s="74"/>
      <c r="D40" s="74"/>
      <c r="E40" s="74"/>
      <c r="F40" s="74"/>
      <c r="G40" s="74"/>
      <c r="H40" s="74"/>
      <c r="I40" s="74"/>
      <c r="J40" s="74"/>
      <c r="K40" s="74"/>
      <c r="L40" s="74"/>
    </row>
    <row r="41" spans="1:12" ht="15">
      <c r="A41" s="74"/>
      <c r="B41" s="74"/>
      <c r="C41" s="74"/>
      <c r="D41" s="74"/>
      <c r="E41" s="74"/>
      <c r="F41" s="74"/>
      <c r="G41" s="74"/>
      <c r="H41" s="74"/>
      <c r="I41" s="74"/>
      <c r="J41" s="74"/>
      <c r="K41" s="74"/>
      <c r="L41" s="74"/>
    </row>
    <row r="42" spans="1:12" ht="15">
      <c r="A42" s="74"/>
      <c r="B42" s="74"/>
      <c r="C42" s="74"/>
      <c r="D42" s="74"/>
      <c r="E42" s="74"/>
      <c r="F42" s="74"/>
      <c r="G42" s="74"/>
      <c r="H42" s="74"/>
      <c r="I42" s="74"/>
      <c r="J42" s="74"/>
      <c r="K42" s="74"/>
      <c r="L42" s="74"/>
    </row>
    <row r="43" spans="1:12" ht="15">
      <c r="A43" s="74"/>
      <c r="B43" s="74"/>
      <c r="C43" s="74"/>
      <c r="D43" s="74"/>
      <c r="E43" s="74"/>
      <c r="F43" s="74"/>
      <c r="G43" s="74"/>
      <c r="H43" s="74"/>
      <c r="I43" s="74"/>
      <c r="J43" s="74"/>
      <c r="K43" s="74"/>
      <c r="L43" s="74"/>
    </row>
    <row r="44" spans="1:12" ht="15">
      <c r="A44" s="74"/>
      <c r="B44" s="74"/>
      <c r="C44" s="74"/>
      <c r="D44" s="74"/>
      <c r="E44" s="74"/>
      <c r="F44" s="74"/>
      <c r="G44" s="74"/>
      <c r="H44" s="74"/>
      <c r="I44" s="74"/>
      <c r="J44" s="74"/>
      <c r="K44" s="74"/>
      <c r="L44" s="74"/>
    </row>
    <row r="45" spans="1:12" ht="15">
      <c r="A45" s="74"/>
      <c r="B45" s="74"/>
      <c r="C45" s="74"/>
      <c r="D45" s="74"/>
      <c r="E45" s="74"/>
      <c r="F45" s="74"/>
      <c r="G45" s="74"/>
      <c r="H45" s="74"/>
      <c r="I45" s="74"/>
      <c r="J45" s="74"/>
      <c r="K45" s="74"/>
      <c r="L45" s="74"/>
    </row>
    <row r="46" spans="1:12" ht="15">
      <c r="A46" s="74"/>
      <c r="B46" s="74"/>
      <c r="C46" s="74"/>
      <c r="D46" s="74"/>
      <c r="E46" s="74"/>
      <c r="F46" s="74"/>
      <c r="G46" s="74"/>
      <c r="H46" s="74"/>
      <c r="I46" s="74"/>
      <c r="J46" s="74"/>
      <c r="K46" s="74"/>
      <c r="L46" s="74"/>
    </row>
    <row r="47" spans="1:12" ht="15">
      <c r="A47" s="74"/>
      <c r="B47" s="74"/>
      <c r="C47" s="74"/>
      <c r="D47" s="74"/>
      <c r="E47" s="74"/>
      <c r="F47" s="74"/>
      <c r="G47" s="74"/>
      <c r="H47" s="74"/>
      <c r="I47" s="74"/>
      <c r="J47" s="74"/>
      <c r="K47" s="74"/>
      <c r="L47" s="74"/>
    </row>
    <row r="48" spans="1:12" ht="15">
      <c r="A48" s="74"/>
      <c r="B48" s="74"/>
      <c r="C48" s="74"/>
      <c r="D48" s="74"/>
      <c r="E48" s="74"/>
      <c r="F48" s="74"/>
      <c r="G48" s="74"/>
      <c r="H48" s="74"/>
      <c r="I48" s="74"/>
      <c r="J48" s="74"/>
      <c r="K48" s="74"/>
      <c r="L48" s="74"/>
    </row>
    <row r="49" spans="1:12" ht="15">
      <c r="A49" s="74"/>
      <c r="B49" s="74"/>
      <c r="C49" s="74"/>
      <c r="D49" s="74"/>
      <c r="E49" s="74"/>
      <c r="F49" s="74"/>
      <c r="G49" s="74"/>
      <c r="H49" s="74"/>
      <c r="I49" s="74"/>
      <c r="J49" s="74"/>
      <c r="K49" s="74"/>
      <c r="L49" s="74"/>
    </row>
    <row r="50" spans="1:12" ht="15">
      <c r="A50" s="74"/>
      <c r="B50" s="74"/>
      <c r="C50" s="74"/>
      <c r="D50" s="74"/>
      <c r="E50" s="74"/>
      <c r="F50" s="74"/>
      <c r="G50" s="74"/>
      <c r="H50" s="74"/>
      <c r="I50" s="74"/>
      <c r="J50" s="74"/>
      <c r="K50" s="74"/>
      <c r="L50" s="74"/>
    </row>
    <row r="51" spans="1:12" ht="15">
      <c r="A51" s="74"/>
      <c r="B51" s="74"/>
      <c r="C51" s="74"/>
      <c r="D51" s="74"/>
      <c r="E51" s="74"/>
      <c r="F51" s="74"/>
      <c r="G51" s="74"/>
      <c r="H51" s="74"/>
      <c r="I51" s="74"/>
      <c r="J51" s="74"/>
      <c r="K51" s="74"/>
      <c r="L51" s="74"/>
    </row>
    <row r="52" spans="1:12" ht="15">
      <c r="A52" s="74"/>
      <c r="B52" s="74"/>
      <c r="C52" s="74"/>
      <c r="D52" s="74"/>
      <c r="E52" s="74"/>
      <c r="F52" s="74"/>
      <c r="G52" s="74"/>
      <c r="H52" s="74"/>
      <c r="I52" s="74"/>
      <c r="J52" s="74"/>
      <c r="K52" s="74"/>
      <c r="L52" s="74"/>
    </row>
    <row r="53" spans="1:12" ht="15">
      <c r="A53" s="74"/>
      <c r="B53" s="74"/>
      <c r="C53" s="74"/>
      <c r="D53" s="74"/>
      <c r="E53" s="74"/>
      <c r="F53" s="74"/>
      <c r="G53" s="74"/>
      <c r="H53" s="74"/>
      <c r="I53" s="74"/>
      <c r="J53" s="74"/>
      <c r="K53" s="74"/>
      <c r="L53" s="74"/>
    </row>
    <row r="54" spans="1:12" ht="15">
      <c r="A54" s="74"/>
      <c r="B54" s="74"/>
      <c r="C54" s="74"/>
      <c r="D54" s="74"/>
      <c r="E54" s="74"/>
      <c r="F54" s="74"/>
      <c r="G54" s="74"/>
      <c r="H54" s="74"/>
      <c r="I54" s="74"/>
      <c r="J54" s="74"/>
      <c r="K54" s="74"/>
      <c r="L54" s="74"/>
    </row>
    <row r="55" spans="1:12" ht="15">
      <c r="A55" s="74"/>
      <c r="B55" s="74"/>
      <c r="C55" s="74"/>
      <c r="D55" s="74"/>
      <c r="E55" s="74"/>
      <c r="F55" s="74"/>
      <c r="G55" s="74"/>
      <c r="H55" s="74"/>
      <c r="I55" s="74"/>
      <c r="J55" s="74"/>
      <c r="K55" s="74"/>
      <c r="L55" s="74"/>
    </row>
    <row r="56" spans="1:12" ht="15">
      <c r="A56" s="74"/>
      <c r="B56" s="74"/>
      <c r="C56" s="74"/>
      <c r="D56" s="74"/>
      <c r="E56" s="74"/>
      <c r="F56" s="74"/>
      <c r="G56" s="74"/>
      <c r="H56" s="74"/>
      <c r="I56" s="74"/>
      <c r="J56" s="74"/>
      <c r="K56" s="74"/>
      <c r="L56" s="74"/>
    </row>
    <row r="57" spans="1:12" ht="15">
      <c r="A57" s="74"/>
      <c r="B57" s="74"/>
      <c r="C57" s="74"/>
      <c r="D57" s="74"/>
      <c r="E57" s="74"/>
      <c r="F57" s="74"/>
      <c r="G57" s="74"/>
      <c r="H57" s="74"/>
      <c r="I57" s="74"/>
      <c r="J57" s="74"/>
      <c r="K57" s="74"/>
      <c r="L57" s="74"/>
    </row>
    <row r="58" spans="1:12" ht="15">
      <c r="A58" s="74"/>
      <c r="B58" s="74"/>
      <c r="C58" s="74"/>
      <c r="D58" s="74"/>
      <c r="E58" s="74"/>
      <c r="F58" s="74"/>
      <c r="G58" s="74"/>
      <c r="H58" s="74"/>
      <c r="I58" s="74"/>
      <c r="J58" s="74"/>
      <c r="K58" s="74"/>
      <c r="L58" s="74"/>
    </row>
    <row r="59" spans="1:12" ht="15">
      <c r="A59" s="74"/>
      <c r="B59" s="74"/>
      <c r="C59" s="74"/>
      <c r="D59" s="74"/>
      <c r="E59" s="74"/>
      <c r="F59" s="74"/>
      <c r="G59" s="74"/>
      <c r="H59" s="74"/>
      <c r="I59" s="74"/>
      <c r="J59" s="74"/>
      <c r="K59" s="74"/>
      <c r="L59" s="74"/>
    </row>
  </sheetData>
  <mergeCells count="12">
    <mergeCell ref="B19:L19"/>
    <mergeCell ref="B18:L18"/>
    <mergeCell ref="B29:L30"/>
    <mergeCell ref="B35:L37"/>
    <mergeCell ref="B22:L22"/>
    <mergeCell ref="B21:L21"/>
    <mergeCell ref="B20:L20"/>
    <mergeCell ref="B13:L13"/>
    <mergeCell ref="B14:L14"/>
    <mergeCell ref="B15:L15"/>
    <mergeCell ref="B16:L16"/>
    <mergeCell ref="B17:L1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A5119-1301-4505-BC5F-B91A77308B11}">
  <sheetPr>
    <tabColor rgb="FFB5E6A2"/>
  </sheetPr>
  <dimension ref="A1:AG143"/>
  <sheetViews>
    <sheetView topLeftCell="A106" zoomScale="80" zoomScaleNormal="80" workbookViewId="0">
      <selection activeCell="A119" sqref="A1:XFD1048576"/>
    </sheetView>
  </sheetViews>
  <sheetFormatPr defaultColWidth="7.625" defaultRowHeight="15"/>
  <cols>
    <col min="1" max="1" width="15.5" style="49" customWidth="1"/>
    <col min="2" max="2" width="13.875" style="49" bestFit="1" customWidth="1"/>
    <col min="3" max="3" width="28.125" style="193" bestFit="1" customWidth="1"/>
    <col min="4" max="4" width="13.125" style="49" customWidth="1"/>
    <col min="5" max="5" width="11.5" style="49" customWidth="1"/>
    <col min="6" max="6" width="12.875" style="49" customWidth="1"/>
    <col min="7" max="7" width="14" style="49" customWidth="1"/>
    <col min="8" max="8" width="13.5" style="49" customWidth="1"/>
    <col min="9" max="15" width="11.5" style="49" customWidth="1"/>
    <col min="16" max="19" width="13.625" style="49" customWidth="1"/>
    <col min="20" max="20" width="10.625" style="49" customWidth="1"/>
    <col min="21" max="16384" width="7.625" style="49"/>
  </cols>
  <sheetData>
    <row r="1" spans="1:32" ht="25.5" customHeight="1">
      <c r="A1" s="152" t="s">
        <v>156</v>
      </c>
      <c r="B1" s="153"/>
      <c r="C1" s="154"/>
      <c r="D1" s="153"/>
      <c r="E1" s="153"/>
    </row>
    <row r="2" spans="1:32" ht="20.25" customHeight="1">
      <c r="C2" s="155"/>
    </row>
    <row r="3" spans="1:32" ht="17.25" customHeight="1">
      <c r="A3" s="156" t="s">
        <v>68</v>
      </c>
      <c r="B3" s="157"/>
      <c r="C3" s="158" t="s">
        <v>69</v>
      </c>
      <c r="D3" s="91" t="s">
        <v>157</v>
      </c>
    </row>
    <row r="4" spans="1:32" s="163" customFormat="1" ht="15.75">
      <c r="A4" s="159" t="s">
        <v>137</v>
      </c>
      <c r="B4" s="160" t="s">
        <v>39</v>
      </c>
      <c r="C4" s="160" t="s">
        <v>100</v>
      </c>
      <c r="D4" s="161">
        <v>2023</v>
      </c>
      <c r="E4" s="159">
        <v>2024</v>
      </c>
      <c r="F4" s="159">
        <v>2025</v>
      </c>
      <c r="G4" s="159">
        <v>2026</v>
      </c>
      <c r="H4" s="159">
        <v>2027</v>
      </c>
      <c r="I4" s="159">
        <v>2028</v>
      </c>
      <c r="J4" s="159">
        <v>2029</v>
      </c>
      <c r="K4" s="159">
        <v>2030</v>
      </c>
      <c r="L4" s="159">
        <v>2031</v>
      </c>
      <c r="M4" s="159">
        <v>2032</v>
      </c>
      <c r="N4" s="159">
        <v>2033</v>
      </c>
      <c r="O4" s="159">
        <v>2034</v>
      </c>
      <c r="P4" s="159">
        <v>2035</v>
      </c>
      <c r="Q4" s="159">
        <v>2036</v>
      </c>
      <c r="R4" s="159">
        <v>2037</v>
      </c>
      <c r="S4" s="159">
        <v>2038</v>
      </c>
      <c r="T4" s="159">
        <v>2039</v>
      </c>
      <c r="U4" s="159">
        <v>2040</v>
      </c>
      <c r="V4" s="159">
        <v>2041</v>
      </c>
      <c r="W4" s="159">
        <v>2042</v>
      </c>
      <c r="X4" s="159">
        <v>2043</v>
      </c>
      <c r="Y4" s="159">
        <v>2044</v>
      </c>
      <c r="Z4" s="159">
        <v>2045</v>
      </c>
      <c r="AA4" s="159">
        <v>2046</v>
      </c>
      <c r="AB4" s="159">
        <v>2047</v>
      </c>
      <c r="AC4" s="159">
        <v>2048</v>
      </c>
      <c r="AD4" s="159">
        <v>2049</v>
      </c>
      <c r="AE4" s="159">
        <v>2050</v>
      </c>
      <c r="AF4" s="162"/>
    </row>
    <row r="5" spans="1:32" s="163" customFormat="1">
      <c r="A5" s="164" t="s">
        <v>142</v>
      </c>
      <c r="B5" s="165" t="s">
        <v>49</v>
      </c>
      <c r="C5" s="165" t="s">
        <v>50</v>
      </c>
      <c r="D5" s="166">
        <v>0</v>
      </c>
      <c r="E5" s="167">
        <f t="shared" ref="E5:J14" si="0">MIN(MAX(TREND($M29:$N29, $M$28:$N$28, E$4), 0), 1)</f>
        <v>6.6693267634320819E-2</v>
      </c>
      <c r="F5" s="167">
        <f t="shared" si="0"/>
        <v>0.13338653526861322</v>
      </c>
      <c r="G5" s="167">
        <f t="shared" si="0"/>
        <v>0.20007980290290561</v>
      </c>
      <c r="H5" s="167">
        <f t="shared" si="0"/>
        <v>0.26677307053719801</v>
      </c>
      <c r="I5" s="167">
        <f t="shared" si="0"/>
        <v>0.33346633817149041</v>
      </c>
      <c r="J5" s="167">
        <f t="shared" si="0"/>
        <v>0.4001596058057828</v>
      </c>
      <c r="K5" s="167">
        <f t="shared" ref="K5:AE5" si="1">MIN(MAX(TREND($H29:$K29, $H$26:$K$26, K$4), 0), 1)</f>
        <v>0.46685287344004855</v>
      </c>
      <c r="L5" s="167">
        <f t="shared" si="1"/>
        <v>0.46183482629441386</v>
      </c>
      <c r="M5" s="167">
        <f t="shared" si="1"/>
        <v>0.45681677914877739</v>
      </c>
      <c r="N5" s="167">
        <f t="shared" si="1"/>
        <v>0.45179873200314091</v>
      </c>
      <c r="O5" s="167">
        <f t="shared" si="1"/>
        <v>0.44678068485750622</v>
      </c>
      <c r="P5" s="167">
        <f t="shared" si="1"/>
        <v>0.44176263771186974</v>
      </c>
      <c r="Q5" s="167">
        <f t="shared" si="1"/>
        <v>0.43674459056623327</v>
      </c>
      <c r="R5" s="167">
        <f t="shared" si="1"/>
        <v>0.43172654342059857</v>
      </c>
      <c r="S5" s="167">
        <f t="shared" si="1"/>
        <v>0.4267084962749621</v>
      </c>
      <c r="T5" s="167">
        <f t="shared" si="1"/>
        <v>0.4216904491293274</v>
      </c>
      <c r="U5" s="167">
        <f t="shared" si="1"/>
        <v>0.41667240198369093</v>
      </c>
      <c r="V5" s="167">
        <f t="shared" si="1"/>
        <v>0.41165435483805446</v>
      </c>
      <c r="W5" s="167">
        <f t="shared" si="1"/>
        <v>0.40663630769241976</v>
      </c>
      <c r="X5" s="167">
        <f t="shared" si="1"/>
        <v>0.40161826054678329</v>
      </c>
      <c r="Y5" s="167">
        <f t="shared" si="1"/>
        <v>0.39660021340114682</v>
      </c>
      <c r="Z5" s="167">
        <f t="shared" si="1"/>
        <v>0.39158216625551212</v>
      </c>
      <c r="AA5" s="167">
        <f t="shared" si="1"/>
        <v>0.38656411910987565</v>
      </c>
      <c r="AB5" s="167">
        <f t="shared" si="1"/>
        <v>0.38154607196424095</v>
      </c>
      <c r="AC5" s="167">
        <f t="shared" si="1"/>
        <v>0.37652802481860448</v>
      </c>
      <c r="AD5" s="167">
        <f t="shared" si="1"/>
        <v>0.37150997767296801</v>
      </c>
      <c r="AE5" s="167">
        <f t="shared" si="1"/>
        <v>0.36649193052733331</v>
      </c>
      <c r="AF5" s="162"/>
    </row>
    <row r="6" spans="1:32" s="163" customFormat="1">
      <c r="A6" s="164" t="s">
        <v>142</v>
      </c>
      <c r="B6" s="165" t="s">
        <v>49</v>
      </c>
      <c r="C6" s="165" t="s">
        <v>53</v>
      </c>
      <c r="D6" s="166">
        <v>0</v>
      </c>
      <c r="E6" s="167">
        <f t="shared" si="0"/>
        <v>6.6693267634320819E-2</v>
      </c>
      <c r="F6" s="167">
        <f t="shared" si="0"/>
        <v>0.13338653526861322</v>
      </c>
      <c r="G6" s="167">
        <f t="shared" si="0"/>
        <v>0.20007980290290561</v>
      </c>
      <c r="H6" s="167">
        <f t="shared" si="0"/>
        <v>0.26677307053719801</v>
      </c>
      <c r="I6" s="167">
        <f t="shared" si="0"/>
        <v>0.33346633817149041</v>
      </c>
      <c r="J6" s="167">
        <f t="shared" si="0"/>
        <v>0.4001596058057828</v>
      </c>
      <c r="K6" s="167">
        <f t="shared" ref="K6:AE6" si="2">MIN(MAX(TREND($H30:$K30, $H$26:$K$26, K$4), 0), 1)</f>
        <v>0.46685287344004855</v>
      </c>
      <c r="L6" s="167">
        <f t="shared" si="2"/>
        <v>0.46183482629441386</v>
      </c>
      <c r="M6" s="167">
        <f t="shared" si="2"/>
        <v>0.45681677914877739</v>
      </c>
      <c r="N6" s="167">
        <f t="shared" si="2"/>
        <v>0.45179873200314091</v>
      </c>
      <c r="O6" s="167">
        <f t="shared" si="2"/>
        <v>0.44678068485750622</v>
      </c>
      <c r="P6" s="167">
        <f t="shared" si="2"/>
        <v>0.44176263771186974</v>
      </c>
      <c r="Q6" s="167">
        <f t="shared" si="2"/>
        <v>0.43674459056623327</v>
      </c>
      <c r="R6" s="167">
        <f t="shared" si="2"/>
        <v>0.43172654342059857</v>
      </c>
      <c r="S6" s="167">
        <f t="shared" si="2"/>
        <v>0.4267084962749621</v>
      </c>
      <c r="T6" s="167">
        <f t="shared" si="2"/>
        <v>0.4216904491293274</v>
      </c>
      <c r="U6" s="167">
        <f t="shared" si="2"/>
        <v>0.41667240198369093</v>
      </c>
      <c r="V6" s="167">
        <f t="shared" si="2"/>
        <v>0.41165435483805446</v>
      </c>
      <c r="W6" s="167">
        <f t="shared" si="2"/>
        <v>0.40663630769241976</v>
      </c>
      <c r="X6" s="167">
        <f t="shared" si="2"/>
        <v>0.40161826054678329</v>
      </c>
      <c r="Y6" s="167">
        <f t="shared" si="2"/>
        <v>0.39660021340114682</v>
      </c>
      <c r="Z6" s="167">
        <f t="shared" si="2"/>
        <v>0.39158216625551212</v>
      </c>
      <c r="AA6" s="167">
        <f t="shared" si="2"/>
        <v>0.38656411910987565</v>
      </c>
      <c r="AB6" s="167">
        <f t="shared" si="2"/>
        <v>0.38154607196424095</v>
      </c>
      <c r="AC6" s="167">
        <f t="shared" si="2"/>
        <v>0.37652802481860448</v>
      </c>
      <c r="AD6" s="167">
        <f t="shared" si="2"/>
        <v>0.37150997767296801</v>
      </c>
      <c r="AE6" s="167">
        <f t="shared" si="2"/>
        <v>0.36649193052733331</v>
      </c>
      <c r="AF6" s="162"/>
    </row>
    <row r="7" spans="1:32" s="163" customFormat="1">
      <c r="A7" s="164" t="s">
        <v>142</v>
      </c>
      <c r="B7" s="165" t="s">
        <v>49</v>
      </c>
      <c r="C7" s="165" t="s">
        <v>51</v>
      </c>
      <c r="D7" s="166">
        <v>0</v>
      </c>
      <c r="E7" s="167">
        <f t="shared" si="0"/>
        <v>6.6693267634320819E-2</v>
      </c>
      <c r="F7" s="167">
        <f t="shared" si="0"/>
        <v>0.13338653526861322</v>
      </c>
      <c r="G7" s="167">
        <f t="shared" si="0"/>
        <v>0.20007980290290561</v>
      </c>
      <c r="H7" s="167">
        <f t="shared" si="0"/>
        <v>0.26677307053719801</v>
      </c>
      <c r="I7" s="167">
        <f t="shared" si="0"/>
        <v>0.33346633817149041</v>
      </c>
      <c r="J7" s="167">
        <f t="shared" si="0"/>
        <v>0.4001596058057828</v>
      </c>
      <c r="K7" s="167">
        <f t="shared" ref="K7:AE7" si="3">MIN(MAX(TREND($H31:$K31, $H$26:$K$26, K$4), 0), 1)</f>
        <v>0.46685287344004855</v>
      </c>
      <c r="L7" s="167">
        <f t="shared" si="3"/>
        <v>0.46183482629441386</v>
      </c>
      <c r="M7" s="167">
        <f t="shared" si="3"/>
        <v>0.45681677914877739</v>
      </c>
      <c r="N7" s="167">
        <f t="shared" si="3"/>
        <v>0.45179873200314091</v>
      </c>
      <c r="O7" s="167">
        <f t="shared" si="3"/>
        <v>0.44678068485750622</v>
      </c>
      <c r="P7" s="167">
        <f t="shared" si="3"/>
        <v>0.44176263771186974</v>
      </c>
      <c r="Q7" s="167">
        <f t="shared" si="3"/>
        <v>0.43674459056623327</v>
      </c>
      <c r="R7" s="167">
        <f t="shared" si="3"/>
        <v>0.43172654342059857</v>
      </c>
      <c r="S7" s="167">
        <f t="shared" si="3"/>
        <v>0.4267084962749621</v>
      </c>
      <c r="T7" s="167">
        <f t="shared" si="3"/>
        <v>0.4216904491293274</v>
      </c>
      <c r="U7" s="167">
        <f t="shared" si="3"/>
        <v>0.41667240198369093</v>
      </c>
      <c r="V7" s="167">
        <f t="shared" si="3"/>
        <v>0.41165435483805446</v>
      </c>
      <c r="W7" s="167">
        <f t="shared" si="3"/>
        <v>0.40663630769241976</v>
      </c>
      <c r="X7" s="167">
        <f t="shared" si="3"/>
        <v>0.40161826054678329</v>
      </c>
      <c r="Y7" s="167">
        <f t="shared" si="3"/>
        <v>0.39660021340114682</v>
      </c>
      <c r="Z7" s="167">
        <f t="shared" si="3"/>
        <v>0.39158216625551212</v>
      </c>
      <c r="AA7" s="167">
        <f t="shared" si="3"/>
        <v>0.38656411910987565</v>
      </c>
      <c r="AB7" s="167">
        <f t="shared" si="3"/>
        <v>0.38154607196424095</v>
      </c>
      <c r="AC7" s="167">
        <f t="shared" si="3"/>
        <v>0.37652802481860448</v>
      </c>
      <c r="AD7" s="167">
        <f t="shared" si="3"/>
        <v>0.37150997767296801</v>
      </c>
      <c r="AE7" s="167">
        <f t="shared" si="3"/>
        <v>0.36649193052733331</v>
      </c>
      <c r="AF7" s="162"/>
    </row>
    <row r="8" spans="1:32" s="163" customFormat="1">
      <c r="A8" s="164" t="s">
        <v>142</v>
      </c>
      <c r="B8" s="165" t="s">
        <v>49</v>
      </c>
      <c r="C8" s="165" t="s">
        <v>52</v>
      </c>
      <c r="D8" s="166">
        <v>0</v>
      </c>
      <c r="E8" s="167">
        <f t="shared" si="0"/>
        <v>6.6693267634320819E-2</v>
      </c>
      <c r="F8" s="167">
        <f t="shared" si="0"/>
        <v>0.13338653526861322</v>
      </c>
      <c r="G8" s="167">
        <f t="shared" si="0"/>
        <v>0.20007980290290561</v>
      </c>
      <c r="H8" s="167">
        <f t="shared" si="0"/>
        <v>0.26677307053719801</v>
      </c>
      <c r="I8" s="167">
        <f t="shared" si="0"/>
        <v>0.33346633817149041</v>
      </c>
      <c r="J8" s="167">
        <f t="shared" si="0"/>
        <v>0.4001596058057828</v>
      </c>
      <c r="K8" s="167">
        <f t="shared" ref="K8:AE8" si="4">MIN(MAX(TREND($H32:$K32, $H$26:$K$26, K$4), 0), 1)</f>
        <v>0.46685287344004855</v>
      </c>
      <c r="L8" s="167">
        <f t="shared" si="4"/>
        <v>0.46183482629441386</v>
      </c>
      <c r="M8" s="167">
        <f t="shared" si="4"/>
        <v>0.45681677914877739</v>
      </c>
      <c r="N8" s="167">
        <f t="shared" si="4"/>
        <v>0.45179873200314091</v>
      </c>
      <c r="O8" s="167">
        <f t="shared" si="4"/>
        <v>0.44678068485750622</v>
      </c>
      <c r="P8" s="167">
        <f t="shared" si="4"/>
        <v>0.44176263771186974</v>
      </c>
      <c r="Q8" s="167">
        <f t="shared" si="4"/>
        <v>0.43674459056623327</v>
      </c>
      <c r="R8" s="167">
        <f t="shared" si="4"/>
        <v>0.43172654342059857</v>
      </c>
      <c r="S8" s="167">
        <f t="shared" si="4"/>
        <v>0.4267084962749621</v>
      </c>
      <c r="T8" s="167">
        <f t="shared" si="4"/>
        <v>0.4216904491293274</v>
      </c>
      <c r="U8" s="167">
        <f t="shared" si="4"/>
        <v>0.41667240198369093</v>
      </c>
      <c r="V8" s="167">
        <f t="shared" si="4"/>
        <v>0.41165435483805446</v>
      </c>
      <c r="W8" s="167">
        <f t="shared" si="4"/>
        <v>0.40663630769241976</v>
      </c>
      <c r="X8" s="167">
        <f t="shared" si="4"/>
        <v>0.40161826054678329</v>
      </c>
      <c r="Y8" s="167">
        <f t="shared" si="4"/>
        <v>0.39660021340114682</v>
      </c>
      <c r="Z8" s="167">
        <f t="shared" si="4"/>
        <v>0.39158216625551212</v>
      </c>
      <c r="AA8" s="167">
        <f t="shared" si="4"/>
        <v>0.38656411910987565</v>
      </c>
      <c r="AB8" s="167">
        <f t="shared" si="4"/>
        <v>0.38154607196424095</v>
      </c>
      <c r="AC8" s="167">
        <f t="shared" si="4"/>
        <v>0.37652802481860448</v>
      </c>
      <c r="AD8" s="167">
        <f t="shared" si="4"/>
        <v>0.37150997767296801</v>
      </c>
      <c r="AE8" s="167">
        <f t="shared" si="4"/>
        <v>0.36649193052733331</v>
      </c>
      <c r="AF8" s="162"/>
    </row>
    <row r="9" spans="1:32" s="163" customFormat="1">
      <c r="A9" s="164" t="s">
        <v>144</v>
      </c>
      <c r="B9" s="165" t="s">
        <v>58</v>
      </c>
      <c r="C9" s="165" t="s">
        <v>59</v>
      </c>
      <c r="D9" s="166">
        <v>0</v>
      </c>
      <c r="E9" s="167">
        <f t="shared" si="0"/>
        <v>6.6428902771860976E-2</v>
      </c>
      <c r="F9" s="167">
        <f t="shared" si="0"/>
        <v>0.13285780554372195</v>
      </c>
      <c r="G9" s="167">
        <f t="shared" si="0"/>
        <v>0.19928670831555451</v>
      </c>
      <c r="H9" s="167">
        <f t="shared" si="0"/>
        <v>0.26571561108741548</v>
      </c>
      <c r="I9" s="167">
        <f t="shared" si="0"/>
        <v>0.33214451385927646</v>
      </c>
      <c r="J9" s="167">
        <f t="shared" si="0"/>
        <v>0.39857341663113743</v>
      </c>
      <c r="K9" s="167">
        <f t="shared" ref="K9:AE9" si="5">MIN(MAX(TREND($H33:$K33, $H$26:$K$26, K$4), 0), 1)</f>
        <v>0.46500231940297887</v>
      </c>
      <c r="L9" s="167">
        <f t="shared" si="5"/>
        <v>0.46008045843901435</v>
      </c>
      <c r="M9" s="167">
        <f t="shared" si="5"/>
        <v>0.45515859747505161</v>
      </c>
      <c r="N9" s="167">
        <f t="shared" si="5"/>
        <v>0.45023673651108886</v>
      </c>
      <c r="O9" s="167">
        <f t="shared" si="5"/>
        <v>0.44531487554712434</v>
      </c>
      <c r="P9" s="167">
        <f t="shared" si="5"/>
        <v>0.4403930145831616</v>
      </c>
      <c r="Q9" s="167">
        <f t="shared" si="5"/>
        <v>0.43547115361919886</v>
      </c>
      <c r="R9" s="167">
        <f t="shared" si="5"/>
        <v>0.43054929265523434</v>
      </c>
      <c r="S9" s="167">
        <f t="shared" si="5"/>
        <v>0.4256274316912716</v>
      </c>
      <c r="T9" s="167">
        <f t="shared" si="5"/>
        <v>0.42070557072730708</v>
      </c>
      <c r="U9" s="167">
        <f t="shared" si="5"/>
        <v>0.41578370976334433</v>
      </c>
      <c r="V9" s="167">
        <f t="shared" si="5"/>
        <v>0.41086184879938159</v>
      </c>
      <c r="W9" s="167">
        <f t="shared" si="5"/>
        <v>0.40593998783541707</v>
      </c>
      <c r="X9" s="167">
        <f t="shared" si="5"/>
        <v>0.40101812687145433</v>
      </c>
      <c r="Y9" s="167">
        <f t="shared" si="5"/>
        <v>0.39609626590749158</v>
      </c>
      <c r="Z9" s="167">
        <f t="shared" si="5"/>
        <v>0.39117440494352707</v>
      </c>
      <c r="AA9" s="167">
        <f t="shared" si="5"/>
        <v>0.38625254397956432</v>
      </c>
      <c r="AB9" s="167">
        <f t="shared" si="5"/>
        <v>0.3813306830155998</v>
      </c>
      <c r="AC9" s="167">
        <f t="shared" si="5"/>
        <v>0.37640882205163706</v>
      </c>
      <c r="AD9" s="167">
        <f t="shared" si="5"/>
        <v>0.37148696108767432</v>
      </c>
      <c r="AE9" s="167">
        <f t="shared" si="5"/>
        <v>0.3665651001237098</v>
      </c>
      <c r="AF9" s="162"/>
    </row>
    <row r="10" spans="1:32" s="163" customFormat="1">
      <c r="A10" s="164" t="s">
        <v>144</v>
      </c>
      <c r="B10" s="165" t="s">
        <v>58</v>
      </c>
      <c r="C10" s="165" t="s">
        <v>60</v>
      </c>
      <c r="D10" s="166">
        <v>0</v>
      </c>
      <c r="E10" s="167">
        <f t="shared" si="0"/>
        <v>6.6428902771860976E-2</v>
      </c>
      <c r="F10" s="167">
        <f t="shared" si="0"/>
        <v>0.13285780554372195</v>
      </c>
      <c r="G10" s="167">
        <f t="shared" si="0"/>
        <v>0.19928670831555451</v>
      </c>
      <c r="H10" s="167">
        <f t="shared" si="0"/>
        <v>0.26571561108741548</v>
      </c>
      <c r="I10" s="167">
        <f t="shared" si="0"/>
        <v>0.33214451385927646</v>
      </c>
      <c r="J10" s="167">
        <f t="shared" si="0"/>
        <v>0.39857341663113743</v>
      </c>
      <c r="K10" s="167">
        <f t="shared" ref="K10:AE10" si="6">MIN(MAX(TREND($H34:$K34, $H$26:$K$26, K$4), 0), 1)</f>
        <v>0.46500231940297887</v>
      </c>
      <c r="L10" s="167">
        <f t="shared" si="6"/>
        <v>0.46008045843901435</v>
      </c>
      <c r="M10" s="167">
        <f t="shared" si="6"/>
        <v>0.45515859747505161</v>
      </c>
      <c r="N10" s="167">
        <f t="shared" si="6"/>
        <v>0.45023673651108886</v>
      </c>
      <c r="O10" s="167">
        <f t="shared" si="6"/>
        <v>0.44531487554712434</v>
      </c>
      <c r="P10" s="167">
        <f t="shared" si="6"/>
        <v>0.4403930145831616</v>
      </c>
      <c r="Q10" s="167">
        <f t="shared" si="6"/>
        <v>0.43547115361919886</v>
      </c>
      <c r="R10" s="167">
        <f t="shared" si="6"/>
        <v>0.43054929265523434</v>
      </c>
      <c r="S10" s="167">
        <f t="shared" si="6"/>
        <v>0.4256274316912716</v>
      </c>
      <c r="T10" s="167">
        <f t="shared" si="6"/>
        <v>0.42070557072730708</v>
      </c>
      <c r="U10" s="167">
        <f t="shared" si="6"/>
        <v>0.41578370976334433</v>
      </c>
      <c r="V10" s="167">
        <f t="shared" si="6"/>
        <v>0.41086184879938159</v>
      </c>
      <c r="W10" s="167">
        <f t="shared" si="6"/>
        <v>0.40593998783541707</v>
      </c>
      <c r="X10" s="167">
        <f t="shared" si="6"/>
        <v>0.40101812687145433</v>
      </c>
      <c r="Y10" s="167">
        <f t="shared" si="6"/>
        <v>0.39609626590749158</v>
      </c>
      <c r="Z10" s="167">
        <f t="shared" si="6"/>
        <v>0.39117440494352707</v>
      </c>
      <c r="AA10" s="167">
        <f t="shared" si="6"/>
        <v>0.38625254397956432</v>
      </c>
      <c r="AB10" s="167">
        <f t="shared" si="6"/>
        <v>0.3813306830155998</v>
      </c>
      <c r="AC10" s="167">
        <f t="shared" si="6"/>
        <v>0.37640882205163706</v>
      </c>
      <c r="AD10" s="167">
        <f t="shared" si="6"/>
        <v>0.37148696108767432</v>
      </c>
      <c r="AE10" s="167">
        <f t="shared" si="6"/>
        <v>0.3665651001237098</v>
      </c>
      <c r="AF10" s="162"/>
    </row>
    <row r="11" spans="1:32" s="163" customFormat="1">
      <c r="A11" s="164" t="s">
        <v>144</v>
      </c>
      <c r="B11" s="165" t="s">
        <v>58</v>
      </c>
      <c r="C11" s="165" t="s">
        <v>61</v>
      </c>
      <c r="D11" s="166">
        <v>0</v>
      </c>
      <c r="E11" s="167">
        <f t="shared" si="0"/>
        <v>6.6428902771860976E-2</v>
      </c>
      <c r="F11" s="167">
        <f t="shared" si="0"/>
        <v>0.13285780554372195</v>
      </c>
      <c r="G11" s="167">
        <f t="shared" si="0"/>
        <v>0.19928670831555451</v>
      </c>
      <c r="H11" s="167">
        <f t="shared" si="0"/>
        <v>0.26571561108741548</v>
      </c>
      <c r="I11" s="167">
        <f t="shared" si="0"/>
        <v>0.33214451385927646</v>
      </c>
      <c r="J11" s="167">
        <f t="shared" si="0"/>
        <v>0.39857341663113743</v>
      </c>
      <c r="K11" s="167">
        <f t="shared" ref="K11:AE11" si="7">MIN(MAX(TREND($H35:$K35, $H$26:$K$26, K$4), 0), 1)</f>
        <v>0.46500231940297887</v>
      </c>
      <c r="L11" s="167">
        <f t="shared" si="7"/>
        <v>0.46008045843901435</v>
      </c>
      <c r="M11" s="167">
        <f t="shared" si="7"/>
        <v>0.45515859747505161</v>
      </c>
      <c r="N11" s="167">
        <f t="shared" si="7"/>
        <v>0.45023673651108886</v>
      </c>
      <c r="O11" s="167">
        <f t="shared" si="7"/>
        <v>0.44531487554712434</v>
      </c>
      <c r="P11" s="167">
        <f t="shared" si="7"/>
        <v>0.4403930145831616</v>
      </c>
      <c r="Q11" s="167">
        <f t="shared" si="7"/>
        <v>0.43547115361919886</v>
      </c>
      <c r="R11" s="167">
        <f t="shared" si="7"/>
        <v>0.43054929265523434</v>
      </c>
      <c r="S11" s="167">
        <f t="shared" si="7"/>
        <v>0.4256274316912716</v>
      </c>
      <c r="T11" s="167">
        <f t="shared" si="7"/>
        <v>0.42070557072730708</v>
      </c>
      <c r="U11" s="167">
        <f t="shared" si="7"/>
        <v>0.41578370976334433</v>
      </c>
      <c r="V11" s="167">
        <f t="shared" si="7"/>
        <v>0.41086184879938159</v>
      </c>
      <c r="W11" s="167">
        <f t="shared" si="7"/>
        <v>0.40593998783541707</v>
      </c>
      <c r="X11" s="167">
        <f t="shared" si="7"/>
        <v>0.40101812687145433</v>
      </c>
      <c r="Y11" s="167">
        <f t="shared" si="7"/>
        <v>0.39609626590749158</v>
      </c>
      <c r="Z11" s="167">
        <f t="shared" si="7"/>
        <v>0.39117440494352707</v>
      </c>
      <c r="AA11" s="167">
        <f t="shared" si="7"/>
        <v>0.38625254397956432</v>
      </c>
      <c r="AB11" s="167">
        <f t="shared" si="7"/>
        <v>0.3813306830155998</v>
      </c>
      <c r="AC11" s="167">
        <f t="shared" si="7"/>
        <v>0.37640882205163706</v>
      </c>
      <c r="AD11" s="167">
        <f t="shared" si="7"/>
        <v>0.37148696108767432</v>
      </c>
      <c r="AE11" s="167">
        <f t="shared" si="7"/>
        <v>0.3665651001237098</v>
      </c>
      <c r="AF11" s="162"/>
    </row>
    <row r="12" spans="1:32" s="163" customFormat="1">
      <c r="A12" s="164" t="s">
        <v>144</v>
      </c>
      <c r="B12" s="165" t="s">
        <v>58</v>
      </c>
      <c r="C12" s="165" t="s">
        <v>62</v>
      </c>
      <c r="D12" s="166">
        <v>0</v>
      </c>
      <c r="E12" s="167">
        <f t="shared" si="0"/>
        <v>6.6428902771860976E-2</v>
      </c>
      <c r="F12" s="167">
        <f t="shared" si="0"/>
        <v>0.13285780554372195</v>
      </c>
      <c r="G12" s="167">
        <f t="shared" si="0"/>
        <v>0.19928670831555451</v>
      </c>
      <c r="H12" s="167">
        <f t="shared" si="0"/>
        <v>0.26571561108741548</v>
      </c>
      <c r="I12" s="167">
        <f t="shared" si="0"/>
        <v>0.33214451385927646</v>
      </c>
      <c r="J12" s="167">
        <f t="shared" si="0"/>
        <v>0.39857341663113743</v>
      </c>
      <c r="K12" s="167">
        <f t="shared" ref="K12:AE12" si="8">MIN(MAX(TREND($H36:$K36, $H$26:$K$26, K$4), 0), 1)</f>
        <v>0.46500231940297887</v>
      </c>
      <c r="L12" s="167">
        <f t="shared" si="8"/>
        <v>0.46008045843901435</v>
      </c>
      <c r="M12" s="167">
        <f t="shared" si="8"/>
        <v>0.45515859747505161</v>
      </c>
      <c r="N12" s="167">
        <f t="shared" si="8"/>
        <v>0.45023673651108886</v>
      </c>
      <c r="O12" s="167">
        <f t="shared" si="8"/>
        <v>0.44531487554712434</v>
      </c>
      <c r="P12" s="167">
        <f t="shared" si="8"/>
        <v>0.4403930145831616</v>
      </c>
      <c r="Q12" s="167">
        <f t="shared" si="8"/>
        <v>0.43547115361919886</v>
      </c>
      <c r="R12" s="167">
        <f t="shared" si="8"/>
        <v>0.43054929265523434</v>
      </c>
      <c r="S12" s="167">
        <f t="shared" si="8"/>
        <v>0.4256274316912716</v>
      </c>
      <c r="T12" s="167">
        <f t="shared" si="8"/>
        <v>0.42070557072730708</v>
      </c>
      <c r="U12" s="167">
        <f t="shared" si="8"/>
        <v>0.41578370976334433</v>
      </c>
      <c r="V12" s="167">
        <f t="shared" si="8"/>
        <v>0.41086184879938159</v>
      </c>
      <c r="W12" s="167">
        <f t="shared" si="8"/>
        <v>0.40593998783541707</v>
      </c>
      <c r="X12" s="167">
        <f t="shared" si="8"/>
        <v>0.40101812687145433</v>
      </c>
      <c r="Y12" s="167">
        <f t="shared" si="8"/>
        <v>0.39609626590749158</v>
      </c>
      <c r="Z12" s="167">
        <f t="shared" si="8"/>
        <v>0.39117440494352707</v>
      </c>
      <c r="AA12" s="167">
        <f t="shared" si="8"/>
        <v>0.38625254397956432</v>
      </c>
      <c r="AB12" s="167">
        <f t="shared" si="8"/>
        <v>0.3813306830155998</v>
      </c>
      <c r="AC12" s="167">
        <f t="shared" si="8"/>
        <v>0.37640882205163706</v>
      </c>
      <c r="AD12" s="167">
        <f t="shared" si="8"/>
        <v>0.37148696108767432</v>
      </c>
      <c r="AE12" s="167">
        <f t="shared" si="8"/>
        <v>0.3665651001237098</v>
      </c>
      <c r="AF12" s="162"/>
    </row>
    <row r="13" spans="1:32" s="163" customFormat="1">
      <c r="A13" s="164" t="s">
        <v>144</v>
      </c>
      <c r="B13" s="165" t="s">
        <v>58</v>
      </c>
      <c r="C13" s="165" t="s">
        <v>63</v>
      </c>
      <c r="D13" s="166">
        <v>0</v>
      </c>
      <c r="E13" s="167">
        <f t="shared" si="0"/>
        <v>6.6428902771860976E-2</v>
      </c>
      <c r="F13" s="167">
        <f t="shared" si="0"/>
        <v>0.13285780554372195</v>
      </c>
      <c r="G13" s="167">
        <f t="shared" si="0"/>
        <v>0.19928670831555451</v>
      </c>
      <c r="H13" s="167">
        <f t="shared" si="0"/>
        <v>0.26571561108741548</v>
      </c>
      <c r="I13" s="167">
        <f t="shared" si="0"/>
        <v>0.33214451385927646</v>
      </c>
      <c r="J13" s="167">
        <f t="shared" si="0"/>
        <v>0.39857341663113743</v>
      </c>
      <c r="K13" s="167">
        <f t="shared" ref="K13:AE13" si="9">MIN(MAX(TREND($H37:$K37, $H$26:$K$26, K$4), 0), 1)</f>
        <v>0.46500231940297887</v>
      </c>
      <c r="L13" s="167">
        <f t="shared" si="9"/>
        <v>0.46008045843901435</v>
      </c>
      <c r="M13" s="167">
        <f t="shared" si="9"/>
        <v>0.45515859747505161</v>
      </c>
      <c r="N13" s="167">
        <f t="shared" si="9"/>
        <v>0.45023673651108886</v>
      </c>
      <c r="O13" s="167">
        <f t="shared" si="9"/>
        <v>0.44531487554712434</v>
      </c>
      <c r="P13" s="167">
        <f t="shared" si="9"/>
        <v>0.4403930145831616</v>
      </c>
      <c r="Q13" s="167">
        <f t="shared" si="9"/>
        <v>0.43547115361919886</v>
      </c>
      <c r="R13" s="167">
        <f t="shared" si="9"/>
        <v>0.43054929265523434</v>
      </c>
      <c r="S13" s="167">
        <f t="shared" si="9"/>
        <v>0.4256274316912716</v>
      </c>
      <c r="T13" s="167">
        <f t="shared" si="9"/>
        <v>0.42070557072730708</v>
      </c>
      <c r="U13" s="167">
        <f t="shared" si="9"/>
        <v>0.41578370976334433</v>
      </c>
      <c r="V13" s="167">
        <f t="shared" si="9"/>
        <v>0.41086184879938159</v>
      </c>
      <c r="W13" s="167">
        <f t="shared" si="9"/>
        <v>0.40593998783541707</v>
      </c>
      <c r="X13" s="167">
        <f t="shared" si="9"/>
        <v>0.40101812687145433</v>
      </c>
      <c r="Y13" s="167">
        <f t="shared" si="9"/>
        <v>0.39609626590749158</v>
      </c>
      <c r="Z13" s="167">
        <f t="shared" si="9"/>
        <v>0.39117440494352707</v>
      </c>
      <c r="AA13" s="167">
        <f t="shared" si="9"/>
        <v>0.38625254397956432</v>
      </c>
      <c r="AB13" s="167">
        <f t="shared" si="9"/>
        <v>0.3813306830155998</v>
      </c>
      <c r="AC13" s="167">
        <f t="shared" si="9"/>
        <v>0.37640882205163706</v>
      </c>
      <c r="AD13" s="167">
        <f t="shared" si="9"/>
        <v>0.37148696108767432</v>
      </c>
      <c r="AE13" s="167">
        <f t="shared" si="9"/>
        <v>0.3665651001237098</v>
      </c>
      <c r="AF13" s="162"/>
    </row>
    <row r="14" spans="1:32" s="163" customFormat="1">
      <c r="A14" s="164" t="s">
        <v>144</v>
      </c>
      <c r="B14" s="165" t="s">
        <v>58</v>
      </c>
      <c r="C14" s="165" t="s">
        <v>64</v>
      </c>
      <c r="D14" s="166">
        <v>0</v>
      </c>
      <c r="E14" s="167">
        <f t="shared" si="0"/>
        <v>6.6428902771860976E-2</v>
      </c>
      <c r="F14" s="167">
        <f t="shared" si="0"/>
        <v>0.13285780554372195</v>
      </c>
      <c r="G14" s="167">
        <f t="shared" si="0"/>
        <v>0.19928670831555451</v>
      </c>
      <c r="H14" s="167">
        <f t="shared" si="0"/>
        <v>0.26571561108741548</v>
      </c>
      <c r="I14" s="167">
        <f t="shared" si="0"/>
        <v>0.33214451385927646</v>
      </c>
      <c r="J14" s="167">
        <f t="shared" si="0"/>
        <v>0.39857341663113743</v>
      </c>
      <c r="K14" s="167">
        <f t="shared" ref="K14:AE14" si="10">MIN(MAX(TREND($H38:$K38, $H$26:$K$26, K$4), 0), 1)</f>
        <v>0.46500231940297887</v>
      </c>
      <c r="L14" s="167">
        <f t="shared" si="10"/>
        <v>0.46008045843901435</v>
      </c>
      <c r="M14" s="167">
        <f t="shared" si="10"/>
        <v>0.45515859747505161</v>
      </c>
      <c r="N14" s="167">
        <f t="shared" si="10"/>
        <v>0.45023673651108886</v>
      </c>
      <c r="O14" s="167">
        <f t="shared" si="10"/>
        <v>0.44531487554712434</v>
      </c>
      <c r="P14" s="167">
        <f t="shared" si="10"/>
        <v>0.4403930145831616</v>
      </c>
      <c r="Q14" s="167">
        <f t="shared" si="10"/>
        <v>0.43547115361919886</v>
      </c>
      <c r="R14" s="167">
        <f t="shared" si="10"/>
        <v>0.43054929265523434</v>
      </c>
      <c r="S14" s="167">
        <f t="shared" si="10"/>
        <v>0.4256274316912716</v>
      </c>
      <c r="T14" s="167">
        <f t="shared" si="10"/>
        <v>0.42070557072730708</v>
      </c>
      <c r="U14" s="167">
        <f t="shared" si="10"/>
        <v>0.41578370976334433</v>
      </c>
      <c r="V14" s="167">
        <f t="shared" si="10"/>
        <v>0.41086184879938159</v>
      </c>
      <c r="W14" s="167">
        <f t="shared" si="10"/>
        <v>0.40593998783541707</v>
      </c>
      <c r="X14" s="167">
        <f t="shared" si="10"/>
        <v>0.40101812687145433</v>
      </c>
      <c r="Y14" s="167">
        <f t="shared" si="10"/>
        <v>0.39609626590749158</v>
      </c>
      <c r="Z14" s="167">
        <f t="shared" si="10"/>
        <v>0.39117440494352707</v>
      </c>
      <c r="AA14" s="167">
        <f t="shared" si="10"/>
        <v>0.38625254397956432</v>
      </c>
      <c r="AB14" s="167">
        <f t="shared" si="10"/>
        <v>0.3813306830155998</v>
      </c>
      <c r="AC14" s="167">
        <f t="shared" si="10"/>
        <v>0.37640882205163706</v>
      </c>
      <c r="AD14" s="167">
        <f t="shared" si="10"/>
        <v>0.37148696108767432</v>
      </c>
      <c r="AE14" s="167">
        <f t="shared" si="10"/>
        <v>0.3665651001237098</v>
      </c>
      <c r="AF14" s="162"/>
    </row>
    <row r="15" spans="1:32" s="163" customFormat="1">
      <c r="A15" s="164" t="s">
        <v>146</v>
      </c>
      <c r="B15" s="165" t="s">
        <v>43</v>
      </c>
      <c r="C15" s="165" t="s">
        <v>44</v>
      </c>
      <c r="D15" s="166">
        <v>0</v>
      </c>
      <c r="E15" s="167">
        <f t="shared" ref="E15:J21" si="11">MIN(MAX(TREND($M39:$N39, $M$28:$N$28, E$4), 0), 1)</f>
        <v>8.2394544561914529E-3</v>
      </c>
      <c r="F15" s="167">
        <f t="shared" si="11"/>
        <v>1.6478908912382906E-2</v>
      </c>
      <c r="G15" s="167">
        <f t="shared" si="11"/>
        <v>2.4718363368574359E-2</v>
      </c>
      <c r="H15" s="167">
        <f t="shared" si="11"/>
        <v>3.2957817824765812E-2</v>
      </c>
      <c r="I15" s="167">
        <f t="shared" si="11"/>
        <v>4.1197272280957264E-2</v>
      </c>
      <c r="J15" s="167">
        <f t="shared" si="11"/>
        <v>4.9436726737148717E-2</v>
      </c>
      <c r="K15" s="167">
        <f t="shared" ref="K15:AE15" si="12">MIN(MAX(TREND($H39:$K39, $H$26:$K$26, K$4), 0), 1)</f>
        <v>5.7676181193339504E-2</v>
      </c>
      <c r="L15" s="167">
        <f t="shared" si="12"/>
        <v>5.8098343414804687E-2</v>
      </c>
      <c r="M15" s="167">
        <f t="shared" si="12"/>
        <v>5.8520505636269871E-2</v>
      </c>
      <c r="N15" s="167">
        <f t="shared" si="12"/>
        <v>5.8942667857735165E-2</v>
      </c>
      <c r="O15" s="167">
        <f t="shared" si="12"/>
        <v>5.9364830079200348E-2</v>
      </c>
      <c r="P15" s="167">
        <f t="shared" si="12"/>
        <v>5.9786992300665642E-2</v>
      </c>
      <c r="Q15" s="167">
        <f t="shared" si="12"/>
        <v>6.0209154522130826E-2</v>
      </c>
      <c r="R15" s="167">
        <f t="shared" si="12"/>
        <v>6.0631316743596009E-2</v>
      </c>
      <c r="S15" s="167">
        <f t="shared" si="12"/>
        <v>6.1053478965061303E-2</v>
      </c>
      <c r="T15" s="167">
        <f t="shared" si="12"/>
        <v>6.1475641186526486E-2</v>
      </c>
      <c r="U15" s="167">
        <f t="shared" si="12"/>
        <v>6.1897803407991669E-2</v>
      </c>
      <c r="V15" s="167">
        <f t="shared" si="12"/>
        <v>6.2319965629456964E-2</v>
      </c>
      <c r="W15" s="167">
        <f t="shared" si="12"/>
        <v>6.2742127850922147E-2</v>
      </c>
      <c r="X15" s="167">
        <f t="shared" si="12"/>
        <v>6.316429007238733E-2</v>
      </c>
      <c r="Y15" s="167">
        <f t="shared" si="12"/>
        <v>6.3586452293852624E-2</v>
      </c>
      <c r="Z15" s="167">
        <f t="shared" si="12"/>
        <v>6.4008614515317808E-2</v>
      </c>
      <c r="AA15" s="167">
        <f t="shared" si="12"/>
        <v>6.4430776736782991E-2</v>
      </c>
      <c r="AB15" s="167">
        <f t="shared" si="12"/>
        <v>6.4852938958248285E-2</v>
      </c>
      <c r="AC15" s="167">
        <f t="shared" si="12"/>
        <v>6.5275101179713468E-2</v>
      </c>
      <c r="AD15" s="167">
        <f t="shared" si="12"/>
        <v>6.5697263401178652E-2</v>
      </c>
      <c r="AE15" s="167">
        <f t="shared" si="12"/>
        <v>6.6119425622643946E-2</v>
      </c>
      <c r="AF15" s="162"/>
    </row>
    <row r="16" spans="1:32" s="163" customFormat="1">
      <c r="A16" s="164" t="s">
        <v>146</v>
      </c>
      <c r="B16" s="165" t="s">
        <v>43</v>
      </c>
      <c r="C16" s="165" t="s">
        <v>45</v>
      </c>
      <c r="D16" s="166">
        <v>0</v>
      </c>
      <c r="E16" s="167">
        <f t="shared" si="11"/>
        <v>0</v>
      </c>
      <c r="F16" s="167">
        <f t="shared" si="11"/>
        <v>0</v>
      </c>
      <c r="G16" s="167">
        <f t="shared" si="11"/>
        <v>0</v>
      </c>
      <c r="H16" s="167">
        <f t="shared" si="11"/>
        <v>0</v>
      </c>
      <c r="I16" s="167">
        <f t="shared" si="11"/>
        <v>0</v>
      </c>
      <c r="J16" s="167">
        <f t="shared" si="11"/>
        <v>0</v>
      </c>
      <c r="K16" s="167">
        <f t="shared" ref="K16:AE16" si="13">MIN(MAX(TREND($H40:$K40, $H$26:$K$26, K$4), 0), 1)</f>
        <v>0</v>
      </c>
      <c r="L16" s="167">
        <f t="shared" si="13"/>
        <v>0</v>
      </c>
      <c r="M16" s="167">
        <f t="shared" si="13"/>
        <v>0</v>
      </c>
      <c r="N16" s="167">
        <f t="shared" si="13"/>
        <v>0</v>
      </c>
      <c r="O16" s="167">
        <f t="shared" si="13"/>
        <v>0</v>
      </c>
      <c r="P16" s="167">
        <f t="shared" si="13"/>
        <v>0</v>
      </c>
      <c r="Q16" s="167">
        <f t="shared" si="13"/>
        <v>0</v>
      </c>
      <c r="R16" s="167">
        <f t="shared" si="13"/>
        <v>0</v>
      </c>
      <c r="S16" s="167">
        <f t="shared" si="13"/>
        <v>0</v>
      </c>
      <c r="T16" s="167">
        <f t="shared" si="13"/>
        <v>0</v>
      </c>
      <c r="U16" s="167">
        <f t="shared" si="13"/>
        <v>0</v>
      </c>
      <c r="V16" s="167">
        <f t="shared" si="13"/>
        <v>0</v>
      </c>
      <c r="W16" s="167">
        <f t="shared" si="13"/>
        <v>0</v>
      </c>
      <c r="X16" s="167">
        <f t="shared" si="13"/>
        <v>0</v>
      </c>
      <c r="Y16" s="167">
        <f t="shared" si="13"/>
        <v>0</v>
      </c>
      <c r="Z16" s="167">
        <f t="shared" si="13"/>
        <v>0</v>
      </c>
      <c r="AA16" s="167">
        <f t="shared" si="13"/>
        <v>0</v>
      </c>
      <c r="AB16" s="167">
        <f t="shared" si="13"/>
        <v>0</v>
      </c>
      <c r="AC16" s="167">
        <f t="shared" si="13"/>
        <v>0</v>
      </c>
      <c r="AD16" s="167">
        <f t="shared" si="13"/>
        <v>0</v>
      </c>
      <c r="AE16" s="167">
        <f t="shared" si="13"/>
        <v>0</v>
      </c>
      <c r="AF16" s="162"/>
    </row>
    <row r="17" spans="1:33" s="163" customFormat="1">
      <c r="A17" s="164" t="s">
        <v>146</v>
      </c>
      <c r="B17" s="165" t="s">
        <v>43</v>
      </c>
      <c r="C17" s="165" t="s">
        <v>46</v>
      </c>
      <c r="D17" s="166">
        <v>0</v>
      </c>
      <c r="E17" s="167">
        <f t="shared" si="11"/>
        <v>0</v>
      </c>
      <c r="F17" s="167">
        <f t="shared" si="11"/>
        <v>0</v>
      </c>
      <c r="G17" s="167">
        <f t="shared" si="11"/>
        <v>0</v>
      </c>
      <c r="H17" s="167">
        <f t="shared" si="11"/>
        <v>0</v>
      </c>
      <c r="I17" s="167">
        <f t="shared" si="11"/>
        <v>0</v>
      </c>
      <c r="J17" s="167">
        <f t="shared" si="11"/>
        <v>0</v>
      </c>
      <c r="K17" s="167">
        <f t="shared" ref="K17:AE17" si="14">MIN(MAX(TREND($H41:$K41, $H$26:$K$26, K$4), 0), 1)</f>
        <v>0</v>
      </c>
      <c r="L17" s="167">
        <f t="shared" si="14"/>
        <v>0</v>
      </c>
      <c r="M17" s="167">
        <f t="shared" si="14"/>
        <v>0</v>
      </c>
      <c r="N17" s="167">
        <f t="shared" si="14"/>
        <v>0</v>
      </c>
      <c r="O17" s="167">
        <f t="shared" si="14"/>
        <v>0</v>
      </c>
      <c r="P17" s="167">
        <f t="shared" si="14"/>
        <v>0</v>
      </c>
      <c r="Q17" s="167">
        <f t="shared" si="14"/>
        <v>0</v>
      </c>
      <c r="R17" s="167">
        <f t="shared" si="14"/>
        <v>0</v>
      </c>
      <c r="S17" s="167">
        <f t="shared" si="14"/>
        <v>0</v>
      </c>
      <c r="T17" s="167">
        <f t="shared" si="14"/>
        <v>0</v>
      </c>
      <c r="U17" s="167">
        <f t="shared" si="14"/>
        <v>0</v>
      </c>
      <c r="V17" s="167">
        <f t="shared" si="14"/>
        <v>0</v>
      </c>
      <c r="W17" s="167">
        <f t="shared" si="14"/>
        <v>0</v>
      </c>
      <c r="X17" s="167">
        <f t="shared" si="14"/>
        <v>0</v>
      </c>
      <c r="Y17" s="167">
        <f t="shared" si="14"/>
        <v>0</v>
      </c>
      <c r="Z17" s="167">
        <f t="shared" si="14"/>
        <v>0</v>
      </c>
      <c r="AA17" s="167">
        <f t="shared" si="14"/>
        <v>0</v>
      </c>
      <c r="AB17" s="167">
        <f t="shared" si="14"/>
        <v>0</v>
      </c>
      <c r="AC17" s="167">
        <f t="shared" si="14"/>
        <v>0</v>
      </c>
      <c r="AD17" s="167">
        <f t="shared" si="14"/>
        <v>0</v>
      </c>
      <c r="AE17" s="167">
        <f t="shared" si="14"/>
        <v>0</v>
      </c>
      <c r="AF17" s="162"/>
    </row>
    <row r="18" spans="1:33" s="163" customFormat="1">
      <c r="A18" s="164" t="s">
        <v>146</v>
      </c>
      <c r="B18" s="165" t="s">
        <v>43</v>
      </c>
      <c r="C18" s="165" t="s">
        <v>47</v>
      </c>
      <c r="D18" s="166">
        <v>0</v>
      </c>
      <c r="E18" s="167">
        <f t="shared" si="11"/>
        <v>0</v>
      </c>
      <c r="F18" s="167">
        <f t="shared" si="11"/>
        <v>0</v>
      </c>
      <c r="G18" s="167">
        <f t="shared" si="11"/>
        <v>0</v>
      </c>
      <c r="H18" s="167">
        <f t="shared" si="11"/>
        <v>0</v>
      </c>
      <c r="I18" s="167">
        <f t="shared" si="11"/>
        <v>0</v>
      </c>
      <c r="J18" s="167">
        <f t="shared" si="11"/>
        <v>0</v>
      </c>
      <c r="K18" s="167">
        <f t="shared" ref="K18:AE18" si="15">MIN(MAX(TREND($H42:$K42, $H$26:$K$26, K$4), 0), 1)</f>
        <v>0</v>
      </c>
      <c r="L18" s="167">
        <f t="shared" si="15"/>
        <v>0</v>
      </c>
      <c r="M18" s="167">
        <f t="shared" si="15"/>
        <v>0</v>
      </c>
      <c r="N18" s="167">
        <f t="shared" si="15"/>
        <v>0</v>
      </c>
      <c r="O18" s="167">
        <f t="shared" si="15"/>
        <v>0</v>
      </c>
      <c r="P18" s="167">
        <f t="shared" si="15"/>
        <v>0</v>
      </c>
      <c r="Q18" s="167">
        <f t="shared" si="15"/>
        <v>0</v>
      </c>
      <c r="R18" s="167">
        <f t="shared" si="15"/>
        <v>0</v>
      </c>
      <c r="S18" s="167">
        <f t="shared" si="15"/>
        <v>0</v>
      </c>
      <c r="T18" s="167">
        <f t="shared" si="15"/>
        <v>0</v>
      </c>
      <c r="U18" s="167">
        <f t="shared" si="15"/>
        <v>0</v>
      </c>
      <c r="V18" s="167">
        <f t="shared" si="15"/>
        <v>0</v>
      </c>
      <c r="W18" s="167">
        <f t="shared" si="15"/>
        <v>0</v>
      </c>
      <c r="X18" s="167">
        <f t="shared" si="15"/>
        <v>0</v>
      </c>
      <c r="Y18" s="167">
        <f t="shared" si="15"/>
        <v>0</v>
      </c>
      <c r="Z18" s="167">
        <f t="shared" si="15"/>
        <v>0</v>
      </c>
      <c r="AA18" s="167">
        <f t="shared" si="15"/>
        <v>0</v>
      </c>
      <c r="AB18" s="167">
        <f t="shared" si="15"/>
        <v>0</v>
      </c>
      <c r="AC18" s="167">
        <f t="shared" si="15"/>
        <v>0</v>
      </c>
      <c r="AD18" s="167">
        <f t="shared" si="15"/>
        <v>0</v>
      </c>
      <c r="AE18" s="167">
        <f t="shared" si="15"/>
        <v>0</v>
      </c>
      <c r="AF18" s="162"/>
    </row>
    <row r="19" spans="1:33" s="163" customFormat="1">
      <c r="A19" s="164" t="s">
        <v>146</v>
      </c>
      <c r="B19" s="165" t="s">
        <v>43</v>
      </c>
      <c r="C19" s="165" t="s">
        <v>48</v>
      </c>
      <c r="D19" s="166">
        <v>0</v>
      </c>
      <c r="E19" s="167">
        <f t="shared" si="11"/>
        <v>0</v>
      </c>
      <c r="F19" s="167">
        <f t="shared" si="11"/>
        <v>0</v>
      </c>
      <c r="G19" s="167">
        <f t="shared" si="11"/>
        <v>0</v>
      </c>
      <c r="H19" s="167">
        <f t="shared" si="11"/>
        <v>0</v>
      </c>
      <c r="I19" s="167">
        <f t="shared" si="11"/>
        <v>0</v>
      </c>
      <c r="J19" s="167">
        <f t="shared" si="11"/>
        <v>0</v>
      </c>
      <c r="K19" s="167">
        <f t="shared" ref="K19:AE19" si="16">MIN(MAX(TREND($H43:$K43, $H$26:$K$26, K$4), 0), 1)</f>
        <v>0</v>
      </c>
      <c r="L19" s="167">
        <f t="shared" si="16"/>
        <v>0</v>
      </c>
      <c r="M19" s="167">
        <f t="shared" si="16"/>
        <v>0</v>
      </c>
      <c r="N19" s="167">
        <f t="shared" si="16"/>
        <v>0</v>
      </c>
      <c r="O19" s="167">
        <f t="shared" si="16"/>
        <v>0</v>
      </c>
      <c r="P19" s="167">
        <f t="shared" si="16"/>
        <v>0</v>
      </c>
      <c r="Q19" s="167">
        <f t="shared" si="16"/>
        <v>0</v>
      </c>
      <c r="R19" s="167">
        <f t="shared" si="16"/>
        <v>0</v>
      </c>
      <c r="S19" s="167">
        <f t="shared" si="16"/>
        <v>0</v>
      </c>
      <c r="T19" s="167">
        <f t="shared" si="16"/>
        <v>0</v>
      </c>
      <c r="U19" s="167">
        <f t="shared" si="16"/>
        <v>0</v>
      </c>
      <c r="V19" s="167">
        <f t="shared" si="16"/>
        <v>0</v>
      </c>
      <c r="W19" s="167">
        <f t="shared" si="16"/>
        <v>0</v>
      </c>
      <c r="X19" s="167">
        <f t="shared" si="16"/>
        <v>0</v>
      </c>
      <c r="Y19" s="167">
        <f t="shared" si="16"/>
        <v>0</v>
      </c>
      <c r="Z19" s="167">
        <f t="shared" si="16"/>
        <v>0</v>
      </c>
      <c r="AA19" s="167">
        <f t="shared" si="16"/>
        <v>0</v>
      </c>
      <c r="AB19" s="167">
        <f t="shared" si="16"/>
        <v>0</v>
      </c>
      <c r="AC19" s="167">
        <f t="shared" si="16"/>
        <v>0</v>
      </c>
      <c r="AD19" s="167">
        <f t="shared" si="16"/>
        <v>0</v>
      </c>
      <c r="AE19" s="167">
        <f t="shared" si="16"/>
        <v>0</v>
      </c>
      <c r="AF19" s="162"/>
    </row>
    <row r="20" spans="1:33" s="163" customFormat="1">
      <c r="A20" s="164" t="s">
        <v>148</v>
      </c>
      <c r="B20" s="165" t="s">
        <v>55</v>
      </c>
      <c r="C20" s="165" t="s">
        <v>56</v>
      </c>
      <c r="D20" s="166">
        <v>0</v>
      </c>
      <c r="E20" s="167">
        <f t="shared" si="11"/>
        <v>6.6699120622729424E-2</v>
      </c>
      <c r="F20" s="167">
        <f t="shared" si="11"/>
        <v>0.13339824124540201</v>
      </c>
      <c r="G20" s="167">
        <f t="shared" si="11"/>
        <v>0.20009736186810301</v>
      </c>
      <c r="H20" s="167">
        <f t="shared" si="11"/>
        <v>0.26679648249080401</v>
      </c>
      <c r="I20" s="167">
        <f t="shared" si="11"/>
        <v>0.33349560311350501</v>
      </c>
      <c r="J20" s="167">
        <f t="shared" si="11"/>
        <v>0.40019472373617759</v>
      </c>
      <c r="K20" s="167">
        <f t="shared" ref="K20:AE20" si="17">MIN(MAX(TREND($H44:$K44, $H$26:$K$26, K$4), 0), 1)</f>
        <v>0.46689384435886083</v>
      </c>
      <c r="L20" s="167">
        <f t="shared" si="17"/>
        <v>0.46187384621709171</v>
      </c>
      <c r="M20" s="167">
        <f t="shared" si="17"/>
        <v>0.45685384807532081</v>
      </c>
      <c r="N20" s="167">
        <f t="shared" si="17"/>
        <v>0.45183384993355169</v>
      </c>
      <c r="O20" s="167">
        <f t="shared" si="17"/>
        <v>0.44681385179178257</v>
      </c>
      <c r="P20" s="167">
        <f t="shared" si="17"/>
        <v>0.44179385365001167</v>
      </c>
      <c r="Q20" s="167">
        <f t="shared" si="17"/>
        <v>0.43677385550824255</v>
      </c>
      <c r="R20" s="167">
        <f t="shared" si="17"/>
        <v>0.43175385736647343</v>
      </c>
      <c r="S20" s="167">
        <f t="shared" si="17"/>
        <v>0.42673385922470253</v>
      </c>
      <c r="T20" s="167">
        <f t="shared" si="17"/>
        <v>0.42171386108293341</v>
      </c>
      <c r="U20" s="167">
        <f t="shared" si="17"/>
        <v>0.41669386294116428</v>
      </c>
      <c r="V20" s="167">
        <f t="shared" si="17"/>
        <v>0.41167386479939339</v>
      </c>
      <c r="W20" s="167">
        <f t="shared" si="17"/>
        <v>0.40665386665762426</v>
      </c>
      <c r="X20" s="167">
        <f t="shared" si="17"/>
        <v>0.40163386851585514</v>
      </c>
      <c r="Y20" s="167">
        <f t="shared" si="17"/>
        <v>0.39661387037408424</v>
      </c>
      <c r="Z20" s="167">
        <f t="shared" si="17"/>
        <v>0.39159387223231512</v>
      </c>
      <c r="AA20" s="167">
        <f t="shared" si="17"/>
        <v>0.386573874090546</v>
      </c>
      <c r="AB20" s="167">
        <f t="shared" si="17"/>
        <v>0.3815538759487751</v>
      </c>
      <c r="AC20" s="167">
        <f t="shared" si="17"/>
        <v>0.37653387780700598</v>
      </c>
      <c r="AD20" s="167">
        <f t="shared" si="17"/>
        <v>0.37151387966523686</v>
      </c>
      <c r="AE20" s="167">
        <f t="shared" si="17"/>
        <v>0.36649388152346596</v>
      </c>
      <c r="AF20" s="162"/>
    </row>
    <row r="21" spans="1:33" s="163" customFormat="1">
      <c r="A21" s="164" t="s">
        <v>148</v>
      </c>
      <c r="B21" s="165" t="s">
        <v>55</v>
      </c>
      <c r="C21" s="165" t="s">
        <v>57</v>
      </c>
      <c r="D21" s="166">
        <v>0</v>
      </c>
      <c r="E21" s="167">
        <f t="shared" si="11"/>
        <v>6.6699120622729424E-2</v>
      </c>
      <c r="F21" s="167">
        <f t="shared" si="11"/>
        <v>0.13339824124540201</v>
      </c>
      <c r="G21" s="167">
        <f t="shared" si="11"/>
        <v>0.20009736186810301</v>
      </c>
      <c r="H21" s="167">
        <f t="shared" si="11"/>
        <v>0.26679648249080401</v>
      </c>
      <c r="I21" s="167">
        <f t="shared" si="11"/>
        <v>0.33349560311350501</v>
      </c>
      <c r="J21" s="167">
        <f t="shared" si="11"/>
        <v>0.40019472373617759</v>
      </c>
      <c r="K21" s="167">
        <f t="shared" ref="K21:AE21" si="18">MIN(MAX(TREND($H45:$K45, $H$26:$K$26, K$4), 0), 1)</f>
        <v>0.46689384435886083</v>
      </c>
      <c r="L21" s="167">
        <f t="shared" si="18"/>
        <v>0.46187384621709171</v>
      </c>
      <c r="M21" s="167">
        <f t="shared" si="18"/>
        <v>0.45685384807532081</v>
      </c>
      <c r="N21" s="167">
        <f t="shared" si="18"/>
        <v>0.45183384993355169</v>
      </c>
      <c r="O21" s="167">
        <f t="shared" si="18"/>
        <v>0.44681385179178257</v>
      </c>
      <c r="P21" s="167">
        <f t="shared" si="18"/>
        <v>0.44179385365001167</v>
      </c>
      <c r="Q21" s="167">
        <f t="shared" si="18"/>
        <v>0.43677385550824255</v>
      </c>
      <c r="R21" s="167">
        <f t="shared" si="18"/>
        <v>0.43175385736647343</v>
      </c>
      <c r="S21" s="167">
        <f t="shared" si="18"/>
        <v>0.42673385922470253</v>
      </c>
      <c r="T21" s="167">
        <f t="shared" si="18"/>
        <v>0.42171386108293341</v>
      </c>
      <c r="U21" s="167">
        <f t="shared" si="18"/>
        <v>0.41669386294116428</v>
      </c>
      <c r="V21" s="167">
        <f t="shared" si="18"/>
        <v>0.41167386479939339</v>
      </c>
      <c r="W21" s="167">
        <f t="shared" si="18"/>
        <v>0.40665386665762426</v>
      </c>
      <c r="X21" s="167">
        <f t="shared" si="18"/>
        <v>0.40163386851585514</v>
      </c>
      <c r="Y21" s="167">
        <f t="shared" si="18"/>
        <v>0.39661387037408424</v>
      </c>
      <c r="Z21" s="167">
        <f t="shared" si="18"/>
        <v>0.39159387223231512</v>
      </c>
      <c r="AA21" s="167">
        <f t="shared" si="18"/>
        <v>0.386573874090546</v>
      </c>
      <c r="AB21" s="167">
        <f t="shared" si="18"/>
        <v>0.3815538759487751</v>
      </c>
      <c r="AC21" s="167">
        <f t="shared" si="18"/>
        <v>0.37653387780700598</v>
      </c>
      <c r="AD21" s="167">
        <f t="shared" si="18"/>
        <v>0.37151387966523686</v>
      </c>
      <c r="AE21" s="167">
        <f t="shared" si="18"/>
        <v>0.36649388152346596</v>
      </c>
      <c r="AF21" s="162"/>
    </row>
    <row r="22" spans="1:33" s="163" customFormat="1">
      <c r="A22" s="168"/>
      <c r="B22" s="169"/>
      <c r="C22" s="169"/>
      <c r="D22" s="17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62"/>
    </row>
    <row r="23" spans="1:33" s="163" customFormat="1" ht="15.75">
      <c r="A23" s="171" t="s">
        <v>158</v>
      </c>
      <c r="B23" s="172"/>
      <c r="C23" s="173"/>
      <c r="D23" s="174"/>
      <c r="E23" s="174"/>
      <c r="F23" s="174"/>
      <c r="G23" s="174"/>
      <c r="H23" s="174"/>
      <c r="I23" s="174"/>
      <c r="J23" s="174"/>
      <c r="K23" s="174"/>
      <c r="L23" s="174"/>
      <c r="M23" s="174"/>
      <c r="N23" s="174"/>
      <c r="O23" s="174"/>
      <c r="P23" s="174"/>
      <c r="Q23" s="174"/>
      <c r="R23" s="174"/>
      <c r="S23" s="174"/>
      <c r="T23" s="174"/>
      <c r="U23" s="174"/>
      <c r="V23" s="175"/>
      <c r="W23" s="175"/>
      <c r="X23" s="175"/>
      <c r="Y23" s="175"/>
      <c r="Z23" s="175"/>
      <c r="AA23" s="175"/>
      <c r="AB23" s="175"/>
      <c r="AC23" s="175"/>
      <c r="AD23" s="175"/>
      <c r="AE23" s="175"/>
      <c r="AF23" s="175"/>
      <c r="AG23" s="175"/>
    </row>
    <row r="24" spans="1:33" s="163" customFormat="1">
      <c r="A24" s="176" t="s">
        <v>159</v>
      </c>
      <c r="B24" s="177"/>
      <c r="C24" s="173"/>
      <c r="D24" s="174"/>
      <c r="E24" s="174"/>
      <c r="F24" s="174"/>
      <c r="G24" s="174"/>
      <c r="H24" s="174"/>
      <c r="I24" s="174"/>
      <c r="J24" s="174"/>
      <c r="K24" s="174"/>
      <c r="L24" s="174"/>
      <c r="M24" s="174"/>
      <c r="N24" s="174"/>
      <c r="O24" s="174"/>
      <c r="P24" s="174"/>
      <c r="Q24" s="174"/>
      <c r="R24" s="174"/>
      <c r="S24" s="174"/>
      <c r="T24" s="174"/>
      <c r="U24" s="174"/>
      <c r="V24" s="175"/>
      <c r="W24" s="175"/>
      <c r="X24" s="175"/>
      <c r="Y24" s="175"/>
      <c r="Z24" s="175"/>
      <c r="AA24" s="175"/>
      <c r="AB24" s="175"/>
      <c r="AC24" s="175"/>
      <c r="AD24" s="175"/>
      <c r="AE24" s="175"/>
      <c r="AF24" s="175"/>
      <c r="AG24" s="175"/>
    </row>
    <row r="25" spans="1:33" s="163" customFormat="1">
      <c r="A25" s="175"/>
      <c r="B25" s="175"/>
      <c r="C25" s="175"/>
      <c r="D25" s="175"/>
      <c r="E25" s="175"/>
      <c r="F25" s="175"/>
      <c r="G25" s="175"/>
      <c r="H25" s="178" t="str">
        <f>H28&amp;H27&amp;H26</f>
        <v>1in2Reference2025</v>
      </c>
      <c r="I25" s="178" t="str">
        <f>I28&amp;I27&amp;I26</f>
        <v>1in2Reference2030</v>
      </c>
      <c r="J25" s="178" t="str">
        <f>J28&amp;J27&amp;J26</f>
        <v>1in2Reference2040</v>
      </c>
      <c r="K25" s="178" t="str">
        <f>K28&amp;K27&amp;K26</f>
        <v>1in2Reference2050</v>
      </c>
      <c r="L25" s="175"/>
      <c r="M25" s="175"/>
      <c r="N25" s="175"/>
      <c r="O25" s="175"/>
      <c r="P25" s="175"/>
      <c r="Q25" s="175"/>
      <c r="R25" s="175"/>
      <c r="S25" s="175"/>
      <c r="T25" s="175"/>
      <c r="U25" s="175"/>
    </row>
    <row r="26" spans="1:33" s="163" customFormat="1" ht="15.75">
      <c r="A26" s="175"/>
      <c r="B26" s="175"/>
      <c r="C26" s="175"/>
      <c r="D26" s="175"/>
      <c r="E26" s="175"/>
      <c r="F26" s="175"/>
      <c r="G26" s="175"/>
      <c r="H26" s="179">
        <v>2025</v>
      </c>
      <c r="I26" s="179">
        <v>2030</v>
      </c>
      <c r="J26" s="179">
        <v>2040</v>
      </c>
      <c r="K26" s="179">
        <v>2050</v>
      </c>
      <c r="L26" s="175"/>
      <c r="O26" s="175"/>
      <c r="P26" s="175"/>
      <c r="Q26" s="175"/>
      <c r="R26" s="175"/>
      <c r="S26" s="175"/>
      <c r="T26" s="175"/>
      <c r="U26" s="175"/>
    </row>
    <row r="27" spans="1:33" s="163" customFormat="1" ht="12" customHeight="1">
      <c r="A27" s="175"/>
      <c r="B27" s="175"/>
      <c r="C27" s="175"/>
      <c r="D27" s="175"/>
      <c r="E27" s="175"/>
      <c r="F27" s="175"/>
      <c r="G27" s="175"/>
      <c r="H27" s="179" t="s">
        <v>160</v>
      </c>
      <c r="I27" s="179" t="s">
        <v>160</v>
      </c>
      <c r="J27" s="179" t="s">
        <v>160</v>
      </c>
      <c r="K27" s="179" t="s">
        <v>160</v>
      </c>
      <c r="L27" s="175"/>
      <c r="M27" s="180" t="s">
        <v>161</v>
      </c>
      <c r="N27" s="180"/>
      <c r="O27" s="175"/>
      <c r="P27" s="175"/>
      <c r="Q27" s="175"/>
      <c r="R27" s="175"/>
      <c r="S27" s="175"/>
      <c r="T27" s="175"/>
      <c r="U27" s="175"/>
    </row>
    <row r="28" spans="1:33" s="163" customFormat="1" ht="30">
      <c r="A28" s="181" t="s">
        <v>162</v>
      </c>
      <c r="B28" s="181" t="s">
        <v>163</v>
      </c>
      <c r="C28" s="179" t="s">
        <v>164</v>
      </c>
      <c r="D28" s="179" t="s">
        <v>137</v>
      </c>
      <c r="E28" s="179" t="s">
        <v>38</v>
      </c>
      <c r="F28" s="179" t="s">
        <v>40</v>
      </c>
      <c r="G28" s="179" t="s">
        <v>39</v>
      </c>
      <c r="H28" s="179" t="s">
        <v>165</v>
      </c>
      <c r="I28" s="179" t="s">
        <v>165</v>
      </c>
      <c r="J28" s="179" t="s">
        <v>165</v>
      </c>
      <c r="K28" s="179" t="s">
        <v>165</v>
      </c>
      <c r="L28" s="175"/>
      <c r="M28" s="179">
        <v>2023</v>
      </c>
      <c r="N28" s="179">
        <v>2030</v>
      </c>
      <c r="O28" s="175"/>
      <c r="P28" s="175"/>
      <c r="Q28" s="175"/>
      <c r="R28" s="175"/>
      <c r="S28" s="175"/>
      <c r="T28" s="175"/>
      <c r="U28" s="175"/>
    </row>
    <row r="29" spans="1:33" s="163" customFormat="1">
      <c r="A29" s="178" t="str">
        <f t="shared" ref="A29:A45" si="19">C29&amp;D29&amp;E29&amp;F29&amp;G29</f>
        <v>Event-Based OptionsEV-Electric Buses-V2XElectric VehicleINTERCITY.BUSElectric Buses</v>
      </c>
      <c r="B29" s="178" t="str">
        <f t="shared" ref="B29:B45" si="20">C29&amp;E29&amp;F29&amp;G29</f>
        <v>Event-Based OptionsElectric VehicleINTERCITY.BUSElectric Buses</v>
      </c>
      <c r="C29" s="182" t="s">
        <v>166</v>
      </c>
      <c r="D29" s="182" t="s">
        <v>142</v>
      </c>
      <c r="E29" s="182" t="s">
        <v>42</v>
      </c>
      <c r="F29" s="182" t="s">
        <v>50</v>
      </c>
      <c r="G29" s="182" t="s">
        <v>49</v>
      </c>
      <c r="H29" s="167">
        <f t="shared" ref="H29:K45" si="21">INDEX($H$125:$K$141, MATCH($B29, $B$125:$B$141, 0), MATCH(H$25, $H$121:$K$121, 0)) * INDEX($F$52:$AG$85, MATCH("V2B %"&amp;$F29, $B$52:$B$85, 0), MATCH(H$26, $F$51:$AG$51, 0)) +
INDEX($H$99:$K$115, MATCH($B29, $B$99:$B$115, 0), MATCH(H$25, $H$95:$K$95, 0)) * INDEX($F$52:$AG$85, MATCH("V2G %"&amp;$F29, $B$52:$B$85, 0), MATCH(H$26, $F$51:$AG$51, 0))</f>
        <v>0.49846952613740791</v>
      </c>
      <c r="I29" s="167">
        <f t="shared" si="21"/>
        <v>0.47575231492876113</v>
      </c>
      <c r="J29" s="167">
        <f t="shared" si="21"/>
        <v>0.38255747658331563</v>
      </c>
      <c r="K29" s="167">
        <f t="shared" si="21"/>
        <v>0.38518099746981527</v>
      </c>
      <c r="L29" s="175"/>
      <c r="M29" s="167">
        <v>0</v>
      </c>
      <c r="N29" s="167">
        <f t="shared" ref="N29:N45" si="22">K5</f>
        <v>0.46685287344004855</v>
      </c>
      <c r="O29" s="175"/>
      <c r="P29" s="175"/>
      <c r="Q29" s="175"/>
      <c r="R29" s="175"/>
      <c r="S29" s="175"/>
      <c r="T29" s="175"/>
      <c r="U29" s="175"/>
    </row>
    <row r="30" spans="1:33" s="163" customFormat="1">
      <c r="A30" s="178" t="str">
        <f t="shared" si="19"/>
        <v>Event-Based OptionsEV-Electric Buses-V2XElectric VehicleOTHER.BUSElectric Buses</v>
      </c>
      <c r="B30" s="178" t="str">
        <f t="shared" si="20"/>
        <v>Event-Based OptionsElectric VehicleOTHER.BUSElectric Buses</v>
      </c>
      <c r="C30" s="182" t="s">
        <v>166</v>
      </c>
      <c r="D30" s="182" t="s">
        <v>142</v>
      </c>
      <c r="E30" s="182" t="s">
        <v>42</v>
      </c>
      <c r="F30" s="182" t="s">
        <v>53</v>
      </c>
      <c r="G30" s="182" t="s">
        <v>49</v>
      </c>
      <c r="H30" s="167">
        <f t="shared" si="21"/>
        <v>0.49846952613740791</v>
      </c>
      <c r="I30" s="167">
        <f t="shared" si="21"/>
        <v>0.47575231492876113</v>
      </c>
      <c r="J30" s="167">
        <f t="shared" si="21"/>
        <v>0.38255747658331563</v>
      </c>
      <c r="K30" s="167">
        <f t="shared" si="21"/>
        <v>0.38518099746981527</v>
      </c>
      <c r="L30" s="175"/>
      <c r="M30" s="167">
        <v>0</v>
      </c>
      <c r="N30" s="167">
        <f t="shared" si="22"/>
        <v>0.46685287344004855</v>
      </c>
      <c r="O30" s="175"/>
      <c r="P30" s="175"/>
      <c r="Q30" s="175"/>
      <c r="R30" s="175"/>
      <c r="S30" s="175"/>
      <c r="T30" s="175"/>
      <c r="U30" s="175"/>
    </row>
    <row r="31" spans="1:33" s="163" customFormat="1">
      <c r="A31" s="178" t="str">
        <f t="shared" si="19"/>
        <v>Event-Based OptionsEV-Electric Buses-V2XElectric VehicleSCHOOL.BUSElectric Buses</v>
      </c>
      <c r="B31" s="178" t="str">
        <f t="shared" si="20"/>
        <v>Event-Based OptionsElectric VehicleSCHOOL.BUSElectric Buses</v>
      </c>
      <c r="C31" s="182" t="s">
        <v>166</v>
      </c>
      <c r="D31" s="182" t="s">
        <v>142</v>
      </c>
      <c r="E31" s="182" t="s">
        <v>42</v>
      </c>
      <c r="F31" s="182" t="s">
        <v>51</v>
      </c>
      <c r="G31" s="182" t="s">
        <v>49</v>
      </c>
      <c r="H31" s="167">
        <f t="shared" si="21"/>
        <v>0.49846952613740791</v>
      </c>
      <c r="I31" s="167">
        <f t="shared" si="21"/>
        <v>0.47575231492876113</v>
      </c>
      <c r="J31" s="167">
        <f t="shared" si="21"/>
        <v>0.38255747658331563</v>
      </c>
      <c r="K31" s="167">
        <f t="shared" si="21"/>
        <v>0.38518099746981527</v>
      </c>
      <c r="L31" s="175"/>
      <c r="M31" s="167">
        <v>0</v>
      </c>
      <c r="N31" s="167">
        <f t="shared" si="22"/>
        <v>0.46685287344004855</v>
      </c>
      <c r="O31" s="175"/>
      <c r="P31" s="175"/>
      <c r="Q31" s="175"/>
      <c r="R31" s="175"/>
      <c r="S31" s="175"/>
      <c r="T31" s="175"/>
      <c r="U31" s="175"/>
    </row>
    <row r="32" spans="1:33" s="163" customFormat="1">
      <c r="A32" s="178" t="str">
        <f t="shared" si="19"/>
        <v>Event-Based OptionsEV-Electric Buses-V2XElectric VehicleURBAN.BUSElectric Buses</v>
      </c>
      <c r="B32" s="178" t="str">
        <f t="shared" si="20"/>
        <v>Event-Based OptionsElectric VehicleURBAN.BUSElectric Buses</v>
      </c>
      <c r="C32" s="182" t="s">
        <v>166</v>
      </c>
      <c r="D32" s="182" t="s">
        <v>142</v>
      </c>
      <c r="E32" s="182" t="s">
        <v>42</v>
      </c>
      <c r="F32" s="182" t="s">
        <v>52</v>
      </c>
      <c r="G32" s="182" t="s">
        <v>49</v>
      </c>
      <c r="H32" s="167">
        <f t="shared" si="21"/>
        <v>0.49846952613740791</v>
      </c>
      <c r="I32" s="167">
        <f t="shared" si="21"/>
        <v>0.47575231492876113</v>
      </c>
      <c r="J32" s="167">
        <f t="shared" si="21"/>
        <v>0.38255747658331563</v>
      </c>
      <c r="K32" s="167">
        <f t="shared" si="21"/>
        <v>0.38518099746981527</v>
      </c>
      <c r="L32" s="175"/>
      <c r="M32" s="167">
        <v>0</v>
      </c>
      <c r="N32" s="167">
        <f t="shared" si="22"/>
        <v>0.46685287344004855</v>
      </c>
      <c r="O32" s="175"/>
      <c r="P32" s="175"/>
      <c r="Q32" s="175"/>
      <c r="R32" s="175"/>
      <c r="S32" s="175"/>
      <c r="T32" s="175"/>
      <c r="U32" s="175"/>
    </row>
    <row r="33" spans="1:33" s="163" customFormat="1">
      <c r="A33" s="178" t="str">
        <f t="shared" si="19"/>
        <v>Event-Based OptionsEV-HDV-V2XElectric VehicleGVWR7Heavy Duty EV</v>
      </c>
      <c r="B33" s="178" t="str">
        <f t="shared" si="20"/>
        <v>Event-Based OptionsElectric VehicleGVWR7Heavy Duty EV</v>
      </c>
      <c r="C33" s="182" t="s">
        <v>166</v>
      </c>
      <c r="D33" s="182" t="s">
        <v>144</v>
      </c>
      <c r="E33" s="182" t="s">
        <v>42</v>
      </c>
      <c r="F33" s="182" t="s">
        <v>59</v>
      </c>
      <c r="G33" s="182" t="s">
        <v>58</v>
      </c>
      <c r="H33" s="167">
        <f t="shared" si="21"/>
        <v>0.49590800384099171</v>
      </c>
      <c r="I33" s="167">
        <f t="shared" si="21"/>
        <v>0.47417088081611197</v>
      </c>
      <c r="J33" s="167">
        <f t="shared" si="21"/>
        <v>0.38170563789158668</v>
      </c>
      <c r="K33" s="167">
        <f t="shared" si="21"/>
        <v>0.38517823096413784</v>
      </c>
      <c r="L33" s="175"/>
      <c r="M33" s="167">
        <v>0</v>
      </c>
      <c r="N33" s="167">
        <f t="shared" si="22"/>
        <v>0.46500231940297887</v>
      </c>
      <c r="O33" s="175"/>
      <c r="P33" s="175"/>
      <c r="Q33" s="175"/>
      <c r="R33" s="175"/>
      <c r="S33" s="175"/>
      <c r="T33" s="175"/>
      <c r="U33" s="175"/>
    </row>
    <row r="34" spans="1:33" s="163" customFormat="1">
      <c r="A34" s="178" t="str">
        <f t="shared" si="19"/>
        <v>Event-Based OptionsEV-HDV-V2XElectric VehicleGVWR8.COMBOHeavy Duty EV</v>
      </c>
      <c r="B34" s="178" t="str">
        <f t="shared" si="20"/>
        <v>Event-Based OptionsElectric VehicleGVWR8.COMBOHeavy Duty EV</v>
      </c>
      <c r="C34" s="182" t="s">
        <v>166</v>
      </c>
      <c r="D34" s="182" t="s">
        <v>144</v>
      </c>
      <c r="E34" s="182" t="s">
        <v>42</v>
      </c>
      <c r="F34" s="182" t="s">
        <v>60</v>
      </c>
      <c r="G34" s="182" t="s">
        <v>58</v>
      </c>
      <c r="H34" s="167">
        <f t="shared" si="21"/>
        <v>0.49590800384099171</v>
      </c>
      <c r="I34" s="167">
        <f t="shared" si="21"/>
        <v>0.47417088081611197</v>
      </c>
      <c r="J34" s="167">
        <f t="shared" si="21"/>
        <v>0.38170563789158668</v>
      </c>
      <c r="K34" s="167">
        <f t="shared" si="21"/>
        <v>0.38517823096413784</v>
      </c>
      <c r="L34" s="175"/>
      <c r="M34" s="167">
        <v>0</v>
      </c>
      <c r="N34" s="167">
        <f t="shared" si="22"/>
        <v>0.46500231940297887</v>
      </c>
      <c r="O34" s="175"/>
      <c r="P34" s="175"/>
      <c r="Q34" s="175"/>
      <c r="R34" s="175"/>
      <c r="S34" s="175"/>
      <c r="T34" s="175"/>
      <c r="U34" s="175"/>
    </row>
    <row r="35" spans="1:33" s="163" customFormat="1">
      <c r="A35" s="178" t="str">
        <f t="shared" si="19"/>
        <v>Event-Based OptionsEV-HDV-V2XElectric VehicleGVWR8.IRPHeavy Duty EV</v>
      </c>
      <c r="B35" s="178" t="str">
        <f t="shared" si="20"/>
        <v>Event-Based OptionsElectric VehicleGVWR8.IRPHeavy Duty EV</v>
      </c>
      <c r="C35" s="182" t="s">
        <v>166</v>
      </c>
      <c r="D35" s="182" t="s">
        <v>144</v>
      </c>
      <c r="E35" s="182" t="s">
        <v>42</v>
      </c>
      <c r="F35" s="182" t="s">
        <v>61</v>
      </c>
      <c r="G35" s="182" t="s">
        <v>58</v>
      </c>
      <c r="H35" s="167">
        <f t="shared" si="21"/>
        <v>0.49590800384099171</v>
      </c>
      <c r="I35" s="167">
        <f t="shared" si="21"/>
        <v>0.47417088081611197</v>
      </c>
      <c r="J35" s="167">
        <f t="shared" si="21"/>
        <v>0.38170563789158668</v>
      </c>
      <c r="K35" s="167">
        <f t="shared" si="21"/>
        <v>0.38517823096413784</v>
      </c>
      <c r="L35" s="175"/>
      <c r="M35" s="167">
        <v>0</v>
      </c>
      <c r="N35" s="167">
        <f t="shared" si="22"/>
        <v>0.46500231940297887</v>
      </c>
      <c r="O35" s="175"/>
      <c r="P35" s="175"/>
      <c r="Q35" s="175"/>
      <c r="R35" s="175"/>
      <c r="S35" s="175"/>
      <c r="T35" s="175"/>
      <c r="U35" s="175"/>
    </row>
    <row r="36" spans="1:33" s="163" customFormat="1">
      <c r="A36" s="178" t="str">
        <f t="shared" si="19"/>
        <v>Event-Based OptionsEV-HDV-V2XElectric VehicleGVWR8.PORTHeavy Duty EV</v>
      </c>
      <c r="B36" s="178" t="str">
        <f t="shared" si="20"/>
        <v>Event-Based OptionsElectric VehicleGVWR8.PORTHeavy Duty EV</v>
      </c>
      <c r="C36" s="182" t="s">
        <v>166</v>
      </c>
      <c r="D36" s="182" t="s">
        <v>144</v>
      </c>
      <c r="E36" s="182" t="s">
        <v>42</v>
      </c>
      <c r="F36" s="182" t="s">
        <v>62</v>
      </c>
      <c r="G36" s="182" t="s">
        <v>58</v>
      </c>
      <c r="H36" s="167">
        <f t="shared" si="21"/>
        <v>0.49590800384099171</v>
      </c>
      <c r="I36" s="167">
        <f t="shared" si="21"/>
        <v>0.47417088081611197</v>
      </c>
      <c r="J36" s="167">
        <f t="shared" si="21"/>
        <v>0.38170563789158668</v>
      </c>
      <c r="K36" s="167">
        <f t="shared" si="21"/>
        <v>0.38517823096413784</v>
      </c>
      <c r="L36" s="175"/>
      <c r="M36" s="167">
        <v>0</v>
      </c>
      <c r="N36" s="167">
        <f t="shared" si="22"/>
        <v>0.46500231940297887</v>
      </c>
      <c r="O36" s="175"/>
      <c r="P36" s="175"/>
      <c r="Q36" s="175"/>
      <c r="R36" s="175"/>
      <c r="S36" s="175"/>
      <c r="T36" s="175"/>
      <c r="U36" s="175"/>
    </row>
    <row r="37" spans="1:33" s="163" customFormat="1">
      <c r="A37" s="178" t="str">
        <f t="shared" si="19"/>
        <v>Event-Based OptionsEV-HDV-V2XElectric VehicleGVWR8.REFUSE.AND.RECYCLINGHeavy Duty EV</v>
      </c>
      <c r="B37" s="178" t="str">
        <f t="shared" si="20"/>
        <v>Event-Based OptionsElectric VehicleGVWR8.REFUSE.AND.RECYCLINGHeavy Duty EV</v>
      </c>
      <c r="C37" s="182" t="s">
        <v>166</v>
      </c>
      <c r="D37" s="182" t="s">
        <v>144</v>
      </c>
      <c r="E37" s="182" t="s">
        <v>42</v>
      </c>
      <c r="F37" s="182" t="s">
        <v>63</v>
      </c>
      <c r="G37" s="182" t="s">
        <v>58</v>
      </c>
      <c r="H37" s="167">
        <f t="shared" si="21"/>
        <v>0.49590800384099171</v>
      </c>
      <c r="I37" s="167">
        <f t="shared" si="21"/>
        <v>0.47417088081611197</v>
      </c>
      <c r="J37" s="167">
        <f t="shared" si="21"/>
        <v>0.38170563789158668</v>
      </c>
      <c r="K37" s="167">
        <f t="shared" si="21"/>
        <v>0.38517823096413784</v>
      </c>
      <c r="L37" s="175"/>
      <c r="M37" s="167">
        <v>0</v>
      </c>
      <c r="N37" s="167">
        <f t="shared" si="22"/>
        <v>0.46500231940297887</v>
      </c>
      <c r="O37" s="175"/>
      <c r="P37" s="175"/>
      <c r="Q37" s="175"/>
      <c r="R37" s="175"/>
      <c r="S37" s="175"/>
      <c r="T37" s="175"/>
      <c r="U37" s="175"/>
    </row>
    <row r="38" spans="1:33" s="163" customFormat="1">
      <c r="A38" s="178" t="str">
        <f t="shared" si="19"/>
        <v>Event-Based OptionsEV-HDV-V2XElectric VehicleGVWR8.SUHeavy Duty EV</v>
      </c>
      <c r="B38" s="178" t="str">
        <f t="shared" si="20"/>
        <v>Event-Based OptionsElectric VehicleGVWR8.SUHeavy Duty EV</v>
      </c>
      <c r="C38" s="182" t="s">
        <v>166</v>
      </c>
      <c r="D38" s="182" t="s">
        <v>144</v>
      </c>
      <c r="E38" s="182" t="s">
        <v>42</v>
      </c>
      <c r="F38" s="182" t="s">
        <v>64</v>
      </c>
      <c r="G38" s="182" t="s">
        <v>58</v>
      </c>
      <c r="H38" s="167">
        <f t="shared" si="21"/>
        <v>0.49590800384099171</v>
      </c>
      <c r="I38" s="167">
        <f t="shared" si="21"/>
        <v>0.47417088081611197</v>
      </c>
      <c r="J38" s="167">
        <f t="shared" si="21"/>
        <v>0.38170563789158668</v>
      </c>
      <c r="K38" s="167">
        <f t="shared" si="21"/>
        <v>0.38517823096413784</v>
      </c>
      <c r="L38" s="175"/>
      <c r="M38" s="167">
        <v>0</v>
      </c>
      <c r="N38" s="167">
        <f t="shared" si="22"/>
        <v>0.46500231940297887</v>
      </c>
      <c r="O38" s="175"/>
      <c r="P38" s="175"/>
      <c r="Q38" s="175"/>
      <c r="R38" s="175"/>
      <c r="S38" s="175"/>
      <c r="T38" s="175"/>
      <c r="U38" s="175"/>
    </row>
    <row r="39" spans="1:33" s="163" customFormat="1">
      <c r="A39" s="178" t="str">
        <f t="shared" si="19"/>
        <v>Event-Based OptionsEV-LDV-V2XElectric VehicleSINGLE.FAMILYLight Duty EV</v>
      </c>
      <c r="B39" s="178" t="str">
        <f t="shared" si="20"/>
        <v>Event-Based OptionsElectric VehicleSINGLE.FAMILYLight Duty EV</v>
      </c>
      <c r="C39" s="182" t="s">
        <v>166</v>
      </c>
      <c r="D39" s="182" t="s">
        <v>146</v>
      </c>
      <c r="E39" s="182" t="s">
        <v>42</v>
      </c>
      <c r="F39" s="182" t="s">
        <v>44</v>
      </c>
      <c r="G39" s="182" t="s">
        <v>43</v>
      </c>
      <c r="H39" s="167">
        <f t="shared" si="21"/>
        <v>7.4884952277277941E-2</v>
      </c>
      <c r="I39" s="167">
        <f t="shared" si="21"/>
        <v>3.8463900642977639E-2</v>
      </c>
      <c r="J39" s="167">
        <f t="shared" si="21"/>
        <v>5.2023409030553684E-2</v>
      </c>
      <c r="K39" s="167">
        <f t="shared" si="21"/>
        <v>7.5886518359178992E-2</v>
      </c>
      <c r="L39" s="175"/>
      <c r="M39" s="167">
        <v>0</v>
      </c>
      <c r="N39" s="167">
        <f t="shared" si="22"/>
        <v>5.7676181193339504E-2</v>
      </c>
      <c r="O39" s="175"/>
      <c r="P39" s="175"/>
      <c r="Q39" s="175"/>
      <c r="R39" s="175"/>
      <c r="S39" s="175"/>
      <c r="T39" s="175"/>
      <c r="U39" s="175"/>
    </row>
    <row r="40" spans="1:33" s="163" customFormat="1">
      <c r="A40" s="178" t="str">
        <f t="shared" si="19"/>
        <v>Event-Based OptionsEV-LDV-V2XElectric VehicleMULTI.FAMILYLight Duty EV</v>
      </c>
      <c r="B40" s="178" t="str">
        <f t="shared" si="20"/>
        <v>Event-Based OptionsElectric VehicleMULTI.FAMILYLight Duty EV</v>
      </c>
      <c r="C40" s="182" t="s">
        <v>166</v>
      </c>
      <c r="D40" s="182" t="s">
        <v>146</v>
      </c>
      <c r="E40" s="182" t="s">
        <v>42</v>
      </c>
      <c r="F40" s="182" t="s">
        <v>45</v>
      </c>
      <c r="G40" s="182" t="s">
        <v>43</v>
      </c>
      <c r="H40" s="167">
        <f t="shared" si="21"/>
        <v>0</v>
      </c>
      <c r="I40" s="167">
        <f t="shared" si="21"/>
        <v>0</v>
      </c>
      <c r="J40" s="167">
        <f t="shared" si="21"/>
        <v>0</v>
      </c>
      <c r="K40" s="167">
        <f t="shared" si="21"/>
        <v>0</v>
      </c>
      <c r="L40" s="175"/>
      <c r="M40" s="167">
        <v>0</v>
      </c>
      <c r="N40" s="167">
        <f t="shared" si="22"/>
        <v>0</v>
      </c>
      <c r="O40" s="175"/>
      <c r="P40" s="175"/>
      <c r="Q40" s="175"/>
      <c r="R40" s="175"/>
      <c r="S40" s="175"/>
      <c r="T40" s="175"/>
      <c r="U40" s="175"/>
    </row>
    <row r="41" spans="1:33">
      <c r="A41" s="178" t="str">
        <f t="shared" si="19"/>
        <v>Event-Based OptionsEV-LDV-V2XElectric VehicleCOMMERCIAL.DESTINATIONLight Duty EV</v>
      </c>
      <c r="B41" s="178" t="str">
        <f t="shared" si="20"/>
        <v>Event-Based OptionsElectric VehicleCOMMERCIAL.DESTINATIONLight Duty EV</v>
      </c>
      <c r="C41" s="182" t="s">
        <v>166</v>
      </c>
      <c r="D41" s="182" t="s">
        <v>146</v>
      </c>
      <c r="E41" s="182" t="s">
        <v>42</v>
      </c>
      <c r="F41" s="182" t="s">
        <v>46</v>
      </c>
      <c r="G41" s="182" t="s">
        <v>43</v>
      </c>
      <c r="H41" s="167">
        <f t="shared" si="21"/>
        <v>0</v>
      </c>
      <c r="I41" s="167">
        <f t="shared" si="21"/>
        <v>0</v>
      </c>
      <c r="J41" s="167">
        <f t="shared" si="21"/>
        <v>0</v>
      </c>
      <c r="K41" s="167">
        <f t="shared" si="21"/>
        <v>0</v>
      </c>
      <c r="L41" s="175"/>
      <c r="M41" s="167">
        <v>0</v>
      </c>
      <c r="N41" s="167">
        <f t="shared" si="22"/>
        <v>0</v>
      </c>
      <c r="O41" s="175"/>
      <c r="P41" s="175"/>
      <c r="Q41" s="175"/>
      <c r="R41" s="175"/>
      <c r="S41" s="175"/>
      <c r="T41" s="175"/>
      <c r="U41" s="175"/>
    </row>
    <row r="42" spans="1:33">
      <c r="A42" s="178" t="str">
        <f t="shared" si="19"/>
        <v>Event-Based OptionsEV-LDV-V2XElectric VehicleCOMMERCIAL.FLEETLight Duty EV</v>
      </c>
      <c r="B42" s="178" t="str">
        <f t="shared" si="20"/>
        <v>Event-Based OptionsElectric VehicleCOMMERCIAL.FLEETLight Duty EV</v>
      </c>
      <c r="C42" s="182" t="s">
        <v>166</v>
      </c>
      <c r="D42" s="182" t="s">
        <v>146</v>
      </c>
      <c r="E42" s="182" t="s">
        <v>42</v>
      </c>
      <c r="F42" s="182" t="s">
        <v>47</v>
      </c>
      <c r="G42" s="182" t="s">
        <v>43</v>
      </c>
      <c r="H42" s="167">
        <f t="shared" si="21"/>
        <v>0</v>
      </c>
      <c r="I42" s="167">
        <f t="shared" si="21"/>
        <v>0</v>
      </c>
      <c r="J42" s="167">
        <f t="shared" si="21"/>
        <v>0</v>
      </c>
      <c r="K42" s="167">
        <f t="shared" si="21"/>
        <v>0</v>
      </c>
      <c r="L42" s="175"/>
      <c r="M42" s="167">
        <v>0</v>
      </c>
      <c r="N42" s="167">
        <f t="shared" si="22"/>
        <v>0</v>
      </c>
      <c r="O42" s="175"/>
      <c r="P42" s="175"/>
      <c r="Q42" s="175"/>
      <c r="R42" s="175"/>
      <c r="S42" s="175"/>
      <c r="T42" s="175"/>
      <c r="U42" s="175"/>
    </row>
    <row r="43" spans="1:33">
      <c r="A43" s="178" t="str">
        <f t="shared" si="19"/>
        <v>Event-Based OptionsEV-LDV-V2XElectric VehicleLDV.OTHERLight Duty EV</v>
      </c>
      <c r="B43" s="178" t="str">
        <f t="shared" si="20"/>
        <v>Event-Based OptionsElectric VehicleLDV.OTHERLight Duty EV</v>
      </c>
      <c r="C43" s="182" t="s">
        <v>166</v>
      </c>
      <c r="D43" s="182" t="s">
        <v>146</v>
      </c>
      <c r="E43" s="182" t="s">
        <v>42</v>
      </c>
      <c r="F43" s="182" t="s">
        <v>48</v>
      </c>
      <c r="G43" s="182" t="s">
        <v>43</v>
      </c>
      <c r="H43" s="167">
        <f t="shared" si="21"/>
        <v>0</v>
      </c>
      <c r="I43" s="167">
        <f t="shared" si="21"/>
        <v>0</v>
      </c>
      <c r="J43" s="167">
        <f t="shared" si="21"/>
        <v>0</v>
      </c>
      <c r="K43" s="167">
        <f t="shared" si="21"/>
        <v>0</v>
      </c>
      <c r="L43" s="175"/>
      <c r="M43" s="167">
        <v>0</v>
      </c>
      <c r="N43" s="167">
        <f t="shared" si="22"/>
        <v>0</v>
      </c>
      <c r="O43" s="175"/>
      <c r="P43" s="175"/>
      <c r="Q43" s="175"/>
      <c r="R43" s="175"/>
      <c r="S43" s="175"/>
      <c r="T43" s="175"/>
      <c r="U43" s="175"/>
    </row>
    <row r="44" spans="1:33">
      <c r="A44" s="178" t="str">
        <f t="shared" si="19"/>
        <v>Event-Based OptionsEV-MDV-V2XElectric VehicleGVWR3Medium Duty EV</v>
      </c>
      <c r="B44" s="178" t="str">
        <f t="shared" si="20"/>
        <v>Event-Based OptionsElectric VehicleGVWR3Medium Duty EV</v>
      </c>
      <c r="C44" s="182" t="s">
        <v>166</v>
      </c>
      <c r="D44" s="182" t="s">
        <v>148</v>
      </c>
      <c r="E44" s="182" t="s">
        <v>42</v>
      </c>
      <c r="F44" s="182" t="s">
        <v>56</v>
      </c>
      <c r="G44" s="182" t="s">
        <v>55</v>
      </c>
      <c r="H44" s="167">
        <f t="shared" si="21"/>
        <v>0.49846952613740791</v>
      </c>
      <c r="I44" s="167">
        <f t="shared" si="21"/>
        <v>0.47586742370066198</v>
      </c>
      <c r="J44" s="167">
        <f t="shared" si="21"/>
        <v>0.38255747658331563</v>
      </c>
      <c r="K44" s="167">
        <f t="shared" si="21"/>
        <v>0.38518099746981527</v>
      </c>
      <c r="L44" s="175"/>
      <c r="M44" s="167">
        <v>0</v>
      </c>
      <c r="N44" s="167">
        <f t="shared" si="22"/>
        <v>0.46689384435886083</v>
      </c>
      <c r="O44" s="175"/>
      <c r="P44" s="175"/>
      <c r="Q44" s="175"/>
      <c r="R44" s="175"/>
      <c r="S44" s="175"/>
      <c r="T44" s="175"/>
      <c r="U44" s="175"/>
    </row>
    <row r="45" spans="1:33">
      <c r="A45" s="178" t="str">
        <f t="shared" si="19"/>
        <v>Event-Based OptionsEV-MDV-V2XElectric VehicleGVWR456Medium Duty EV</v>
      </c>
      <c r="B45" s="178" t="str">
        <f t="shared" si="20"/>
        <v>Event-Based OptionsElectric VehicleGVWR456Medium Duty EV</v>
      </c>
      <c r="C45" s="182" t="s">
        <v>166</v>
      </c>
      <c r="D45" s="182" t="s">
        <v>148</v>
      </c>
      <c r="E45" s="182" t="s">
        <v>42</v>
      </c>
      <c r="F45" s="182" t="s">
        <v>57</v>
      </c>
      <c r="G45" s="182" t="s">
        <v>55</v>
      </c>
      <c r="H45" s="167">
        <f t="shared" si="21"/>
        <v>0.49846952613740791</v>
      </c>
      <c r="I45" s="167">
        <f t="shared" si="21"/>
        <v>0.47586742370066198</v>
      </c>
      <c r="J45" s="167">
        <f t="shared" si="21"/>
        <v>0.38255747658331563</v>
      </c>
      <c r="K45" s="167">
        <f t="shared" si="21"/>
        <v>0.38518099746981527</v>
      </c>
      <c r="L45" s="175"/>
      <c r="M45" s="167">
        <v>0</v>
      </c>
      <c r="N45" s="167">
        <f t="shared" si="22"/>
        <v>0.46689384435886083</v>
      </c>
      <c r="O45" s="175"/>
      <c r="P45" s="175"/>
      <c r="Q45" s="175"/>
      <c r="R45" s="175"/>
      <c r="S45" s="175"/>
      <c r="T45" s="175"/>
      <c r="U45" s="175"/>
    </row>
    <row r="46" spans="1:33">
      <c r="A46" s="175"/>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row>
    <row r="47" spans="1:33">
      <c r="A47" s="183"/>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row>
    <row r="48" spans="1:33" ht="15.75">
      <c r="A48" s="171" t="s">
        <v>167</v>
      </c>
      <c r="B48" s="172"/>
      <c r="C48" s="173"/>
      <c r="D48" s="174"/>
      <c r="E48" s="174"/>
      <c r="F48" s="174"/>
      <c r="G48" s="174"/>
      <c r="H48" s="174"/>
      <c r="I48" s="174"/>
      <c r="J48" s="174"/>
      <c r="K48" s="174"/>
      <c r="L48" s="174"/>
      <c r="M48" s="174"/>
      <c r="N48" s="174"/>
      <c r="O48" s="174"/>
      <c r="P48" s="174"/>
      <c r="Q48" s="174"/>
      <c r="R48" s="174"/>
      <c r="S48" s="174"/>
      <c r="T48" s="174"/>
      <c r="U48" s="174"/>
      <c r="V48" s="175"/>
      <c r="W48" s="175"/>
      <c r="X48" s="175"/>
      <c r="Y48" s="175"/>
      <c r="Z48" s="175"/>
      <c r="AA48" s="175"/>
      <c r="AB48" s="175"/>
      <c r="AC48" s="175"/>
      <c r="AD48" s="175"/>
      <c r="AE48" s="175"/>
      <c r="AF48" s="175"/>
      <c r="AG48" s="175"/>
    </row>
    <row r="49" spans="1:33">
      <c r="A49" s="176" t="s">
        <v>168</v>
      </c>
      <c r="B49" s="177"/>
      <c r="C49" s="173"/>
      <c r="D49" s="174"/>
      <c r="E49" s="174"/>
      <c r="F49" s="174"/>
      <c r="G49" s="174"/>
      <c r="H49" s="174"/>
      <c r="I49" s="174"/>
      <c r="J49" s="174"/>
      <c r="K49" s="174"/>
      <c r="L49" s="174"/>
      <c r="M49" s="174"/>
      <c r="N49" s="174"/>
      <c r="O49" s="174"/>
      <c r="P49" s="174"/>
      <c r="Q49" s="174"/>
      <c r="R49" s="174"/>
      <c r="S49" s="174"/>
      <c r="T49" s="174"/>
      <c r="U49" s="174"/>
    </row>
    <row r="50" spans="1:33">
      <c r="A50" s="175"/>
      <c r="B50" s="175"/>
      <c r="C50" s="175"/>
      <c r="D50" s="175"/>
      <c r="E50" s="175"/>
      <c r="F50" s="175"/>
      <c r="G50" s="175"/>
      <c r="H50" s="175"/>
      <c r="I50" s="175"/>
      <c r="J50" s="175"/>
      <c r="K50" s="175"/>
      <c r="L50" s="175"/>
      <c r="M50" s="175"/>
      <c r="N50" s="175"/>
      <c r="O50" s="175"/>
      <c r="P50" s="175"/>
      <c r="Q50" s="175"/>
      <c r="R50" s="175"/>
      <c r="S50" s="175"/>
      <c r="T50" s="175"/>
      <c r="U50" s="175"/>
    </row>
    <row r="51" spans="1:33" ht="30">
      <c r="A51" s="175"/>
      <c r="B51" s="175"/>
      <c r="C51" s="83" t="s">
        <v>96</v>
      </c>
      <c r="D51" s="83" t="s">
        <v>39</v>
      </c>
      <c r="E51" s="83" t="s">
        <v>40</v>
      </c>
      <c r="F51" s="184">
        <v>2023</v>
      </c>
      <c r="G51" s="184">
        <v>2024</v>
      </c>
      <c r="H51" s="184">
        <v>2025</v>
      </c>
      <c r="I51" s="184">
        <v>2026</v>
      </c>
      <c r="J51" s="184">
        <v>2027</v>
      </c>
      <c r="K51" s="184">
        <v>2028</v>
      </c>
      <c r="L51" s="184">
        <v>2029</v>
      </c>
      <c r="M51" s="184">
        <v>2030</v>
      </c>
      <c r="N51" s="184">
        <v>2031</v>
      </c>
      <c r="O51" s="184">
        <v>2032</v>
      </c>
      <c r="P51" s="184">
        <v>2033</v>
      </c>
      <c r="Q51" s="184">
        <v>2034</v>
      </c>
      <c r="R51" s="184">
        <v>2035</v>
      </c>
      <c r="S51" s="184">
        <v>2036</v>
      </c>
      <c r="T51" s="184">
        <v>2037</v>
      </c>
      <c r="U51" s="184">
        <v>2038</v>
      </c>
      <c r="V51" s="184">
        <v>2039</v>
      </c>
      <c r="W51" s="184">
        <v>2040</v>
      </c>
      <c r="X51" s="184">
        <v>2041</v>
      </c>
      <c r="Y51" s="184">
        <v>2042</v>
      </c>
      <c r="Z51" s="184">
        <v>2043</v>
      </c>
      <c r="AA51" s="184">
        <v>2044</v>
      </c>
      <c r="AB51" s="184">
        <v>2045</v>
      </c>
      <c r="AC51" s="184">
        <v>2046</v>
      </c>
      <c r="AD51" s="184">
        <v>2047</v>
      </c>
      <c r="AE51" s="184">
        <v>2048</v>
      </c>
      <c r="AF51" s="184">
        <v>2049</v>
      </c>
      <c r="AG51" s="184">
        <v>2050</v>
      </c>
    </row>
    <row r="52" spans="1:33">
      <c r="A52" s="175"/>
      <c r="B52" s="178" t="str">
        <f t="shared" ref="B52:B85" si="23">C52&amp;E52</f>
        <v>V2B %SINGLE.FAMILY</v>
      </c>
      <c r="C52" s="185" t="s">
        <v>97</v>
      </c>
      <c r="D52" s="87" t="s">
        <v>43</v>
      </c>
      <c r="E52" s="87" t="s">
        <v>44</v>
      </c>
      <c r="F52" s="186">
        <f>'Charger Capacity'!D47</f>
        <v>1</v>
      </c>
      <c r="G52" s="93">
        <f>'Charger Capacity'!E47</f>
        <v>0.97058823529411764</v>
      </c>
      <c r="H52" s="93">
        <f>'Charger Capacity'!F47</f>
        <v>0.94117647058823528</v>
      </c>
      <c r="I52" s="93">
        <f>'Charger Capacity'!G47</f>
        <v>0.91176470588235292</v>
      </c>
      <c r="J52" s="93">
        <f>'Charger Capacity'!H47</f>
        <v>0.88235294117647056</v>
      </c>
      <c r="K52" s="93">
        <f>'Charger Capacity'!I47</f>
        <v>0.8529411764705882</v>
      </c>
      <c r="L52" s="93">
        <f>'Charger Capacity'!J47</f>
        <v>0.82352941176470584</v>
      </c>
      <c r="M52" s="93">
        <f>'Charger Capacity'!K47</f>
        <v>0.79411764705882348</v>
      </c>
      <c r="N52" s="93">
        <f>'Charger Capacity'!L47</f>
        <v>0.76470588235294112</v>
      </c>
      <c r="O52" s="93">
        <f>'Charger Capacity'!M47</f>
        <v>0.73529411764705876</v>
      </c>
      <c r="P52" s="93">
        <f>'Charger Capacity'!N47</f>
        <v>0.70588235294117641</v>
      </c>
      <c r="Q52" s="93">
        <f>'Charger Capacity'!O47</f>
        <v>0.67647058823529405</v>
      </c>
      <c r="R52" s="93">
        <f>'Charger Capacity'!P47</f>
        <v>0.64705882352941169</v>
      </c>
      <c r="S52" s="93">
        <f>'Charger Capacity'!Q47</f>
        <v>0.61764705882352933</v>
      </c>
      <c r="T52" s="93">
        <f>'Charger Capacity'!R47</f>
        <v>0.58823529411764697</v>
      </c>
      <c r="U52" s="93">
        <f>'Charger Capacity'!S47</f>
        <v>0.55882352941176461</v>
      </c>
      <c r="V52" s="93">
        <f>'Charger Capacity'!T47</f>
        <v>0.52941176470588225</v>
      </c>
      <c r="W52" s="186">
        <f>'Charger Capacity'!U47</f>
        <v>0.5</v>
      </c>
      <c r="X52" s="186">
        <f>'Charger Capacity'!V47</f>
        <v>0.5</v>
      </c>
      <c r="Y52" s="186">
        <f>'Charger Capacity'!W47</f>
        <v>0.5</v>
      </c>
      <c r="Z52" s="186">
        <f>'Charger Capacity'!X47</f>
        <v>0.5</v>
      </c>
      <c r="AA52" s="186">
        <f>'Charger Capacity'!Y47</f>
        <v>0.5</v>
      </c>
      <c r="AB52" s="186">
        <f>'Charger Capacity'!Z47</f>
        <v>0.5</v>
      </c>
      <c r="AC52" s="186">
        <f>'Charger Capacity'!AA47</f>
        <v>0.5</v>
      </c>
      <c r="AD52" s="186">
        <f>'Charger Capacity'!AB47</f>
        <v>0.5</v>
      </c>
      <c r="AE52" s="186">
        <f>'Charger Capacity'!AC47</f>
        <v>0.5</v>
      </c>
      <c r="AF52" s="186">
        <f>'Charger Capacity'!AD47</f>
        <v>0.5</v>
      </c>
      <c r="AG52" s="186">
        <f>'Charger Capacity'!AE47</f>
        <v>0.5</v>
      </c>
    </row>
    <row r="53" spans="1:33">
      <c r="A53" s="175"/>
      <c r="B53" s="178" t="str">
        <f t="shared" si="23"/>
        <v>V2B %MULTI.FAMILY</v>
      </c>
      <c r="C53" s="185" t="s">
        <v>97</v>
      </c>
      <c r="D53" s="87" t="s">
        <v>43</v>
      </c>
      <c r="E53" s="87" t="s">
        <v>45</v>
      </c>
      <c r="F53" s="186">
        <f>'Charger Capacity'!D48</f>
        <v>1</v>
      </c>
      <c r="G53" s="93">
        <f>'Charger Capacity'!E48</f>
        <v>0.97058823529411764</v>
      </c>
      <c r="H53" s="93">
        <f>'Charger Capacity'!F48</f>
        <v>0.94117647058823528</v>
      </c>
      <c r="I53" s="93">
        <f>'Charger Capacity'!G48</f>
        <v>0.91176470588235292</v>
      </c>
      <c r="J53" s="93">
        <f>'Charger Capacity'!H48</f>
        <v>0.88235294117647056</v>
      </c>
      <c r="K53" s="93">
        <f>'Charger Capacity'!I48</f>
        <v>0.8529411764705882</v>
      </c>
      <c r="L53" s="93">
        <f>'Charger Capacity'!J48</f>
        <v>0.82352941176470584</v>
      </c>
      <c r="M53" s="93">
        <f>'Charger Capacity'!K48</f>
        <v>0.79411764705882348</v>
      </c>
      <c r="N53" s="93">
        <f>'Charger Capacity'!L48</f>
        <v>0.76470588235294112</v>
      </c>
      <c r="O53" s="93">
        <f>'Charger Capacity'!M48</f>
        <v>0.73529411764705876</v>
      </c>
      <c r="P53" s="93">
        <f>'Charger Capacity'!N48</f>
        <v>0.70588235294117641</v>
      </c>
      <c r="Q53" s="93">
        <f>'Charger Capacity'!O48</f>
        <v>0.67647058823529405</v>
      </c>
      <c r="R53" s="93">
        <f>'Charger Capacity'!P48</f>
        <v>0.64705882352941169</v>
      </c>
      <c r="S53" s="93">
        <f>'Charger Capacity'!Q48</f>
        <v>0.61764705882352933</v>
      </c>
      <c r="T53" s="93">
        <f>'Charger Capacity'!R48</f>
        <v>0.58823529411764697</v>
      </c>
      <c r="U53" s="93">
        <f>'Charger Capacity'!S48</f>
        <v>0.55882352941176461</v>
      </c>
      <c r="V53" s="93">
        <f>'Charger Capacity'!T48</f>
        <v>0.52941176470588225</v>
      </c>
      <c r="W53" s="186">
        <f>'Charger Capacity'!U48</f>
        <v>0.5</v>
      </c>
      <c r="X53" s="186">
        <f>'Charger Capacity'!V48</f>
        <v>0.5</v>
      </c>
      <c r="Y53" s="186">
        <f>'Charger Capacity'!W48</f>
        <v>0.5</v>
      </c>
      <c r="Z53" s="186">
        <f>'Charger Capacity'!X48</f>
        <v>0.5</v>
      </c>
      <c r="AA53" s="186">
        <f>'Charger Capacity'!Y48</f>
        <v>0.5</v>
      </c>
      <c r="AB53" s="186">
        <f>'Charger Capacity'!Z48</f>
        <v>0.5</v>
      </c>
      <c r="AC53" s="186">
        <f>'Charger Capacity'!AA48</f>
        <v>0.5</v>
      </c>
      <c r="AD53" s="186">
        <f>'Charger Capacity'!AB48</f>
        <v>0.5</v>
      </c>
      <c r="AE53" s="186">
        <f>'Charger Capacity'!AC48</f>
        <v>0.5</v>
      </c>
      <c r="AF53" s="186">
        <f>'Charger Capacity'!AD48</f>
        <v>0.5</v>
      </c>
      <c r="AG53" s="186">
        <f>'Charger Capacity'!AE48</f>
        <v>0.5</v>
      </c>
    </row>
    <row r="54" spans="1:33">
      <c r="A54" s="175"/>
      <c r="B54" s="178" t="str">
        <f t="shared" si="23"/>
        <v>V2B %COMMERCIAL.DESTINATION</v>
      </c>
      <c r="C54" s="185" t="s">
        <v>97</v>
      </c>
      <c r="D54" s="87" t="s">
        <v>43</v>
      </c>
      <c r="E54" s="87" t="s">
        <v>46</v>
      </c>
      <c r="F54" s="186">
        <f>'Charger Capacity'!D49</f>
        <v>1</v>
      </c>
      <c r="G54" s="93">
        <f>'Charger Capacity'!E49</f>
        <v>0.97058823529411764</v>
      </c>
      <c r="H54" s="93">
        <f>'Charger Capacity'!F49</f>
        <v>0.94117647058823528</v>
      </c>
      <c r="I54" s="93">
        <f>'Charger Capacity'!G49</f>
        <v>0.91176470588235292</v>
      </c>
      <c r="J54" s="93">
        <f>'Charger Capacity'!H49</f>
        <v>0.88235294117647056</v>
      </c>
      <c r="K54" s="93">
        <f>'Charger Capacity'!I49</f>
        <v>0.8529411764705882</v>
      </c>
      <c r="L54" s="93">
        <f>'Charger Capacity'!J49</f>
        <v>0.82352941176470584</v>
      </c>
      <c r="M54" s="93">
        <f>'Charger Capacity'!K49</f>
        <v>0.79411764705882348</v>
      </c>
      <c r="N54" s="93">
        <f>'Charger Capacity'!L49</f>
        <v>0.76470588235294112</v>
      </c>
      <c r="O54" s="93">
        <f>'Charger Capacity'!M49</f>
        <v>0.73529411764705876</v>
      </c>
      <c r="P54" s="93">
        <f>'Charger Capacity'!N49</f>
        <v>0.70588235294117641</v>
      </c>
      <c r="Q54" s="93">
        <f>'Charger Capacity'!O49</f>
        <v>0.67647058823529405</v>
      </c>
      <c r="R54" s="93">
        <f>'Charger Capacity'!P49</f>
        <v>0.64705882352941169</v>
      </c>
      <c r="S54" s="93">
        <f>'Charger Capacity'!Q49</f>
        <v>0.61764705882352933</v>
      </c>
      <c r="T54" s="93">
        <f>'Charger Capacity'!R49</f>
        <v>0.58823529411764697</v>
      </c>
      <c r="U54" s="93">
        <f>'Charger Capacity'!S49</f>
        <v>0.55882352941176461</v>
      </c>
      <c r="V54" s="93">
        <f>'Charger Capacity'!T49</f>
        <v>0.52941176470588225</v>
      </c>
      <c r="W54" s="186">
        <f>'Charger Capacity'!U49</f>
        <v>0.5</v>
      </c>
      <c r="X54" s="186">
        <f>'Charger Capacity'!V49</f>
        <v>0.5</v>
      </c>
      <c r="Y54" s="186">
        <f>'Charger Capacity'!W49</f>
        <v>0.5</v>
      </c>
      <c r="Z54" s="186">
        <f>'Charger Capacity'!X49</f>
        <v>0.5</v>
      </c>
      <c r="AA54" s="186">
        <f>'Charger Capacity'!Y49</f>
        <v>0.5</v>
      </c>
      <c r="AB54" s="186">
        <f>'Charger Capacity'!Z49</f>
        <v>0.5</v>
      </c>
      <c r="AC54" s="186">
        <f>'Charger Capacity'!AA49</f>
        <v>0.5</v>
      </c>
      <c r="AD54" s="186">
        <f>'Charger Capacity'!AB49</f>
        <v>0.5</v>
      </c>
      <c r="AE54" s="186">
        <f>'Charger Capacity'!AC49</f>
        <v>0.5</v>
      </c>
      <c r="AF54" s="186">
        <f>'Charger Capacity'!AD49</f>
        <v>0.5</v>
      </c>
      <c r="AG54" s="186">
        <f>'Charger Capacity'!AE49</f>
        <v>0.5</v>
      </c>
    </row>
    <row r="55" spans="1:33">
      <c r="A55" s="175"/>
      <c r="B55" s="178" t="str">
        <f t="shared" si="23"/>
        <v>V2B %COMMERCIAL.FLEET</v>
      </c>
      <c r="C55" s="185" t="s">
        <v>97</v>
      </c>
      <c r="D55" s="87" t="s">
        <v>43</v>
      </c>
      <c r="E55" s="87" t="s">
        <v>47</v>
      </c>
      <c r="F55" s="186">
        <f>'Charger Capacity'!D50</f>
        <v>1</v>
      </c>
      <c r="G55" s="93">
        <f>'Charger Capacity'!E50</f>
        <v>0.97058823529411764</v>
      </c>
      <c r="H55" s="93">
        <f>'Charger Capacity'!F50</f>
        <v>0.94117647058823528</v>
      </c>
      <c r="I55" s="93">
        <f>'Charger Capacity'!G50</f>
        <v>0.91176470588235292</v>
      </c>
      <c r="J55" s="93">
        <f>'Charger Capacity'!H50</f>
        <v>0.88235294117647056</v>
      </c>
      <c r="K55" s="93">
        <f>'Charger Capacity'!I50</f>
        <v>0.8529411764705882</v>
      </c>
      <c r="L55" s="93">
        <f>'Charger Capacity'!J50</f>
        <v>0.82352941176470584</v>
      </c>
      <c r="M55" s="93">
        <f>'Charger Capacity'!K50</f>
        <v>0.79411764705882348</v>
      </c>
      <c r="N55" s="93">
        <f>'Charger Capacity'!L50</f>
        <v>0.76470588235294112</v>
      </c>
      <c r="O55" s="93">
        <f>'Charger Capacity'!M50</f>
        <v>0.73529411764705876</v>
      </c>
      <c r="P55" s="93">
        <f>'Charger Capacity'!N50</f>
        <v>0.70588235294117641</v>
      </c>
      <c r="Q55" s="93">
        <f>'Charger Capacity'!O50</f>
        <v>0.67647058823529405</v>
      </c>
      <c r="R55" s="93">
        <f>'Charger Capacity'!P50</f>
        <v>0.64705882352941169</v>
      </c>
      <c r="S55" s="93">
        <f>'Charger Capacity'!Q50</f>
        <v>0.61764705882352933</v>
      </c>
      <c r="T55" s="93">
        <f>'Charger Capacity'!R50</f>
        <v>0.58823529411764697</v>
      </c>
      <c r="U55" s="93">
        <f>'Charger Capacity'!S50</f>
        <v>0.55882352941176461</v>
      </c>
      <c r="V55" s="93">
        <f>'Charger Capacity'!T50</f>
        <v>0.52941176470588225</v>
      </c>
      <c r="W55" s="186">
        <f>'Charger Capacity'!U50</f>
        <v>0.5</v>
      </c>
      <c r="X55" s="186">
        <f>'Charger Capacity'!V50</f>
        <v>0.5</v>
      </c>
      <c r="Y55" s="186">
        <f>'Charger Capacity'!W50</f>
        <v>0.5</v>
      </c>
      <c r="Z55" s="186">
        <f>'Charger Capacity'!X50</f>
        <v>0.5</v>
      </c>
      <c r="AA55" s="186">
        <f>'Charger Capacity'!Y50</f>
        <v>0.5</v>
      </c>
      <c r="AB55" s="186">
        <f>'Charger Capacity'!Z50</f>
        <v>0.5</v>
      </c>
      <c r="AC55" s="186">
        <f>'Charger Capacity'!AA50</f>
        <v>0.5</v>
      </c>
      <c r="AD55" s="186">
        <f>'Charger Capacity'!AB50</f>
        <v>0.5</v>
      </c>
      <c r="AE55" s="186">
        <f>'Charger Capacity'!AC50</f>
        <v>0.5</v>
      </c>
      <c r="AF55" s="186">
        <f>'Charger Capacity'!AD50</f>
        <v>0.5</v>
      </c>
      <c r="AG55" s="186">
        <f>'Charger Capacity'!AE50</f>
        <v>0.5</v>
      </c>
    </row>
    <row r="56" spans="1:33">
      <c r="A56" s="175"/>
      <c r="B56" s="178" t="str">
        <f t="shared" si="23"/>
        <v>V2B %LDV.OTHER</v>
      </c>
      <c r="C56" s="185" t="s">
        <v>97</v>
      </c>
      <c r="D56" s="87" t="s">
        <v>43</v>
      </c>
      <c r="E56" s="87" t="s">
        <v>48</v>
      </c>
      <c r="F56" s="186">
        <f>'Charger Capacity'!D51</f>
        <v>1</v>
      </c>
      <c r="G56" s="93">
        <f>'Charger Capacity'!E51</f>
        <v>0.97058823529411764</v>
      </c>
      <c r="H56" s="93">
        <f>'Charger Capacity'!F51</f>
        <v>0.94117647058823528</v>
      </c>
      <c r="I56" s="93">
        <f>'Charger Capacity'!G51</f>
        <v>0.91176470588235292</v>
      </c>
      <c r="J56" s="93">
        <f>'Charger Capacity'!H51</f>
        <v>0.88235294117647056</v>
      </c>
      <c r="K56" s="93">
        <f>'Charger Capacity'!I51</f>
        <v>0.8529411764705882</v>
      </c>
      <c r="L56" s="93">
        <f>'Charger Capacity'!J51</f>
        <v>0.82352941176470584</v>
      </c>
      <c r="M56" s="93">
        <f>'Charger Capacity'!K51</f>
        <v>0.79411764705882348</v>
      </c>
      <c r="N56" s="93">
        <f>'Charger Capacity'!L51</f>
        <v>0.76470588235294112</v>
      </c>
      <c r="O56" s="93">
        <f>'Charger Capacity'!M51</f>
        <v>0.73529411764705876</v>
      </c>
      <c r="P56" s="93">
        <f>'Charger Capacity'!N51</f>
        <v>0.70588235294117641</v>
      </c>
      <c r="Q56" s="93">
        <f>'Charger Capacity'!O51</f>
        <v>0.67647058823529405</v>
      </c>
      <c r="R56" s="93">
        <f>'Charger Capacity'!P51</f>
        <v>0.64705882352941169</v>
      </c>
      <c r="S56" s="93">
        <f>'Charger Capacity'!Q51</f>
        <v>0.61764705882352933</v>
      </c>
      <c r="T56" s="93">
        <f>'Charger Capacity'!R51</f>
        <v>0.58823529411764697</v>
      </c>
      <c r="U56" s="93">
        <f>'Charger Capacity'!S51</f>
        <v>0.55882352941176461</v>
      </c>
      <c r="V56" s="93">
        <f>'Charger Capacity'!T51</f>
        <v>0.52941176470588225</v>
      </c>
      <c r="W56" s="186">
        <f>'Charger Capacity'!U51</f>
        <v>0.5</v>
      </c>
      <c r="X56" s="186">
        <f>'Charger Capacity'!V51</f>
        <v>0.5</v>
      </c>
      <c r="Y56" s="186">
        <f>'Charger Capacity'!W51</f>
        <v>0.5</v>
      </c>
      <c r="Z56" s="186">
        <f>'Charger Capacity'!X51</f>
        <v>0.5</v>
      </c>
      <c r="AA56" s="186">
        <f>'Charger Capacity'!Y51</f>
        <v>0.5</v>
      </c>
      <c r="AB56" s="186">
        <f>'Charger Capacity'!Z51</f>
        <v>0.5</v>
      </c>
      <c r="AC56" s="186">
        <f>'Charger Capacity'!AA51</f>
        <v>0.5</v>
      </c>
      <c r="AD56" s="186">
        <f>'Charger Capacity'!AB51</f>
        <v>0.5</v>
      </c>
      <c r="AE56" s="186">
        <f>'Charger Capacity'!AC51</f>
        <v>0.5</v>
      </c>
      <c r="AF56" s="186">
        <f>'Charger Capacity'!AD51</f>
        <v>0.5</v>
      </c>
      <c r="AG56" s="186">
        <f>'Charger Capacity'!AE51</f>
        <v>0.5</v>
      </c>
    </row>
    <row r="57" spans="1:33">
      <c r="A57" s="175"/>
      <c r="B57" s="178" t="str">
        <f t="shared" si="23"/>
        <v>V2B %GVWR3</v>
      </c>
      <c r="C57" s="185" t="s">
        <v>97</v>
      </c>
      <c r="D57" s="87" t="s">
        <v>55</v>
      </c>
      <c r="E57" s="87" t="s">
        <v>56</v>
      </c>
      <c r="F57" s="186">
        <f>'Charger Capacity'!D52</f>
        <v>1</v>
      </c>
      <c r="G57" s="93">
        <f>'Charger Capacity'!E52</f>
        <v>0.97058823529411764</v>
      </c>
      <c r="H57" s="93">
        <f>'Charger Capacity'!F52</f>
        <v>0.94117647058823528</v>
      </c>
      <c r="I57" s="93">
        <f>'Charger Capacity'!G52</f>
        <v>0.91176470588235292</v>
      </c>
      <c r="J57" s="93">
        <f>'Charger Capacity'!H52</f>
        <v>0.88235294117647056</v>
      </c>
      <c r="K57" s="93">
        <f>'Charger Capacity'!I52</f>
        <v>0.8529411764705882</v>
      </c>
      <c r="L57" s="93">
        <f>'Charger Capacity'!J52</f>
        <v>0.82352941176470584</v>
      </c>
      <c r="M57" s="93">
        <f>'Charger Capacity'!K52</f>
        <v>0.79411764705882348</v>
      </c>
      <c r="N57" s="93">
        <f>'Charger Capacity'!L52</f>
        <v>0.76470588235294112</v>
      </c>
      <c r="O57" s="93">
        <f>'Charger Capacity'!M52</f>
        <v>0.73529411764705876</v>
      </c>
      <c r="P57" s="93">
        <f>'Charger Capacity'!N52</f>
        <v>0.70588235294117641</v>
      </c>
      <c r="Q57" s="93">
        <f>'Charger Capacity'!O52</f>
        <v>0.67647058823529405</v>
      </c>
      <c r="R57" s="93">
        <f>'Charger Capacity'!P52</f>
        <v>0.64705882352941169</v>
      </c>
      <c r="S57" s="93">
        <f>'Charger Capacity'!Q52</f>
        <v>0.61764705882352933</v>
      </c>
      <c r="T57" s="93">
        <f>'Charger Capacity'!R52</f>
        <v>0.58823529411764697</v>
      </c>
      <c r="U57" s="93">
        <f>'Charger Capacity'!S52</f>
        <v>0.55882352941176461</v>
      </c>
      <c r="V57" s="93">
        <f>'Charger Capacity'!T52</f>
        <v>0.52941176470588225</v>
      </c>
      <c r="W57" s="186">
        <f>'Charger Capacity'!U52</f>
        <v>0.5</v>
      </c>
      <c r="X57" s="186">
        <f>'Charger Capacity'!V52</f>
        <v>0.5</v>
      </c>
      <c r="Y57" s="186">
        <f>'Charger Capacity'!W52</f>
        <v>0.5</v>
      </c>
      <c r="Z57" s="186">
        <f>'Charger Capacity'!X52</f>
        <v>0.5</v>
      </c>
      <c r="AA57" s="186">
        <f>'Charger Capacity'!Y52</f>
        <v>0.5</v>
      </c>
      <c r="AB57" s="186">
        <f>'Charger Capacity'!Z52</f>
        <v>0.5</v>
      </c>
      <c r="AC57" s="186">
        <f>'Charger Capacity'!AA52</f>
        <v>0.5</v>
      </c>
      <c r="AD57" s="186">
        <f>'Charger Capacity'!AB52</f>
        <v>0.5</v>
      </c>
      <c r="AE57" s="186">
        <f>'Charger Capacity'!AC52</f>
        <v>0.5</v>
      </c>
      <c r="AF57" s="186">
        <f>'Charger Capacity'!AD52</f>
        <v>0.5</v>
      </c>
      <c r="AG57" s="186">
        <f>'Charger Capacity'!AE52</f>
        <v>0.5</v>
      </c>
    </row>
    <row r="58" spans="1:33">
      <c r="A58" s="175"/>
      <c r="B58" s="178" t="str">
        <f t="shared" si="23"/>
        <v>V2B %GVWR456</v>
      </c>
      <c r="C58" s="185" t="s">
        <v>97</v>
      </c>
      <c r="D58" s="87" t="s">
        <v>55</v>
      </c>
      <c r="E58" s="87" t="s">
        <v>57</v>
      </c>
      <c r="F58" s="186">
        <f>'Charger Capacity'!D53</f>
        <v>1</v>
      </c>
      <c r="G58" s="93">
        <f>'Charger Capacity'!E53</f>
        <v>0.97058823529411764</v>
      </c>
      <c r="H58" s="93">
        <f>'Charger Capacity'!F53</f>
        <v>0.94117647058823528</v>
      </c>
      <c r="I58" s="93">
        <f>'Charger Capacity'!G53</f>
        <v>0.91176470588235292</v>
      </c>
      <c r="J58" s="93">
        <f>'Charger Capacity'!H53</f>
        <v>0.88235294117647056</v>
      </c>
      <c r="K58" s="93">
        <f>'Charger Capacity'!I53</f>
        <v>0.8529411764705882</v>
      </c>
      <c r="L58" s="93">
        <f>'Charger Capacity'!J53</f>
        <v>0.82352941176470584</v>
      </c>
      <c r="M58" s="93">
        <f>'Charger Capacity'!K53</f>
        <v>0.79411764705882348</v>
      </c>
      <c r="N58" s="93">
        <f>'Charger Capacity'!L53</f>
        <v>0.76470588235294112</v>
      </c>
      <c r="O58" s="93">
        <f>'Charger Capacity'!M53</f>
        <v>0.73529411764705876</v>
      </c>
      <c r="P58" s="93">
        <f>'Charger Capacity'!N53</f>
        <v>0.70588235294117641</v>
      </c>
      <c r="Q58" s="93">
        <f>'Charger Capacity'!O53</f>
        <v>0.67647058823529405</v>
      </c>
      <c r="R58" s="93">
        <f>'Charger Capacity'!P53</f>
        <v>0.64705882352941169</v>
      </c>
      <c r="S58" s="93">
        <f>'Charger Capacity'!Q53</f>
        <v>0.61764705882352933</v>
      </c>
      <c r="T58" s="93">
        <f>'Charger Capacity'!R53</f>
        <v>0.58823529411764697</v>
      </c>
      <c r="U58" s="93">
        <f>'Charger Capacity'!S53</f>
        <v>0.55882352941176461</v>
      </c>
      <c r="V58" s="93">
        <f>'Charger Capacity'!T53</f>
        <v>0.52941176470588225</v>
      </c>
      <c r="W58" s="186">
        <f>'Charger Capacity'!U53</f>
        <v>0.5</v>
      </c>
      <c r="X58" s="186">
        <f>'Charger Capacity'!V53</f>
        <v>0.5</v>
      </c>
      <c r="Y58" s="186">
        <f>'Charger Capacity'!W53</f>
        <v>0.5</v>
      </c>
      <c r="Z58" s="186">
        <f>'Charger Capacity'!X53</f>
        <v>0.5</v>
      </c>
      <c r="AA58" s="186">
        <f>'Charger Capacity'!Y53</f>
        <v>0.5</v>
      </c>
      <c r="AB58" s="186">
        <f>'Charger Capacity'!Z53</f>
        <v>0.5</v>
      </c>
      <c r="AC58" s="186">
        <f>'Charger Capacity'!AA53</f>
        <v>0.5</v>
      </c>
      <c r="AD58" s="186">
        <f>'Charger Capacity'!AB53</f>
        <v>0.5</v>
      </c>
      <c r="AE58" s="186">
        <f>'Charger Capacity'!AC53</f>
        <v>0.5</v>
      </c>
      <c r="AF58" s="186">
        <f>'Charger Capacity'!AD53</f>
        <v>0.5</v>
      </c>
      <c r="AG58" s="186">
        <f>'Charger Capacity'!AE53</f>
        <v>0.5</v>
      </c>
    </row>
    <row r="59" spans="1:33">
      <c r="A59" s="175"/>
      <c r="B59" s="178" t="str">
        <f t="shared" si="23"/>
        <v>V2B %GVWR7</v>
      </c>
      <c r="C59" s="185" t="s">
        <v>97</v>
      </c>
      <c r="D59" s="87" t="s">
        <v>58</v>
      </c>
      <c r="E59" s="87" t="s">
        <v>59</v>
      </c>
      <c r="F59" s="186">
        <f>'Charger Capacity'!D54</f>
        <v>1</v>
      </c>
      <c r="G59" s="93">
        <f>'Charger Capacity'!E54</f>
        <v>0.97058823529411764</v>
      </c>
      <c r="H59" s="93">
        <f>'Charger Capacity'!F54</f>
        <v>0.94117647058823528</v>
      </c>
      <c r="I59" s="93">
        <f>'Charger Capacity'!G54</f>
        <v>0.91176470588235292</v>
      </c>
      <c r="J59" s="93">
        <f>'Charger Capacity'!H54</f>
        <v>0.88235294117647056</v>
      </c>
      <c r="K59" s="93">
        <f>'Charger Capacity'!I54</f>
        <v>0.8529411764705882</v>
      </c>
      <c r="L59" s="93">
        <f>'Charger Capacity'!J54</f>
        <v>0.82352941176470584</v>
      </c>
      <c r="M59" s="93">
        <f>'Charger Capacity'!K54</f>
        <v>0.79411764705882348</v>
      </c>
      <c r="N59" s="93">
        <f>'Charger Capacity'!L54</f>
        <v>0.76470588235294112</v>
      </c>
      <c r="O59" s="93">
        <f>'Charger Capacity'!M54</f>
        <v>0.73529411764705876</v>
      </c>
      <c r="P59" s="93">
        <f>'Charger Capacity'!N54</f>
        <v>0.70588235294117641</v>
      </c>
      <c r="Q59" s="93">
        <f>'Charger Capacity'!O54</f>
        <v>0.67647058823529405</v>
      </c>
      <c r="R59" s="93">
        <f>'Charger Capacity'!P54</f>
        <v>0.64705882352941169</v>
      </c>
      <c r="S59" s="93">
        <f>'Charger Capacity'!Q54</f>
        <v>0.61764705882352933</v>
      </c>
      <c r="T59" s="93">
        <f>'Charger Capacity'!R54</f>
        <v>0.58823529411764697</v>
      </c>
      <c r="U59" s="93">
        <f>'Charger Capacity'!S54</f>
        <v>0.55882352941176461</v>
      </c>
      <c r="V59" s="93">
        <f>'Charger Capacity'!T54</f>
        <v>0.52941176470588225</v>
      </c>
      <c r="W59" s="186">
        <f>'Charger Capacity'!U54</f>
        <v>0.5</v>
      </c>
      <c r="X59" s="186">
        <f>'Charger Capacity'!V54</f>
        <v>0.5</v>
      </c>
      <c r="Y59" s="186">
        <f>'Charger Capacity'!W54</f>
        <v>0.5</v>
      </c>
      <c r="Z59" s="186">
        <f>'Charger Capacity'!X54</f>
        <v>0.5</v>
      </c>
      <c r="AA59" s="186">
        <f>'Charger Capacity'!Y54</f>
        <v>0.5</v>
      </c>
      <c r="AB59" s="186">
        <f>'Charger Capacity'!Z54</f>
        <v>0.5</v>
      </c>
      <c r="AC59" s="186">
        <f>'Charger Capacity'!AA54</f>
        <v>0.5</v>
      </c>
      <c r="AD59" s="186">
        <f>'Charger Capacity'!AB54</f>
        <v>0.5</v>
      </c>
      <c r="AE59" s="186">
        <f>'Charger Capacity'!AC54</f>
        <v>0.5</v>
      </c>
      <c r="AF59" s="186">
        <f>'Charger Capacity'!AD54</f>
        <v>0.5</v>
      </c>
      <c r="AG59" s="186">
        <f>'Charger Capacity'!AE54</f>
        <v>0.5</v>
      </c>
    </row>
    <row r="60" spans="1:33">
      <c r="A60" s="175"/>
      <c r="B60" s="178" t="str">
        <f t="shared" si="23"/>
        <v>V2B %GVWR8.COMBO</v>
      </c>
      <c r="C60" s="185" t="s">
        <v>97</v>
      </c>
      <c r="D60" s="87" t="s">
        <v>58</v>
      </c>
      <c r="E60" s="87" t="s">
        <v>60</v>
      </c>
      <c r="F60" s="186">
        <f>'Charger Capacity'!D55</f>
        <v>1</v>
      </c>
      <c r="G60" s="93">
        <f>'Charger Capacity'!E55</f>
        <v>0.97058823529411764</v>
      </c>
      <c r="H60" s="93">
        <f>'Charger Capacity'!F55</f>
        <v>0.94117647058823528</v>
      </c>
      <c r="I60" s="93">
        <f>'Charger Capacity'!G55</f>
        <v>0.91176470588235292</v>
      </c>
      <c r="J60" s="93">
        <f>'Charger Capacity'!H55</f>
        <v>0.88235294117647056</v>
      </c>
      <c r="K60" s="93">
        <f>'Charger Capacity'!I55</f>
        <v>0.8529411764705882</v>
      </c>
      <c r="L60" s="93">
        <f>'Charger Capacity'!J55</f>
        <v>0.82352941176470584</v>
      </c>
      <c r="M60" s="93">
        <f>'Charger Capacity'!K55</f>
        <v>0.79411764705882348</v>
      </c>
      <c r="N60" s="93">
        <f>'Charger Capacity'!L55</f>
        <v>0.76470588235294112</v>
      </c>
      <c r="O60" s="93">
        <f>'Charger Capacity'!M55</f>
        <v>0.73529411764705876</v>
      </c>
      <c r="P60" s="93">
        <f>'Charger Capacity'!N55</f>
        <v>0.70588235294117641</v>
      </c>
      <c r="Q60" s="93">
        <f>'Charger Capacity'!O55</f>
        <v>0.67647058823529405</v>
      </c>
      <c r="R60" s="93">
        <f>'Charger Capacity'!P55</f>
        <v>0.64705882352941169</v>
      </c>
      <c r="S60" s="93">
        <f>'Charger Capacity'!Q55</f>
        <v>0.61764705882352933</v>
      </c>
      <c r="T60" s="93">
        <f>'Charger Capacity'!R55</f>
        <v>0.58823529411764697</v>
      </c>
      <c r="U60" s="93">
        <f>'Charger Capacity'!S55</f>
        <v>0.55882352941176461</v>
      </c>
      <c r="V60" s="93">
        <f>'Charger Capacity'!T55</f>
        <v>0.52941176470588225</v>
      </c>
      <c r="W60" s="186">
        <f>'Charger Capacity'!U55</f>
        <v>0.5</v>
      </c>
      <c r="X60" s="186">
        <f>'Charger Capacity'!V55</f>
        <v>0.5</v>
      </c>
      <c r="Y60" s="186">
        <f>'Charger Capacity'!W55</f>
        <v>0.5</v>
      </c>
      <c r="Z60" s="186">
        <f>'Charger Capacity'!X55</f>
        <v>0.5</v>
      </c>
      <c r="AA60" s="186">
        <f>'Charger Capacity'!Y55</f>
        <v>0.5</v>
      </c>
      <c r="AB60" s="186">
        <f>'Charger Capacity'!Z55</f>
        <v>0.5</v>
      </c>
      <c r="AC60" s="186">
        <f>'Charger Capacity'!AA55</f>
        <v>0.5</v>
      </c>
      <c r="AD60" s="186">
        <f>'Charger Capacity'!AB55</f>
        <v>0.5</v>
      </c>
      <c r="AE60" s="186">
        <f>'Charger Capacity'!AC55</f>
        <v>0.5</v>
      </c>
      <c r="AF60" s="186">
        <f>'Charger Capacity'!AD55</f>
        <v>0.5</v>
      </c>
      <c r="AG60" s="186">
        <f>'Charger Capacity'!AE55</f>
        <v>0.5</v>
      </c>
    </row>
    <row r="61" spans="1:33">
      <c r="A61" s="175"/>
      <c r="B61" s="178" t="str">
        <f t="shared" si="23"/>
        <v>V2B %GVWR8.IRP</v>
      </c>
      <c r="C61" s="185" t="s">
        <v>97</v>
      </c>
      <c r="D61" s="87" t="s">
        <v>58</v>
      </c>
      <c r="E61" s="87" t="s">
        <v>61</v>
      </c>
      <c r="F61" s="186">
        <f>'Charger Capacity'!D56</f>
        <v>1</v>
      </c>
      <c r="G61" s="93">
        <f>'Charger Capacity'!E56</f>
        <v>0.97058823529411764</v>
      </c>
      <c r="H61" s="93">
        <f>'Charger Capacity'!F56</f>
        <v>0.94117647058823528</v>
      </c>
      <c r="I61" s="93">
        <f>'Charger Capacity'!G56</f>
        <v>0.91176470588235292</v>
      </c>
      <c r="J61" s="93">
        <f>'Charger Capacity'!H56</f>
        <v>0.88235294117647056</v>
      </c>
      <c r="K61" s="93">
        <f>'Charger Capacity'!I56</f>
        <v>0.8529411764705882</v>
      </c>
      <c r="L61" s="93">
        <f>'Charger Capacity'!J56</f>
        <v>0.82352941176470584</v>
      </c>
      <c r="M61" s="93">
        <f>'Charger Capacity'!K56</f>
        <v>0.79411764705882348</v>
      </c>
      <c r="N61" s="93">
        <f>'Charger Capacity'!L56</f>
        <v>0.76470588235294112</v>
      </c>
      <c r="O61" s="93">
        <f>'Charger Capacity'!M56</f>
        <v>0.73529411764705876</v>
      </c>
      <c r="P61" s="93">
        <f>'Charger Capacity'!N56</f>
        <v>0.70588235294117641</v>
      </c>
      <c r="Q61" s="93">
        <f>'Charger Capacity'!O56</f>
        <v>0.67647058823529405</v>
      </c>
      <c r="R61" s="93">
        <f>'Charger Capacity'!P56</f>
        <v>0.64705882352941169</v>
      </c>
      <c r="S61" s="93">
        <f>'Charger Capacity'!Q56</f>
        <v>0.61764705882352933</v>
      </c>
      <c r="T61" s="93">
        <f>'Charger Capacity'!R56</f>
        <v>0.58823529411764697</v>
      </c>
      <c r="U61" s="93">
        <f>'Charger Capacity'!S56</f>
        <v>0.55882352941176461</v>
      </c>
      <c r="V61" s="93">
        <f>'Charger Capacity'!T56</f>
        <v>0.52941176470588225</v>
      </c>
      <c r="W61" s="186">
        <f>'Charger Capacity'!U56</f>
        <v>0.5</v>
      </c>
      <c r="X61" s="186">
        <f>'Charger Capacity'!V56</f>
        <v>0.5</v>
      </c>
      <c r="Y61" s="186">
        <f>'Charger Capacity'!W56</f>
        <v>0.5</v>
      </c>
      <c r="Z61" s="186">
        <f>'Charger Capacity'!X56</f>
        <v>0.5</v>
      </c>
      <c r="AA61" s="186">
        <f>'Charger Capacity'!Y56</f>
        <v>0.5</v>
      </c>
      <c r="AB61" s="186">
        <f>'Charger Capacity'!Z56</f>
        <v>0.5</v>
      </c>
      <c r="AC61" s="186">
        <f>'Charger Capacity'!AA56</f>
        <v>0.5</v>
      </c>
      <c r="AD61" s="186">
        <f>'Charger Capacity'!AB56</f>
        <v>0.5</v>
      </c>
      <c r="AE61" s="186">
        <f>'Charger Capacity'!AC56</f>
        <v>0.5</v>
      </c>
      <c r="AF61" s="186">
        <f>'Charger Capacity'!AD56</f>
        <v>0.5</v>
      </c>
      <c r="AG61" s="186">
        <f>'Charger Capacity'!AE56</f>
        <v>0.5</v>
      </c>
    </row>
    <row r="62" spans="1:33">
      <c r="A62" s="175"/>
      <c r="B62" s="178" t="str">
        <f t="shared" si="23"/>
        <v>V2B %GVWR8.PORT</v>
      </c>
      <c r="C62" s="185" t="s">
        <v>97</v>
      </c>
      <c r="D62" s="87" t="s">
        <v>58</v>
      </c>
      <c r="E62" s="87" t="s">
        <v>62</v>
      </c>
      <c r="F62" s="186">
        <f>'Charger Capacity'!D57</f>
        <v>1</v>
      </c>
      <c r="G62" s="93">
        <f>'Charger Capacity'!E57</f>
        <v>0.97058823529411764</v>
      </c>
      <c r="H62" s="93">
        <f>'Charger Capacity'!F57</f>
        <v>0.94117647058823528</v>
      </c>
      <c r="I62" s="93">
        <f>'Charger Capacity'!G57</f>
        <v>0.91176470588235292</v>
      </c>
      <c r="J62" s="93">
        <f>'Charger Capacity'!H57</f>
        <v>0.88235294117647056</v>
      </c>
      <c r="K62" s="93">
        <f>'Charger Capacity'!I57</f>
        <v>0.8529411764705882</v>
      </c>
      <c r="L62" s="93">
        <f>'Charger Capacity'!J57</f>
        <v>0.82352941176470584</v>
      </c>
      <c r="M62" s="93">
        <f>'Charger Capacity'!K57</f>
        <v>0.79411764705882348</v>
      </c>
      <c r="N62" s="93">
        <f>'Charger Capacity'!L57</f>
        <v>0.76470588235294112</v>
      </c>
      <c r="O62" s="93">
        <f>'Charger Capacity'!M57</f>
        <v>0.73529411764705876</v>
      </c>
      <c r="P62" s="93">
        <f>'Charger Capacity'!N57</f>
        <v>0.70588235294117641</v>
      </c>
      <c r="Q62" s="93">
        <f>'Charger Capacity'!O57</f>
        <v>0.67647058823529405</v>
      </c>
      <c r="R62" s="93">
        <f>'Charger Capacity'!P57</f>
        <v>0.64705882352941169</v>
      </c>
      <c r="S62" s="93">
        <f>'Charger Capacity'!Q57</f>
        <v>0.61764705882352933</v>
      </c>
      <c r="T62" s="93">
        <f>'Charger Capacity'!R57</f>
        <v>0.58823529411764697</v>
      </c>
      <c r="U62" s="93">
        <f>'Charger Capacity'!S57</f>
        <v>0.55882352941176461</v>
      </c>
      <c r="V62" s="93">
        <f>'Charger Capacity'!T57</f>
        <v>0.52941176470588225</v>
      </c>
      <c r="W62" s="186">
        <f>'Charger Capacity'!U57</f>
        <v>0.5</v>
      </c>
      <c r="X62" s="186">
        <f>'Charger Capacity'!V57</f>
        <v>0.5</v>
      </c>
      <c r="Y62" s="186">
        <f>'Charger Capacity'!W57</f>
        <v>0.5</v>
      </c>
      <c r="Z62" s="186">
        <f>'Charger Capacity'!X57</f>
        <v>0.5</v>
      </c>
      <c r="AA62" s="186">
        <f>'Charger Capacity'!Y57</f>
        <v>0.5</v>
      </c>
      <c r="AB62" s="186">
        <f>'Charger Capacity'!Z57</f>
        <v>0.5</v>
      </c>
      <c r="AC62" s="186">
        <f>'Charger Capacity'!AA57</f>
        <v>0.5</v>
      </c>
      <c r="AD62" s="186">
        <f>'Charger Capacity'!AB57</f>
        <v>0.5</v>
      </c>
      <c r="AE62" s="186">
        <f>'Charger Capacity'!AC57</f>
        <v>0.5</v>
      </c>
      <c r="AF62" s="186">
        <f>'Charger Capacity'!AD57</f>
        <v>0.5</v>
      </c>
      <c r="AG62" s="186">
        <f>'Charger Capacity'!AE57</f>
        <v>0.5</v>
      </c>
    </row>
    <row r="63" spans="1:33">
      <c r="A63" s="175"/>
      <c r="B63" s="178" t="str">
        <f t="shared" si="23"/>
        <v>V2B %GVWR8.REFUSE.AND.RECYCLING</v>
      </c>
      <c r="C63" s="185" t="s">
        <v>97</v>
      </c>
      <c r="D63" s="87" t="s">
        <v>58</v>
      </c>
      <c r="E63" s="87" t="s">
        <v>63</v>
      </c>
      <c r="F63" s="186">
        <f>'Charger Capacity'!D58</f>
        <v>1</v>
      </c>
      <c r="G63" s="93">
        <f>'Charger Capacity'!E58</f>
        <v>0.97058823529411764</v>
      </c>
      <c r="H63" s="93">
        <f>'Charger Capacity'!F58</f>
        <v>0.94117647058823528</v>
      </c>
      <c r="I63" s="93">
        <f>'Charger Capacity'!G58</f>
        <v>0.91176470588235292</v>
      </c>
      <c r="J63" s="93">
        <f>'Charger Capacity'!H58</f>
        <v>0.88235294117647056</v>
      </c>
      <c r="K63" s="93">
        <f>'Charger Capacity'!I58</f>
        <v>0.8529411764705882</v>
      </c>
      <c r="L63" s="93">
        <f>'Charger Capacity'!J58</f>
        <v>0.82352941176470584</v>
      </c>
      <c r="M63" s="93">
        <f>'Charger Capacity'!K58</f>
        <v>0.79411764705882348</v>
      </c>
      <c r="N63" s="93">
        <f>'Charger Capacity'!L58</f>
        <v>0.76470588235294112</v>
      </c>
      <c r="O63" s="93">
        <f>'Charger Capacity'!M58</f>
        <v>0.73529411764705876</v>
      </c>
      <c r="P63" s="93">
        <f>'Charger Capacity'!N58</f>
        <v>0.70588235294117641</v>
      </c>
      <c r="Q63" s="93">
        <f>'Charger Capacity'!O58</f>
        <v>0.67647058823529405</v>
      </c>
      <c r="R63" s="93">
        <f>'Charger Capacity'!P58</f>
        <v>0.64705882352941169</v>
      </c>
      <c r="S63" s="93">
        <f>'Charger Capacity'!Q58</f>
        <v>0.61764705882352933</v>
      </c>
      <c r="T63" s="93">
        <f>'Charger Capacity'!R58</f>
        <v>0.58823529411764697</v>
      </c>
      <c r="U63" s="93">
        <f>'Charger Capacity'!S58</f>
        <v>0.55882352941176461</v>
      </c>
      <c r="V63" s="93">
        <f>'Charger Capacity'!T58</f>
        <v>0.52941176470588225</v>
      </c>
      <c r="W63" s="186">
        <f>'Charger Capacity'!U58</f>
        <v>0.5</v>
      </c>
      <c r="X63" s="186">
        <f>'Charger Capacity'!V58</f>
        <v>0.5</v>
      </c>
      <c r="Y63" s="186">
        <f>'Charger Capacity'!W58</f>
        <v>0.5</v>
      </c>
      <c r="Z63" s="186">
        <f>'Charger Capacity'!X58</f>
        <v>0.5</v>
      </c>
      <c r="AA63" s="186">
        <f>'Charger Capacity'!Y58</f>
        <v>0.5</v>
      </c>
      <c r="AB63" s="186">
        <f>'Charger Capacity'!Z58</f>
        <v>0.5</v>
      </c>
      <c r="AC63" s="186">
        <f>'Charger Capacity'!AA58</f>
        <v>0.5</v>
      </c>
      <c r="AD63" s="186">
        <f>'Charger Capacity'!AB58</f>
        <v>0.5</v>
      </c>
      <c r="AE63" s="186">
        <f>'Charger Capacity'!AC58</f>
        <v>0.5</v>
      </c>
      <c r="AF63" s="186">
        <f>'Charger Capacity'!AD58</f>
        <v>0.5</v>
      </c>
      <c r="AG63" s="186">
        <f>'Charger Capacity'!AE58</f>
        <v>0.5</v>
      </c>
    </row>
    <row r="64" spans="1:33">
      <c r="A64" s="175"/>
      <c r="B64" s="178" t="str">
        <f t="shared" si="23"/>
        <v>V2B %GVWR8.SU</v>
      </c>
      <c r="C64" s="185" t="s">
        <v>97</v>
      </c>
      <c r="D64" s="87" t="s">
        <v>58</v>
      </c>
      <c r="E64" s="87" t="s">
        <v>64</v>
      </c>
      <c r="F64" s="186">
        <f>'Charger Capacity'!D59</f>
        <v>1</v>
      </c>
      <c r="G64" s="93">
        <f>'Charger Capacity'!E59</f>
        <v>0.97058823529411764</v>
      </c>
      <c r="H64" s="93">
        <f>'Charger Capacity'!F59</f>
        <v>0.94117647058823528</v>
      </c>
      <c r="I64" s="93">
        <f>'Charger Capacity'!G59</f>
        <v>0.91176470588235292</v>
      </c>
      <c r="J64" s="93">
        <f>'Charger Capacity'!H59</f>
        <v>0.88235294117647056</v>
      </c>
      <c r="K64" s="93">
        <f>'Charger Capacity'!I59</f>
        <v>0.8529411764705882</v>
      </c>
      <c r="L64" s="93">
        <f>'Charger Capacity'!J59</f>
        <v>0.82352941176470584</v>
      </c>
      <c r="M64" s="93">
        <f>'Charger Capacity'!K59</f>
        <v>0.79411764705882348</v>
      </c>
      <c r="N64" s="93">
        <f>'Charger Capacity'!L59</f>
        <v>0.76470588235294112</v>
      </c>
      <c r="O64" s="93">
        <f>'Charger Capacity'!M59</f>
        <v>0.73529411764705876</v>
      </c>
      <c r="P64" s="93">
        <f>'Charger Capacity'!N59</f>
        <v>0.70588235294117641</v>
      </c>
      <c r="Q64" s="93">
        <f>'Charger Capacity'!O59</f>
        <v>0.67647058823529405</v>
      </c>
      <c r="R64" s="93">
        <f>'Charger Capacity'!P59</f>
        <v>0.64705882352941169</v>
      </c>
      <c r="S64" s="93">
        <f>'Charger Capacity'!Q59</f>
        <v>0.61764705882352933</v>
      </c>
      <c r="T64" s="93">
        <f>'Charger Capacity'!R59</f>
        <v>0.58823529411764697</v>
      </c>
      <c r="U64" s="93">
        <f>'Charger Capacity'!S59</f>
        <v>0.55882352941176461</v>
      </c>
      <c r="V64" s="93">
        <f>'Charger Capacity'!T59</f>
        <v>0.52941176470588225</v>
      </c>
      <c r="W64" s="186">
        <f>'Charger Capacity'!U59</f>
        <v>0.5</v>
      </c>
      <c r="X64" s="186">
        <f>'Charger Capacity'!V59</f>
        <v>0.5</v>
      </c>
      <c r="Y64" s="186">
        <f>'Charger Capacity'!W59</f>
        <v>0.5</v>
      </c>
      <c r="Z64" s="186">
        <f>'Charger Capacity'!X59</f>
        <v>0.5</v>
      </c>
      <c r="AA64" s="186">
        <f>'Charger Capacity'!Y59</f>
        <v>0.5</v>
      </c>
      <c r="AB64" s="186">
        <f>'Charger Capacity'!Z59</f>
        <v>0.5</v>
      </c>
      <c r="AC64" s="186">
        <f>'Charger Capacity'!AA59</f>
        <v>0.5</v>
      </c>
      <c r="AD64" s="186">
        <f>'Charger Capacity'!AB59</f>
        <v>0.5</v>
      </c>
      <c r="AE64" s="186">
        <f>'Charger Capacity'!AC59</f>
        <v>0.5</v>
      </c>
      <c r="AF64" s="186">
        <f>'Charger Capacity'!AD59</f>
        <v>0.5</v>
      </c>
      <c r="AG64" s="186">
        <f>'Charger Capacity'!AE59</f>
        <v>0.5</v>
      </c>
    </row>
    <row r="65" spans="1:33">
      <c r="A65" s="175"/>
      <c r="B65" s="178" t="str">
        <f t="shared" si="23"/>
        <v>V2B %INTERCITY.BUS</v>
      </c>
      <c r="C65" s="185" t="s">
        <v>97</v>
      </c>
      <c r="D65" s="87" t="s">
        <v>49</v>
      </c>
      <c r="E65" s="87" t="s">
        <v>50</v>
      </c>
      <c r="F65" s="186">
        <f>'Charger Capacity'!D60</f>
        <v>1</v>
      </c>
      <c r="G65" s="93">
        <f>'Charger Capacity'!E60</f>
        <v>0.97058823529411764</v>
      </c>
      <c r="H65" s="93">
        <f>'Charger Capacity'!F60</f>
        <v>0.94117647058823528</v>
      </c>
      <c r="I65" s="93">
        <f>'Charger Capacity'!G60</f>
        <v>0.91176470588235292</v>
      </c>
      <c r="J65" s="93">
        <f>'Charger Capacity'!H60</f>
        <v>0.88235294117647056</v>
      </c>
      <c r="K65" s="93">
        <f>'Charger Capacity'!I60</f>
        <v>0.8529411764705882</v>
      </c>
      <c r="L65" s="93">
        <f>'Charger Capacity'!J60</f>
        <v>0.82352941176470584</v>
      </c>
      <c r="M65" s="93">
        <f>'Charger Capacity'!K60</f>
        <v>0.79411764705882348</v>
      </c>
      <c r="N65" s="93">
        <f>'Charger Capacity'!L60</f>
        <v>0.76470588235294112</v>
      </c>
      <c r="O65" s="93">
        <f>'Charger Capacity'!M60</f>
        <v>0.73529411764705876</v>
      </c>
      <c r="P65" s="93">
        <f>'Charger Capacity'!N60</f>
        <v>0.70588235294117641</v>
      </c>
      <c r="Q65" s="93">
        <f>'Charger Capacity'!O60</f>
        <v>0.67647058823529405</v>
      </c>
      <c r="R65" s="93">
        <f>'Charger Capacity'!P60</f>
        <v>0.64705882352941169</v>
      </c>
      <c r="S65" s="93">
        <f>'Charger Capacity'!Q60</f>
        <v>0.61764705882352933</v>
      </c>
      <c r="T65" s="93">
        <f>'Charger Capacity'!R60</f>
        <v>0.58823529411764697</v>
      </c>
      <c r="U65" s="93">
        <f>'Charger Capacity'!S60</f>
        <v>0.55882352941176461</v>
      </c>
      <c r="V65" s="93">
        <f>'Charger Capacity'!T60</f>
        <v>0.52941176470588225</v>
      </c>
      <c r="W65" s="186">
        <f>'Charger Capacity'!U60</f>
        <v>0.5</v>
      </c>
      <c r="X65" s="186">
        <f>'Charger Capacity'!V60</f>
        <v>0.5</v>
      </c>
      <c r="Y65" s="186">
        <f>'Charger Capacity'!W60</f>
        <v>0.5</v>
      </c>
      <c r="Z65" s="186">
        <f>'Charger Capacity'!X60</f>
        <v>0.5</v>
      </c>
      <c r="AA65" s="186">
        <f>'Charger Capacity'!Y60</f>
        <v>0.5</v>
      </c>
      <c r="AB65" s="186">
        <f>'Charger Capacity'!Z60</f>
        <v>0.5</v>
      </c>
      <c r="AC65" s="186">
        <f>'Charger Capacity'!AA60</f>
        <v>0.5</v>
      </c>
      <c r="AD65" s="186">
        <f>'Charger Capacity'!AB60</f>
        <v>0.5</v>
      </c>
      <c r="AE65" s="186">
        <f>'Charger Capacity'!AC60</f>
        <v>0.5</v>
      </c>
      <c r="AF65" s="186">
        <f>'Charger Capacity'!AD60</f>
        <v>0.5</v>
      </c>
      <c r="AG65" s="186">
        <f>'Charger Capacity'!AE60</f>
        <v>0.5</v>
      </c>
    </row>
    <row r="66" spans="1:33">
      <c r="A66" s="175"/>
      <c r="B66" s="178" t="str">
        <f t="shared" si="23"/>
        <v>V2B %SCHOOL.BUS</v>
      </c>
      <c r="C66" s="185" t="s">
        <v>97</v>
      </c>
      <c r="D66" s="87" t="s">
        <v>49</v>
      </c>
      <c r="E66" s="87" t="s">
        <v>51</v>
      </c>
      <c r="F66" s="186">
        <f>'Charger Capacity'!D61</f>
        <v>1</v>
      </c>
      <c r="G66" s="93">
        <f>'Charger Capacity'!E61</f>
        <v>0.97058823529411764</v>
      </c>
      <c r="H66" s="93">
        <f>'Charger Capacity'!F61</f>
        <v>0.94117647058823528</v>
      </c>
      <c r="I66" s="93">
        <f>'Charger Capacity'!G61</f>
        <v>0.91176470588235292</v>
      </c>
      <c r="J66" s="93">
        <f>'Charger Capacity'!H61</f>
        <v>0.88235294117647056</v>
      </c>
      <c r="K66" s="93">
        <f>'Charger Capacity'!I61</f>
        <v>0.8529411764705882</v>
      </c>
      <c r="L66" s="93">
        <f>'Charger Capacity'!J61</f>
        <v>0.82352941176470584</v>
      </c>
      <c r="M66" s="93">
        <f>'Charger Capacity'!K61</f>
        <v>0.79411764705882348</v>
      </c>
      <c r="N66" s="93">
        <f>'Charger Capacity'!L61</f>
        <v>0.76470588235294112</v>
      </c>
      <c r="O66" s="93">
        <f>'Charger Capacity'!M61</f>
        <v>0.73529411764705876</v>
      </c>
      <c r="P66" s="93">
        <f>'Charger Capacity'!N61</f>
        <v>0.70588235294117641</v>
      </c>
      <c r="Q66" s="93">
        <f>'Charger Capacity'!O61</f>
        <v>0.67647058823529405</v>
      </c>
      <c r="R66" s="93">
        <f>'Charger Capacity'!P61</f>
        <v>0.64705882352941169</v>
      </c>
      <c r="S66" s="93">
        <f>'Charger Capacity'!Q61</f>
        <v>0.61764705882352933</v>
      </c>
      <c r="T66" s="93">
        <f>'Charger Capacity'!R61</f>
        <v>0.58823529411764697</v>
      </c>
      <c r="U66" s="93">
        <f>'Charger Capacity'!S61</f>
        <v>0.55882352941176461</v>
      </c>
      <c r="V66" s="93">
        <f>'Charger Capacity'!T61</f>
        <v>0.52941176470588225</v>
      </c>
      <c r="W66" s="186">
        <f>'Charger Capacity'!U61</f>
        <v>0.5</v>
      </c>
      <c r="X66" s="186">
        <f>'Charger Capacity'!V61</f>
        <v>0.5</v>
      </c>
      <c r="Y66" s="186">
        <f>'Charger Capacity'!W61</f>
        <v>0.5</v>
      </c>
      <c r="Z66" s="186">
        <f>'Charger Capacity'!X61</f>
        <v>0.5</v>
      </c>
      <c r="AA66" s="186">
        <f>'Charger Capacity'!Y61</f>
        <v>0.5</v>
      </c>
      <c r="AB66" s="186">
        <f>'Charger Capacity'!Z61</f>
        <v>0.5</v>
      </c>
      <c r="AC66" s="186">
        <f>'Charger Capacity'!AA61</f>
        <v>0.5</v>
      </c>
      <c r="AD66" s="186">
        <f>'Charger Capacity'!AB61</f>
        <v>0.5</v>
      </c>
      <c r="AE66" s="186">
        <f>'Charger Capacity'!AC61</f>
        <v>0.5</v>
      </c>
      <c r="AF66" s="186">
        <f>'Charger Capacity'!AD61</f>
        <v>0.5</v>
      </c>
      <c r="AG66" s="186">
        <f>'Charger Capacity'!AE61</f>
        <v>0.5</v>
      </c>
    </row>
    <row r="67" spans="1:33">
      <c r="A67" s="175"/>
      <c r="B67" s="178" t="str">
        <f t="shared" si="23"/>
        <v>V2B %URBAN.BUS</v>
      </c>
      <c r="C67" s="185" t="s">
        <v>97</v>
      </c>
      <c r="D67" s="87" t="s">
        <v>49</v>
      </c>
      <c r="E67" s="87" t="s">
        <v>52</v>
      </c>
      <c r="F67" s="186">
        <f>'Charger Capacity'!D62</f>
        <v>1</v>
      </c>
      <c r="G67" s="93">
        <f>'Charger Capacity'!E62</f>
        <v>0.97058823529411764</v>
      </c>
      <c r="H67" s="93">
        <f>'Charger Capacity'!F62</f>
        <v>0.94117647058823528</v>
      </c>
      <c r="I67" s="93">
        <f>'Charger Capacity'!G62</f>
        <v>0.91176470588235292</v>
      </c>
      <c r="J67" s="93">
        <f>'Charger Capacity'!H62</f>
        <v>0.88235294117647056</v>
      </c>
      <c r="K67" s="93">
        <f>'Charger Capacity'!I62</f>
        <v>0.8529411764705882</v>
      </c>
      <c r="L67" s="93">
        <f>'Charger Capacity'!J62</f>
        <v>0.82352941176470584</v>
      </c>
      <c r="M67" s="93">
        <f>'Charger Capacity'!K62</f>
        <v>0.79411764705882348</v>
      </c>
      <c r="N67" s="93">
        <f>'Charger Capacity'!L62</f>
        <v>0.76470588235294112</v>
      </c>
      <c r="O67" s="93">
        <f>'Charger Capacity'!M62</f>
        <v>0.73529411764705876</v>
      </c>
      <c r="P67" s="93">
        <f>'Charger Capacity'!N62</f>
        <v>0.70588235294117641</v>
      </c>
      <c r="Q67" s="93">
        <f>'Charger Capacity'!O62</f>
        <v>0.67647058823529405</v>
      </c>
      <c r="R67" s="93">
        <f>'Charger Capacity'!P62</f>
        <v>0.64705882352941169</v>
      </c>
      <c r="S67" s="93">
        <f>'Charger Capacity'!Q62</f>
        <v>0.61764705882352933</v>
      </c>
      <c r="T67" s="93">
        <f>'Charger Capacity'!R62</f>
        <v>0.58823529411764697</v>
      </c>
      <c r="U67" s="93">
        <f>'Charger Capacity'!S62</f>
        <v>0.55882352941176461</v>
      </c>
      <c r="V67" s="93">
        <f>'Charger Capacity'!T62</f>
        <v>0.52941176470588225</v>
      </c>
      <c r="W67" s="186">
        <f>'Charger Capacity'!U62</f>
        <v>0.5</v>
      </c>
      <c r="X67" s="186">
        <f>'Charger Capacity'!V62</f>
        <v>0.5</v>
      </c>
      <c r="Y67" s="186">
        <f>'Charger Capacity'!W62</f>
        <v>0.5</v>
      </c>
      <c r="Z67" s="186">
        <f>'Charger Capacity'!X62</f>
        <v>0.5</v>
      </c>
      <c r="AA67" s="186">
        <f>'Charger Capacity'!Y62</f>
        <v>0.5</v>
      </c>
      <c r="AB67" s="186">
        <f>'Charger Capacity'!Z62</f>
        <v>0.5</v>
      </c>
      <c r="AC67" s="186">
        <f>'Charger Capacity'!AA62</f>
        <v>0.5</v>
      </c>
      <c r="AD67" s="186">
        <f>'Charger Capacity'!AB62</f>
        <v>0.5</v>
      </c>
      <c r="AE67" s="186">
        <f>'Charger Capacity'!AC62</f>
        <v>0.5</v>
      </c>
      <c r="AF67" s="186">
        <f>'Charger Capacity'!AD62</f>
        <v>0.5</v>
      </c>
      <c r="AG67" s="186">
        <f>'Charger Capacity'!AE62</f>
        <v>0.5</v>
      </c>
    </row>
    <row r="68" spans="1:33">
      <c r="A68" s="175"/>
      <c r="B68" s="178" t="str">
        <f t="shared" si="23"/>
        <v>V2B %OTHER.BUS</v>
      </c>
      <c r="C68" s="185" t="s">
        <v>97</v>
      </c>
      <c r="D68" s="87" t="s">
        <v>49</v>
      </c>
      <c r="E68" s="87" t="s">
        <v>53</v>
      </c>
      <c r="F68" s="186">
        <f>'Charger Capacity'!D63</f>
        <v>1</v>
      </c>
      <c r="G68" s="93">
        <f>'Charger Capacity'!E63</f>
        <v>0.97058823529411764</v>
      </c>
      <c r="H68" s="93">
        <f>'Charger Capacity'!F63</f>
        <v>0.94117647058823528</v>
      </c>
      <c r="I68" s="93">
        <f>'Charger Capacity'!G63</f>
        <v>0.91176470588235292</v>
      </c>
      <c r="J68" s="93">
        <f>'Charger Capacity'!H63</f>
        <v>0.88235294117647056</v>
      </c>
      <c r="K68" s="93">
        <f>'Charger Capacity'!I63</f>
        <v>0.8529411764705882</v>
      </c>
      <c r="L68" s="93">
        <f>'Charger Capacity'!J63</f>
        <v>0.82352941176470584</v>
      </c>
      <c r="M68" s="93">
        <f>'Charger Capacity'!K63</f>
        <v>0.79411764705882348</v>
      </c>
      <c r="N68" s="93">
        <f>'Charger Capacity'!L63</f>
        <v>0.76470588235294112</v>
      </c>
      <c r="O68" s="93">
        <f>'Charger Capacity'!M63</f>
        <v>0.73529411764705876</v>
      </c>
      <c r="P68" s="93">
        <f>'Charger Capacity'!N63</f>
        <v>0.70588235294117641</v>
      </c>
      <c r="Q68" s="93">
        <f>'Charger Capacity'!O63</f>
        <v>0.67647058823529405</v>
      </c>
      <c r="R68" s="93">
        <f>'Charger Capacity'!P63</f>
        <v>0.64705882352941169</v>
      </c>
      <c r="S68" s="93">
        <f>'Charger Capacity'!Q63</f>
        <v>0.61764705882352933</v>
      </c>
      <c r="T68" s="93">
        <f>'Charger Capacity'!R63</f>
        <v>0.58823529411764697</v>
      </c>
      <c r="U68" s="93">
        <f>'Charger Capacity'!S63</f>
        <v>0.55882352941176461</v>
      </c>
      <c r="V68" s="93">
        <f>'Charger Capacity'!T63</f>
        <v>0.52941176470588225</v>
      </c>
      <c r="W68" s="186">
        <f>'Charger Capacity'!U63</f>
        <v>0.5</v>
      </c>
      <c r="X68" s="186">
        <f>'Charger Capacity'!V63</f>
        <v>0.5</v>
      </c>
      <c r="Y68" s="186">
        <f>'Charger Capacity'!W63</f>
        <v>0.5</v>
      </c>
      <c r="Z68" s="186">
        <f>'Charger Capacity'!X63</f>
        <v>0.5</v>
      </c>
      <c r="AA68" s="186">
        <f>'Charger Capacity'!Y63</f>
        <v>0.5</v>
      </c>
      <c r="AB68" s="186">
        <f>'Charger Capacity'!Z63</f>
        <v>0.5</v>
      </c>
      <c r="AC68" s="186">
        <f>'Charger Capacity'!AA63</f>
        <v>0.5</v>
      </c>
      <c r="AD68" s="186">
        <f>'Charger Capacity'!AB63</f>
        <v>0.5</v>
      </c>
      <c r="AE68" s="186">
        <f>'Charger Capacity'!AC63</f>
        <v>0.5</v>
      </c>
      <c r="AF68" s="186">
        <f>'Charger Capacity'!AD63</f>
        <v>0.5</v>
      </c>
      <c r="AG68" s="186">
        <f>'Charger Capacity'!AE63</f>
        <v>0.5</v>
      </c>
    </row>
    <row r="69" spans="1:33">
      <c r="A69" s="175"/>
      <c r="B69" s="178" t="str">
        <f t="shared" si="23"/>
        <v>V2G %SINGLE.FAMILY</v>
      </c>
      <c r="C69" s="185" t="s">
        <v>98</v>
      </c>
      <c r="D69" s="87" t="s">
        <v>43</v>
      </c>
      <c r="E69" s="87" t="s">
        <v>44</v>
      </c>
      <c r="F69" s="187">
        <f>'Charger Capacity'!D64</f>
        <v>0</v>
      </c>
      <c r="G69" s="188">
        <f>'Charger Capacity'!E64</f>
        <v>2.9411764705882359E-2</v>
      </c>
      <c r="H69" s="188">
        <f>'Charger Capacity'!F64</f>
        <v>5.8823529411764719E-2</v>
      </c>
      <c r="I69" s="188">
        <f>'Charger Capacity'!G64</f>
        <v>8.8235294117647078E-2</v>
      </c>
      <c r="J69" s="188">
        <f>'Charger Capacity'!H64</f>
        <v>0.11764705882352944</v>
      </c>
      <c r="K69" s="188">
        <f>'Charger Capacity'!I64</f>
        <v>0.1470588235294118</v>
      </c>
      <c r="L69" s="188">
        <f>'Charger Capacity'!J64</f>
        <v>0.17647058823529416</v>
      </c>
      <c r="M69" s="188">
        <f>'Charger Capacity'!K64</f>
        <v>0.20588235294117652</v>
      </c>
      <c r="N69" s="188">
        <f>'Charger Capacity'!L64</f>
        <v>0.23529411764705888</v>
      </c>
      <c r="O69" s="188">
        <f>'Charger Capacity'!M64</f>
        <v>0.26470588235294124</v>
      </c>
      <c r="P69" s="188">
        <f>'Charger Capacity'!N64</f>
        <v>0.29411764705882359</v>
      </c>
      <c r="Q69" s="188">
        <f>'Charger Capacity'!O64</f>
        <v>0.32352941176470595</v>
      </c>
      <c r="R69" s="188">
        <f>'Charger Capacity'!P64</f>
        <v>0.35294117647058831</v>
      </c>
      <c r="S69" s="188">
        <f>'Charger Capacity'!Q64</f>
        <v>0.38235294117647067</v>
      </c>
      <c r="T69" s="188">
        <f>'Charger Capacity'!R64</f>
        <v>0.41176470588235303</v>
      </c>
      <c r="U69" s="188">
        <f>'Charger Capacity'!S64</f>
        <v>0.44117647058823539</v>
      </c>
      <c r="V69" s="188">
        <f>'Charger Capacity'!T64</f>
        <v>0.47058823529411775</v>
      </c>
      <c r="W69" s="188">
        <f>'Charger Capacity'!U64</f>
        <v>0.5</v>
      </c>
      <c r="X69" s="188">
        <f>'Charger Capacity'!V64</f>
        <v>0.5</v>
      </c>
      <c r="Y69" s="188">
        <f>'Charger Capacity'!W64</f>
        <v>0.5</v>
      </c>
      <c r="Z69" s="188">
        <f>'Charger Capacity'!X64</f>
        <v>0.5</v>
      </c>
      <c r="AA69" s="188">
        <f>'Charger Capacity'!Y64</f>
        <v>0.5</v>
      </c>
      <c r="AB69" s="188">
        <f>'Charger Capacity'!Z64</f>
        <v>0.5</v>
      </c>
      <c r="AC69" s="188">
        <f>'Charger Capacity'!AA64</f>
        <v>0.5</v>
      </c>
      <c r="AD69" s="188">
        <f>'Charger Capacity'!AB64</f>
        <v>0.5</v>
      </c>
      <c r="AE69" s="188">
        <f>'Charger Capacity'!AC64</f>
        <v>0.5</v>
      </c>
      <c r="AF69" s="188">
        <f>'Charger Capacity'!AD64</f>
        <v>0.5</v>
      </c>
      <c r="AG69" s="188">
        <f>'Charger Capacity'!AE64</f>
        <v>0.5</v>
      </c>
    </row>
    <row r="70" spans="1:33">
      <c r="A70" s="175"/>
      <c r="B70" s="178" t="str">
        <f t="shared" si="23"/>
        <v>V2G %MULTI.FAMILY</v>
      </c>
      <c r="C70" s="185" t="s">
        <v>98</v>
      </c>
      <c r="D70" s="87" t="s">
        <v>43</v>
      </c>
      <c r="E70" s="87" t="s">
        <v>45</v>
      </c>
      <c r="F70" s="187">
        <f>'Charger Capacity'!D65</f>
        <v>0</v>
      </c>
      <c r="G70" s="188">
        <f>'Charger Capacity'!E65</f>
        <v>2.9411764705882359E-2</v>
      </c>
      <c r="H70" s="188">
        <f>'Charger Capacity'!F65</f>
        <v>5.8823529411764719E-2</v>
      </c>
      <c r="I70" s="188">
        <f>'Charger Capacity'!G65</f>
        <v>8.8235294117647078E-2</v>
      </c>
      <c r="J70" s="188">
        <f>'Charger Capacity'!H65</f>
        <v>0.11764705882352944</v>
      </c>
      <c r="K70" s="188">
        <f>'Charger Capacity'!I65</f>
        <v>0.1470588235294118</v>
      </c>
      <c r="L70" s="188">
        <f>'Charger Capacity'!J65</f>
        <v>0.17647058823529416</v>
      </c>
      <c r="M70" s="188">
        <f>'Charger Capacity'!K65</f>
        <v>0.20588235294117652</v>
      </c>
      <c r="N70" s="188">
        <f>'Charger Capacity'!L65</f>
        <v>0.23529411764705888</v>
      </c>
      <c r="O70" s="188">
        <f>'Charger Capacity'!M65</f>
        <v>0.26470588235294124</v>
      </c>
      <c r="P70" s="188">
        <f>'Charger Capacity'!N65</f>
        <v>0.29411764705882359</v>
      </c>
      <c r="Q70" s="188">
        <f>'Charger Capacity'!O65</f>
        <v>0.32352941176470595</v>
      </c>
      <c r="R70" s="188">
        <f>'Charger Capacity'!P65</f>
        <v>0.35294117647058831</v>
      </c>
      <c r="S70" s="188">
        <f>'Charger Capacity'!Q65</f>
        <v>0.38235294117647067</v>
      </c>
      <c r="T70" s="188">
        <f>'Charger Capacity'!R65</f>
        <v>0.41176470588235303</v>
      </c>
      <c r="U70" s="188">
        <f>'Charger Capacity'!S65</f>
        <v>0.44117647058823539</v>
      </c>
      <c r="V70" s="188">
        <f>'Charger Capacity'!T65</f>
        <v>0.47058823529411775</v>
      </c>
      <c r="W70" s="188">
        <f>'Charger Capacity'!U65</f>
        <v>0.5</v>
      </c>
      <c r="X70" s="188">
        <f>'Charger Capacity'!V65</f>
        <v>0.5</v>
      </c>
      <c r="Y70" s="188">
        <f>'Charger Capacity'!W65</f>
        <v>0.5</v>
      </c>
      <c r="Z70" s="188">
        <f>'Charger Capacity'!X65</f>
        <v>0.5</v>
      </c>
      <c r="AA70" s="188">
        <f>'Charger Capacity'!Y65</f>
        <v>0.5</v>
      </c>
      <c r="AB70" s="188">
        <f>'Charger Capacity'!Z65</f>
        <v>0.5</v>
      </c>
      <c r="AC70" s="188">
        <f>'Charger Capacity'!AA65</f>
        <v>0.5</v>
      </c>
      <c r="AD70" s="188">
        <f>'Charger Capacity'!AB65</f>
        <v>0.5</v>
      </c>
      <c r="AE70" s="188">
        <f>'Charger Capacity'!AC65</f>
        <v>0.5</v>
      </c>
      <c r="AF70" s="188">
        <f>'Charger Capacity'!AD65</f>
        <v>0.5</v>
      </c>
      <c r="AG70" s="188">
        <f>'Charger Capacity'!AE65</f>
        <v>0.5</v>
      </c>
    </row>
    <row r="71" spans="1:33">
      <c r="A71" s="175"/>
      <c r="B71" s="178" t="str">
        <f t="shared" si="23"/>
        <v>V2G %COMMERCIAL.DESTINATION</v>
      </c>
      <c r="C71" s="185" t="s">
        <v>98</v>
      </c>
      <c r="D71" s="87" t="s">
        <v>43</v>
      </c>
      <c r="E71" s="87" t="s">
        <v>46</v>
      </c>
      <c r="F71" s="187">
        <f>'Charger Capacity'!D66</f>
        <v>0</v>
      </c>
      <c r="G71" s="188">
        <f>'Charger Capacity'!E66</f>
        <v>2.9411764705882359E-2</v>
      </c>
      <c r="H71" s="188">
        <f>'Charger Capacity'!F66</f>
        <v>5.8823529411764719E-2</v>
      </c>
      <c r="I71" s="188">
        <f>'Charger Capacity'!G66</f>
        <v>8.8235294117647078E-2</v>
      </c>
      <c r="J71" s="188">
        <f>'Charger Capacity'!H66</f>
        <v>0.11764705882352944</v>
      </c>
      <c r="K71" s="188">
        <f>'Charger Capacity'!I66</f>
        <v>0.1470588235294118</v>
      </c>
      <c r="L71" s="188">
        <f>'Charger Capacity'!J66</f>
        <v>0.17647058823529416</v>
      </c>
      <c r="M71" s="188">
        <f>'Charger Capacity'!K66</f>
        <v>0.20588235294117652</v>
      </c>
      <c r="N71" s="188">
        <f>'Charger Capacity'!L66</f>
        <v>0.23529411764705888</v>
      </c>
      <c r="O71" s="188">
        <f>'Charger Capacity'!M66</f>
        <v>0.26470588235294124</v>
      </c>
      <c r="P71" s="188">
        <f>'Charger Capacity'!N66</f>
        <v>0.29411764705882359</v>
      </c>
      <c r="Q71" s="188">
        <f>'Charger Capacity'!O66</f>
        <v>0.32352941176470595</v>
      </c>
      <c r="R71" s="188">
        <f>'Charger Capacity'!P66</f>
        <v>0.35294117647058831</v>
      </c>
      <c r="S71" s="188">
        <f>'Charger Capacity'!Q66</f>
        <v>0.38235294117647067</v>
      </c>
      <c r="T71" s="188">
        <f>'Charger Capacity'!R66</f>
        <v>0.41176470588235303</v>
      </c>
      <c r="U71" s="188">
        <f>'Charger Capacity'!S66</f>
        <v>0.44117647058823539</v>
      </c>
      <c r="V71" s="188">
        <f>'Charger Capacity'!T66</f>
        <v>0.47058823529411775</v>
      </c>
      <c r="W71" s="188">
        <f>'Charger Capacity'!U66</f>
        <v>0.5</v>
      </c>
      <c r="X71" s="188">
        <f>'Charger Capacity'!V66</f>
        <v>0.5</v>
      </c>
      <c r="Y71" s="188">
        <f>'Charger Capacity'!W66</f>
        <v>0.5</v>
      </c>
      <c r="Z71" s="188">
        <f>'Charger Capacity'!X66</f>
        <v>0.5</v>
      </c>
      <c r="AA71" s="188">
        <f>'Charger Capacity'!Y66</f>
        <v>0.5</v>
      </c>
      <c r="AB71" s="188">
        <f>'Charger Capacity'!Z66</f>
        <v>0.5</v>
      </c>
      <c r="AC71" s="188">
        <f>'Charger Capacity'!AA66</f>
        <v>0.5</v>
      </c>
      <c r="AD71" s="188">
        <f>'Charger Capacity'!AB66</f>
        <v>0.5</v>
      </c>
      <c r="AE71" s="188">
        <f>'Charger Capacity'!AC66</f>
        <v>0.5</v>
      </c>
      <c r="AF71" s="188">
        <f>'Charger Capacity'!AD66</f>
        <v>0.5</v>
      </c>
      <c r="AG71" s="188">
        <f>'Charger Capacity'!AE66</f>
        <v>0.5</v>
      </c>
    </row>
    <row r="72" spans="1:33">
      <c r="A72" s="175"/>
      <c r="B72" s="178" t="str">
        <f t="shared" si="23"/>
        <v>V2G %COMMERCIAL.FLEET</v>
      </c>
      <c r="C72" s="185" t="s">
        <v>98</v>
      </c>
      <c r="D72" s="87" t="s">
        <v>43</v>
      </c>
      <c r="E72" s="87" t="s">
        <v>47</v>
      </c>
      <c r="F72" s="187">
        <f>'Charger Capacity'!D67</f>
        <v>0</v>
      </c>
      <c r="G72" s="188">
        <f>'Charger Capacity'!E67</f>
        <v>2.9411764705882359E-2</v>
      </c>
      <c r="H72" s="188">
        <f>'Charger Capacity'!F67</f>
        <v>5.8823529411764719E-2</v>
      </c>
      <c r="I72" s="188">
        <f>'Charger Capacity'!G67</f>
        <v>8.8235294117647078E-2</v>
      </c>
      <c r="J72" s="188">
        <f>'Charger Capacity'!H67</f>
        <v>0.11764705882352944</v>
      </c>
      <c r="K72" s="188">
        <f>'Charger Capacity'!I67</f>
        <v>0.1470588235294118</v>
      </c>
      <c r="L72" s="188">
        <f>'Charger Capacity'!J67</f>
        <v>0.17647058823529416</v>
      </c>
      <c r="M72" s="188">
        <f>'Charger Capacity'!K67</f>
        <v>0.20588235294117652</v>
      </c>
      <c r="N72" s="188">
        <f>'Charger Capacity'!L67</f>
        <v>0.23529411764705888</v>
      </c>
      <c r="O72" s="188">
        <f>'Charger Capacity'!M67</f>
        <v>0.26470588235294124</v>
      </c>
      <c r="P72" s="188">
        <f>'Charger Capacity'!N67</f>
        <v>0.29411764705882359</v>
      </c>
      <c r="Q72" s="188">
        <f>'Charger Capacity'!O67</f>
        <v>0.32352941176470595</v>
      </c>
      <c r="R72" s="188">
        <f>'Charger Capacity'!P67</f>
        <v>0.35294117647058831</v>
      </c>
      <c r="S72" s="188">
        <f>'Charger Capacity'!Q67</f>
        <v>0.38235294117647067</v>
      </c>
      <c r="T72" s="188">
        <f>'Charger Capacity'!R67</f>
        <v>0.41176470588235303</v>
      </c>
      <c r="U72" s="188">
        <f>'Charger Capacity'!S67</f>
        <v>0.44117647058823539</v>
      </c>
      <c r="V72" s="188">
        <f>'Charger Capacity'!T67</f>
        <v>0.47058823529411775</v>
      </c>
      <c r="W72" s="188">
        <f>'Charger Capacity'!U67</f>
        <v>0.5</v>
      </c>
      <c r="X72" s="188">
        <f>'Charger Capacity'!V67</f>
        <v>0.5</v>
      </c>
      <c r="Y72" s="188">
        <f>'Charger Capacity'!W67</f>
        <v>0.5</v>
      </c>
      <c r="Z72" s="188">
        <f>'Charger Capacity'!X67</f>
        <v>0.5</v>
      </c>
      <c r="AA72" s="188">
        <f>'Charger Capacity'!Y67</f>
        <v>0.5</v>
      </c>
      <c r="AB72" s="188">
        <f>'Charger Capacity'!Z67</f>
        <v>0.5</v>
      </c>
      <c r="AC72" s="188">
        <f>'Charger Capacity'!AA67</f>
        <v>0.5</v>
      </c>
      <c r="AD72" s="188">
        <f>'Charger Capacity'!AB67</f>
        <v>0.5</v>
      </c>
      <c r="AE72" s="188">
        <f>'Charger Capacity'!AC67</f>
        <v>0.5</v>
      </c>
      <c r="AF72" s="188">
        <f>'Charger Capacity'!AD67</f>
        <v>0.5</v>
      </c>
      <c r="AG72" s="188">
        <f>'Charger Capacity'!AE67</f>
        <v>0.5</v>
      </c>
    </row>
    <row r="73" spans="1:33">
      <c r="A73" s="175"/>
      <c r="B73" s="178" t="str">
        <f t="shared" si="23"/>
        <v>V2G %LDV.OTHER</v>
      </c>
      <c r="C73" s="185" t="s">
        <v>98</v>
      </c>
      <c r="D73" s="87" t="s">
        <v>43</v>
      </c>
      <c r="E73" s="87" t="s">
        <v>48</v>
      </c>
      <c r="F73" s="187">
        <f>'Charger Capacity'!D68</f>
        <v>0</v>
      </c>
      <c r="G73" s="188">
        <f>'Charger Capacity'!E68</f>
        <v>2.9411764705882359E-2</v>
      </c>
      <c r="H73" s="188">
        <f>'Charger Capacity'!F68</f>
        <v>5.8823529411764719E-2</v>
      </c>
      <c r="I73" s="188">
        <f>'Charger Capacity'!G68</f>
        <v>8.8235294117647078E-2</v>
      </c>
      <c r="J73" s="188">
        <f>'Charger Capacity'!H68</f>
        <v>0.11764705882352944</v>
      </c>
      <c r="K73" s="188">
        <f>'Charger Capacity'!I68</f>
        <v>0.1470588235294118</v>
      </c>
      <c r="L73" s="188">
        <f>'Charger Capacity'!J68</f>
        <v>0.17647058823529416</v>
      </c>
      <c r="M73" s="188">
        <f>'Charger Capacity'!K68</f>
        <v>0.20588235294117652</v>
      </c>
      <c r="N73" s="188">
        <f>'Charger Capacity'!L68</f>
        <v>0.23529411764705888</v>
      </c>
      <c r="O73" s="188">
        <f>'Charger Capacity'!M68</f>
        <v>0.26470588235294124</v>
      </c>
      <c r="P73" s="188">
        <f>'Charger Capacity'!N68</f>
        <v>0.29411764705882359</v>
      </c>
      <c r="Q73" s="188">
        <f>'Charger Capacity'!O68</f>
        <v>0.32352941176470595</v>
      </c>
      <c r="R73" s="188">
        <f>'Charger Capacity'!P68</f>
        <v>0.35294117647058831</v>
      </c>
      <c r="S73" s="188">
        <f>'Charger Capacity'!Q68</f>
        <v>0.38235294117647067</v>
      </c>
      <c r="T73" s="188">
        <f>'Charger Capacity'!R68</f>
        <v>0.41176470588235303</v>
      </c>
      <c r="U73" s="188">
        <f>'Charger Capacity'!S68</f>
        <v>0.44117647058823539</v>
      </c>
      <c r="V73" s="188">
        <f>'Charger Capacity'!T68</f>
        <v>0.47058823529411775</v>
      </c>
      <c r="W73" s="188">
        <f>'Charger Capacity'!U68</f>
        <v>0.5</v>
      </c>
      <c r="X73" s="188">
        <f>'Charger Capacity'!V68</f>
        <v>0.5</v>
      </c>
      <c r="Y73" s="188">
        <f>'Charger Capacity'!W68</f>
        <v>0.5</v>
      </c>
      <c r="Z73" s="188">
        <f>'Charger Capacity'!X68</f>
        <v>0.5</v>
      </c>
      <c r="AA73" s="188">
        <f>'Charger Capacity'!Y68</f>
        <v>0.5</v>
      </c>
      <c r="AB73" s="188">
        <f>'Charger Capacity'!Z68</f>
        <v>0.5</v>
      </c>
      <c r="AC73" s="188">
        <f>'Charger Capacity'!AA68</f>
        <v>0.5</v>
      </c>
      <c r="AD73" s="188">
        <f>'Charger Capacity'!AB68</f>
        <v>0.5</v>
      </c>
      <c r="AE73" s="188">
        <f>'Charger Capacity'!AC68</f>
        <v>0.5</v>
      </c>
      <c r="AF73" s="188">
        <f>'Charger Capacity'!AD68</f>
        <v>0.5</v>
      </c>
      <c r="AG73" s="188">
        <f>'Charger Capacity'!AE68</f>
        <v>0.5</v>
      </c>
    </row>
    <row r="74" spans="1:33">
      <c r="A74" s="175"/>
      <c r="B74" s="178" t="str">
        <f t="shared" si="23"/>
        <v>V2G %GVWR3</v>
      </c>
      <c r="C74" s="185" t="s">
        <v>98</v>
      </c>
      <c r="D74" s="87" t="s">
        <v>55</v>
      </c>
      <c r="E74" s="87" t="s">
        <v>56</v>
      </c>
      <c r="F74" s="187">
        <f>'Charger Capacity'!D69</f>
        <v>0</v>
      </c>
      <c r="G74" s="188">
        <f>'Charger Capacity'!E69</f>
        <v>2.9411764705882359E-2</v>
      </c>
      <c r="H74" s="188">
        <f>'Charger Capacity'!F69</f>
        <v>5.8823529411764719E-2</v>
      </c>
      <c r="I74" s="188">
        <f>'Charger Capacity'!G69</f>
        <v>8.8235294117647078E-2</v>
      </c>
      <c r="J74" s="188">
        <f>'Charger Capacity'!H69</f>
        <v>0.11764705882352944</v>
      </c>
      <c r="K74" s="188">
        <f>'Charger Capacity'!I69</f>
        <v>0.1470588235294118</v>
      </c>
      <c r="L74" s="188">
        <f>'Charger Capacity'!J69</f>
        <v>0.17647058823529416</v>
      </c>
      <c r="M74" s="188">
        <f>'Charger Capacity'!K69</f>
        <v>0.20588235294117652</v>
      </c>
      <c r="N74" s="188">
        <f>'Charger Capacity'!L69</f>
        <v>0.23529411764705888</v>
      </c>
      <c r="O74" s="188">
        <f>'Charger Capacity'!M69</f>
        <v>0.26470588235294124</v>
      </c>
      <c r="P74" s="188">
        <f>'Charger Capacity'!N69</f>
        <v>0.29411764705882359</v>
      </c>
      <c r="Q74" s="188">
        <f>'Charger Capacity'!O69</f>
        <v>0.32352941176470595</v>
      </c>
      <c r="R74" s="188">
        <f>'Charger Capacity'!P69</f>
        <v>0.35294117647058831</v>
      </c>
      <c r="S74" s="188">
        <f>'Charger Capacity'!Q69</f>
        <v>0.38235294117647067</v>
      </c>
      <c r="T74" s="188">
        <f>'Charger Capacity'!R69</f>
        <v>0.41176470588235303</v>
      </c>
      <c r="U74" s="188">
        <f>'Charger Capacity'!S69</f>
        <v>0.44117647058823539</v>
      </c>
      <c r="V74" s="188">
        <f>'Charger Capacity'!T69</f>
        <v>0.47058823529411775</v>
      </c>
      <c r="W74" s="188">
        <f>'Charger Capacity'!U69</f>
        <v>0.5</v>
      </c>
      <c r="X74" s="188">
        <f>'Charger Capacity'!V69</f>
        <v>0.5</v>
      </c>
      <c r="Y74" s="188">
        <f>'Charger Capacity'!W69</f>
        <v>0.5</v>
      </c>
      <c r="Z74" s="188">
        <f>'Charger Capacity'!X69</f>
        <v>0.5</v>
      </c>
      <c r="AA74" s="188">
        <f>'Charger Capacity'!Y69</f>
        <v>0.5</v>
      </c>
      <c r="AB74" s="188">
        <f>'Charger Capacity'!Z69</f>
        <v>0.5</v>
      </c>
      <c r="AC74" s="188">
        <f>'Charger Capacity'!AA69</f>
        <v>0.5</v>
      </c>
      <c r="AD74" s="188">
        <f>'Charger Capacity'!AB69</f>
        <v>0.5</v>
      </c>
      <c r="AE74" s="188">
        <f>'Charger Capacity'!AC69</f>
        <v>0.5</v>
      </c>
      <c r="AF74" s="188">
        <f>'Charger Capacity'!AD69</f>
        <v>0.5</v>
      </c>
      <c r="AG74" s="188">
        <f>'Charger Capacity'!AE69</f>
        <v>0.5</v>
      </c>
    </row>
    <row r="75" spans="1:33">
      <c r="A75" s="175"/>
      <c r="B75" s="178" t="str">
        <f t="shared" si="23"/>
        <v>V2G %GVWR456</v>
      </c>
      <c r="C75" s="185" t="s">
        <v>98</v>
      </c>
      <c r="D75" s="87" t="s">
        <v>55</v>
      </c>
      <c r="E75" s="87" t="s">
        <v>57</v>
      </c>
      <c r="F75" s="187">
        <f>'Charger Capacity'!D70</f>
        <v>0</v>
      </c>
      <c r="G75" s="188">
        <f>'Charger Capacity'!E70</f>
        <v>2.9411764705882359E-2</v>
      </c>
      <c r="H75" s="188">
        <f>'Charger Capacity'!F70</f>
        <v>5.8823529411764719E-2</v>
      </c>
      <c r="I75" s="188">
        <f>'Charger Capacity'!G70</f>
        <v>8.8235294117647078E-2</v>
      </c>
      <c r="J75" s="188">
        <f>'Charger Capacity'!H70</f>
        <v>0.11764705882352944</v>
      </c>
      <c r="K75" s="188">
        <f>'Charger Capacity'!I70</f>
        <v>0.1470588235294118</v>
      </c>
      <c r="L75" s="188">
        <f>'Charger Capacity'!J70</f>
        <v>0.17647058823529416</v>
      </c>
      <c r="M75" s="188">
        <f>'Charger Capacity'!K70</f>
        <v>0.20588235294117652</v>
      </c>
      <c r="N75" s="188">
        <f>'Charger Capacity'!L70</f>
        <v>0.23529411764705888</v>
      </c>
      <c r="O75" s="188">
        <f>'Charger Capacity'!M70</f>
        <v>0.26470588235294124</v>
      </c>
      <c r="P75" s="188">
        <f>'Charger Capacity'!N70</f>
        <v>0.29411764705882359</v>
      </c>
      <c r="Q75" s="188">
        <f>'Charger Capacity'!O70</f>
        <v>0.32352941176470595</v>
      </c>
      <c r="R75" s="188">
        <f>'Charger Capacity'!P70</f>
        <v>0.35294117647058831</v>
      </c>
      <c r="S75" s="188">
        <f>'Charger Capacity'!Q70</f>
        <v>0.38235294117647067</v>
      </c>
      <c r="T75" s="188">
        <f>'Charger Capacity'!R70</f>
        <v>0.41176470588235303</v>
      </c>
      <c r="U75" s="188">
        <f>'Charger Capacity'!S70</f>
        <v>0.44117647058823539</v>
      </c>
      <c r="V75" s="188">
        <f>'Charger Capacity'!T70</f>
        <v>0.47058823529411775</v>
      </c>
      <c r="W75" s="188">
        <f>'Charger Capacity'!U70</f>
        <v>0.5</v>
      </c>
      <c r="X75" s="188">
        <f>'Charger Capacity'!V70</f>
        <v>0.5</v>
      </c>
      <c r="Y75" s="188">
        <f>'Charger Capacity'!W70</f>
        <v>0.5</v>
      </c>
      <c r="Z75" s="188">
        <f>'Charger Capacity'!X70</f>
        <v>0.5</v>
      </c>
      <c r="AA75" s="188">
        <f>'Charger Capacity'!Y70</f>
        <v>0.5</v>
      </c>
      <c r="AB75" s="188">
        <f>'Charger Capacity'!Z70</f>
        <v>0.5</v>
      </c>
      <c r="AC75" s="188">
        <f>'Charger Capacity'!AA70</f>
        <v>0.5</v>
      </c>
      <c r="AD75" s="188">
        <f>'Charger Capacity'!AB70</f>
        <v>0.5</v>
      </c>
      <c r="AE75" s="188">
        <f>'Charger Capacity'!AC70</f>
        <v>0.5</v>
      </c>
      <c r="AF75" s="188">
        <f>'Charger Capacity'!AD70</f>
        <v>0.5</v>
      </c>
      <c r="AG75" s="188">
        <f>'Charger Capacity'!AE70</f>
        <v>0.5</v>
      </c>
    </row>
    <row r="76" spans="1:33">
      <c r="A76" s="175"/>
      <c r="B76" s="178" t="str">
        <f t="shared" si="23"/>
        <v>V2G %GVWR7</v>
      </c>
      <c r="C76" s="185" t="s">
        <v>98</v>
      </c>
      <c r="D76" s="87" t="s">
        <v>58</v>
      </c>
      <c r="E76" s="87" t="s">
        <v>59</v>
      </c>
      <c r="F76" s="187">
        <f>'Charger Capacity'!D71</f>
        <v>0</v>
      </c>
      <c r="G76" s="188">
        <f>'Charger Capacity'!E71</f>
        <v>2.9411764705882359E-2</v>
      </c>
      <c r="H76" s="188">
        <f>'Charger Capacity'!F71</f>
        <v>5.8823529411764719E-2</v>
      </c>
      <c r="I76" s="188">
        <f>'Charger Capacity'!G71</f>
        <v>8.8235294117647078E-2</v>
      </c>
      <c r="J76" s="188">
        <f>'Charger Capacity'!H71</f>
        <v>0.11764705882352944</v>
      </c>
      <c r="K76" s="188">
        <f>'Charger Capacity'!I71</f>
        <v>0.1470588235294118</v>
      </c>
      <c r="L76" s="188">
        <f>'Charger Capacity'!J71</f>
        <v>0.17647058823529416</v>
      </c>
      <c r="M76" s="188">
        <f>'Charger Capacity'!K71</f>
        <v>0.20588235294117652</v>
      </c>
      <c r="N76" s="188">
        <f>'Charger Capacity'!L71</f>
        <v>0.23529411764705888</v>
      </c>
      <c r="O76" s="188">
        <f>'Charger Capacity'!M71</f>
        <v>0.26470588235294124</v>
      </c>
      <c r="P76" s="188">
        <f>'Charger Capacity'!N71</f>
        <v>0.29411764705882359</v>
      </c>
      <c r="Q76" s="188">
        <f>'Charger Capacity'!O71</f>
        <v>0.32352941176470595</v>
      </c>
      <c r="R76" s="188">
        <f>'Charger Capacity'!P71</f>
        <v>0.35294117647058831</v>
      </c>
      <c r="S76" s="188">
        <f>'Charger Capacity'!Q71</f>
        <v>0.38235294117647067</v>
      </c>
      <c r="T76" s="188">
        <f>'Charger Capacity'!R71</f>
        <v>0.41176470588235303</v>
      </c>
      <c r="U76" s="188">
        <f>'Charger Capacity'!S71</f>
        <v>0.44117647058823539</v>
      </c>
      <c r="V76" s="188">
        <f>'Charger Capacity'!T71</f>
        <v>0.47058823529411775</v>
      </c>
      <c r="W76" s="188">
        <f>'Charger Capacity'!U71</f>
        <v>0.5</v>
      </c>
      <c r="X76" s="188">
        <f>'Charger Capacity'!V71</f>
        <v>0.5</v>
      </c>
      <c r="Y76" s="188">
        <f>'Charger Capacity'!W71</f>
        <v>0.5</v>
      </c>
      <c r="Z76" s="188">
        <f>'Charger Capacity'!X71</f>
        <v>0.5</v>
      </c>
      <c r="AA76" s="188">
        <f>'Charger Capacity'!Y71</f>
        <v>0.5</v>
      </c>
      <c r="AB76" s="188">
        <f>'Charger Capacity'!Z71</f>
        <v>0.5</v>
      </c>
      <c r="AC76" s="188">
        <f>'Charger Capacity'!AA71</f>
        <v>0.5</v>
      </c>
      <c r="AD76" s="188">
        <f>'Charger Capacity'!AB71</f>
        <v>0.5</v>
      </c>
      <c r="AE76" s="188">
        <f>'Charger Capacity'!AC71</f>
        <v>0.5</v>
      </c>
      <c r="AF76" s="188">
        <f>'Charger Capacity'!AD71</f>
        <v>0.5</v>
      </c>
      <c r="AG76" s="188">
        <f>'Charger Capacity'!AE71</f>
        <v>0.5</v>
      </c>
    </row>
    <row r="77" spans="1:33">
      <c r="A77" s="175"/>
      <c r="B77" s="178" t="str">
        <f t="shared" si="23"/>
        <v>V2G %GVWR8.COMBO</v>
      </c>
      <c r="C77" s="185" t="s">
        <v>98</v>
      </c>
      <c r="D77" s="87" t="s">
        <v>58</v>
      </c>
      <c r="E77" s="87" t="s">
        <v>60</v>
      </c>
      <c r="F77" s="187">
        <f>'Charger Capacity'!D72</f>
        <v>0</v>
      </c>
      <c r="G77" s="188">
        <f>'Charger Capacity'!E72</f>
        <v>2.9411764705882359E-2</v>
      </c>
      <c r="H77" s="188">
        <f>'Charger Capacity'!F72</f>
        <v>5.8823529411764719E-2</v>
      </c>
      <c r="I77" s="188">
        <f>'Charger Capacity'!G72</f>
        <v>8.8235294117647078E-2</v>
      </c>
      <c r="J77" s="188">
        <f>'Charger Capacity'!H72</f>
        <v>0.11764705882352944</v>
      </c>
      <c r="K77" s="188">
        <f>'Charger Capacity'!I72</f>
        <v>0.1470588235294118</v>
      </c>
      <c r="L77" s="188">
        <f>'Charger Capacity'!J72</f>
        <v>0.17647058823529416</v>
      </c>
      <c r="M77" s="188">
        <f>'Charger Capacity'!K72</f>
        <v>0.20588235294117652</v>
      </c>
      <c r="N77" s="188">
        <f>'Charger Capacity'!L72</f>
        <v>0.23529411764705888</v>
      </c>
      <c r="O77" s="188">
        <f>'Charger Capacity'!M72</f>
        <v>0.26470588235294124</v>
      </c>
      <c r="P77" s="188">
        <f>'Charger Capacity'!N72</f>
        <v>0.29411764705882359</v>
      </c>
      <c r="Q77" s="188">
        <f>'Charger Capacity'!O72</f>
        <v>0.32352941176470595</v>
      </c>
      <c r="R77" s="188">
        <f>'Charger Capacity'!P72</f>
        <v>0.35294117647058831</v>
      </c>
      <c r="S77" s="188">
        <f>'Charger Capacity'!Q72</f>
        <v>0.38235294117647067</v>
      </c>
      <c r="T77" s="188">
        <f>'Charger Capacity'!R72</f>
        <v>0.41176470588235303</v>
      </c>
      <c r="U77" s="188">
        <f>'Charger Capacity'!S72</f>
        <v>0.44117647058823539</v>
      </c>
      <c r="V77" s="188">
        <f>'Charger Capacity'!T72</f>
        <v>0.47058823529411775</v>
      </c>
      <c r="W77" s="188">
        <f>'Charger Capacity'!U72</f>
        <v>0.5</v>
      </c>
      <c r="X77" s="188">
        <f>'Charger Capacity'!V72</f>
        <v>0.5</v>
      </c>
      <c r="Y77" s="188">
        <f>'Charger Capacity'!W72</f>
        <v>0.5</v>
      </c>
      <c r="Z77" s="188">
        <f>'Charger Capacity'!X72</f>
        <v>0.5</v>
      </c>
      <c r="AA77" s="188">
        <f>'Charger Capacity'!Y72</f>
        <v>0.5</v>
      </c>
      <c r="AB77" s="188">
        <f>'Charger Capacity'!Z72</f>
        <v>0.5</v>
      </c>
      <c r="AC77" s="188">
        <f>'Charger Capacity'!AA72</f>
        <v>0.5</v>
      </c>
      <c r="AD77" s="188">
        <f>'Charger Capacity'!AB72</f>
        <v>0.5</v>
      </c>
      <c r="AE77" s="188">
        <f>'Charger Capacity'!AC72</f>
        <v>0.5</v>
      </c>
      <c r="AF77" s="188">
        <f>'Charger Capacity'!AD72</f>
        <v>0.5</v>
      </c>
      <c r="AG77" s="188">
        <f>'Charger Capacity'!AE72</f>
        <v>0.5</v>
      </c>
    </row>
    <row r="78" spans="1:33">
      <c r="A78" s="175"/>
      <c r="B78" s="178" t="str">
        <f t="shared" si="23"/>
        <v>V2G %GVWR8.IRP</v>
      </c>
      <c r="C78" s="185" t="s">
        <v>98</v>
      </c>
      <c r="D78" s="87" t="s">
        <v>58</v>
      </c>
      <c r="E78" s="87" t="s">
        <v>61</v>
      </c>
      <c r="F78" s="188">
        <f>'Charger Capacity'!D73</f>
        <v>0</v>
      </c>
      <c r="G78" s="188">
        <f>'Charger Capacity'!E73</f>
        <v>2.9411764705882359E-2</v>
      </c>
      <c r="H78" s="188">
        <f>'Charger Capacity'!F73</f>
        <v>5.8823529411764719E-2</v>
      </c>
      <c r="I78" s="188">
        <f>'Charger Capacity'!G73</f>
        <v>8.8235294117647078E-2</v>
      </c>
      <c r="J78" s="188">
        <f>'Charger Capacity'!H73</f>
        <v>0.11764705882352944</v>
      </c>
      <c r="K78" s="188">
        <f>'Charger Capacity'!I73</f>
        <v>0.1470588235294118</v>
      </c>
      <c r="L78" s="188">
        <f>'Charger Capacity'!J73</f>
        <v>0.17647058823529416</v>
      </c>
      <c r="M78" s="188">
        <f>'Charger Capacity'!K73</f>
        <v>0.20588235294117652</v>
      </c>
      <c r="N78" s="188">
        <f>'Charger Capacity'!L73</f>
        <v>0.23529411764705888</v>
      </c>
      <c r="O78" s="188">
        <f>'Charger Capacity'!M73</f>
        <v>0.26470588235294124</v>
      </c>
      <c r="P78" s="188">
        <f>'Charger Capacity'!N73</f>
        <v>0.29411764705882359</v>
      </c>
      <c r="Q78" s="188">
        <f>'Charger Capacity'!O73</f>
        <v>0.32352941176470595</v>
      </c>
      <c r="R78" s="188">
        <f>'Charger Capacity'!P73</f>
        <v>0.35294117647058831</v>
      </c>
      <c r="S78" s="188">
        <f>'Charger Capacity'!Q73</f>
        <v>0.38235294117647067</v>
      </c>
      <c r="T78" s="188">
        <f>'Charger Capacity'!R73</f>
        <v>0.41176470588235303</v>
      </c>
      <c r="U78" s="188">
        <f>'Charger Capacity'!S73</f>
        <v>0.44117647058823539</v>
      </c>
      <c r="V78" s="188">
        <f>'Charger Capacity'!T73</f>
        <v>0.47058823529411775</v>
      </c>
      <c r="W78" s="188">
        <f>'Charger Capacity'!U73</f>
        <v>0.5</v>
      </c>
      <c r="X78" s="188">
        <f>'Charger Capacity'!V73</f>
        <v>0.5</v>
      </c>
      <c r="Y78" s="188">
        <f>'Charger Capacity'!W73</f>
        <v>0.5</v>
      </c>
      <c r="Z78" s="188">
        <f>'Charger Capacity'!X73</f>
        <v>0.5</v>
      </c>
      <c r="AA78" s="188">
        <f>'Charger Capacity'!Y73</f>
        <v>0.5</v>
      </c>
      <c r="AB78" s="188">
        <f>'Charger Capacity'!Z73</f>
        <v>0.5</v>
      </c>
      <c r="AC78" s="188">
        <f>'Charger Capacity'!AA73</f>
        <v>0.5</v>
      </c>
      <c r="AD78" s="188">
        <f>'Charger Capacity'!AB73</f>
        <v>0.5</v>
      </c>
      <c r="AE78" s="188">
        <f>'Charger Capacity'!AC73</f>
        <v>0.5</v>
      </c>
      <c r="AF78" s="188">
        <f>'Charger Capacity'!AD73</f>
        <v>0.5</v>
      </c>
      <c r="AG78" s="188">
        <f>'Charger Capacity'!AE73</f>
        <v>0.5</v>
      </c>
    </row>
    <row r="79" spans="1:33">
      <c r="A79" s="175"/>
      <c r="B79" s="178" t="str">
        <f t="shared" si="23"/>
        <v>V2G %GVWR8.PORT</v>
      </c>
      <c r="C79" s="185" t="s">
        <v>98</v>
      </c>
      <c r="D79" s="87" t="s">
        <v>58</v>
      </c>
      <c r="E79" s="87" t="s">
        <v>62</v>
      </c>
      <c r="F79" s="188">
        <f>'Charger Capacity'!D74</f>
        <v>0</v>
      </c>
      <c r="G79" s="188">
        <f>'Charger Capacity'!E74</f>
        <v>2.9411764705882359E-2</v>
      </c>
      <c r="H79" s="188">
        <f>'Charger Capacity'!F74</f>
        <v>5.8823529411764719E-2</v>
      </c>
      <c r="I79" s="188">
        <f>'Charger Capacity'!G74</f>
        <v>8.8235294117647078E-2</v>
      </c>
      <c r="J79" s="188">
        <f>'Charger Capacity'!H74</f>
        <v>0.11764705882352944</v>
      </c>
      <c r="K79" s="188">
        <f>'Charger Capacity'!I74</f>
        <v>0.1470588235294118</v>
      </c>
      <c r="L79" s="188">
        <f>'Charger Capacity'!J74</f>
        <v>0.17647058823529416</v>
      </c>
      <c r="M79" s="188">
        <f>'Charger Capacity'!K74</f>
        <v>0.20588235294117652</v>
      </c>
      <c r="N79" s="188">
        <f>'Charger Capacity'!L74</f>
        <v>0.23529411764705888</v>
      </c>
      <c r="O79" s="188">
        <f>'Charger Capacity'!M74</f>
        <v>0.26470588235294124</v>
      </c>
      <c r="P79" s="188">
        <f>'Charger Capacity'!N74</f>
        <v>0.29411764705882359</v>
      </c>
      <c r="Q79" s="188">
        <f>'Charger Capacity'!O74</f>
        <v>0.32352941176470595</v>
      </c>
      <c r="R79" s="188">
        <f>'Charger Capacity'!P74</f>
        <v>0.35294117647058831</v>
      </c>
      <c r="S79" s="188">
        <f>'Charger Capacity'!Q74</f>
        <v>0.38235294117647067</v>
      </c>
      <c r="T79" s="188">
        <f>'Charger Capacity'!R74</f>
        <v>0.41176470588235303</v>
      </c>
      <c r="U79" s="188">
        <f>'Charger Capacity'!S74</f>
        <v>0.44117647058823539</v>
      </c>
      <c r="V79" s="188">
        <f>'Charger Capacity'!T74</f>
        <v>0.47058823529411775</v>
      </c>
      <c r="W79" s="188">
        <f>'Charger Capacity'!U74</f>
        <v>0.5</v>
      </c>
      <c r="X79" s="188">
        <f>'Charger Capacity'!V74</f>
        <v>0.5</v>
      </c>
      <c r="Y79" s="188">
        <f>'Charger Capacity'!W74</f>
        <v>0.5</v>
      </c>
      <c r="Z79" s="188">
        <f>'Charger Capacity'!X74</f>
        <v>0.5</v>
      </c>
      <c r="AA79" s="188">
        <f>'Charger Capacity'!Y74</f>
        <v>0.5</v>
      </c>
      <c r="AB79" s="188">
        <f>'Charger Capacity'!Z74</f>
        <v>0.5</v>
      </c>
      <c r="AC79" s="188">
        <f>'Charger Capacity'!AA74</f>
        <v>0.5</v>
      </c>
      <c r="AD79" s="188">
        <f>'Charger Capacity'!AB74</f>
        <v>0.5</v>
      </c>
      <c r="AE79" s="188">
        <f>'Charger Capacity'!AC74</f>
        <v>0.5</v>
      </c>
      <c r="AF79" s="188">
        <f>'Charger Capacity'!AD74</f>
        <v>0.5</v>
      </c>
      <c r="AG79" s="188">
        <f>'Charger Capacity'!AE74</f>
        <v>0.5</v>
      </c>
    </row>
    <row r="80" spans="1:33">
      <c r="A80" s="175"/>
      <c r="B80" s="178" t="str">
        <f t="shared" si="23"/>
        <v>V2G %GVWR8.REFUSE.AND.RECYCLING</v>
      </c>
      <c r="C80" s="185" t="s">
        <v>98</v>
      </c>
      <c r="D80" s="87" t="s">
        <v>58</v>
      </c>
      <c r="E80" s="87" t="s">
        <v>63</v>
      </c>
      <c r="F80" s="188">
        <f>'Charger Capacity'!D75</f>
        <v>0</v>
      </c>
      <c r="G80" s="188">
        <f>'Charger Capacity'!E75</f>
        <v>2.9411764705882359E-2</v>
      </c>
      <c r="H80" s="188">
        <f>'Charger Capacity'!F75</f>
        <v>5.8823529411764719E-2</v>
      </c>
      <c r="I80" s="188">
        <f>'Charger Capacity'!G75</f>
        <v>8.8235294117647078E-2</v>
      </c>
      <c r="J80" s="188">
        <f>'Charger Capacity'!H75</f>
        <v>0.11764705882352944</v>
      </c>
      <c r="K80" s="188">
        <f>'Charger Capacity'!I75</f>
        <v>0.1470588235294118</v>
      </c>
      <c r="L80" s="188">
        <f>'Charger Capacity'!J75</f>
        <v>0.17647058823529416</v>
      </c>
      <c r="M80" s="188">
        <f>'Charger Capacity'!K75</f>
        <v>0.20588235294117652</v>
      </c>
      <c r="N80" s="188">
        <f>'Charger Capacity'!L75</f>
        <v>0.23529411764705888</v>
      </c>
      <c r="O80" s="188">
        <f>'Charger Capacity'!M75</f>
        <v>0.26470588235294124</v>
      </c>
      <c r="P80" s="188">
        <f>'Charger Capacity'!N75</f>
        <v>0.29411764705882359</v>
      </c>
      <c r="Q80" s="188">
        <f>'Charger Capacity'!O75</f>
        <v>0.32352941176470595</v>
      </c>
      <c r="R80" s="188">
        <f>'Charger Capacity'!P75</f>
        <v>0.35294117647058831</v>
      </c>
      <c r="S80" s="188">
        <f>'Charger Capacity'!Q75</f>
        <v>0.38235294117647067</v>
      </c>
      <c r="T80" s="188">
        <f>'Charger Capacity'!R75</f>
        <v>0.41176470588235303</v>
      </c>
      <c r="U80" s="188">
        <f>'Charger Capacity'!S75</f>
        <v>0.44117647058823539</v>
      </c>
      <c r="V80" s="188">
        <f>'Charger Capacity'!T75</f>
        <v>0.47058823529411775</v>
      </c>
      <c r="W80" s="188">
        <f>'Charger Capacity'!U75</f>
        <v>0.5</v>
      </c>
      <c r="X80" s="188">
        <f>'Charger Capacity'!V75</f>
        <v>0.5</v>
      </c>
      <c r="Y80" s="188">
        <f>'Charger Capacity'!W75</f>
        <v>0.5</v>
      </c>
      <c r="Z80" s="188">
        <f>'Charger Capacity'!X75</f>
        <v>0.5</v>
      </c>
      <c r="AA80" s="188">
        <f>'Charger Capacity'!Y75</f>
        <v>0.5</v>
      </c>
      <c r="AB80" s="188">
        <f>'Charger Capacity'!Z75</f>
        <v>0.5</v>
      </c>
      <c r="AC80" s="188">
        <f>'Charger Capacity'!AA75</f>
        <v>0.5</v>
      </c>
      <c r="AD80" s="188">
        <f>'Charger Capacity'!AB75</f>
        <v>0.5</v>
      </c>
      <c r="AE80" s="188">
        <f>'Charger Capacity'!AC75</f>
        <v>0.5</v>
      </c>
      <c r="AF80" s="188">
        <f>'Charger Capacity'!AD75</f>
        <v>0.5</v>
      </c>
      <c r="AG80" s="188">
        <f>'Charger Capacity'!AE75</f>
        <v>0.5</v>
      </c>
    </row>
    <row r="81" spans="1:33">
      <c r="A81" s="175"/>
      <c r="B81" s="178" t="str">
        <f t="shared" si="23"/>
        <v>V2G %GVWR8.SU</v>
      </c>
      <c r="C81" s="185" t="s">
        <v>98</v>
      </c>
      <c r="D81" s="87" t="s">
        <v>58</v>
      </c>
      <c r="E81" s="87" t="s">
        <v>64</v>
      </c>
      <c r="F81" s="188">
        <f>'Charger Capacity'!D76</f>
        <v>0</v>
      </c>
      <c r="G81" s="188">
        <f>'Charger Capacity'!E76</f>
        <v>2.9411764705882359E-2</v>
      </c>
      <c r="H81" s="188">
        <f>'Charger Capacity'!F76</f>
        <v>5.8823529411764719E-2</v>
      </c>
      <c r="I81" s="188">
        <f>'Charger Capacity'!G76</f>
        <v>8.8235294117647078E-2</v>
      </c>
      <c r="J81" s="188">
        <f>'Charger Capacity'!H76</f>
        <v>0.11764705882352944</v>
      </c>
      <c r="K81" s="188">
        <f>'Charger Capacity'!I76</f>
        <v>0.1470588235294118</v>
      </c>
      <c r="L81" s="188">
        <f>'Charger Capacity'!J76</f>
        <v>0.17647058823529416</v>
      </c>
      <c r="M81" s="188">
        <f>'Charger Capacity'!K76</f>
        <v>0.20588235294117652</v>
      </c>
      <c r="N81" s="188">
        <f>'Charger Capacity'!L76</f>
        <v>0.23529411764705888</v>
      </c>
      <c r="O81" s="188">
        <f>'Charger Capacity'!M76</f>
        <v>0.26470588235294124</v>
      </c>
      <c r="P81" s="188">
        <f>'Charger Capacity'!N76</f>
        <v>0.29411764705882359</v>
      </c>
      <c r="Q81" s="188">
        <f>'Charger Capacity'!O76</f>
        <v>0.32352941176470595</v>
      </c>
      <c r="R81" s="188">
        <f>'Charger Capacity'!P76</f>
        <v>0.35294117647058831</v>
      </c>
      <c r="S81" s="188">
        <f>'Charger Capacity'!Q76</f>
        <v>0.38235294117647067</v>
      </c>
      <c r="T81" s="188">
        <f>'Charger Capacity'!R76</f>
        <v>0.41176470588235303</v>
      </c>
      <c r="U81" s="188">
        <f>'Charger Capacity'!S76</f>
        <v>0.44117647058823539</v>
      </c>
      <c r="V81" s="188">
        <f>'Charger Capacity'!T76</f>
        <v>0.47058823529411775</v>
      </c>
      <c r="W81" s="188">
        <f>'Charger Capacity'!U76</f>
        <v>0.5</v>
      </c>
      <c r="X81" s="188">
        <f>'Charger Capacity'!V76</f>
        <v>0.5</v>
      </c>
      <c r="Y81" s="188">
        <f>'Charger Capacity'!W76</f>
        <v>0.5</v>
      </c>
      <c r="Z81" s="188">
        <f>'Charger Capacity'!X76</f>
        <v>0.5</v>
      </c>
      <c r="AA81" s="188">
        <f>'Charger Capacity'!Y76</f>
        <v>0.5</v>
      </c>
      <c r="AB81" s="188">
        <f>'Charger Capacity'!Z76</f>
        <v>0.5</v>
      </c>
      <c r="AC81" s="188">
        <f>'Charger Capacity'!AA76</f>
        <v>0.5</v>
      </c>
      <c r="AD81" s="188">
        <f>'Charger Capacity'!AB76</f>
        <v>0.5</v>
      </c>
      <c r="AE81" s="188">
        <f>'Charger Capacity'!AC76</f>
        <v>0.5</v>
      </c>
      <c r="AF81" s="188">
        <f>'Charger Capacity'!AD76</f>
        <v>0.5</v>
      </c>
      <c r="AG81" s="188">
        <f>'Charger Capacity'!AE76</f>
        <v>0.5</v>
      </c>
    </row>
    <row r="82" spans="1:33">
      <c r="A82" s="175"/>
      <c r="B82" s="178" t="str">
        <f t="shared" si="23"/>
        <v>V2G %INTERCITY.BUS</v>
      </c>
      <c r="C82" s="185" t="s">
        <v>98</v>
      </c>
      <c r="D82" s="87" t="s">
        <v>49</v>
      </c>
      <c r="E82" s="87" t="s">
        <v>50</v>
      </c>
      <c r="F82" s="188">
        <f>'Charger Capacity'!D77</f>
        <v>0</v>
      </c>
      <c r="G82" s="188">
        <f>'Charger Capacity'!E77</f>
        <v>2.9411764705882359E-2</v>
      </c>
      <c r="H82" s="188">
        <f>'Charger Capacity'!F77</f>
        <v>5.8823529411764719E-2</v>
      </c>
      <c r="I82" s="188">
        <f>'Charger Capacity'!G77</f>
        <v>8.8235294117647078E-2</v>
      </c>
      <c r="J82" s="188">
        <f>'Charger Capacity'!H77</f>
        <v>0.11764705882352944</v>
      </c>
      <c r="K82" s="188">
        <f>'Charger Capacity'!I77</f>
        <v>0.1470588235294118</v>
      </c>
      <c r="L82" s="188">
        <f>'Charger Capacity'!J77</f>
        <v>0.17647058823529416</v>
      </c>
      <c r="M82" s="188">
        <f>'Charger Capacity'!K77</f>
        <v>0.20588235294117652</v>
      </c>
      <c r="N82" s="188">
        <f>'Charger Capacity'!L77</f>
        <v>0.23529411764705888</v>
      </c>
      <c r="O82" s="188">
        <f>'Charger Capacity'!M77</f>
        <v>0.26470588235294124</v>
      </c>
      <c r="P82" s="188">
        <f>'Charger Capacity'!N77</f>
        <v>0.29411764705882359</v>
      </c>
      <c r="Q82" s="188">
        <f>'Charger Capacity'!O77</f>
        <v>0.32352941176470595</v>
      </c>
      <c r="R82" s="188">
        <f>'Charger Capacity'!P77</f>
        <v>0.35294117647058831</v>
      </c>
      <c r="S82" s="188">
        <f>'Charger Capacity'!Q77</f>
        <v>0.38235294117647067</v>
      </c>
      <c r="T82" s="188">
        <f>'Charger Capacity'!R77</f>
        <v>0.41176470588235303</v>
      </c>
      <c r="U82" s="188">
        <f>'Charger Capacity'!S77</f>
        <v>0.44117647058823539</v>
      </c>
      <c r="V82" s="188">
        <f>'Charger Capacity'!T77</f>
        <v>0.47058823529411775</v>
      </c>
      <c r="W82" s="188">
        <f>'Charger Capacity'!U77</f>
        <v>0.5</v>
      </c>
      <c r="X82" s="188">
        <f>'Charger Capacity'!V77</f>
        <v>0.5</v>
      </c>
      <c r="Y82" s="188">
        <f>'Charger Capacity'!W77</f>
        <v>0.5</v>
      </c>
      <c r="Z82" s="188">
        <f>'Charger Capacity'!X77</f>
        <v>0.5</v>
      </c>
      <c r="AA82" s="188">
        <f>'Charger Capacity'!Y77</f>
        <v>0.5</v>
      </c>
      <c r="AB82" s="188">
        <f>'Charger Capacity'!Z77</f>
        <v>0.5</v>
      </c>
      <c r="AC82" s="188">
        <f>'Charger Capacity'!AA77</f>
        <v>0.5</v>
      </c>
      <c r="AD82" s="188">
        <f>'Charger Capacity'!AB77</f>
        <v>0.5</v>
      </c>
      <c r="AE82" s="188">
        <f>'Charger Capacity'!AC77</f>
        <v>0.5</v>
      </c>
      <c r="AF82" s="188">
        <f>'Charger Capacity'!AD77</f>
        <v>0.5</v>
      </c>
      <c r="AG82" s="188">
        <f>'Charger Capacity'!AE77</f>
        <v>0.5</v>
      </c>
    </row>
    <row r="83" spans="1:33">
      <c r="A83" s="175"/>
      <c r="B83" s="178" t="str">
        <f t="shared" si="23"/>
        <v>V2G %SCHOOL.BUS</v>
      </c>
      <c r="C83" s="185" t="s">
        <v>98</v>
      </c>
      <c r="D83" s="87" t="s">
        <v>49</v>
      </c>
      <c r="E83" s="87" t="s">
        <v>51</v>
      </c>
      <c r="F83" s="188">
        <f>'Charger Capacity'!D78</f>
        <v>0</v>
      </c>
      <c r="G83" s="188">
        <f>'Charger Capacity'!E78</f>
        <v>2.9411764705882359E-2</v>
      </c>
      <c r="H83" s="188">
        <f>'Charger Capacity'!F78</f>
        <v>5.8823529411764719E-2</v>
      </c>
      <c r="I83" s="188">
        <f>'Charger Capacity'!G78</f>
        <v>8.8235294117647078E-2</v>
      </c>
      <c r="J83" s="188">
        <f>'Charger Capacity'!H78</f>
        <v>0.11764705882352944</v>
      </c>
      <c r="K83" s="188">
        <f>'Charger Capacity'!I78</f>
        <v>0.1470588235294118</v>
      </c>
      <c r="L83" s="188">
        <f>'Charger Capacity'!J78</f>
        <v>0.17647058823529416</v>
      </c>
      <c r="M83" s="188">
        <f>'Charger Capacity'!K78</f>
        <v>0.20588235294117652</v>
      </c>
      <c r="N83" s="188">
        <f>'Charger Capacity'!L78</f>
        <v>0.23529411764705888</v>
      </c>
      <c r="O83" s="188">
        <f>'Charger Capacity'!M78</f>
        <v>0.26470588235294124</v>
      </c>
      <c r="P83" s="188">
        <f>'Charger Capacity'!N78</f>
        <v>0.29411764705882359</v>
      </c>
      <c r="Q83" s="188">
        <f>'Charger Capacity'!O78</f>
        <v>0.32352941176470595</v>
      </c>
      <c r="R83" s="188">
        <f>'Charger Capacity'!P78</f>
        <v>0.35294117647058831</v>
      </c>
      <c r="S83" s="188">
        <f>'Charger Capacity'!Q78</f>
        <v>0.38235294117647067</v>
      </c>
      <c r="T83" s="188">
        <f>'Charger Capacity'!R78</f>
        <v>0.41176470588235303</v>
      </c>
      <c r="U83" s="188">
        <f>'Charger Capacity'!S78</f>
        <v>0.44117647058823539</v>
      </c>
      <c r="V83" s="188">
        <f>'Charger Capacity'!T78</f>
        <v>0.47058823529411775</v>
      </c>
      <c r="W83" s="188">
        <f>'Charger Capacity'!U78</f>
        <v>0.5</v>
      </c>
      <c r="X83" s="188">
        <f>'Charger Capacity'!V78</f>
        <v>0.5</v>
      </c>
      <c r="Y83" s="188">
        <f>'Charger Capacity'!W78</f>
        <v>0.5</v>
      </c>
      <c r="Z83" s="188">
        <f>'Charger Capacity'!X78</f>
        <v>0.5</v>
      </c>
      <c r="AA83" s="188">
        <f>'Charger Capacity'!Y78</f>
        <v>0.5</v>
      </c>
      <c r="AB83" s="188">
        <f>'Charger Capacity'!Z78</f>
        <v>0.5</v>
      </c>
      <c r="AC83" s="188">
        <f>'Charger Capacity'!AA78</f>
        <v>0.5</v>
      </c>
      <c r="AD83" s="188">
        <f>'Charger Capacity'!AB78</f>
        <v>0.5</v>
      </c>
      <c r="AE83" s="188">
        <f>'Charger Capacity'!AC78</f>
        <v>0.5</v>
      </c>
      <c r="AF83" s="188">
        <f>'Charger Capacity'!AD78</f>
        <v>0.5</v>
      </c>
      <c r="AG83" s="188">
        <f>'Charger Capacity'!AE78</f>
        <v>0.5</v>
      </c>
    </row>
    <row r="84" spans="1:33">
      <c r="A84" s="175"/>
      <c r="B84" s="178" t="str">
        <f t="shared" si="23"/>
        <v>V2G %URBAN.BUS</v>
      </c>
      <c r="C84" s="185" t="s">
        <v>98</v>
      </c>
      <c r="D84" s="87" t="s">
        <v>49</v>
      </c>
      <c r="E84" s="87" t="s">
        <v>52</v>
      </c>
      <c r="F84" s="188">
        <f>'Charger Capacity'!D79</f>
        <v>0</v>
      </c>
      <c r="G84" s="188">
        <f>'Charger Capacity'!E79</f>
        <v>2.9411764705882359E-2</v>
      </c>
      <c r="H84" s="188">
        <f>'Charger Capacity'!F79</f>
        <v>5.8823529411764719E-2</v>
      </c>
      <c r="I84" s="188">
        <f>'Charger Capacity'!G79</f>
        <v>8.8235294117647078E-2</v>
      </c>
      <c r="J84" s="188">
        <f>'Charger Capacity'!H79</f>
        <v>0.11764705882352944</v>
      </c>
      <c r="K84" s="188">
        <f>'Charger Capacity'!I79</f>
        <v>0.1470588235294118</v>
      </c>
      <c r="L84" s="188">
        <f>'Charger Capacity'!J79</f>
        <v>0.17647058823529416</v>
      </c>
      <c r="M84" s="188">
        <f>'Charger Capacity'!K79</f>
        <v>0.20588235294117652</v>
      </c>
      <c r="N84" s="188">
        <f>'Charger Capacity'!L79</f>
        <v>0.23529411764705888</v>
      </c>
      <c r="O84" s="188">
        <f>'Charger Capacity'!M79</f>
        <v>0.26470588235294124</v>
      </c>
      <c r="P84" s="188">
        <f>'Charger Capacity'!N79</f>
        <v>0.29411764705882359</v>
      </c>
      <c r="Q84" s="188">
        <f>'Charger Capacity'!O79</f>
        <v>0.32352941176470595</v>
      </c>
      <c r="R84" s="188">
        <f>'Charger Capacity'!P79</f>
        <v>0.35294117647058831</v>
      </c>
      <c r="S84" s="188">
        <f>'Charger Capacity'!Q79</f>
        <v>0.38235294117647067</v>
      </c>
      <c r="T84" s="188">
        <f>'Charger Capacity'!R79</f>
        <v>0.41176470588235303</v>
      </c>
      <c r="U84" s="188">
        <f>'Charger Capacity'!S79</f>
        <v>0.44117647058823539</v>
      </c>
      <c r="V84" s="188">
        <f>'Charger Capacity'!T79</f>
        <v>0.47058823529411775</v>
      </c>
      <c r="W84" s="188">
        <f>'Charger Capacity'!U79</f>
        <v>0.5</v>
      </c>
      <c r="X84" s="188">
        <f>'Charger Capacity'!V79</f>
        <v>0.5</v>
      </c>
      <c r="Y84" s="188">
        <f>'Charger Capacity'!W79</f>
        <v>0.5</v>
      </c>
      <c r="Z84" s="188">
        <f>'Charger Capacity'!X79</f>
        <v>0.5</v>
      </c>
      <c r="AA84" s="188">
        <f>'Charger Capacity'!Y79</f>
        <v>0.5</v>
      </c>
      <c r="AB84" s="188">
        <f>'Charger Capacity'!Z79</f>
        <v>0.5</v>
      </c>
      <c r="AC84" s="188">
        <f>'Charger Capacity'!AA79</f>
        <v>0.5</v>
      </c>
      <c r="AD84" s="188">
        <f>'Charger Capacity'!AB79</f>
        <v>0.5</v>
      </c>
      <c r="AE84" s="188">
        <f>'Charger Capacity'!AC79</f>
        <v>0.5</v>
      </c>
      <c r="AF84" s="188">
        <f>'Charger Capacity'!AD79</f>
        <v>0.5</v>
      </c>
      <c r="AG84" s="188">
        <f>'Charger Capacity'!AE79</f>
        <v>0.5</v>
      </c>
    </row>
    <row r="85" spans="1:33">
      <c r="A85" s="175"/>
      <c r="B85" s="178" t="str">
        <f t="shared" si="23"/>
        <v>V2G %OTHER.BUS</v>
      </c>
      <c r="C85" s="185" t="s">
        <v>98</v>
      </c>
      <c r="D85" s="87" t="s">
        <v>49</v>
      </c>
      <c r="E85" s="87" t="s">
        <v>53</v>
      </c>
      <c r="F85" s="188">
        <f>'Charger Capacity'!D80</f>
        <v>0</v>
      </c>
      <c r="G85" s="188">
        <f>'Charger Capacity'!E80</f>
        <v>2.9411764705882359E-2</v>
      </c>
      <c r="H85" s="188">
        <f>'Charger Capacity'!F80</f>
        <v>5.8823529411764719E-2</v>
      </c>
      <c r="I85" s="188">
        <f>'Charger Capacity'!G80</f>
        <v>8.8235294117647078E-2</v>
      </c>
      <c r="J85" s="188">
        <f>'Charger Capacity'!H80</f>
        <v>0.11764705882352944</v>
      </c>
      <c r="K85" s="188">
        <f>'Charger Capacity'!I80</f>
        <v>0.1470588235294118</v>
      </c>
      <c r="L85" s="188">
        <f>'Charger Capacity'!J80</f>
        <v>0.17647058823529416</v>
      </c>
      <c r="M85" s="188">
        <f>'Charger Capacity'!K80</f>
        <v>0.20588235294117652</v>
      </c>
      <c r="N85" s="188">
        <f>'Charger Capacity'!L80</f>
        <v>0.23529411764705888</v>
      </c>
      <c r="O85" s="188">
        <f>'Charger Capacity'!M80</f>
        <v>0.26470588235294124</v>
      </c>
      <c r="P85" s="188">
        <f>'Charger Capacity'!N80</f>
        <v>0.29411764705882359</v>
      </c>
      <c r="Q85" s="188">
        <f>'Charger Capacity'!O80</f>
        <v>0.32352941176470595</v>
      </c>
      <c r="R85" s="188">
        <f>'Charger Capacity'!P80</f>
        <v>0.35294117647058831</v>
      </c>
      <c r="S85" s="188">
        <f>'Charger Capacity'!Q80</f>
        <v>0.38235294117647067</v>
      </c>
      <c r="T85" s="188">
        <f>'Charger Capacity'!R80</f>
        <v>0.41176470588235303</v>
      </c>
      <c r="U85" s="188">
        <f>'Charger Capacity'!S80</f>
        <v>0.44117647058823539</v>
      </c>
      <c r="V85" s="188">
        <f>'Charger Capacity'!T80</f>
        <v>0.47058823529411775</v>
      </c>
      <c r="W85" s="188">
        <f>'Charger Capacity'!U80</f>
        <v>0.5</v>
      </c>
      <c r="X85" s="188">
        <f>'Charger Capacity'!V80</f>
        <v>0.5</v>
      </c>
      <c r="Y85" s="188">
        <f>'Charger Capacity'!W80</f>
        <v>0.5</v>
      </c>
      <c r="Z85" s="188">
        <f>'Charger Capacity'!X80</f>
        <v>0.5</v>
      </c>
      <c r="AA85" s="188">
        <f>'Charger Capacity'!Y80</f>
        <v>0.5</v>
      </c>
      <c r="AB85" s="188">
        <f>'Charger Capacity'!Z80</f>
        <v>0.5</v>
      </c>
      <c r="AC85" s="188">
        <f>'Charger Capacity'!AA80</f>
        <v>0.5</v>
      </c>
      <c r="AD85" s="188">
        <f>'Charger Capacity'!AB80</f>
        <v>0.5</v>
      </c>
      <c r="AE85" s="188">
        <f>'Charger Capacity'!AC80</f>
        <v>0.5</v>
      </c>
      <c r="AF85" s="188">
        <f>'Charger Capacity'!AD80</f>
        <v>0.5</v>
      </c>
      <c r="AG85" s="188">
        <f>'Charger Capacity'!AE80</f>
        <v>0.5</v>
      </c>
    </row>
    <row r="86" spans="1:33">
      <c r="A86" s="175"/>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row>
    <row r="87" spans="1:33">
      <c r="A87" s="183"/>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row>
    <row r="88" spans="1:33" ht="15.75">
      <c r="A88" s="171" t="s">
        <v>169</v>
      </c>
      <c r="B88" s="172"/>
      <c r="C88" s="173"/>
      <c r="D88" s="174"/>
      <c r="E88" s="174"/>
      <c r="F88" s="174"/>
      <c r="G88" s="174"/>
      <c r="H88" s="174"/>
      <c r="I88" s="174"/>
      <c r="J88" s="174"/>
      <c r="K88" s="174"/>
      <c r="L88" s="174"/>
      <c r="M88" s="174"/>
      <c r="N88" s="174"/>
      <c r="O88" s="174"/>
      <c r="P88" s="174"/>
      <c r="Q88" s="174"/>
      <c r="R88" s="174"/>
      <c r="S88" s="174"/>
      <c r="T88" s="174"/>
      <c r="U88" s="174"/>
      <c r="V88" s="175"/>
      <c r="W88" s="175"/>
      <c r="X88" s="175"/>
      <c r="Y88" s="175"/>
      <c r="Z88" s="175"/>
      <c r="AA88" s="175"/>
      <c r="AB88" s="175"/>
      <c r="AC88" s="175"/>
      <c r="AD88" s="175"/>
      <c r="AE88" s="175"/>
      <c r="AF88" s="175"/>
      <c r="AG88" s="175"/>
    </row>
    <row r="89" spans="1:33">
      <c r="A89" s="176" t="s">
        <v>170</v>
      </c>
      <c r="B89" s="177"/>
      <c r="C89" s="173"/>
      <c r="D89" s="174"/>
      <c r="E89" s="174"/>
      <c r="F89" s="174"/>
      <c r="G89" s="174"/>
      <c r="H89" s="174"/>
      <c r="I89" s="174"/>
      <c r="J89" s="174"/>
      <c r="K89" s="174"/>
      <c r="L89" s="174"/>
      <c r="M89" s="174"/>
      <c r="N89" s="174"/>
      <c r="O89" s="174"/>
      <c r="P89" s="174"/>
      <c r="Q89" s="174"/>
      <c r="R89" s="174"/>
      <c r="S89" s="174"/>
      <c r="T89" s="174"/>
      <c r="U89" s="174"/>
      <c r="V89" s="175"/>
      <c r="W89" s="175"/>
      <c r="X89" s="175"/>
      <c r="Y89" s="175"/>
      <c r="Z89" s="175"/>
      <c r="AA89" s="175"/>
      <c r="AB89" s="175"/>
      <c r="AC89" s="175"/>
      <c r="AD89" s="175"/>
      <c r="AE89" s="175"/>
      <c r="AF89" s="175"/>
      <c r="AG89" s="175"/>
    </row>
    <row r="90" spans="1:33">
      <c r="A90" s="175"/>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row>
    <row r="91" spans="1:33" ht="45">
      <c r="A91" s="175"/>
      <c r="B91" s="175"/>
      <c r="C91" s="189" t="s">
        <v>39</v>
      </c>
      <c r="D91" s="190" t="s">
        <v>171</v>
      </c>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row>
    <row r="92" spans="1:33">
      <c r="A92" s="175"/>
      <c r="B92" s="175"/>
      <c r="C92" s="191" t="s">
        <v>49</v>
      </c>
      <c r="D92" s="192">
        <v>0.5</v>
      </c>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row>
    <row r="93" spans="1:33">
      <c r="A93" s="175"/>
      <c r="B93" s="175"/>
      <c r="C93" s="191" t="s">
        <v>58</v>
      </c>
      <c r="D93" s="192">
        <v>0.5</v>
      </c>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row>
    <row r="94" spans="1:33">
      <c r="A94" s="175"/>
      <c r="B94" s="175"/>
      <c r="C94" s="191" t="s">
        <v>43</v>
      </c>
      <c r="D94" s="192">
        <v>0.5</v>
      </c>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row>
    <row r="95" spans="1:33">
      <c r="A95" s="175"/>
      <c r="B95" s="175"/>
      <c r="C95" s="191" t="s">
        <v>55</v>
      </c>
      <c r="D95" s="192">
        <v>0.5</v>
      </c>
      <c r="E95" s="175"/>
      <c r="F95" s="175"/>
      <c r="G95" s="175"/>
      <c r="H95" s="178" t="str">
        <f>H98&amp;H97&amp;H96</f>
        <v>1in2Reference2025</v>
      </c>
      <c r="I95" s="178" t="str">
        <f>I98&amp;I97&amp;I96</f>
        <v>1in2Reference2030</v>
      </c>
      <c r="J95" s="178" t="str">
        <f>J98&amp;J97&amp;J96</f>
        <v>1in2Reference2040</v>
      </c>
      <c r="K95" s="178" t="str">
        <f>K98&amp;K97&amp;K96</f>
        <v>1in2Reference2050</v>
      </c>
      <c r="L95" s="175"/>
      <c r="M95" s="175"/>
      <c r="N95" s="175"/>
      <c r="O95" s="175"/>
      <c r="P95" s="175"/>
      <c r="Q95" s="175"/>
      <c r="R95" s="175"/>
      <c r="S95" s="175"/>
      <c r="T95" s="175"/>
      <c r="U95" s="175"/>
      <c r="V95" s="175"/>
      <c r="W95" s="175"/>
    </row>
    <row r="96" spans="1:33" ht="15.75">
      <c r="A96" s="175"/>
      <c r="B96" s="175"/>
      <c r="C96" s="175"/>
      <c r="D96" s="175"/>
      <c r="E96" s="175"/>
      <c r="F96" s="175"/>
      <c r="G96" s="175"/>
      <c r="H96" s="179">
        <v>2025</v>
      </c>
      <c r="I96" s="179">
        <v>2030</v>
      </c>
      <c r="J96" s="179">
        <v>2040</v>
      </c>
      <c r="K96" s="179">
        <v>2050</v>
      </c>
      <c r="L96" s="175"/>
      <c r="M96" s="175"/>
      <c r="N96" s="175"/>
      <c r="O96" s="175"/>
      <c r="P96" s="175"/>
      <c r="Q96" s="175"/>
      <c r="R96" s="175"/>
      <c r="S96" s="175"/>
      <c r="T96" s="175"/>
      <c r="U96" s="175"/>
      <c r="V96" s="175"/>
      <c r="W96" s="175"/>
    </row>
    <row r="97" spans="1:23" ht="15.75">
      <c r="A97" s="175"/>
      <c r="B97" s="175"/>
      <c r="C97" s="175"/>
      <c r="D97" s="175"/>
      <c r="E97" s="175"/>
      <c r="F97" s="175"/>
      <c r="G97" s="175"/>
      <c r="H97" s="179" t="s">
        <v>160</v>
      </c>
      <c r="I97" s="179" t="s">
        <v>160</v>
      </c>
      <c r="J97" s="179" t="s">
        <v>160</v>
      </c>
      <c r="K97" s="179" t="s">
        <v>160</v>
      </c>
      <c r="L97" s="175"/>
      <c r="M97" s="175"/>
      <c r="N97" s="175"/>
      <c r="O97" s="175"/>
      <c r="P97" s="175"/>
      <c r="Q97" s="175"/>
      <c r="R97" s="175"/>
      <c r="S97" s="175"/>
      <c r="T97" s="175"/>
      <c r="U97" s="175"/>
      <c r="V97" s="175"/>
      <c r="W97" s="175"/>
    </row>
    <row r="98" spans="1:23" ht="30">
      <c r="A98" s="175"/>
      <c r="B98" s="181" t="s">
        <v>163</v>
      </c>
      <c r="C98" s="179" t="s">
        <v>164</v>
      </c>
      <c r="D98" s="179" t="s">
        <v>137</v>
      </c>
      <c r="E98" s="179" t="s">
        <v>38</v>
      </c>
      <c r="F98" s="179" t="s">
        <v>40</v>
      </c>
      <c r="G98" s="179" t="s">
        <v>39</v>
      </c>
      <c r="H98" s="179" t="s">
        <v>165</v>
      </c>
      <c r="I98" s="179" t="s">
        <v>165</v>
      </c>
      <c r="J98" s="179" t="s">
        <v>165</v>
      </c>
      <c r="K98" s="179" t="s">
        <v>165</v>
      </c>
      <c r="L98" s="175"/>
      <c r="M98" s="175"/>
      <c r="N98" s="175"/>
      <c r="O98" s="175"/>
      <c r="P98" s="175"/>
      <c r="Q98" s="175"/>
      <c r="R98" s="175"/>
      <c r="S98" s="175"/>
      <c r="T98" s="175"/>
      <c r="U98" s="175"/>
      <c r="V98" s="175"/>
      <c r="W98" s="175"/>
    </row>
    <row r="99" spans="1:23">
      <c r="A99" s="175"/>
      <c r="B99" s="178" t="str">
        <f t="shared" ref="B99:B115" si="24">C99&amp;E99&amp;F99&amp;G99</f>
        <v>Event-Based OptionsElectric VehicleINTERCITY.BUSElectric Buses</v>
      </c>
      <c r="C99" s="182" t="s">
        <v>166</v>
      </c>
      <c r="D99" s="182" t="s">
        <v>172</v>
      </c>
      <c r="E99" s="182" t="s">
        <v>42</v>
      </c>
      <c r="F99" s="182" t="s">
        <v>50</v>
      </c>
      <c r="G99" s="182" t="s">
        <v>49</v>
      </c>
      <c r="H99" s="167">
        <f t="shared" ref="H99:K115" si="25">H125*_xlfn.XLOOKUP($G99, $C$92:$C$95, $D$92:$D$95)</f>
        <v>0.25678733164654349</v>
      </c>
      <c r="I99" s="167">
        <f t="shared" si="25"/>
        <v>0.26517342143570294</v>
      </c>
      <c r="J99" s="167">
        <f t="shared" si="25"/>
        <v>0.25503831772221042</v>
      </c>
      <c r="K99" s="167">
        <f t="shared" si="25"/>
        <v>0.25678733164654349</v>
      </c>
      <c r="L99" s="175"/>
      <c r="M99" s="175"/>
      <c r="N99" s="175"/>
      <c r="O99" s="175"/>
      <c r="P99" s="175"/>
      <c r="Q99" s="175"/>
      <c r="R99" s="175"/>
      <c r="S99" s="175"/>
      <c r="T99" s="175"/>
      <c r="U99" s="175"/>
      <c r="V99" s="175"/>
      <c r="W99" s="175"/>
    </row>
    <row r="100" spans="1:23">
      <c r="A100" s="175"/>
      <c r="B100" s="178" t="str">
        <f t="shared" si="24"/>
        <v>Event-Based OptionsElectric VehicleOTHER.BUSElectric Buses</v>
      </c>
      <c r="C100" s="182" t="s">
        <v>166</v>
      </c>
      <c r="D100" s="182" t="s">
        <v>172</v>
      </c>
      <c r="E100" s="182" t="s">
        <v>42</v>
      </c>
      <c r="F100" s="182" t="s">
        <v>53</v>
      </c>
      <c r="G100" s="182" t="s">
        <v>49</v>
      </c>
      <c r="H100" s="167">
        <f t="shared" si="25"/>
        <v>0.25678733164654349</v>
      </c>
      <c r="I100" s="167">
        <f t="shared" si="25"/>
        <v>0.26517342143570294</v>
      </c>
      <c r="J100" s="167">
        <f t="shared" si="25"/>
        <v>0.25503831772221042</v>
      </c>
      <c r="K100" s="167">
        <f t="shared" si="25"/>
        <v>0.25678733164654349</v>
      </c>
      <c r="L100" s="175"/>
      <c r="M100" s="175"/>
      <c r="N100" s="175"/>
      <c r="O100" s="175"/>
      <c r="P100" s="175"/>
      <c r="Q100" s="175"/>
      <c r="R100" s="175"/>
      <c r="S100" s="175"/>
      <c r="T100" s="175"/>
      <c r="U100" s="175"/>
      <c r="V100" s="175"/>
      <c r="W100" s="175"/>
    </row>
    <row r="101" spans="1:23">
      <c r="A101" s="175"/>
      <c r="B101" s="178" t="str">
        <f t="shared" si="24"/>
        <v>Event-Based OptionsElectric VehicleSCHOOL.BUSElectric Buses</v>
      </c>
      <c r="C101" s="182" t="s">
        <v>166</v>
      </c>
      <c r="D101" s="182" t="s">
        <v>172</v>
      </c>
      <c r="E101" s="182" t="s">
        <v>42</v>
      </c>
      <c r="F101" s="182" t="s">
        <v>51</v>
      </c>
      <c r="G101" s="182" t="s">
        <v>49</v>
      </c>
      <c r="H101" s="167">
        <f t="shared" si="25"/>
        <v>0.25678733164654349</v>
      </c>
      <c r="I101" s="167">
        <f t="shared" si="25"/>
        <v>0.26517342143570294</v>
      </c>
      <c r="J101" s="167">
        <f t="shared" si="25"/>
        <v>0.25503831772221042</v>
      </c>
      <c r="K101" s="167">
        <f t="shared" si="25"/>
        <v>0.25678733164654349</v>
      </c>
      <c r="L101" s="175"/>
      <c r="M101" s="175"/>
      <c r="N101" s="175"/>
      <c r="O101" s="175"/>
      <c r="P101" s="175"/>
      <c r="Q101" s="175"/>
      <c r="R101" s="175"/>
      <c r="S101" s="175"/>
      <c r="T101" s="175"/>
      <c r="U101" s="175"/>
      <c r="V101" s="175"/>
      <c r="W101" s="175"/>
    </row>
    <row r="102" spans="1:23">
      <c r="A102" s="175"/>
      <c r="B102" s="178" t="str">
        <f t="shared" si="24"/>
        <v>Event-Based OptionsElectric VehicleURBAN.BUSElectric Buses</v>
      </c>
      <c r="C102" s="182" t="s">
        <v>166</v>
      </c>
      <c r="D102" s="182" t="s">
        <v>172</v>
      </c>
      <c r="E102" s="182" t="s">
        <v>42</v>
      </c>
      <c r="F102" s="182" t="s">
        <v>52</v>
      </c>
      <c r="G102" s="182" t="s">
        <v>49</v>
      </c>
      <c r="H102" s="167">
        <f t="shared" si="25"/>
        <v>0.25678733164654349</v>
      </c>
      <c r="I102" s="167">
        <f t="shared" si="25"/>
        <v>0.26517342143570294</v>
      </c>
      <c r="J102" s="167">
        <f t="shared" si="25"/>
        <v>0.25503831772221042</v>
      </c>
      <c r="K102" s="167">
        <f t="shared" si="25"/>
        <v>0.25678733164654349</v>
      </c>
      <c r="L102" s="175"/>
      <c r="M102" s="175"/>
      <c r="N102" s="175"/>
      <c r="O102" s="175"/>
      <c r="P102" s="175"/>
      <c r="Q102" s="175"/>
      <c r="R102" s="175"/>
      <c r="S102" s="175"/>
      <c r="T102" s="175"/>
      <c r="U102" s="175"/>
      <c r="V102" s="175"/>
      <c r="W102" s="175"/>
    </row>
    <row r="103" spans="1:23">
      <c r="A103" s="175"/>
      <c r="B103" s="178" t="str">
        <f t="shared" si="24"/>
        <v>Event-Based OptionsElectric VehicleGVWR7Heavy Duty EV</v>
      </c>
      <c r="C103" s="182" t="s">
        <v>166</v>
      </c>
      <c r="D103" s="182" t="s">
        <v>173</v>
      </c>
      <c r="E103" s="182" t="s">
        <v>42</v>
      </c>
      <c r="F103" s="182" t="s">
        <v>59</v>
      </c>
      <c r="G103" s="182" t="s">
        <v>58</v>
      </c>
      <c r="H103" s="167">
        <f t="shared" si="25"/>
        <v>0.25546775955445028</v>
      </c>
      <c r="I103" s="167">
        <f t="shared" si="25"/>
        <v>0.26429196635652141</v>
      </c>
      <c r="J103" s="167">
        <f t="shared" si="25"/>
        <v>0.25447042526105779</v>
      </c>
      <c r="K103" s="167">
        <f t="shared" si="25"/>
        <v>0.25678548730942524</v>
      </c>
      <c r="L103" s="175"/>
      <c r="M103" s="175"/>
      <c r="N103" s="175"/>
      <c r="O103" s="175"/>
      <c r="P103" s="175"/>
      <c r="Q103" s="175"/>
      <c r="R103" s="175"/>
      <c r="S103" s="175"/>
      <c r="T103" s="175"/>
      <c r="U103" s="175"/>
      <c r="V103" s="175"/>
      <c r="W103" s="175"/>
    </row>
    <row r="104" spans="1:23">
      <c r="A104" s="175"/>
      <c r="B104" s="178" t="str">
        <f t="shared" si="24"/>
        <v>Event-Based OptionsElectric VehicleGVWR8.COMBOHeavy Duty EV</v>
      </c>
      <c r="C104" s="182" t="s">
        <v>166</v>
      </c>
      <c r="D104" s="182" t="s">
        <v>173</v>
      </c>
      <c r="E104" s="182" t="s">
        <v>42</v>
      </c>
      <c r="F104" s="182" t="s">
        <v>60</v>
      </c>
      <c r="G104" s="182" t="s">
        <v>58</v>
      </c>
      <c r="H104" s="167">
        <f t="shared" si="25"/>
        <v>0.25546775955445028</v>
      </c>
      <c r="I104" s="167">
        <f t="shared" si="25"/>
        <v>0.26429196635652141</v>
      </c>
      <c r="J104" s="167">
        <f t="shared" si="25"/>
        <v>0.25447042526105779</v>
      </c>
      <c r="K104" s="167">
        <f t="shared" si="25"/>
        <v>0.25678548730942524</v>
      </c>
      <c r="L104" s="175"/>
      <c r="M104" s="175"/>
      <c r="N104" s="175"/>
      <c r="O104" s="175"/>
      <c r="P104" s="175"/>
      <c r="Q104" s="175"/>
      <c r="R104" s="175"/>
      <c r="S104" s="175"/>
      <c r="T104" s="175"/>
      <c r="U104" s="175"/>
      <c r="V104" s="175"/>
      <c r="W104" s="175"/>
    </row>
    <row r="105" spans="1:23">
      <c r="A105" s="175"/>
      <c r="B105" s="178" t="str">
        <f t="shared" si="24"/>
        <v>Event-Based OptionsElectric VehicleGVWR8.IRPHeavy Duty EV</v>
      </c>
      <c r="C105" s="182" t="s">
        <v>166</v>
      </c>
      <c r="D105" s="182" t="s">
        <v>173</v>
      </c>
      <c r="E105" s="182" t="s">
        <v>42</v>
      </c>
      <c r="F105" s="182" t="s">
        <v>61</v>
      </c>
      <c r="G105" s="182" t="s">
        <v>58</v>
      </c>
      <c r="H105" s="167">
        <f t="shared" si="25"/>
        <v>0.25546775955445028</v>
      </c>
      <c r="I105" s="167">
        <f t="shared" si="25"/>
        <v>0.26429196635652141</v>
      </c>
      <c r="J105" s="167">
        <f t="shared" si="25"/>
        <v>0.25447042526105779</v>
      </c>
      <c r="K105" s="167">
        <f t="shared" si="25"/>
        <v>0.25678548730942524</v>
      </c>
      <c r="L105" s="175"/>
      <c r="M105" s="175"/>
      <c r="N105" s="175"/>
      <c r="O105" s="175"/>
      <c r="P105" s="175"/>
      <c r="Q105" s="175"/>
      <c r="R105" s="175"/>
      <c r="S105" s="175"/>
      <c r="T105" s="175"/>
      <c r="U105" s="175"/>
      <c r="V105" s="175"/>
      <c r="W105" s="175"/>
    </row>
    <row r="106" spans="1:23">
      <c r="A106" s="175"/>
      <c r="B106" s="178" t="str">
        <f t="shared" si="24"/>
        <v>Event-Based OptionsElectric VehicleGVWR8.PORTHeavy Duty EV</v>
      </c>
      <c r="C106" s="182" t="s">
        <v>166</v>
      </c>
      <c r="D106" s="182" t="s">
        <v>173</v>
      </c>
      <c r="E106" s="182" t="s">
        <v>42</v>
      </c>
      <c r="F106" s="182" t="s">
        <v>62</v>
      </c>
      <c r="G106" s="182" t="s">
        <v>58</v>
      </c>
      <c r="H106" s="167">
        <f t="shared" si="25"/>
        <v>0.25546775955445028</v>
      </c>
      <c r="I106" s="167">
        <f t="shared" si="25"/>
        <v>0.26429196635652141</v>
      </c>
      <c r="J106" s="167">
        <f t="shared" si="25"/>
        <v>0.25447042526105779</v>
      </c>
      <c r="K106" s="167">
        <f t="shared" si="25"/>
        <v>0.25678548730942524</v>
      </c>
      <c r="L106" s="175"/>
      <c r="M106" s="175"/>
      <c r="N106" s="175"/>
      <c r="O106" s="175"/>
      <c r="P106" s="175"/>
      <c r="Q106" s="175"/>
      <c r="R106" s="175"/>
      <c r="S106" s="175"/>
      <c r="T106" s="175"/>
      <c r="U106" s="175"/>
      <c r="V106" s="175"/>
      <c r="W106" s="175"/>
    </row>
    <row r="107" spans="1:23">
      <c r="A107" s="175"/>
      <c r="B107" s="178" t="str">
        <f t="shared" si="24"/>
        <v>Event-Based OptionsElectric VehicleGVWR8.REFUSE.AND.RECYCLINGHeavy Duty EV</v>
      </c>
      <c r="C107" s="182" t="s">
        <v>166</v>
      </c>
      <c r="D107" s="182" t="s">
        <v>173</v>
      </c>
      <c r="E107" s="182" t="s">
        <v>42</v>
      </c>
      <c r="F107" s="182" t="s">
        <v>63</v>
      </c>
      <c r="G107" s="182" t="s">
        <v>58</v>
      </c>
      <c r="H107" s="167">
        <f t="shared" si="25"/>
        <v>0.25546775955445028</v>
      </c>
      <c r="I107" s="167">
        <f t="shared" si="25"/>
        <v>0.26429196635652141</v>
      </c>
      <c r="J107" s="167">
        <f t="shared" si="25"/>
        <v>0.25447042526105779</v>
      </c>
      <c r="K107" s="167">
        <f t="shared" si="25"/>
        <v>0.25678548730942524</v>
      </c>
      <c r="L107" s="175"/>
      <c r="M107" s="175"/>
      <c r="N107" s="175"/>
      <c r="O107" s="175"/>
      <c r="P107" s="175"/>
      <c r="Q107" s="175"/>
      <c r="R107" s="175"/>
      <c r="S107" s="175"/>
      <c r="T107" s="175"/>
      <c r="U107" s="175"/>
      <c r="V107" s="175"/>
      <c r="W107" s="175"/>
    </row>
    <row r="108" spans="1:23">
      <c r="A108" s="175"/>
      <c r="B108" s="178" t="str">
        <f t="shared" si="24"/>
        <v>Event-Based OptionsElectric VehicleGVWR8.SUHeavy Duty EV</v>
      </c>
      <c r="C108" s="182" t="s">
        <v>166</v>
      </c>
      <c r="D108" s="182" t="s">
        <v>173</v>
      </c>
      <c r="E108" s="182" t="s">
        <v>42</v>
      </c>
      <c r="F108" s="182" t="s">
        <v>64</v>
      </c>
      <c r="G108" s="182" t="s">
        <v>58</v>
      </c>
      <c r="H108" s="167">
        <f t="shared" si="25"/>
        <v>0.25546775955445028</v>
      </c>
      <c r="I108" s="167">
        <f t="shared" si="25"/>
        <v>0.26429196635652141</v>
      </c>
      <c r="J108" s="167">
        <f t="shared" si="25"/>
        <v>0.25447042526105779</v>
      </c>
      <c r="K108" s="167">
        <f t="shared" si="25"/>
        <v>0.25678548730942524</v>
      </c>
      <c r="L108" s="175"/>
      <c r="M108" s="175"/>
      <c r="N108" s="175"/>
      <c r="O108" s="175"/>
      <c r="P108" s="175"/>
      <c r="Q108" s="175"/>
      <c r="R108" s="175"/>
      <c r="S108" s="175"/>
      <c r="T108" s="175"/>
      <c r="U108" s="175"/>
      <c r="V108" s="175"/>
      <c r="W108" s="175"/>
    </row>
    <row r="109" spans="1:23">
      <c r="A109" s="175"/>
      <c r="B109" s="178" t="str">
        <f t="shared" si="24"/>
        <v>Event-Based OptionsElectric VehicleSINGLE.FAMILYLight Duty EV</v>
      </c>
      <c r="C109" s="182" t="s">
        <v>166</v>
      </c>
      <c r="D109" s="182" t="s">
        <v>174</v>
      </c>
      <c r="E109" s="182" t="s">
        <v>42</v>
      </c>
      <c r="F109" s="182" t="s">
        <v>44</v>
      </c>
      <c r="G109" s="182" t="s">
        <v>43</v>
      </c>
      <c r="H109" s="167">
        <f t="shared" si="25"/>
        <v>3.8577096627688635E-2</v>
      </c>
      <c r="I109" s="167">
        <f t="shared" si="25"/>
        <v>2.1438895440348195E-2</v>
      </c>
      <c r="J109" s="167">
        <f t="shared" si="25"/>
        <v>3.4682272687035789E-2</v>
      </c>
      <c r="K109" s="167">
        <f t="shared" si="25"/>
        <v>5.0591012239452664E-2</v>
      </c>
      <c r="L109" s="175"/>
      <c r="M109" s="175"/>
      <c r="N109" s="175"/>
      <c r="O109" s="175"/>
      <c r="P109" s="175"/>
      <c r="Q109" s="175"/>
      <c r="R109" s="175"/>
      <c r="S109" s="175"/>
      <c r="T109" s="175"/>
      <c r="U109" s="175"/>
      <c r="V109" s="175"/>
      <c r="W109" s="175"/>
    </row>
    <row r="110" spans="1:23">
      <c r="A110" s="175"/>
      <c r="B110" s="178" t="str">
        <f t="shared" si="24"/>
        <v>Event-Based OptionsElectric VehicleMULTI.FAMILYLight Duty EV</v>
      </c>
      <c r="C110" s="182" t="s">
        <v>166</v>
      </c>
      <c r="D110" s="182" t="s">
        <v>174</v>
      </c>
      <c r="E110" s="182" t="s">
        <v>42</v>
      </c>
      <c r="F110" s="182" t="s">
        <v>45</v>
      </c>
      <c r="G110" s="182" t="s">
        <v>43</v>
      </c>
      <c r="H110" s="167">
        <f t="shared" si="25"/>
        <v>0</v>
      </c>
      <c r="I110" s="167">
        <f t="shared" si="25"/>
        <v>0</v>
      </c>
      <c r="J110" s="167">
        <f t="shared" si="25"/>
        <v>0</v>
      </c>
      <c r="K110" s="167">
        <f t="shared" si="25"/>
        <v>0</v>
      </c>
      <c r="L110" s="175"/>
      <c r="M110" s="175"/>
      <c r="N110" s="175"/>
      <c r="O110" s="175"/>
      <c r="P110" s="175"/>
      <c r="Q110" s="175"/>
      <c r="R110" s="175"/>
      <c r="S110" s="175"/>
      <c r="T110" s="175"/>
      <c r="U110" s="175"/>
      <c r="V110" s="175"/>
      <c r="W110" s="175"/>
    </row>
    <row r="111" spans="1:23">
      <c r="A111" s="175"/>
      <c r="B111" s="178" t="str">
        <f t="shared" si="24"/>
        <v>Event-Based OptionsElectric VehicleCOMMERCIAL.DESTINATIONLight Duty EV</v>
      </c>
      <c r="C111" s="182" t="s">
        <v>166</v>
      </c>
      <c r="D111" s="182" t="s">
        <v>174</v>
      </c>
      <c r="E111" s="182" t="s">
        <v>42</v>
      </c>
      <c r="F111" s="182" t="s">
        <v>46</v>
      </c>
      <c r="G111" s="182" t="s">
        <v>43</v>
      </c>
      <c r="H111" s="167">
        <f t="shared" si="25"/>
        <v>0</v>
      </c>
      <c r="I111" s="167">
        <f t="shared" si="25"/>
        <v>0</v>
      </c>
      <c r="J111" s="167">
        <f t="shared" si="25"/>
        <v>0</v>
      </c>
      <c r="K111" s="167">
        <f t="shared" si="25"/>
        <v>0</v>
      </c>
      <c r="L111" s="175"/>
      <c r="M111" s="175"/>
      <c r="N111" s="175"/>
      <c r="O111" s="175"/>
      <c r="P111" s="175"/>
      <c r="Q111" s="175"/>
      <c r="R111" s="175"/>
      <c r="S111" s="175"/>
      <c r="T111" s="175"/>
      <c r="U111" s="175"/>
      <c r="V111" s="175"/>
      <c r="W111" s="175"/>
    </row>
    <row r="112" spans="1:23">
      <c r="A112" s="175"/>
      <c r="B112" s="178" t="str">
        <f t="shared" si="24"/>
        <v>Event-Based OptionsElectric VehicleCOMMERCIAL.FLEETLight Duty EV</v>
      </c>
      <c r="C112" s="182" t="s">
        <v>166</v>
      </c>
      <c r="D112" s="182" t="s">
        <v>174</v>
      </c>
      <c r="E112" s="182" t="s">
        <v>42</v>
      </c>
      <c r="F112" s="182" t="s">
        <v>47</v>
      </c>
      <c r="G112" s="182" t="s">
        <v>43</v>
      </c>
      <c r="H112" s="167">
        <f t="shared" si="25"/>
        <v>0</v>
      </c>
      <c r="I112" s="167">
        <f t="shared" si="25"/>
        <v>0</v>
      </c>
      <c r="J112" s="167">
        <f t="shared" si="25"/>
        <v>0</v>
      </c>
      <c r="K112" s="167">
        <f t="shared" si="25"/>
        <v>0</v>
      </c>
      <c r="L112" s="175"/>
      <c r="M112" s="175"/>
      <c r="N112" s="175"/>
      <c r="O112" s="175"/>
      <c r="P112" s="175"/>
      <c r="Q112" s="175"/>
      <c r="R112" s="175"/>
      <c r="S112" s="175"/>
      <c r="T112" s="175"/>
      <c r="U112" s="175"/>
      <c r="V112" s="175"/>
      <c r="W112" s="175"/>
    </row>
    <row r="113" spans="1:33">
      <c r="A113" s="175"/>
      <c r="B113" s="178" t="str">
        <f t="shared" si="24"/>
        <v>Event-Based OptionsElectric VehicleLDV.OTHERLight Duty EV</v>
      </c>
      <c r="C113" s="182" t="s">
        <v>166</v>
      </c>
      <c r="D113" s="182" t="s">
        <v>174</v>
      </c>
      <c r="E113" s="182" t="s">
        <v>42</v>
      </c>
      <c r="F113" s="182" t="s">
        <v>48</v>
      </c>
      <c r="G113" s="182" t="s">
        <v>43</v>
      </c>
      <c r="H113" s="167">
        <f t="shared" si="25"/>
        <v>0</v>
      </c>
      <c r="I113" s="167">
        <f t="shared" si="25"/>
        <v>0</v>
      </c>
      <c r="J113" s="167">
        <f t="shared" si="25"/>
        <v>0</v>
      </c>
      <c r="K113" s="167">
        <f t="shared" si="25"/>
        <v>0</v>
      </c>
      <c r="L113" s="175"/>
      <c r="M113" s="175"/>
      <c r="N113" s="175"/>
      <c r="O113" s="175"/>
      <c r="P113" s="175"/>
      <c r="Q113" s="175"/>
      <c r="R113" s="175"/>
      <c r="S113" s="175"/>
      <c r="T113" s="175"/>
      <c r="U113" s="175"/>
      <c r="V113" s="175"/>
      <c r="W113" s="175"/>
    </row>
    <row r="114" spans="1:33">
      <c r="A114" s="175"/>
      <c r="B114" s="178" t="str">
        <f t="shared" si="24"/>
        <v>Event-Based OptionsElectric VehicleGVWR3Medium Duty EV</v>
      </c>
      <c r="C114" s="182" t="s">
        <v>166</v>
      </c>
      <c r="D114" s="182" t="s">
        <v>175</v>
      </c>
      <c r="E114" s="182" t="s">
        <v>42</v>
      </c>
      <c r="F114" s="182" t="s">
        <v>56</v>
      </c>
      <c r="G114" s="182" t="s">
        <v>55</v>
      </c>
      <c r="H114" s="167">
        <f t="shared" si="25"/>
        <v>0.25678733164654349</v>
      </c>
      <c r="I114" s="167">
        <f t="shared" si="25"/>
        <v>0.2652375804233198</v>
      </c>
      <c r="J114" s="167">
        <f t="shared" si="25"/>
        <v>0.25503831772221042</v>
      </c>
      <c r="K114" s="167">
        <f t="shared" si="25"/>
        <v>0.25678733164654349</v>
      </c>
      <c r="L114" s="175"/>
      <c r="M114" s="175"/>
      <c r="N114" s="175"/>
      <c r="O114" s="175"/>
      <c r="P114" s="175"/>
      <c r="Q114" s="175"/>
      <c r="R114" s="175"/>
      <c r="S114" s="175"/>
      <c r="T114" s="175"/>
      <c r="U114" s="175"/>
      <c r="V114" s="175"/>
      <c r="W114" s="175"/>
    </row>
    <row r="115" spans="1:33">
      <c r="A115" s="175"/>
      <c r="B115" s="178" t="str">
        <f t="shared" si="24"/>
        <v>Event-Based OptionsElectric VehicleGVWR456Medium Duty EV</v>
      </c>
      <c r="C115" s="182" t="s">
        <v>166</v>
      </c>
      <c r="D115" s="191" t="s">
        <v>175</v>
      </c>
      <c r="E115" s="191" t="s">
        <v>42</v>
      </c>
      <c r="F115" s="191" t="s">
        <v>57</v>
      </c>
      <c r="G115" s="191" t="s">
        <v>55</v>
      </c>
      <c r="H115" s="167">
        <f t="shared" si="25"/>
        <v>0.25678733164654349</v>
      </c>
      <c r="I115" s="167">
        <f t="shared" si="25"/>
        <v>0.2652375804233198</v>
      </c>
      <c r="J115" s="167">
        <f t="shared" si="25"/>
        <v>0.25503831772221042</v>
      </c>
      <c r="K115" s="167">
        <f t="shared" si="25"/>
        <v>0.25678733164654349</v>
      </c>
      <c r="L115" s="175"/>
      <c r="M115" s="175"/>
      <c r="N115" s="175"/>
      <c r="O115" s="175"/>
      <c r="P115" s="175"/>
      <c r="Q115" s="175"/>
      <c r="R115" s="175"/>
      <c r="S115" s="175"/>
      <c r="T115" s="175"/>
      <c r="U115" s="175"/>
      <c r="V115" s="175"/>
      <c r="W115" s="175"/>
    </row>
    <row r="116" spans="1:33">
      <c r="A116" s="175"/>
      <c r="B116" s="175"/>
      <c r="C116" s="175"/>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175"/>
      <c r="AE116" s="175"/>
      <c r="AF116" s="175"/>
      <c r="AG116" s="175"/>
    </row>
    <row r="117" spans="1:33">
      <c r="A117" s="183"/>
      <c r="B117" s="183"/>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c r="AA117" s="183"/>
      <c r="AB117" s="183"/>
      <c r="AC117" s="183"/>
      <c r="AD117" s="183"/>
      <c r="AE117" s="183"/>
      <c r="AF117" s="183"/>
      <c r="AG117" s="183"/>
    </row>
    <row r="118" spans="1:33" ht="15.75">
      <c r="A118" s="171" t="s">
        <v>176</v>
      </c>
      <c r="B118" s="172"/>
      <c r="C118" s="173"/>
      <c r="D118" s="174"/>
      <c r="E118" s="174"/>
      <c r="F118" s="174"/>
      <c r="G118" s="174"/>
      <c r="H118" s="174"/>
      <c r="I118" s="174"/>
      <c r="J118" s="174"/>
      <c r="K118" s="174"/>
      <c r="L118" s="174"/>
      <c r="M118" s="174"/>
      <c r="N118" s="174"/>
      <c r="O118" s="174"/>
      <c r="P118" s="174"/>
      <c r="Q118" s="174"/>
      <c r="R118" s="174"/>
      <c r="S118" s="174"/>
      <c r="T118" s="174"/>
      <c r="U118" s="174"/>
      <c r="V118" s="175"/>
      <c r="W118" s="175"/>
      <c r="X118" s="175"/>
      <c r="Y118" s="175"/>
      <c r="Z118" s="175"/>
      <c r="AA118" s="175"/>
      <c r="AB118" s="175"/>
      <c r="AC118" s="175"/>
      <c r="AD118" s="175"/>
      <c r="AE118" s="175"/>
      <c r="AF118" s="175"/>
      <c r="AG118" s="175"/>
    </row>
    <row r="119" spans="1:33">
      <c r="A119" s="176" t="s">
        <v>177</v>
      </c>
      <c r="B119" s="177"/>
      <c r="C119" s="173"/>
      <c r="D119" s="174"/>
      <c r="E119" s="174"/>
      <c r="F119" s="174"/>
      <c r="G119" s="174"/>
      <c r="H119" s="174"/>
      <c r="I119" s="174"/>
      <c r="J119" s="174"/>
      <c r="K119" s="174"/>
      <c r="L119" s="174"/>
      <c r="M119" s="174"/>
      <c r="N119" s="174"/>
      <c r="O119" s="174"/>
      <c r="P119" s="174"/>
      <c r="Q119" s="174"/>
      <c r="R119" s="174"/>
      <c r="S119" s="174"/>
      <c r="T119" s="174"/>
      <c r="U119" s="174"/>
      <c r="V119" s="175"/>
      <c r="W119" s="175"/>
      <c r="X119" s="175"/>
      <c r="Y119" s="175"/>
      <c r="Z119" s="175"/>
      <c r="AA119" s="175"/>
      <c r="AB119" s="175"/>
      <c r="AC119" s="175"/>
      <c r="AD119" s="175"/>
      <c r="AE119" s="175"/>
      <c r="AF119" s="175"/>
      <c r="AG119" s="175"/>
    </row>
    <row r="120" spans="1:33">
      <c r="A120" s="175"/>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5"/>
      <c r="AG120" s="175"/>
    </row>
    <row r="121" spans="1:33">
      <c r="A121" s="175"/>
      <c r="B121" s="175"/>
      <c r="C121" s="175"/>
      <c r="D121" s="175"/>
      <c r="E121" s="175"/>
      <c r="F121" s="175"/>
      <c r="G121" s="175"/>
      <c r="H121" s="178" t="str">
        <f>H124&amp;H123&amp;H122</f>
        <v>1in2Reference2025</v>
      </c>
      <c r="I121" s="178" t="str">
        <f>I124&amp;I123&amp;I122</f>
        <v>1in2Reference2030</v>
      </c>
      <c r="J121" s="178" t="str">
        <f>J124&amp;J123&amp;J122</f>
        <v>1in2Reference2040</v>
      </c>
      <c r="K121" s="178" t="str">
        <f>K124&amp;K123&amp;K122</f>
        <v>1in2Reference2050</v>
      </c>
      <c r="L121" s="175"/>
      <c r="M121" s="175"/>
      <c r="N121" s="175"/>
      <c r="O121" s="175"/>
      <c r="P121" s="175"/>
      <c r="Q121" s="175"/>
      <c r="R121" s="175"/>
      <c r="S121" s="175"/>
      <c r="T121" s="175"/>
      <c r="U121" s="175"/>
      <c r="V121" s="175"/>
      <c r="W121" s="175"/>
    </row>
    <row r="122" spans="1:33" ht="15.75">
      <c r="A122" s="175"/>
      <c r="B122" s="175"/>
      <c r="C122" s="175"/>
      <c r="D122" s="175"/>
      <c r="E122" s="175"/>
      <c r="F122" s="175"/>
      <c r="G122" s="175"/>
      <c r="H122" s="179">
        <v>2025</v>
      </c>
      <c r="I122" s="179">
        <v>2030</v>
      </c>
      <c r="J122" s="179">
        <v>2040</v>
      </c>
      <c r="K122" s="179">
        <v>2050</v>
      </c>
      <c r="L122" s="175"/>
      <c r="M122" s="175"/>
      <c r="N122" s="175"/>
      <c r="O122" s="175"/>
      <c r="P122" s="175"/>
      <c r="Q122" s="175"/>
      <c r="R122" s="175"/>
      <c r="S122" s="175"/>
      <c r="T122" s="175"/>
      <c r="U122" s="175"/>
      <c r="V122" s="175"/>
      <c r="W122" s="175"/>
    </row>
    <row r="123" spans="1:33" ht="15.75">
      <c r="A123" s="175"/>
      <c r="B123" s="175"/>
      <c r="C123" s="175"/>
      <c r="D123" s="175"/>
      <c r="E123" s="175"/>
      <c r="F123" s="175"/>
      <c r="G123" s="175"/>
      <c r="H123" s="179" t="s">
        <v>160</v>
      </c>
      <c r="I123" s="179" t="s">
        <v>160</v>
      </c>
      <c r="J123" s="179" t="s">
        <v>160</v>
      </c>
      <c r="K123" s="179" t="s">
        <v>160</v>
      </c>
      <c r="L123" s="175"/>
      <c r="M123" s="175"/>
      <c r="N123" s="175"/>
      <c r="O123" s="175"/>
      <c r="P123" s="175"/>
      <c r="Q123" s="175"/>
      <c r="R123" s="175"/>
      <c r="S123" s="175"/>
      <c r="T123" s="175"/>
      <c r="U123" s="175"/>
      <c r="V123" s="175"/>
      <c r="W123" s="175"/>
    </row>
    <row r="124" spans="1:33" ht="30">
      <c r="A124" s="175"/>
      <c r="B124" s="181" t="s">
        <v>163</v>
      </c>
      <c r="C124" s="179" t="s">
        <v>164</v>
      </c>
      <c r="D124" s="179" t="s">
        <v>137</v>
      </c>
      <c r="E124" s="179" t="s">
        <v>38</v>
      </c>
      <c r="F124" s="179" t="s">
        <v>40</v>
      </c>
      <c r="G124" s="179" t="s">
        <v>39</v>
      </c>
      <c r="H124" s="179" t="s">
        <v>165</v>
      </c>
      <c r="I124" s="179" t="s">
        <v>165</v>
      </c>
      <c r="J124" s="179" t="s">
        <v>165</v>
      </c>
      <c r="K124" s="179" t="s">
        <v>165</v>
      </c>
      <c r="L124" s="175"/>
      <c r="M124" s="175"/>
      <c r="N124" s="175"/>
      <c r="O124" s="175"/>
      <c r="P124" s="175"/>
      <c r="Q124" s="175"/>
      <c r="R124" s="175"/>
      <c r="S124" s="175"/>
      <c r="T124" s="175"/>
      <c r="U124" s="175"/>
      <c r="V124" s="175"/>
      <c r="W124" s="175"/>
    </row>
    <row r="125" spans="1:33">
      <c r="A125" s="175"/>
      <c r="B125" s="178" t="str">
        <f t="shared" ref="B125:B141" si="26">C125&amp;E125&amp;F125&amp;G125</f>
        <v>Event-Based OptionsElectric VehicleINTERCITY.BUSElectric Buses</v>
      </c>
      <c r="C125" s="182" t="s">
        <v>166</v>
      </c>
      <c r="D125" s="182" t="s">
        <v>178</v>
      </c>
      <c r="E125" s="182" t="s">
        <v>42</v>
      </c>
      <c r="F125" s="182" t="s">
        <v>50</v>
      </c>
      <c r="G125" s="182" t="s">
        <v>49</v>
      </c>
      <c r="H125" s="167">
        <v>0.51357466329308699</v>
      </c>
      <c r="I125" s="167">
        <v>0.53034684287140588</v>
      </c>
      <c r="J125" s="167">
        <v>0.51007663544442083</v>
      </c>
      <c r="K125" s="167">
        <v>0.51357466329308699</v>
      </c>
      <c r="L125" s="175"/>
      <c r="M125" s="175"/>
      <c r="N125" s="175"/>
      <c r="O125" s="175"/>
      <c r="P125" s="175"/>
      <c r="Q125" s="175"/>
      <c r="R125" s="175"/>
      <c r="S125" s="175"/>
      <c r="T125" s="175"/>
      <c r="U125" s="175"/>
      <c r="V125" s="175"/>
      <c r="W125" s="175"/>
    </row>
    <row r="126" spans="1:33">
      <c r="A126" s="175"/>
      <c r="B126" s="178" t="str">
        <f t="shared" si="26"/>
        <v>Event-Based OptionsElectric VehicleOTHER.BUSElectric Buses</v>
      </c>
      <c r="C126" s="182" t="s">
        <v>166</v>
      </c>
      <c r="D126" s="182" t="s">
        <v>178</v>
      </c>
      <c r="E126" s="182" t="s">
        <v>42</v>
      </c>
      <c r="F126" s="182" t="s">
        <v>53</v>
      </c>
      <c r="G126" s="182" t="s">
        <v>49</v>
      </c>
      <c r="H126" s="167">
        <v>0.51357466329308699</v>
      </c>
      <c r="I126" s="167">
        <v>0.53034684287140588</v>
      </c>
      <c r="J126" s="167">
        <v>0.51007663544442083</v>
      </c>
      <c r="K126" s="167">
        <v>0.51357466329308699</v>
      </c>
      <c r="L126" s="175"/>
      <c r="M126" s="175"/>
      <c r="N126" s="175"/>
      <c r="O126" s="175"/>
      <c r="P126" s="175"/>
      <c r="Q126" s="175"/>
      <c r="R126" s="175"/>
      <c r="S126" s="175"/>
      <c r="T126" s="175"/>
      <c r="U126" s="175"/>
      <c r="V126" s="175"/>
      <c r="W126" s="175"/>
    </row>
    <row r="127" spans="1:33">
      <c r="A127" s="175"/>
      <c r="B127" s="178" t="str">
        <f t="shared" si="26"/>
        <v>Event-Based OptionsElectric VehicleSCHOOL.BUSElectric Buses</v>
      </c>
      <c r="C127" s="182" t="s">
        <v>166</v>
      </c>
      <c r="D127" s="182" t="s">
        <v>178</v>
      </c>
      <c r="E127" s="182" t="s">
        <v>42</v>
      </c>
      <c r="F127" s="182" t="s">
        <v>51</v>
      </c>
      <c r="G127" s="182" t="s">
        <v>49</v>
      </c>
      <c r="H127" s="167">
        <v>0.51357466329308699</v>
      </c>
      <c r="I127" s="167">
        <v>0.53034684287140588</v>
      </c>
      <c r="J127" s="167">
        <v>0.51007663544442083</v>
      </c>
      <c r="K127" s="167">
        <v>0.51357466329308699</v>
      </c>
      <c r="L127" s="175"/>
      <c r="M127" s="175"/>
      <c r="N127" s="175"/>
      <c r="O127" s="175"/>
      <c r="P127" s="175"/>
      <c r="Q127" s="175"/>
      <c r="R127" s="175"/>
      <c r="S127" s="175"/>
      <c r="T127" s="175"/>
      <c r="U127" s="175"/>
      <c r="V127" s="175"/>
      <c r="W127" s="175"/>
    </row>
    <row r="128" spans="1:33">
      <c r="A128" s="175"/>
      <c r="B128" s="178" t="str">
        <f t="shared" si="26"/>
        <v>Event-Based OptionsElectric VehicleURBAN.BUSElectric Buses</v>
      </c>
      <c r="C128" s="182" t="s">
        <v>166</v>
      </c>
      <c r="D128" s="182" t="s">
        <v>178</v>
      </c>
      <c r="E128" s="182" t="s">
        <v>42</v>
      </c>
      <c r="F128" s="182" t="s">
        <v>52</v>
      </c>
      <c r="G128" s="182" t="s">
        <v>49</v>
      </c>
      <c r="H128" s="167">
        <v>0.51357466329308699</v>
      </c>
      <c r="I128" s="167">
        <v>0.53034684287140588</v>
      </c>
      <c r="J128" s="167">
        <v>0.51007663544442083</v>
      </c>
      <c r="K128" s="167">
        <v>0.51357466329308699</v>
      </c>
      <c r="L128" s="175"/>
      <c r="M128" s="175"/>
      <c r="N128" s="175"/>
      <c r="O128" s="175"/>
      <c r="P128" s="175"/>
      <c r="Q128" s="175"/>
      <c r="R128" s="175"/>
      <c r="S128" s="175"/>
      <c r="T128" s="175"/>
      <c r="U128" s="175"/>
      <c r="V128" s="175"/>
      <c r="W128" s="175"/>
    </row>
    <row r="129" spans="1:33">
      <c r="A129" s="175"/>
      <c r="B129" s="178" t="str">
        <f t="shared" si="26"/>
        <v>Event-Based OptionsElectric VehicleGVWR7Heavy Duty EV</v>
      </c>
      <c r="C129" s="182" t="s">
        <v>166</v>
      </c>
      <c r="D129" s="182" t="s">
        <v>179</v>
      </c>
      <c r="E129" s="182" t="s">
        <v>42</v>
      </c>
      <c r="F129" s="182" t="s">
        <v>59</v>
      </c>
      <c r="G129" s="182" t="s">
        <v>58</v>
      </c>
      <c r="H129" s="167">
        <v>0.51093551910890056</v>
      </c>
      <c r="I129" s="167">
        <v>0.52858393271304283</v>
      </c>
      <c r="J129" s="167">
        <v>0.50894085052211557</v>
      </c>
      <c r="K129" s="167">
        <v>0.51357097461885048</v>
      </c>
      <c r="L129" s="175"/>
      <c r="M129" s="175"/>
      <c r="N129" s="175"/>
      <c r="O129" s="175"/>
      <c r="P129" s="175"/>
      <c r="Q129" s="175"/>
      <c r="R129" s="175"/>
      <c r="S129" s="175"/>
      <c r="T129" s="175"/>
      <c r="U129" s="175"/>
      <c r="V129" s="175"/>
      <c r="W129" s="175"/>
    </row>
    <row r="130" spans="1:33">
      <c r="A130" s="175"/>
      <c r="B130" s="178" t="str">
        <f t="shared" si="26"/>
        <v>Event-Based OptionsElectric VehicleGVWR8.COMBOHeavy Duty EV</v>
      </c>
      <c r="C130" s="182" t="s">
        <v>166</v>
      </c>
      <c r="D130" s="182" t="s">
        <v>179</v>
      </c>
      <c r="E130" s="182" t="s">
        <v>42</v>
      </c>
      <c r="F130" s="182" t="s">
        <v>60</v>
      </c>
      <c r="G130" s="182" t="s">
        <v>58</v>
      </c>
      <c r="H130" s="167">
        <v>0.51093551910890056</v>
      </c>
      <c r="I130" s="167">
        <v>0.52858393271304283</v>
      </c>
      <c r="J130" s="167">
        <v>0.50894085052211557</v>
      </c>
      <c r="K130" s="167">
        <v>0.51357097461885048</v>
      </c>
      <c r="L130" s="175"/>
      <c r="M130" s="175"/>
      <c r="N130" s="175"/>
      <c r="O130" s="175"/>
      <c r="P130" s="175"/>
      <c r="Q130" s="175"/>
      <c r="R130" s="175"/>
      <c r="S130" s="175"/>
      <c r="T130" s="175"/>
      <c r="U130" s="175"/>
      <c r="V130" s="175"/>
      <c r="W130" s="175"/>
    </row>
    <row r="131" spans="1:33">
      <c r="A131" s="175"/>
      <c r="B131" s="178" t="str">
        <f t="shared" si="26"/>
        <v>Event-Based OptionsElectric VehicleGVWR8.IRPHeavy Duty EV</v>
      </c>
      <c r="C131" s="182" t="s">
        <v>166</v>
      </c>
      <c r="D131" s="182" t="s">
        <v>179</v>
      </c>
      <c r="E131" s="182" t="s">
        <v>42</v>
      </c>
      <c r="F131" s="182" t="s">
        <v>61</v>
      </c>
      <c r="G131" s="182" t="s">
        <v>58</v>
      </c>
      <c r="H131" s="167">
        <v>0.51093551910890056</v>
      </c>
      <c r="I131" s="167">
        <v>0.52858393271304283</v>
      </c>
      <c r="J131" s="167">
        <v>0.50894085052211557</v>
      </c>
      <c r="K131" s="167">
        <v>0.51357097461885048</v>
      </c>
      <c r="L131" s="175"/>
      <c r="M131" s="175"/>
      <c r="N131" s="175"/>
      <c r="O131" s="175"/>
      <c r="P131" s="175"/>
      <c r="Q131" s="175"/>
      <c r="R131" s="175"/>
      <c r="S131" s="175"/>
      <c r="T131" s="175"/>
      <c r="U131" s="175"/>
      <c r="V131" s="175"/>
      <c r="W131" s="175"/>
    </row>
    <row r="132" spans="1:33">
      <c r="A132" s="175"/>
      <c r="B132" s="178" t="str">
        <f t="shared" si="26"/>
        <v>Event-Based OptionsElectric VehicleGVWR8.PORTHeavy Duty EV</v>
      </c>
      <c r="C132" s="182" t="s">
        <v>166</v>
      </c>
      <c r="D132" s="182" t="s">
        <v>179</v>
      </c>
      <c r="E132" s="182" t="s">
        <v>42</v>
      </c>
      <c r="F132" s="182" t="s">
        <v>62</v>
      </c>
      <c r="G132" s="182" t="s">
        <v>58</v>
      </c>
      <c r="H132" s="167">
        <v>0.51093551910890056</v>
      </c>
      <c r="I132" s="167">
        <v>0.52858393271304283</v>
      </c>
      <c r="J132" s="167">
        <v>0.50894085052211557</v>
      </c>
      <c r="K132" s="167">
        <v>0.51357097461885048</v>
      </c>
      <c r="L132" s="175"/>
      <c r="M132" s="175"/>
      <c r="N132" s="175"/>
      <c r="O132" s="175"/>
      <c r="P132" s="175"/>
      <c r="Q132" s="175"/>
      <c r="R132" s="175"/>
      <c r="S132" s="175"/>
      <c r="T132" s="175"/>
      <c r="U132" s="175"/>
      <c r="V132" s="175"/>
      <c r="W132" s="175"/>
    </row>
    <row r="133" spans="1:33">
      <c r="A133" s="175"/>
      <c r="B133" s="178" t="str">
        <f t="shared" si="26"/>
        <v>Event-Based OptionsElectric VehicleGVWR8.REFUSE.AND.RECYCLINGHeavy Duty EV</v>
      </c>
      <c r="C133" s="182" t="s">
        <v>166</v>
      </c>
      <c r="D133" s="182" t="s">
        <v>179</v>
      </c>
      <c r="E133" s="182" t="s">
        <v>42</v>
      </c>
      <c r="F133" s="182" t="s">
        <v>63</v>
      </c>
      <c r="G133" s="182" t="s">
        <v>58</v>
      </c>
      <c r="H133" s="167">
        <v>0.51093551910890056</v>
      </c>
      <c r="I133" s="167">
        <v>0.52858393271304283</v>
      </c>
      <c r="J133" s="167">
        <v>0.50894085052211557</v>
      </c>
      <c r="K133" s="167">
        <v>0.51357097461885048</v>
      </c>
      <c r="L133" s="175"/>
      <c r="M133" s="175"/>
      <c r="N133" s="175"/>
      <c r="O133" s="175"/>
      <c r="P133" s="175"/>
      <c r="Q133" s="175"/>
      <c r="R133" s="175"/>
      <c r="S133" s="175"/>
      <c r="T133" s="175"/>
      <c r="U133" s="175"/>
      <c r="V133" s="175"/>
      <c r="W133" s="175"/>
    </row>
    <row r="134" spans="1:33">
      <c r="A134" s="175"/>
      <c r="B134" s="178" t="str">
        <f t="shared" si="26"/>
        <v>Event-Based OptionsElectric VehicleGVWR8.SUHeavy Duty EV</v>
      </c>
      <c r="C134" s="182" t="s">
        <v>166</v>
      </c>
      <c r="D134" s="182" t="s">
        <v>179</v>
      </c>
      <c r="E134" s="182" t="s">
        <v>42</v>
      </c>
      <c r="F134" s="182" t="s">
        <v>64</v>
      </c>
      <c r="G134" s="182" t="s">
        <v>58</v>
      </c>
      <c r="H134" s="167">
        <v>0.51093551910890056</v>
      </c>
      <c r="I134" s="167">
        <v>0.52858393271304283</v>
      </c>
      <c r="J134" s="167">
        <v>0.50894085052211557</v>
      </c>
      <c r="K134" s="167">
        <v>0.51357097461885048</v>
      </c>
      <c r="L134" s="175"/>
      <c r="M134" s="175"/>
      <c r="N134" s="175"/>
      <c r="O134" s="175"/>
      <c r="P134" s="175"/>
      <c r="Q134" s="175"/>
      <c r="R134" s="175"/>
      <c r="S134" s="175"/>
      <c r="T134" s="175"/>
      <c r="U134" s="175"/>
      <c r="V134" s="175"/>
      <c r="W134" s="175"/>
    </row>
    <row r="135" spans="1:33">
      <c r="A135" s="175"/>
      <c r="B135" s="178" t="str">
        <f t="shared" si="26"/>
        <v>Event-Based OptionsElectric VehicleSINGLE.FAMILYLight Duty EV</v>
      </c>
      <c r="C135" s="182" t="s">
        <v>166</v>
      </c>
      <c r="D135" s="182" t="s">
        <v>180</v>
      </c>
      <c r="E135" s="182" t="s">
        <v>42</v>
      </c>
      <c r="F135" s="182" t="s">
        <v>44</v>
      </c>
      <c r="G135" s="182" t="s">
        <v>43</v>
      </c>
      <c r="H135" s="167">
        <v>7.7154193255377271E-2</v>
      </c>
      <c r="I135" s="167">
        <v>4.287779088069639E-2</v>
      </c>
      <c r="J135" s="167">
        <v>6.9364545374071579E-2</v>
      </c>
      <c r="K135" s="167">
        <v>0.10118202447890533</v>
      </c>
      <c r="L135" s="175"/>
      <c r="M135" s="175"/>
      <c r="N135" s="175"/>
      <c r="O135" s="175"/>
      <c r="P135" s="175"/>
      <c r="Q135" s="175"/>
      <c r="R135" s="175"/>
      <c r="S135" s="175"/>
      <c r="T135" s="175"/>
      <c r="U135" s="175"/>
      <c r="V135" s="175"/>
      <c r="W135" s="175"/>
    </row>
    <row r="136" spans="1:33">
      <c r="A136" s="175"/>
      <c r="B136" s="178" t="str">
        <f t="shared" si="26"/>
        <v>Event-Based OptionsElectric VehicleMULTI.FAMILYLight Duty EV</v>
      </c>
      <c r="C136" s="182" t="s">
        <v>166</v>
      </c>
      <c r="D136" s="182" t="s">
        <v>180</v>
      </c>
      <c r="E136" s="182" t="s">
        <v>42</v>
      </c>
      <c r="F136" s="182" t="s">
        <v>45</v>
      </c>
      <c r="G136" s="182" t="s">
        <v>43</v>
      </c>
      <c r="H136" s="167">
        <v>0</v>
      </c>
      <c r="I136" s="167">
        <v>0</v>
      </c>
      <c r="J136" s="167">
        <v>0</v>
      </c>
      <c r="K136" s="167">
        <v>0</v>
      </c>
      <c r="L136" s="175"/>
      <c r="M136" s="175"/>
      <c r="N136" s="175"/>
      <c r="O136" s="175"/>
      <c r="P136" s="175"/>
      <c r="Q136" s="175"/>
      <c r="R136" s="175"/>
      <c r="S136" s="175"/>
      <c r="T136" s="175"/>
      <c r="U136" s="175"/>
      <c r="V136" s="175"/>
      <c r="W136" s="175"/>
    </row>
    <row r="137" spans="1:33">
      <c r="A137" s="175"/>
      <c r="B137" s="178" t="str">
        <f t="shared" si="26"/>
        <v>Event-Based OptionsElectric VehicleCOMMERCIAL.DESTINATIONLight Duty EV</v>
      </c>
      <c r="C137" s="182" t="s">
        <v>166</v>
      </c>
      <c r="D137" s="182" t="s">
        <v>180</v>
      </c>
      <c r="E137" s="182" t="s">
        <v>42</v>
      </c>
      <c r="F137" s="182" t="s">
        <v>46</v>
      </c>
      <c r="G137" s="182" t="s">
        <v>43</v>
      </c>
      <c r="H137" s="167">
        <v>0</v>
      </c>
      <c r="I137" s="167">
        <v>0</v>
      </c>
      <c r="J137" s="167">
        <v>0</v>
      </c>
      <c r="K137" s="167">
        <v>0</v>
      </c>
      <c r="L137" s="175"/>
      <c r="M137" s="175"/>
      <c r="N137" s="175"/>
      <c r="O137" s="175"/>
      <c r="P137" s="175"/>
      <c r="Q137" s="175"/>
      <c r="R137" s="175"/>
      <c r="S137" s="175"/>
      <c r="T137" s="175"/>
      <c r="U137" s="175"/>
      <c r="V137" s="175"/>
      <c r="W137" s="175"/>
    </row>
    <row r="138" spans="1:33">
      <c r="A138" s="175"/>
      <c r="B138" s="178" t="str">
        <f t="shared" si="26"/>
        <v>Event-Based OptionsElectric VehicleCOMMERCIAL.FLEETLight Duty EV</v>
      </c>
      <c r="C138" s="182" t="s">
        <v>166</v>
      </c>
      <c r="D138" s="182" t="s">
        <v>180</v>
      </c>
      <c r="E138" s="182" t="s">
        <v>42</v>
      </c>
      <c r="F138" s="182" t="s">
        <v>47</v>
      </c>
      <c r="G138" s="182" t="s">
        <v>43</v>
      </c>
      <c r="H138" s="167">
        <v>0</v>
      </c>
      <c r="I138" s="167">
        <v>0</v>
      </c>
      <c r="J138" s="167">
        <v>0</v>
      </c>
      <c r="K138" s="167">
        <v>0</v>
      </c>
      <c r="L138" s="175"/>
      <c r="M138" s="175"/>
      <c r="N138" s="175"/>
      <c r="O138" s="175"/>
      <c r="P138" s="175"/>
      <c r="Q138" s="175"/>
      <c r="R138" s="175"/>
      <c r="S138" s="175"/>
      <c r="T138" s="175"/>
      <c r="U138" s="175"/>
      <c r="V138" s="175"/>
      <c r="W138" s="175"/>
    </row>
    <row r="139" spans="1:33">
      <c r="A139" s="175"/>
      <c r="B139" s="178" t="str">
        <f t="shared" si="26"/>
        <v>Event-Based OptionsElectric VehicleLDV.OTHERLight Duty EV</v>
      </c>
      <c r="C139" s="182" t="s">
        <v>166</v>
      </c>
      <c r="D139" s="182" t="s">
        <v>180</v>
      </c>
      <c r="E139" s="182" t="s">
        <v>42</v>
      </c>
      <c r="F139" s="182" t="s">
        <v>48</v>
      </c>
      <c r="G139" s="182" t="s">
        <v>43</v>
      </c>
      <c r="H139" s="167">
        <v>0</v>
      </c>
      <c r="I139" s="167">
        <v>0</v>
      </c>
      <c r="J139" s="167">
        <v>0</v>
      </c>
      <c r="K139" s="167">
        <v>0</v>
      </c>
      <c r="L139" s="175"/>
      <c r="M139" s="175"/>
      <c r="N139" s="175"/>
      <c r="O139" s="175"/>
      <c r="P139" s="175"/>
      <c r="Q139" s="175"/>
      <c r="R139" s="175"/>
      <c r="S139" s="175"/>
      <c r="T139" s="175"/>
      <c r="U139" s="175"/>
      <c r="V139" s="175"/>
      <c r="W139" s="175"/>
    </row>
    <row r="140" spans="1:33">
      <c r="A140" s="175"/>
      <c r="B140" s="178" t="str">
        <f t="shared" si="26"/>
        <v>Event-Based OptionsElectric VehicleGVWR3Medium Duty EV</v>
      </c>
      <c r="C140" s="182" t="s">
        <v>166</v>
      </c>
      <c r="D140" s="182" t="s">
        <v>181</v>
      </c>
      <c r="E140" s="182" t="s">
        <v>42</v>
      </c>
      <c r="F140" s="182" t="s">
        <v>56</v>
      </c>
      <c r="G140" s="182" t="s">
        <v>55</v>
      </c>
      <c r="H140" s="167">
        <v>0.51357466329308699</v>
      </c>
      <c r="I140" s="167">
        <v>0.53047516084663959</v>
      </c>
      <c r="J140" s="167">
        <v>0.51007663544442083</v>
      </c>
      <c r="K140" s="167">
        <v>0.51357466329308699</v>
      </c>
      <c r="L140" s="175"/>
      <c r="M140" s="175"/>
      <c r="N140" s="175"/>
      <c r="O140" s="175"/>
      <c r="P140" s="175"/>
      <c r="Q140" s="175"/>
      <c r="R140" s="175"/>
      <c r="S140" s="175"/>
      <c r="T140" s="175"/>
      <c r="U140" s="175"/>
      <c r="V140" s="175"/>
      <c r="W140" s="175"/>
    </row>
    <row r="141" spans="1:33">
      <c r="A141" s="175"/>
      <c r="B141" s="178" t="str">
        <f t="shared" si="26"/>
        <v>Event-Based OptionsElectric VehicleGVWR456Medium Duty EV</v>
      </c>
      <c r="C141" s="182" t="s">
        <v>166</v>
      </c>
      <c r="D141" s="182" t="s">
        <v>181</v>
      </c>
      <c r="E141" s="182" t="s">
        <v>42</v>
      </c>
      <c r="F141" s="182" t="s">
        <v>57</v>
      </c>
      <c r="G141" s="182" t="s">
        <v>55</v>
      </c>
      <c r="H141" s="167">
        <v>0.51357466329308699</v>
      </c>
      <c r="I141" s="167">
        <v>0.53047516084663959</v>
      </c>
      <c r="J141" s="167">
        <v>0.51007663544442083</v>
      </c>
      <c r="K141" s="167">
        <v>0.51357466329308699</v>
      </c>
      <c r="L141" s="175"/>
      <c r="M141" s="175"/>
      <c r="N141" s="175"/>
      <c r="O141" s="175"/>
      <c r="P141" s="175"/>
      <c r="Q141" s="175"/>
      <c r="R141" s="175"/>
      <c r="S141" s="175"/>
      <c r="T141" s="175"/>
      <c r="U141" s="175"/>
      <c r="V141" s="175"/>
      <c r="W141" s="175"/>
    </row>
    <row r="142" spans="1:33">
      <c r="A142" s="175"/>
      <c r="B142" s="175"/>
      <c r="C142" s="175"/>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c r="AA142" s="175"/>
      <c r="AB142" s="175"/>
      <c r="AC142" s="175"/>
      <c r="AD142" s="175"/>
      <c r="AE142" s="175"/>
      <c r="AF142" s="175"/>
      <c r="AG142" s="175"/>
    </row>
    <row r="143" spans="1:33">
      <c r="A143" s="175"/>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175"/>
      <c r="AE143" s="175"/>
      <c r="AF143" s="175"/>
      <c r="AG143" s="175"/>
    </row>
  </sheetData>
  <mergeCells count="1">
    <mergeCell ref="M27:N27"/>
  </mergeCells>
  <conditionalFormatting sqref="D5:AE21">
    <cfRule type="cellIs" dxfId="3" priority="2" operator="equal">
      <formula>0</formula>
    </cfRule>
  </conditionalFormatting>
  <conditionalFormatting sqref="E61:AE61">
    <cfRule type="cellIs" dxfId="2" priority="4" operator="equal">
      <formula>0</formula>
    </cfRule>
  </conditionalFormatting>
  <conditionalFormatting sqref="E66:AE68 E69:E77 G69:AE77">
    <cfRule type="cellIs" dxfId="1" priority="3" operator="equal">
      <formula>0</formula>
    </cfRule>
  </conditionalFormatting>
  <conditionalFormatting sqref="M29:M45">
    <cfRule type="cellIs" dxfId="0" priority="1" operator="equal">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759EC-5F37-43F4-89A4-AC3E84411FD7}">
  <sheetPr>
    <tabColor theme="4"/>
  </sheetPr>
  <dimension ref="A1:AI1429"/>
  <sheetViews>
    <sheetView zoomScale="80" zoomScaleNormal="80" workbookViewId="0">
      <selection sqref="A1:AI1429"/>
    </sheetView>
  </sheetViews>
  <sheetFormatPr defaultColWidth="8" defaultRowHeight="12.6"/>
  <cols>
    <col min="1" max="1" width="15.25" style="6" bestFit="1" customWidth="1"/>
    <col min="2" max="2" width="5.625" style="6" bestFit="1" customWidth="1"/>
    <col min="3" max="3" width="13" style="6" bestFit="1" customWidth="1"/>
    <col min="4" max="4" width="13.875" style="6" bestFit="1" customWidth="1"/>
    <col min="5" max="5" width="26.25" style="6" bestFit="1" customWidth="1"/>
    <col min="6" max="6" width="8" style="6" bestFit="1" customWidth="1"/>
    <col min="7" max="7" width="10.125" style="6" bestFit="1" customWidth="1"/>
    <col min="8" max="9" width="10.25" style="6" bestFit="1" customWidth="1"/>
    <col min="10" max="10" width="10.125" style="6" bestFit="1" customWidth="1"/>
    <col min="11" max="11" width="10.25" style="6" bestFit="1" customWidth="1"/>
    <col min="12" max="35" width="11.5" style="6" bestFit="1" customWidth="1"/>
    <col min="36" max="16384" width="8" style="6"/>
  </cols>
  <sheetData>
    <row r="1" spans="1:35" s="7" customFormat="1" ht="15">
      <c r="A1" s="77" t="s">
        <v>36</v>
      </c>
      <c r="B1" s="77" t="s">
        <v>37</v>
      </c>
      <c r="C1" s="77" t="s">
        <v>38</v>
      </c>
      <c r="D1" s="77" t="s">
        <v>39</v>
      </c>
      <c r="E1" s="77" t="s">
        <v>40</v>
      </c>
      <c r="F1" s="77">
        <v>2021</v>
      </c>
      <c r="G1" s="77">
        <v>2022</v>
      </c>
      <c r="H1" s="77">
        <f t="shared" ref="H1:AI1" si="0">G1+1</f>
        <v>2023</v>
      </c>
      <c r="I1" s="77">
        <f t="shared" si="0"/>
        <v>2024</v>
      </c>
      <c r="J1" s="77">
        <f t="shared" si="0"/>
        <v>2025</v>
      </c>
      <c r="K1" s="77">
        <f t="shared" si="0"/>
        <v>2026</v>
      </c>
      <c r="L1" s="77">
        <f t="shared" si="0"/>
        <v>2027</v>
      </c>
      <c r="M1" s="77">
        <f t="shared" si="0"/>
        <v>2028</v>
      </c>
      <c r="N1" s="77">
        <f t="shared" si="0"/>
        <v>2029</v>
      </c>
      <c r="O1" s="77">
        <f t="shared" si="0"/>
        <v>2030</v>
      </c>
      <c r="P1" s="77">
        <f t="shared" si="0"/>
        <v>2031</v>
      </c>
      <c r="Q1" s="77">
        <f t="shared" si="0"/>
        <v>2032</v>
      </c>
      <c r="R1" s="77">
        <f t="shared" si="0"/>
        <v>2033</v>
      </c>
      <c r="S1" s="77">
        <f t="shared" si="0"/>
        <v>2034</v>
      </c>
      <c r="T1" s="77">
        <f t="shared" si="0"/>
        <v>2035</v>
      </c>
      <c r="U1" s="77">
        <f t="shared" si="0"/>
        <v>2036</v>
      </c>
      <c r="V1" s="77">
        <f t="shared" si="0"/>
        <v>2037</v>
      </c>
      <c r="W1" s="77">
        <f t="shared" si="0"/>
        <v>2038</v>
      </c>
      <c r="X1" s="77">
        <f t="shared" si="0"/>
        <v>2039</v>
      </c>
      <c r="Y1" s="77">
        <f t="shared" si="0"/>
        <v>2040</v>
      </c>
      <c r="Z1" s="77">
        <f t="shared" si="0"/>
        <v>2041</v>
      </c>
      <c r="AA1" s="77">
        <f t="shared" si="0"/>
        <v>2042</v>
      </c>
      <c r="AB1" s="77">
        <f t="shared" si="0"/>
        <v>2043</v>
      </c>
      <c r="AC1" s="77">
        <f t="shared" si="0"/>
        <v>2044</v>
      </c>
      <c r="AD1" s="77">
        <f t="shared" si="0"/>
        <v>2045</v>
      </c>
      <c r="AE1" s="77">
        <f t="shared" si="0"/>
        <v>2046</v>
      </c>
      <c r="AF1" s="77">
        <f t="shared" si="0"/>
        <v>2047</v>
      </c>
      <c r="AG1" s="77">
        <f t="shared" si="0"/>
        <v>2048</v>
      </c>
      <c r="AH1" s="77">
        <f t="shared" si="0"/>
        <v>2049</v>
      </c>
      <c r="AI1" s="77">
        <f t="shared" si="0"/>
        <v>2050</v>
      </c>
    </row>
    <row r="2" spans="1:35" ht="15">
      <c r="A2" s="49" t="s">
        <v>41</v>
      </c>
      <c r="B2" s="49">
        <v>0</v>
      </c>
      <c r="C2" s="49" t="s">
        <v>42</v>
      </c>
      <c r="D2" s="49" t="s">
        <v>43</v>
      </c>
      <c r="E2" s="49" t="s">
        <v>44</v>
      </c>
      <c r="F2" s="78">
        <v>0</v>
      </c>
      <c r="G2" s="78">
        <v>1001.5577243672</v>
      </c>
      <c r="H2" s="78">
        <v>1230.2318496705</v>
      </c>
      <c r="I2" s="78">
        <v>1712.1814810219998</v>
      </c>
      <c r="J2" s="78">
        <v>2167.2607417250001</v>
      </c>
      <c r="K2" s="78">
        <v>2602.1783329653995</v>
      </c>
      <c r="L2" s="78">
        <v>3034.6928220958998</v>
      </c>
      <c r="M2" s="78">
        <v>3518.0242754190003</v>
      </c>
      <c r="N2" s="78">
        <v>4004.2102203589998</v>
      </c>
      <c r="O2" s="78">
        <v>4579.6348947885999</v>
      </c>
      <c r="P2" s="78">
        <v>5078.7020138382004</v>
      </c>
      <c r="Q2" s="78">
        <v>5640.935258763001</v>
      </c>
      <c r="R2" s="78">
        <v>6162.1193773742998</v>
      </c>
      <c r="S2" s="78">
        <v>6687.2087158783997</v>
      </c>
      <c r="T2" s="78">
        <v>7037.6175109746</v>
      </c>
      <c r="U2" s="78">
        <v>7601.7635826527994</v>
      </c>
      <c r="V2" s="78">
        <v>8141.7831604362</v>
      </c>
      <c r="W2" s="78">
        <v>8659.3923547692011</v>
      </c>
      <c r="X2" s="78">
        <v>9159.5880754751997</v>
      </c>
      <c r="Y2" s="78">
        <v>9635.7077761229993</v>
      </c>
      <c r="Z2" s="78">
        <v>10092.798840372599</v>
      </c>
      <c r="AA2" s="78">
        <v>10533.031643197799</v>
      </c>
      <c r="AB2" s="78">
        <v>10784.441823302401</v>
      </c>
      <c r="AC2" s="78">
        <v>11279.337791165401</v>
      </c>
      <c r="AD2" s="78">
        <v>11625.487362568199</v>
      </c>
      <c r="AE2" s="78">
        <v>12079.8528396414</v>
      </c>
      <c r="AF2" s="78">
        <v>12263.7795002118</v>
      </c>
      <c r="AG2" s="78">
        <v>12693.0594804948</v>
      </c>
      <c r="AH2" s="78">
        <v>12974.804436396</v>
      </c>
      <c r="AI2" s="78">
        <v>13375.8695420196</v>
      </c>
    </row>
    <row r="3" spans="1:35" ht="15">
      <c r="A3" s="49" t="s">
        <v>41</v>
      </c>
      <c r="B3" s="49">
        <v>1</v>
      </c>
      <c r="C3" s="49" t="s">
        <v>42</v>
      </c>
      <c r="D3" s="49" t="s">
        <v>43</v>
      </c>
      <c r="E3" s="49" t="s">
        <v>44</v>
      </c>
      <c r="F3" s="78">
        <v>0</v>
      </c>
      <c r="G3" s="78">
        <v>182566.39634866879</v>
      </c>
      <c r="H3" s="78">
        <v>229958.86508950259</v>
      </c>
      <c r="I3" s="78">
        <v>329262.51376636996</v>
      </c>
      <c r="J3" s="78">
        <v>424550.38323418301</v>
      </c>
      <c r="K3" s="78">
        <v>517675.66891183116</v>
      </c>
      <c r="L3" s="78">
        <v>612221.50028954714</v>
      </c>
      <c r="M3" s="78">
        <v>719223.97942293715</v>
      </c>
      <c r="N3" s="78">
        <v>829363.66727631947</v>
      </c>
      <c r="O3" s="78">
        <v>961004.25331387494</v>
      </c>
      <c r="P3" s="78">
        <v>1078146.7657486896</v>
      </c>
      <c r="Q3" s="78">
        <v>1210490.5798138196</v>
      </c>
      <c r="R3" s="78">
        <v>1335265.7589683523</v>
      </c>
      <c r="S3" s="78">
        <v>1462163.4305150975</v>
      </c>
      <c r="T3" s="78">
        <v>1549225.6690715507</v>
      </c>
      <c r="U3" s="78">
        <v>1684653.5342681087</v>
      </c>
      <c r="V3" s="78">
        <v>1815045.8771562676</v>
      </c>
      <c r="W3" s="78">
        <v>1941088.7885969316</v>
      </c>
      <c r="X3" s="78">
        <v>2063760.1487003886</v>
      </c>
      <c r="Y3" s="78">
        <v>2181390.1820042375</v>
      </c>
      <c r="Z3" s="78">
        <v>2295211.7119674333</v>
      </c>
      <c r="AA3" s="78">
        <v>2405702.2715580491</v>
      </c>
      <c r="AB3" s="78">
        <v>2469603.7638564208</v>
      </c>
      <c r="AC3" s="78">
        <v>2595543.355353564</v>
      </c>
      <c r="AD3" s="78">
        <v>2684718.4604311436</v>
      </c>
      <c r="AE3" s="78">
        <v>2802658.3526178799</v>
      </c>
      <c r="AF3" s="78">
        <v>2851172.9463025774</v>
      </c>
      <c r="AG3" s="78">
        <v>2964658.6738308738</v>
      </c>
      <c r="AH3" s="78">
        <v>3040041.7525836662</v>
      </c>
      <c r="AI3" s="78">
        <v>3148216.0173388715</v>
      </c>
    </row>
    <row r="4" spans="1:35" ht="15">
      <c r="A4" s="49" t="s">
        <v>41</v>
      </c>
      <c r="B4" s="49">
        <v>2</v>
      </c>
      <c r="C4" s="49" t="s">
        <v>42</v>
      </c>
      <c r="D4" s="49" t="s">
        <v>43</v>
      </c>
      <c r="E4" s="49" t="s">
        <v>44</v>
      </c>
      <c r="F4" s="78">
        <v>0</v>
      </c>
      <c r="G4" s="78">
        <v>24217.239464506401</v>
      </c>
      <c r="H4" s="78">
        <v>30239.8328382162</v>
      </c>
      <c r="I4" s="78">
        <v>43970.779146379995</v>
      </c>
      <c r="J4" s="78">
        <v>57960.470765270002</v>
      </c>
      <c r="K4" s="78">
        <v>72337.549790646386</v>
      </c>
      <c r="L4" s="78">
        <v>87805.248226920798</v>
      </c>
      <c r="M4" s="78">
        <v>106048.43480178801</v>
      </c>
      <c r="N4" s="78">
        <v>125890.97541659701</v>
      </c>
      <c r="O4" s="78">
        <v>150233.1468947512</v>
      </c>
      <c r="P4" s="78">
        <v>173466.21290153809</v>
      </c>
      <c r="Q4" s="78">
        <v>200231.88036205102</v>
      </c>
      <c r="R4" s="78">
        <v>226598.66285934928</v>
      </c>
      <c r="S4" s="78">
        <v>254528.95358074881</v>
      </c>
      <c r="T4" s="78">
        <v>274955.46777095099</v>
      </c>
      <c r="U4" s="78">
        <v>305168.75304285483</v>
      </c>
      <c r="V4" s="78">
        <v>335148.59682048357</v>
      </c>
      <c r="W4" s="78">
        <v>364990.54607652116</v>
      </c>
      <c r="X4" s="78">
        <v>394871.76397743355</v>
      </c>
      <c r="Y4" s="78">
        <v>424345.8599123304</v>
      </c>
      <c r="Z4" s="78">
        <v>453653.34171261056</v>
      </c>
      <c r="AA4" s="78">
        <v>482889.20113875542</v>
      </c>
      <c r="AB4" s="78">
        <v>500228.42775211681</v>
      </c>
      <c r="AC4" s="78">
        <v>535257.72461704619</v>
      </c>
      <c r="AD4" s="78">
        <v>560620.47419168998</v>
      </c>
      <c r="AE4" s="78">
        <v>594919.66701020033</v>
      </c>
      <c r="AF4" s="78">
        <v>609325.50566187967</v>
      </c>
      <c r="AG4" s="78">
        <v>643738.9712464523</v>
      </c>
      <c r="AH4" s="78">
        <v>667047.94040984218</v>
      </c>
      <c r="AI4" s="78">
        <v>701118.33532704483</v>
      </c>
    </row>
    <row r="5" spans="1:35" ht="15">
      <c r="A5" s="49" t="s">
        <v>41</v>
      </c>
      <c r="B5" s="49">
        <v>3</v>
      </c>
      <c r="C5" s="49" t="s">
        <v>42</v>
      </c>
      <c r="D5" s="49" t="s">
        <v>43</v>
      </c>
      <c r="E5" s="49" t="s">
        <v>44</v>
      </c>
      <c r="F5" s="78">
        <v>0</v>
      </c>
      <c r="G5" s="78">
        <v>2141.0194666744001</v>
      </c>
      <c r="H5" s="78">
        <v>2567.5841291430002</v>
      </c>
      <c r="I5" s="78">
        <v>3491.6937466859995</v>
      </c>
      <c r="J5" s="78">
        <v>4367.9128815250006</v>
      </c>
      <c r="K5" s="78">
        <v>5206.2911854233998</v>
      </c>
      <c r="L5" s="78">
        <v>6041.0154944315991</v>
      </c>
      <c r="M5" s="78">
        <v>6980.2440814894999</v>
      </c>
      <c r="N5" s="78">
        <v>7923.9996227864995</v>
      </c>
      <c r="O5" s="78">
        <v>9041.4409149356998</v>
      </c>
      <c r="P5" s="78">
        <v>10004.342202277501</v>
      </c>
      <c r="Q5" s="78">
        <v>11090.4148431305</v>
      </c>
      <c r="R5" s="78">
        <v>12098.284982779498</v>
      </c>
      <c r="S5" s="78">
        <v>13112.748103168</v>
      </c>
      <c r="T5" s="78">
        <v>13784.3543016234</v>
      </c>
      <c r="U5" s="78">
        <v>14875.447227405599</v>
      </c>
      <c r="V5" s="78">
        <v>15919.3975898034</v>
      </c>
      <c r="W5" s="78">
        <v>16921.606089333</v>
      </c>
      <c r="X5" s="78">
        <v>17889.795222994198</v>
      </c>
      <c r="Y5" s="78">
        <v>18811.245583963802</v>
      </c>
      <c r="Z5" s="78">
        <v>19695.9509918886</v>
      </c>
      <c r="AA5" s="78">
        <v>20547.8484060234</v>
      </c>
      <c r="AB5" s="78">
        <v>21032.043920527198</v>
      </c>
      <c r="AC5" s="78">
        <v>21989.4821269926</v>
      </c>
      <c r="AD5" s="78">
        <v>22658.512831125598</v>
      </c>
      <c r="AE5" s="78">
        <v>23537.968960044</v>
      </c>
      <c r="AF5" s="78">
        <v>23891.437237753802</v>
      </c>
      <c r="AG5" s="78">
        <v>24722.085166680001</v>
      </c>
      <c r="AH5" s="78">
        <v>25265.890282208402</v>
      </c>
      <c r="AI5" s="78">
        <v>26041.723624587001</v>
      </c>
    </row>
    <row r="6" spans="1:35" ht="15">
      <c r="A6" s="49" t="s">
        <v>41</v>
      </c>
      <c r="B6" s="49">
        <v>4</v>
      </c>
      <c r="C6" s="49" t="s">
        <v>42</v>
      </c>
      <c r="D6" s="49" t="s">
        <v>43</v>
      </c>
      <c r="E6" s="49" t="s">
        <v>44</v>
      </c>
      <c r="F6" s="78">
        <v>0</v>
      </c>
      <c r="G6" s="78">
        <v>28505.135062320802</v>
      </c>
      <c r="H6" s="78">
        <v>35546.063165574902</v>
      </c>
      <c r="I6" s="78">
        <v>51054.251181332998</v>
      </c>
      <c r="J6" s="78">
        <v>66356.594705237003</v>
      </c>
      <c r="K6" s="78">
        <v>81610.637776497199</v>
      </c>
      <c r="L6" s="78">
        <v>97550.577309998582</v>
      </c>
      <c r="M6" s="78">
        <v>115984.45360745651</v>
      </c>
      <c r="N6" s="78">
        <v>135446.30907984299</v>
      </c>
      <c r="O6" s="78">
        <v>158930.42327363332</v>
      </c>
      <c r="P6" s="78">
        <v>180631.39515448501</v>
      </c>
      <c r="Q6" s="78">
        <v>205429.86647723251</v>
      </c>
      <c r="R6" s="78">
        <v>229326.0083766426</v>
      </c>
      <c r="S6" s="78">
        <v>253931.8665665536</v>
      </c>
      <c r="T6" s="78">
        <v>271146.25779658556</v>
      </c>
      <c r="U6" s="78">
        <v>297197.77334547299</v>
      </c>
      <c r="V6" s="78">
        <v>322511.26045559515</v>
      </c>
      <c r="W6" s="78">
        <v>347190.49333500181</v>
      </c>
      <c r="X6" s="78">
        <v>371405.5688130348</v>
      </c>
      <c r="Y6" s="78">
        <v>394820.48255944799</v>
      </c>
      <c r="Z6" s="78">
        <v>417661.86210057541</v>
      </c>
      <c r="AA6" s="78">
        <v>440010.31415346719</v>
      </c>
      <c r="AB6" s="78">
        <v>452979.4150463274</v>
      </c>
      <c r="AC6" s="78">
        <v>478816.87105419417</v>
      </c>
      <c r="AD6" s="78">
        <v>497177.28432964679</v>
      </c>
      <c r="AE6" s="78">
        <v>521612.12289223616</v>
      </c>
      <c r="AF6" s="78">
        <v>531656.82016632904</v>
      </c>
      <c r="AG6" s="78">
        <v>555380.83568808064</v>
      </c>
      <c r="AH6" s="78">
        <v>571172.1811544298</v>
      </c>
      <c r="AI6" s="78">
        <v>593923.31347571639</v>
      </c>
    </row>
    <row r="7" spans="1:35" ht="15">
      <c r="A7" s="49" t="s">
        <v>41</v>
      </c>
      <c r="B7" s="49">
        <v>5</v>
      </c>
      <c r="C7" s="49" t="s">
        <v>42</v>
      </c>
      <c r="D7" s="49" t="s">
        <v>43</v>
      </c>
      <c r="E7" s="49" t="s">
        <v>44</v>
      </c>
      <c r="F7" s="78">
        <v>0</v>
      </c>
      <c r="G7" s="78">
        <v>11871.322670272</v>
      </c>
      <c r="H7" s="78">
        <v>14871.423471456301</v>
      </c>
      <c r="I7" s="78">
        <v>21818.169597405995</v>
      </c>
      <c r="J7" s="78">
        <v>28921.911740664003</v>
      </c>
      <c r="K7" s="78">
        <v>36140.9427761716</v>
      </c>
      <c r="L7" s="78">
        <v>43886.308233340795</v>
      </c>
      <c r="M7" s="78">
        <v>52995.444159970502</v>
      </c>
      <c r="N7" s="78">
        <v>62809.323206269997</v>
      </c>
      <c r="O7" s="78">
        <v>74695.052952343598</v>
      </c>
      <c r="P7" s="78">
        <v>86047.681178980012</v>
      </c>
      <c r="Q7" s="78">
        <v>99077.139099500506</v>
      </c>
      <c r="R7" s="78">
        <v>111793.2477034278</v>
      </c>
      <c r="S7" s="78">
        <v>124958.0655940608</v>
      </c>
      <c r="T7" s="78">
        <v>134240.972928909</v>
      </c>
      <c r="U7" s="78">
        <v>147997.16282970959</v>
      </c>
      <c r="V7" s="78">
        <v>161382.21860999041</v>
      </c>
      <c r="W7" s="78">
        <v>174444.7970482338</v>
      </c>
      <c r="X7" s="78">
        <v>187265.60580916321</v>
      </c>
      <c r="Y7" s="78">
        <v>199664.35234844341</v>
      </c>
      <c r="Z7" s="78">
        <v>211758.69117918899</v>
      </c>
      <c r="AA7" s="78">
        <v>223587.7899986016</v>
      </c>
      <c r="AB7" s="78">
        <v>230426.74248871859</v>
      </c>
      <c r="AC7" s="78">
        <v>244093.59369873721</v>
      </c>
      <c r="AD7" s="78">
        <v>253778.4629917086</v>
      </c>
      <c r="AE7" s="78">
        <v>266667.56285355781</v>
      </c>
      <c r="AF7" s="78">
        <v>271935.36575798999</v>
      </c>
      <c r="AG7" s="78">
        <v>284424.25856943784</v>
      </c>
      <c r="AH7" s="78">
        <v>292714.5357571512</v>
      </c>
      <c r="AI7" s="78">
        <v>304660.48150829284</v>
      </c>
    </row>
    <row r="8" spans="1:35" ht="15">
      <c r="A8" s="49" t="s">
        <v>41</v>
      </c>
      <c r="B8" s="49">
        <v>6</v>
      </c>
      <c r="C8" s="49" t="s">
        <v>42</v>
      </c>
      <c r="D8" s="49" t="s">
        <v>43</v>
      </c>
      <c r="E8" s="49" t="s">
        <v>44</v>
      </c>
      <c r="F8" s="78">
        <v>0</v>
      </c>
      <c r="G8" s="78">
        <v>14922.644856849598</v>
      </c>
      <c r="H8" s="78">
        <v>18626.391278349001</v>
      </c>
      <c r="I8" s="78">
        <v>27102.919906859999</v>
      </c>
      <c r="J8" s="78">
        <v>35790.236112708</v>
      </c>
      <c r="K8" s="78">
        <v>44751.364230024999</v>
      </c>
      <c r="L8" s="78">
        <v>54396.170236351201</v>
      </c>
      <c r="M8" s="78">
        <v>65746.254816232511</v>
      </c>
      <c r="N8" s="78">
        <v>78028.595623648493</v>
      </c>
      <c r="O8" s="78">
        <v>93027.199305719507</v>
      </c>
      <c r="P8" s="78">
        <v>107319.69843742071</v>
      </c>
      <c r="Q8" s="78">
        <v>123699.56030414901</v>
      </c>
      <c r="R8" s="78">
        <v>139741.32032780818</v>
      </c>
      <c r="S8" s="78">
        <v>156596.11075461117</v>
      </c>
      <c r="T8" s="78">
        <v>168770.47786382522</v>
      </c>
      <c r="U8" s="78">
        <v>186800.69130024058</v>
      </c>
      <c r="V8" s="78">
        <v>204573.79101301558</v>
      </c>
      <c r="W8" s="78">
        <v>222151.20366129241</v>
      </c>
      <c r="X8" s="78">
        <v>239632.11033398999</v>
      </c>
      <c r="Y8" s="78">
        <v>256760.60867954642</v>
      </c>
      <c r="Z8" s="78">
        <v>273687.06025719299</v>
      </c>
      <c r="AA8" s="78">
        <v>290462.39316805918</v>
      </c>
      <c r="AB8" s="78">
        <v>300340.67820288183</v>
      </c>
      <c r="AC8" s="78">
        <v>320241.04823300039</v>
      </c>
      <c r="AD8" s="78">
        <v>334612.0599374256</v>
      </c>
      <c r="AE8" s="78">
        <v>354016.12073225639</v>
      </c>
      <c r="AF8" s="78">
        <v>362142.91316322243</v>
      </c>
      <c r="AG8" s="78">
        <v>381561.56089683058</v>
      </c>
      <c r="AH8" s="78">
        <v>394700.0519853204</v>
      </c>
      <c r="AI8" s="78">
        <v>413907.7190819406</v>
      </c>
    </row>
    <row r="9" spans="1:35" ht="15">
      <c r="A9" s="49" t="s">
        <v>41</v>
      </c>
      <c r="B9" s="49">
        <v>7</v>
      </c>
      <c r="C9" s="49" t="s">
        <v>42</v>
      </c>
      <c r="D9" s="49" t="s">
        <v>43</v>
      </c>
      <c r="E9" s="49" t="s">
        <v>44</v>
      </c>
      <c r="F9" s="78">
        <v>0</v>
      </c>
      <c r="G9" s="78">
        <v>182421.34175202079</v>
      </c>
      <c r="H9" s="78">
        <v>226570.55332165444</v>
      </c>
      <c r="I9" s="78">
        <v>319342.22777307197</v>
      </c>
      <c r="J9" s="78">
        <v>407814.10569768905</v>
      </c>
      <c r="K9" s="78">
        <v>493668.21960481058</v>
      </c>
      <c r="L9" s="78">
        <v>580303.5598055796</v>
      </c>
      <c r="M9" s="78">
        <v>678145.04207124002</v>
      </c>
      <c r="N9" s="78">
        <v>778055.81518516596</v>
      </c>
      <c r="O9" s="78">
        <v>896987.68096823071</v>
      </c>
      <c r="P9" s="78">
        <v>1001673.1883660922</v>
      </c>
      <c r="Q9" s="78">
        <v>1119836.5088433921</v>
      </c>
      <c r="R9" s="78">
        <v>1230596.7821123477</v>
      </c>
      <c r="S9" s="78">
        <v>1342984.5307955199</v>
      </c>
      <c r="T9" s="78">
        <v>1419412.4125107036</v>
      </c>
      <c r="U9" s="78">
        <v>1539751.4270987113</v>
      </c>
      <c r="V9" s="78">
        <v>1655358.1157147759</v>
      </c>
      <c r="W9" s="78">
        <v>1766842.1518311894</v>
      </c>
      <c r="X9" s="78">
        <v>1875079.7107774906</v>
      </c>
      <c r="Y9" s="78">
        <v>1978615.4299491558</v>
      </c>
      <c r="Z9" s="78">
        <v>2078524.9068041304</v>
      </c>
      <c r="AA9" s="78">
        <v>2175237.1184796779</v>
      </c>
      <c r="AB9" s="78">
        <v>2230912.7886796738</v>
      </c>
      <c r="AC9" s="78">
        <v>2340465.746281608</v>
      </c>
      <c r="AD9" s="78">
        <v>2417671.031483334</v>
      </c>
      <c r="AE9" s="78">
        <v>2519401.0491506341</v>
      </c>
      <c r="AF9" s="78">
        <v>2560972.0580819431</v>
      </c>
      <c r="AG9" s="78">
        <v>2658006.4442565087</v>
      </c>
      <c r="AH9" s="78">
        <v>2722113.819334371</v>
      </c>
      <c r="AI9" s="78">
        <v>2813701.2204845743</v>
      </c>
    </row>
    <row r="10" spans="1:35" ht="15">
      <c r="A10" s="49" t="s">
        <v>41</v>
      </c>
      <c r="B10" s="49">
        <v>8</v>
      </c>
      <c r="C10" s="49" t="s">
        <v>42</v>
      </c>
      <c r="D10" s="49" t="s">
        <v>43</v>
      </c>
      <c r="E10" s="49" t="s">
        <v>44</v>
      </c>
      <c r="F10" s="78">
        <v>0</v>
      </c>
      <c r="G10" s="78">
        <v>17367.6660697384</v>
      </c>
      <c r="H10" s="78">
        <v>21923.650680865503</v>
      </c>
      <c r="I10" s="78">
        <v>32167.380037935</v>
      </c>
      <c r="J10" s="78">
        <v>42603.989399898004</v>
      </c>
      <c r="K10" s="78">
        <v>53374.640877925995</v>
      </c>
      <c r="L10" s="78">
        <v>64984.689392773995</v>
      </c>
      <c r="M10" s="78">
        <v>78649.821947794015</v>
      </c>
      <c r="N10" s="78">
        <v>93491.274554993506</v>
      </c>
      <c r="O10" s="78">
        <v>111672.35936735681</v>
      </c>
      <c r="P10" s="78">
        <v>129093.31589475901</v>
      </c>
      <c r="Q10" s="78">
        <v>149164.85543620601</v>
      </c>
      <c r="R10" s="78">
        <v>168928.86824450578</v>
      </c>
      <c r="S10" s="78">
        <v>189859.83297976319</v>
      </c>
      <c r="T10" s="78">
        <v>205203.14928158099</v>
      </c>
      <c r="U10" s="78">
        <v>227864.99338592219</v>
      </c>
      <c r="V10" s="78">
        <v>250369.1067508884</v>
      </c>
      <c r="W10" s="78">
        <v>272787.2631721248</v>
      </c>
      <c r="X10" s="78">
        <v>295249.58420038619</v>
      </c>
      <c r="Y10" s="78">
        <v>317422.74061876617</v>
      </c>
      <c r="Z10" s="78">
        <v>339505.29650044919</v>
      </c>
      <c r="AA10" s="78">
        <v>361550.400795375</v>
      </c>
      <c r="AB10" s="78">
        <v>374659.81895398319</v>
      </c>
      <c r="AC10" s="78">
        <v>401212.94349100138</v>
      </c>
      <c r="AD10" s="78">
        <v>420595.55290527717</v>
      </c>
      <c r="AE10" s="78">
        <v>447006.13932773698</v>
      </c>
      <c r="AF10" s="78">
        <v>458210.47299771482</v>
      </c>
      <c r="AG10" s="78">
        <v>485155.0726114026</v>
      </c>
      <c r="AH10" s="78">
        <v>503577.46775820001</v>
      </c>
      <c r="AI10" s="78">
        <v>530745.81788953568</v>
      </c>
    </row>
    <row r="11" spans="1:35" ht="15">
      <c r="A11" s="49" t="s">
        <v>41</v>
      </c>
      <c r="B11" s="49">
        <v>9</v>
      </c>
      <c r="C11" s="49" t="s">
        <v>42</v>
      </c>
      <c r="D11" s="49" t="s">
        <v>43</v>
      </c>
      <c r="E11" s="49" t="s">
        <v>44</v>
      </c>
      <c r="F11" s="78">
        <v>0</v>
      </c>
      <c r="G11" s="78">
        <v>2425.8849022511999</v>
      </c>
      <c r="H11" s="78">
        <v>2905.2779779077</v>
      </c>
      <c r="I11" s="78">
        <v>3956.3022074409996</v>
      </c>
      <c r="J11" s="78">
        <v>4960.4988926960004</v>
      </c>
      <c r="K11" s="78">
        <v>5928.2413792907992</v>
      </c>
      <c r="L11" s="78">
        <v>6900.6432081955991</v>
      </c>
      <c r="M11" s="78">
        <v>8002.0245159545002</v>
      </c>
      <c r="N11" s="78">
        <v>9119.5603237079995</v>
      </c>
      <c r="O11" s="78">
        <v>10449.5393927768</v>
      </c>
      <c r="P11" s="78">
        <v>11613.9222522828</v>
      </c>
      <c r="Q11" s="78">
        <v>12931.682943853502</v>
      </c>
      <c r="R11" s="78">
        <v>14166.381521230498</v>
      </c>
      <c r="S11" s="78">
        <v>15409.7269727232</v>
      </c>
      <c r="T11" s="78">
        <v>16236.474231324599</v>
      </c>
      <c r="U11" s="78">
        <v>17559.141119427601</v>
      </c>
      <c r="V11" s="78">
        <v>18823.964990787001</v>
      </c>
      <c r="W11" s="78">
        <v>20038.264551709803</v>
      </c>
      <c r="X11" s="78">
        <v>21211.4784096402</v>
      </c>
      <c r="Y11" s="78">
        <v>22328.161570578599</v>
      </c>
      <c r="Z11" s="78">
        <v>23400.175386126</v>
      </c>
      <c r="AA11" s="78">
        <v>24432.5672399424</v>
      </c>
      <c r="AB11" s="78">
        <v>25019.073221234401</v>
      </c>
      <c r="AC11" s="78">
        <v>26179.517198505</v>
      </c>
      <c r="AD11" s="78">
        <v>26990.2784358108</v>
      </c>
      <c r="AE11" s="78">
        <v>28055.932547946599</v>
      </c>
      <c r="AF11" s="78">
        <v>28483.900208478</v>
      </c>
      <c r="AG11" s="78">
        <v>29490.550405628401</v>
      </c>
      <c r="AH11" s="78">
        <v>30149.4358686048</v>
      </c>
      <c r="AI11" s="78">
        <v>31089.3091799334</v>
      </c>
    </row>
    <row r="12" spans="1:35" ht="15">
      <c r="A12" s="49" t="s">
        <v>41</v>
      </c>
      <c r="B12" s="49">
        <v>10</v>
      </c>
      <c r="C12" s="49" t="s">
        <v>42</v>
      </c>
      <c r="D12" s="49" t="s">
        <v>43</v>
      </c>
      <c r="E12" s="49" t="s">
        <v>44</v>
      </c>
      <c r="F12" s="78">
        <v>0</v>
      </c>
      <c r="G12" s="78">
        <v>22176.6005027424</v>
      </c>
      <c r="H12" s="78">
        <v>27496.888598064001</v>
      </c>
      <c r="I12" s="78">
        <v>39179.874746717993</v>
      </c>
      <c r="J12" s="78">
        <v>50711.039236529999</v>
      </c>
      <c r="K12" s="78">
        <v>62225.129960425598</v>
      </c>
      <c r="L12" s="78">
        <v>74258.866997323494</v>
      </c>
      <c r="M12" s="78">
        <v>88167.217129254015</v>
      </c>
      <c r="N12" s="78">
        <v>102810.4176602185</v>
      </c>
      <c r="O12" s="78">
        <v>120487.98573138251</v>
      </c>
      <c r="P12" s="78">
        <v>136906.8454636161</v>
      </c>
      <c r="Q12" s="78">
        <v>155696.59670377703</v>
      </c>
      <c r="R12" s="78">
        <v>173784.18884749347</v>
      </c>
      <c r="S12" s="78">
        <v>192424.70029445118</v>
      </c>
      <c r="T12" s="78">
        <v>205486.05513572399</v>
      </c>
      <c r="U12" s="78">
        <v>225235.50839440859</v>
      </c>
      <c r="V12" s="78">
        <v>244418.1909419118</v>
      </c>
      <c r="W12" s="78">
        <v>263115.16375981318</v>
      </c>
      <c r="X12" s="78">
        <v>281459.27398604399</v>
      </c>
      <c r="Y12" s="78">
        <v>299192.95363243442</v>
      </c>
      <c r="Z12" s="78">
        <v>316482.05972605199</v>
      </c>
      <c r="AA12" s="78">
        <v>333387.81703069259</v>
      </c>
      <c r="AB12" s="78">
        <v>343202.7069267456</v>
      </c>
      <c r="AC12" s="78">
        <v>362706.75639188098</v>
      </c>
      <c r="AD12" s="78">
        <v>376558.79610838502</v>
      </c>
      <c r="AE12" s="78">
        <v>394969.12800823501</v>
      </c>
      <c r="AF12" s="78">
        <v>402540.50634125457</v>
      </c>
      <c r="AG12" s="78">
        <v>420371.95380913914</v>
      </c>
      <c r="AH12" s="78">
        <v>432231.58929969481</v>
      </c>
      <c r="AI12" s="78">
        <v>449290.13090772356</v>
      </c>
    </row>
    <row r="13" spans="1:35" ht="15">
      <c r="A13" s="49" t="s">
        <v>41</v>
      </c>
      <c r="B13" s="49">
        <v>11</v>
      </c>
      <c r="C13" s="49" t="s">
        <v>42</v>
      </c>
      <c r="D13" s="49" t="s">
        <v>43</v>
      </c>
      <c r="E13" s="49" t="s">
        <v>44</v>
      </c>
      <c r="F13" s="78">
        <v>0</v>
      </c>
      <c r="G13" s="78">
        <v>25554.601985151199</v>
      </c>
      <c r="H13" s="78">
        <v>31704.936148785902</v>
      </c>
      <c r="I13" s="78">
        <v>45096.127908645998</v>
      </c>
      <c r="J13" s="78">
        <v>58215.835457215006</v>
      </c>
      <c r="K13" s="78">
        <v>71248.352912457995</v>
      </c>
      <c r="L13" s="78">
        <v>84774.390854255995</v>
      </c>
      <c r="M13" s="78">
        <v>100346.28726962901</v>
      </c>
      <c r="N13" s="78">
        <v>116688.8715968295</v>
      </c>
      <c r="O13" s="78">
        <v>136415.3229199007</v>
      </c>
      <c r="P13" s="78">
        <v>154497.38773284393</v>
      </c>
      <c r="Q13" s="78">
        <v>175136.95462347002</v>
      </c>
      <c r="R13" s="78">
        <v>194923.70903917917</v>
      </c>
      <c r="S13" s="78">
        <v>215233.2065676288</v>
      </c>
      <c r="T13" s="78">
        <v>229379.15801008558</v>
      </c>
      <c r="U13" s="78">
        <v>250904.2808403582</v>
      </c>
      <c r="V13" s="78">
        <v>271757.6473793214</v>
      </c>
      <c r="W13" s="78">
        <v>292032.280907829</v>
      </c>
      <c r="X13" s="78">
        <v>311872.68802006682</v>
      </c>
      <c r="Y13" s="78">
        <v>331002.82730366942</v>
      </c>
      <c r="Z13" s="78">
        <v>349610.6128522986</v>
      </c>
      <c r="AA13" s="78">
        <v>367766.65756335785</v>
      </c>
      <c r="AB13" s="78">
        <v>378287.97927646438</v>
      </c>
      <c r="AC13" s="78">
        <v>399151.03679205483</v>
      </c>
      <c r="AD13" s="78">
        <v>413946.4325146128</v>
      </c>
      <c r="AE13" s="78">
        <v>433578.7359985488</v>
      </c>
      <c r="AF13" s="78">
        <v>441643.9503488628</v>
      </c>
      <c r="AG13" s="78">
        <v>460604.64896299917</v>
      </c>
      <c r="AH13" s="78">
        <v>473201.95957546384</v>
      </c>
      <c r="AI13" s="78">
        <v>491295.82051983185</v>
      </c>
    </row>
    <row r="14" spans="1:35" ht="15">
      <c r="A14" s="49" t="s">
        <v>41</v>
      </c>
      <c r="B14" s="49">
        <v>12</v>
      </c>
      <c r="C14" s="49" t="s">
        <v>42</v>
      </c>
      <c r="D14" s="49" t="s">
        <v>43</v>
      </c>
      <c r="E14" s="49" t="s">
        <v>44</v>
      </c>
      <c r="F14" s="78">
        <v>0</v>
      </c>
      <c r="G14" s="78">
        <v>66929.212404631195</v>
      </c>
      <c r="H14" s="78">
        <v>84198.443164868702</v>
      </c>
      <c r="I14" s="78">
        <v>121012.43411106999</v>
      </c>
      <c r="J14" s="78">
        <v>156688.086022998</v>
      </c>
      <c r="K14" s="78">
        <v>191711.00652436921</v>
      </c>
      <c r="L14" s="78">
        <v>227560.44139509709</v>
      </c>
      <c r="M14" s="78">
        <v>268354.68268746149</v>
      </c>
      <c r="N14" s="78">
        <v>310575.799887873</v>
      </c>
      <c r="O14" s="78">
        <v>361058.24371767923</v>
      </c>
      <c r="P14" s="78">
        <v>406574.45533505402</v>
      </c>
      <c r="Q14" s="78">
        <v>458169.89696106256</v>
      </c>
      <c r="R14" s="78">
        <v>507155.66078846331</v>
      </c>
      <c r="S14" s="78">
        <v>557180.96454522875</v>
      </c>
      <c r="T14" s="78">
        <v>591696.71064794401</v>
      </c>
      <c r="U14" s="78">
        <v>644938.43149941484</v>
      </c>
      <c r="V14" s="78">
        <v>696349.21392822068</v>
      </c>
      <c r="W14" s="78">
        <v>746187.38303008012</v>
      </c>
      <c r="X14" s="78">
        <v>794823.51771331078</v>
      </c>
      <c r="Y14" s="78">
        <v>841587.22448019113</v>
      </c>
      <c r="Z14" s="78">
        <v>886951.49365349999</v>
      </c>
      <c r="AA14" s="78">
        <v>931098.38436185336</v>
      </c>
      <c r="AB14" s="78">
        <v>956637.8428384338</v>
      </c>
      <c r="AC14" s="78">
        <v>1007163.8189116416</v>
      </c>
      <c r="AD14" s="78">
        <v>1042940.6837704537</v>
      </c>
      <c r="AE14" s="78">
        <v>1090322.2407711546</v>
      </c>
      <c r="AF14" s="78">
        <v>1109772.4346526377</v>
      </c>
      <c r="AG14" s="78">
        <v>1155407.950223835</v>
      </c>
      <c r="AH14" s="78">
        <v>1185700.6308407106</v>
      </c>
      <c r="AI14" s="78">
        <v>1229185.6581297282</v>
      </c>
    </row>
    <row r="15" spans="1:35" ht="15">
      <c r="A15" s="49" t="s">
        <v>41</v>
      </c>
      <c r="B15" s="49">
        <v>13</v>
      </c>
      <c r="C15" s="49" t="s">
        <v>42</v>
      </c>
      <c r="D15" s="49" t="s">
        <v>43</v>
      </c>
      <c r="E15" s="49" t="s">
        <v>44</v>
      </c>
      <c r="F15" s="78">
        <v>0</v>
      </c>
      <c r="G15" s="78">
        <v>18484.654564677599</v>
      </c>
      <c r="H15" s="78">
        <v>22914.977522588699</v>
      </c>
      <c r="I15" s="78">
        <v>32746.594089569997</v>
      </c>
      <c r="J15" s="78">
        <v>42514.564055720002</v>
      </c>
      <c r="K15" s="78">
        <v>52366.6938184268</v>
      </c>
      <c r="L15" s="78">
        <v>62786.124546657898</v>
      </c>
      <c r="M15" s="78">
        <v>74978.860988886008</v>
      </c>
      <c r="N15" s="78">
        <v>88046.454463108501</v>
      </c>
      <c r="O15" s="78">
        <v>103980.36304819251</v>
      </c>
      <c r="P15" s="78">
        <v>118850.5235979298</v>
      </c>
      <c r="Q15" s="78">
        <v>135952.9961166635</v>
      </c>
      <c r="R15" s="78">
        <v>152575.1648713965</v>
      </c>
      <c r="S15" s="78">
        <v>169922.64098897917</v>
      </c>
      <c r="T15" s="78">
        <v>182314.7281247424</v>
      </c>
      <c r="U15" s="78">
        <v>200871.23225538598</v>
      </c>
      <c r="V15" s="78">
        <v>219070.98730894079</v>
      </c>
      <c r="W15" s="78">
        <v>236970.47350856219</v>
      </c>
      <c r="X15" s="78">
        <v>254686.03304761319</v>
      </c>
      <c r="Y15" s="78">
        <v>271961.81404836843</v>
      </c>
      <c r="Z15" s="78">
        <v>288950.24749735981</v>
      </c>
      <c r="AA15" s="78">
        <v>305703.67476314161</v>
      </c>
      <c r="AB15" s="78">
        <v>315513.87059239083</v>
      </c>
      <c r="AC15" s="78">
        <v>335152.88709659461</v>
      </c>
      <c r="AD15" s="78">
        <v>349211.71812164882</v>
      </c>
      <c r="AE15" s="78">
        <v>368039.87244087359</v>
      </c>
      <c r="AF15" s="78">
        <v>375851.60718378238</v>
      </c>
      <c r="AG15" s="78">
        <v>394374.04147472099</v>
      </c>
      <c r="AH15" s="78">
        <v>406796.157400347</v>
      </c>
      <c r="AI15" s="78">
        <v>424794.2190028482</v>
      </c>
    </row>
    <row r="16" spans="1:35" ht="15">
      <c r="A16" s="49" t="s">
        <v>41</v>
      </c>
      <c r="B16" s="49">
        <v>14</v>
      </c>
      <c r="C16" s="49" t="s">
        <v>42</v>
      </c>
      <c r="D16" s="49" t="s">
        <v>43</v>
      </c>
      <c r="E16" s="49" t="s">
        <v>44</v>
      </c>
      <c r="F16" s="78">
        <v>0</v>
      </c>
      <c r="G16" s="78">
        <v>1948.4305468056</v>
      </c>
      <c r="H16" s="78">
        <v>2363.6585701866002</v>
      </c>
      <c r="I16" s="78">
        <v>3265.5430551369996</v>
      </c>
      <c r="J16" s="78">
        <v>4132.0106044580007</v>
      </c>
      <c r="K16" s="78">
        <v>4973.6496154746001</v>
      </c>
      <c r="L16" s="78">
        <v>5827.021768236099</v>
      </c>
      <c r="M16" s="78">
        <v>6797.0924915610003</v>
      </c>
      <c r="N16" s="78">
        <v>7784.784472716</v>
      </c>
      <c r="O16" s="78">
        <v>8957.8895310989992</v>
      </c>
      <c r="P16" s="78">
        <v>9991.7686678800001</v>
      </c>
      <c r="Q16" s="78">
        <v>11160.104490489502</v>
      </c>
      <c r="R16" s="78">
        <v>12256.543025937897</v>
      </c>
      <c r="S16" s="78">
        <v>13360.787201331199</v>
      </c>
      <c r="T16" s="78">
        <v>14099.411989680599</v>
      </c>
      <c r="U16" s="78">
        <v>15269.900260434599</v>
      </c>
      <c r="V16" s="78">
        <v>16388.905217856598</v>
      </c>
      <c r="W16" s="78">
        <v>17463.2408298876</v>
      </c>
      <c r="X16" s="78">
        <v>18501.437174913</v>
      </c>
      <c r="Y16" s="78">
        <v>19489.815843214197</v>
      </c>
      <c r="Z16" s="78">
        <v>20438.623023620999</v>
      </c>
      <c r="AA16" s="78">
        <v>21352.451835264001</v>
      </c>
      <c r="AB16" s="78">
        <v>21872.4837737538</v>
      </c>
      <c r="AC16" s="78">
        <v>22898.112133465802</v>
      </c>
      <c r="AD16" s="78">
        <v>23615.597720734801</v>
      </c>
      <c r="AE16" s="78">
        <v>24558.499462259402</v>
      </c>
      <c r="AF16" s="78">
        <v>24938.617925694001</v>
      </c>
      <c r="AG16" s="78">
        <v>25829.531615520598</v>
      </c>
      <c r="AH16" s="78">
        <v>26413.009166616597</v>
      </c>
      <c r="AI16" s="78">
        <v>27244.565624601601</v>
      </c>
    </row>
    <row r="17" spans="1:35" ht="15">
      <c r="A17" s="49" t="s">
        <v>41</v>
      </c>
      <c r="B17" s="49">
        <v>15</v>
      </c>
      <c r="C17" s="49" t="s">
        <v>42</v>
      </c>
      <c r="D17" s="49" t="s">
        <v>43</v>
      </c>
      <c r="E17" s="49" t="s">
        <v>44</v>
      </c>
      <c r="F17" s="78">
        <v>0</v>
      </c>
      <c r="G17" s="78">
        <v>2426.3616074984002</v>
      </c>
      <c r="H17" s="78">
        <v>2985.5521765371004</v>
      </c>
      <c r="I17" s="78">
        <v>4174.1179469259996</v>
      </c>
      <c r="J17" s="78">
        <v>5307.7058300130002</v>
      </c>
      <c r="K17" s="78">
        <v>6405.1940399985997</v>
      </c>
      <c r="L17" s="78">
        <v>7511.3319898362997</v>
      </c>
      <c r="M17" s="78">
        <v>8761.8423122830009</v>
      </c>
      <c r="N17" s="78">
        <v>10035.576064626999</v>
      </c>
      <c r="O17" s="78">
        <v>11549.7194650437</v>
      </c>
      <c r="P17" s="78">
        <v>12878.987459796601</v>
      </c>
      <c r="Q17" s="78">
        <v>14379.242708166501</v>
      </c>
      <c r="R17" s="78">
        <v>15783.899968390799</v>
      </c>
      <c r="S17" s="78">
        <v>17199.744191999998</v>
      </c>
      <c r="T17" s="78">
        <v>18150.593536706401</v>
      </c>
      <c r="U17" s="78">
        <v>19655.370027262197</v>
      </c>
      <c r="V17" s="78">
        <v>21094.177213381801</v>
      </c>
      <c r="W17" s="78">
        <v>22475.1413827578</v>
      </c>
      <c r="X17" s="78">
        <v>23809.4172532788</v>
      </c>
      <c r="Y17" s="78">
        <v>25079.995142010597</v>
      </c>
      <c r="Z17" s="78">
        <v>26299.644929613001</v>
      </c>
      <c r="AA17" s="78">
        <v>27474.171107294998</v>
      </c>
      <c r="AB17" s="78">
        <v>28145.220764892001</v>
      </c>
      <c r="AC17" s="78">
        <v>29463.799272230401</v>
      </c>
      <c r="AD17" s="78">
        <v>30387.319060500598</v>
      </c>
      <c r="AE17" s="78">
        <v>31599.498720286199</v>
      </c>
      <c r="AF17" s="78">
        <v>32090.205359711399</v>
      </c>
      <c r="AG17" s="78">
        <v>33235.002447635998</v>
      </c>
      <c r="AH17" s="78">
        <v>33986.355979263601</v>
      </c>
      <c r="AI17" s="78">
        <v>35055.745155307799</v>
      </c>
    </row>
    <row r="18" spans="1:35" ht="15">
      <c r="A18" s="49" t="s">
        <v>41</v>
      </c>
      <c r="B18" s="49">
        <v>16</v>
      </c>
      <c r="C18" s="49" t="s">
        <v>42</v>
      </c>
      <c r="D18" s="49" t="s">
        <v>43</v>
      </c>
      <c r="E18" s="49" t="s">
        <v>44</v>
      </c>
      <c r="F18" s="78">
        <v>0</v>
      </c>
      <c r="G18" s="78">
        <v>41408.184089032802</v>
      </c>
      <c r="H18" s="78">
        <v>51986.47031502</v>
      </c>
      <c r="I18" s="78">
        <v>74665.672691945991</v>
      </c>
      <c r="J18" s="78">
        <v>96720.060802796012</v>
      </c>
      <c r="K18" s="78">
        <v>118466.04228398421</v>
      </c>
      <c r="L18" s="78">
        <v>140885.18962675799</v>
      </c>
      <c r="M18" s="78">
        <v>166573.15732725803</v>
      </c>
      <c r="N18" s="78">
        <v>193384.74469028346</v>
      </c>
      <c r="O18" s="78">
        <v>225590.3575917632</v>
      </c>
      <c r="P18" s="78">
        <v>254805.18927221702</v>
      </c>
      <c r="Q18" s="78">
        <v>288015.91571448254</v>
      </c>
      <c r="R18" s="78">
        <v>319703.26291581057</v>
      </c>
      <c r="S18" s="78">
        <v>352428.99056711682</v>
      </c>
      <c r="T18" s="78">
        <v>375339.852954495</v>
      </c>
      <c r="U18" s="78">
        <v>410485.18916976784</v>
      </c>
      <c r="V18" s="78">
        <v>444705.54185550899</v>
      </c>
      <c r="W18" s="78">
        <v>478141.43017281301</v>
      </c>
      <c r="X18" s="78">
        <v>511027.80983105284</v>
      </c>
      <c r="Y18" s="78">
        <v>542895.93030972418</v>
      </c>
      <c r="Z18" s="78">
        <v>574050.85547723761</v>
      </c>
      <c r="AA18" s="78">
        <v>604606.35336128937</v>
      </c>
      <c r="AB18" s="78">
        <v>622410.14116671716</v>
      </c>
      <c r="AC18" s="78">
        <v>657891.98645060218</v>
      </c>
      <c r="AD18" s="78">
        <v>683192.80462773785</v>
      </c>
      <c r="AE18" s="78">
        <v>716940.26793837361</v>
      </c>
      <c r="AF18" s="78">
        <v>730890.9840054306</v>
      </c>
      <c r="AG18" s="78">
        <v>763862.86634287087</v>
      </c>
      <c r="AH18" s="78">
        <v>785904.48794307117</v>
      </c>
      <c r="AI18" s="78">
        <v>817764.07834335719</v>
      </c>
    </row>
    <row r="19" spans="1:35" ht="15">
      <c r="A19" s="49" t="s">
        <v>41</v>
      </c>
      <c r="B19" s="49">
        <v>17</v>
      </c>
      <c r="C19" s="49" t="s">
        <v>42</v>
      </c>
      <c r="D19" s="49" t="s">
        <v>43</v>
      </c>
      <c r="E19" s="49" t="s">
        <v>44</v>
      </c>
      <c r="F19" s="78">
        <v>0</v>
      </c>
      <c r="G19" s="78">
        <v>18481.385728696798</v>
      </c>
      <c r="H19" s="78">
        <v>23091.660108039901</v>
      </c>
      <c r="I19" s="78">
        <v>33282.570577372993</v>
      </c>
      <c r="J19" s="78">
        <v>43484.631871796002</v>
      </c>
      <c r="K19" s="78">
        <v>53866.1336367556</v>
      </c>
      <c r="L19" s="78">
        <v>64900.796546487392</v>
      </c>
      <c r="M19" s="78">
        <v>77812.754907566516</v>
      </c>
      <c r="N19" s="78">
        <v>91683.472258566006</v>
      </c>
      <c r="O19" s="78">
        <v>108597.4599979654</v>
      </c>
      <c r="P19" s="78">
        <v>124535.10232260221</v>
      </c>
      <c r="Q19" s="78">
        <v>142843.11012480053</v>
      </c>
      <c r="R19" s="78">
        <v>160678.92325139159</v>
      </c>
      <c r="S19" s="78">
        <v>179412.02814167039</v>
      </c>
      <c r="T19" s="78">
        <v>192934.17097619941</v>
      </c>
      <c r="U19" s="78">
        <v>213102.25423564442</v>
      </c>
      <c r="V19" s="78">
        <v>232972.99612367878</v>
      </c>
      <c r="W19" s="78">
        <v>252614.83916273221</v>
      </c>
      <c r="X19" s="78">
        <v>272154.42220883397</v>
      </c>
      <c r="Y19" s="78">
        <v>291297.53326844284</v>
      </c>
      <c r="Z19" s="78">
        <v>310217.60044411616</v>
      </c>
      <c r="AA19" s="78">
        <v>328971.81059272197</v>
      </c>
      <c r="AB19" s="78">
        <v>340030.27487492585</v>
      </c>
      <c r="AC19" s="78">
        <v>362223.97414480202</v>
      </c>
      <c r="AD19" s="78">
        <v>378206.00976582599</v>
      </c>
      <c r="AE19" s="78">
        <v>399705.6433086156</v>
      </c>
      <c r="AF19" s="78">
        <v>408697.20398204942</v>
      </c>
      <c r="AG19" s="78">
        <v>430070.60245950241</v>
      </c>
      <c r="AH19" s="78">
        <v>444491.07852379559</v>
      </c>
      <c r="AI19" s="78">
        <v>465486.12512209499</v>
      </c>
    </row>
    <row r="20" spans="1:35" ht="15">
      <c r="A20" s="49" t="s">
        <v>41</v>
      </c>
      <c r="B20" s="49">
        <v>18</v>
      </c>
      <c r="C20" s="49" t="s">
        <v>42</v>
      </c>
      <c r="D20" s="49" t="s">
        <v>43</v>
      </c>
      <c r="E20" s="49" t="s">
        <v>44</v>
      </c>
      <c r="F20" s="78">
        <v>0</v>
      </c>
      <c r="G20" s="78">
        <v>3964.4170372143999</v>
      </c>
      <c r="H20" s="78">
        <v>5152.3604260320008</v>
      </c>
      <c r="I20" s="78">
        <v>8138.2341719269989</v>
      </c>
      <c r="J20" s="78">
        <v>11507.884227242002</v>
      </c>
      <c r="K20" s="78">
        <v>15330.3805364544</v>
      </c>
      <c r="L20" s="78">
        <v>19804.251817260301</v>
      </c>
      <c r="M20" s="78">
        <v>25336.130125166503</v>
      </c>
      <c r="N20" s="78">
        <v>31738.942228968001</v>
      </c>
      <c r="O20" s="78">
        <v>39815.042604782204</v>
      </c>
      <c r="P20" s="78">
        <v>48094.607306064005</v>
      </c>
      <c r="Q20" s="78">
        <v>57789.185793242003</v>
      </c>
      <c r="R20" s="78">
        <v>67621.811243498989</v>
      </c>
      <c r="S20" s="78">
        <v>78270.121178828791</v>
      </c>
      <c r="T20" s="78">
        <v>86378.34979157339</v>
      </c>
      <c r="U20" s="78">
        <v>97873.059443510996</v>
      </c>
      <c r="V20" s="78">
        <v>109440.09810329639</v>
      </c>
      <c r="W20" s="78">
        <v>121101.21999450421</v>
      </c>
      <c r="X20" s="78">
        <v>132916.84229954457</v>
      </c>
      <c r="Y20" s="78">
        <v>144698.74808173621</v>
      </c>
      <c r="Z20" s="78">
        <v>156543.7966335144</v>
      </c>
      <c r="AA20" s="78">
        <v>168473.5402831074</v>
      </c>
      <c r="AB20" s="78">
        <v>175630.73031298741</v>
      </c>
      <c r="AC20" s="78">
        <v>190143.9772889514</v>
      </c>
      <c r="AD20" s="78">
        <v>200742.67539356579</v>
      </c>
      <c r="AE20" s="78">
        <v>215164.6151991204</v>
      </c>
      <c r="AF20" s="78">
        <v>221288.5048461252</v>
      </c>
      <c r="AG20" s="78">
        <v>235961.29961958178</v>
      </c>
      <c r="AH20" s="78">
        <v>245981.16376606742</v>
      </c>
      <c r="AI20" s="78">
        <v>260702.3629488234</v>
      </c>
    </row>
    <row r="21" spans="1:35" ht="15">
      <c r="A21" s="49" t="s">
        <v>41</v>
      </c>
      <c r="B21" s="49">
        <v>19</v>
      </c>
      <c r="C21" s="49" t="s">
        <v>42</v>
      </c>
      <c r="D21" s="49" t="s">
        <v>43</v>
      </c>
      <c r="E21" s="49" t="s">
        <v>44</v>
      </c>
      <c r="F21" s="78">
        <v>0</v>
      </c>
      <c r="G21" s="78">
        <v>1776.7485570639999</v>
      </c>
      <c r="H21" s="78">
        <v>2174.1479826479999</v>
      </c>
      <c r="I21" s="78">
        <v>3027.9318045</v>
      </c>
      <c r="J21" s="78">
        <v>3846.4346475880006</v>
      </c>
      <c r="K21" s="78">
        <v>4639.7265895099999</v>
      </c>
      <c r="L21" s="78">
        <v>5441.7721809344994</v>
      </c>
      <c r="M21" s="78">
        <v>6350.236250997501</v>
      </c>
      <c r="N21" s="78">
        <v>7276.0889117124998</v>
      </c>
      <c r="O21" s="78">
        <v>8379.5726761018013</v>
      </c>
      <c r="P21" s="78">
        <v>9350.0713546067018</v>
      </c>
      <c r="Q21" s="78">
        <v>10447.230656432999</v>
      </c>
      <c r="R21" s="78">
        <v>11476.367034278999</v>
      </c>
      <c r="S21" s="78">
        <v>12513.017964441598</v>
      </c>
      <c r="T21" s="78">
        <v>13208.851616710201</v>
      </c>
      <c r="U21" s="78">
        <v>14307.8689348386</v>
      </c>
      <c r="V21" s="78">
        <v>15359.138003543401</v>
      </c>
      <c r="W21" s="78">
        <v>16368.2614186872</v>
      </c>
      <c r="X21" s="78">
        <v>17343.415941799198</v>
      </c>
      <c r="Y21" s="78">
        <v>18271.6802707098</v>
      </c>
      <c r="Z21" s="78">
        <v>19162.7958558828</v>
      </c>
      <c r="AA21" s="78">
        <v>20021.052973429199</v>
      </c>
      <c r="AB21" s="78">
        <v>20510.649188449199</v>
      </c>
      <c r="AC21" s="78">
        <v>21474.194729143197</v>
      </c>
      <c r="AD21" s="78">
        <v>22148.8280291388</v>
      </c>
      <c r="AE21" s="78">
        <v>23034.088649266199</v>
      </c>
      <c r="AF21" s="78">
        <v>23391.8976769236</v>
      </c>
      <c r="AG21" s="78">
        <v>24228.299623222199</v>
      </c>
      <c r="AH21" s="78">
        <v>24776.950227064197</v>
      </c>
      <c r="AI21" s="78">
        <v>25558.335691468801</v>
      </c>
    </row>
    <row r="22" spans="1:35" ht="15">
      <c r="A22" s="49" t="s">
        <v>41</v>
      </c>
      <c r="B22" s="49">
        <v>20</v>
      </c>
      <c r="C22" s="49" t="s">
        <v>42</v>
      </c>
      <c r="D22" s="49" t="s">
        <v>43</v>
      </c>
      <c r="E22" s="49" t="s">
        <v>44</v>
      </c>
      <c r="F22" s="78">
        <v>0</v>
      </c>
      <c r="G22" s="78">
        <v>0</v>
      </c>
      <c r="H22" s="78">
        <v>0</v>
      </c>
      <c r="I22" s="78">
        <v>0</v>
      </c>
      <c r="J22" s="78">
        <v>0</v>
      </c>
      <c r="K22" s="78">
        <v>0</v>
      </c>
      <c r="L22" s="78">
        <v>0</v>
      </c>
      <c r="M22" s="78">
        <v>0</v>
      </c>
      <c r="N22" s="78">
        <v>0</v>
      </c>
      <c r="O22" s="78">
        <v>0</v>
      </c>
      <c r="P22" s="78">
        <v>0</v>
      </c>
      <c r="Q22" s="78">
        <v>0</v>
      </c>
      <c r="R22" s="78">
        <v>0</v>
      </c>
      <c r="S22" s="78">
        <v>0</v>
      </c>
      <c r="T22" s="78">
        <v>0</v>
      </c>
      <c r="U22" s="78">
        <v>0</v>
      </c>
      <c r="V22" s="78">
        <v>0</v>
      </c>
      <c r="W22" s="78">
        <v>0</v>
      </c>
      <c r="X22" s="78">
        <v>0</v>
      </c>
      <c r="Y22" s="78">
        <v>0</v>
      </c>
      <c r="Z22" s="78">
        <v>0</v>
      </c>
      <c r="AA22" s="78">
        <v>0</v>
      </c>
      <c r="AB22" s="78">
        <v>0</v>
      </c>
      <c r="AC22" s="78">
        <v>0</v>
      </c>
      <c r="AD22" s="78">
        <v>0</v>
      </c>
      <c r="AE22" s="78">
        <v>0</v>
      </c>
      <c r="AF22" s="78">
        <v>0</v>
      </c>
      <c r="AG22" s="78">
        <v>0</v>
      </c>
      <c r="AH22" s="78">
        <v>0</v>
      </c>
      <c r="AI22" s="78">
        <v>0</v>
      </c>
    </row>
    <row r="23" spans="1:35" ht="15">
      <c r="A23" s="49" t="s">
        <v>41</v>
      </c>
      <c r="B23" s="49">
        <v>0</v>
      </c>
      <c r="C23" s="49" t="s">
        <v>42</v>
      </c>
      <c r="D23" s="49" t="s">
        <v>43</v>
      </c>
      <c r="E23" s="49" t="s">
        <v>45</v>
      </c>
      <c r="F23" s="78">
        <v>0</v>
      </c>
      <c r="G23" s="78">
        <v>123.78803364620001</v>
      </c>
      <c r="H23" s="78">
        <v>159.8606364005</v>
      </c>
      <c r="I23" s="78">
        <v>233.47929262760002</v>
      </c>
      <c r="J23" s="78">
        <v>309.60867690250001</v>
      </c>
      <c r="K23" s="78">
        <v>388.83124491609999</v>
      </c>
      <c r="L23" s="78">
        <v>473.62258147609998</v>
      </c>
      <c r="M23" s="78">
        <v>572.70162827400009</v>
      </c>
      <c r="N23" s="78">
        <v>679.07658727800003</v>
      </c>
      <c r="O23" s="78">
        <v>808.17086518199994</v>
      </c>
      <c r="P23" s="78">
        <v>931.38826356180004</v>
      </c>
      <c r="Q23" s="78">
        <v>1073.7640283958001</v>
      </c>
      <c r="R23" s="78">
        <v>1216.1201345325001</v>
      </c>
      <c r="S23" s="78">
        <v>1366.8484662976</v>
      </c>
      <c r="T23" s="78">
        <v>1488.3304705374001</v>
      </c>
      <c r="U23" s="78">
        <v>1607.6372937632</v>
      </c>
      <c r="V23" s="78">
        <v>1721.8417942278002</v>
      </c>
      <c r="W23" s="78">
        <v>1831.3068986548003</v>
      </c>
      <c r="X23" s="78">
        <v>1937.0893642688002</v>
      </c>
      <c r="Y23" s="78">
        <v>2037.7801814370002</v>
      </c>
      <c r="Z23" s="78">
        <v>2134.4467816994002</v>
      </c>
      <c r="AA23" s="78">
        <v>2227.5481606182002</v>
      </c>
      <c r="AB23" s="78">
        <v>2280.7169256256002</v>
      </c>
      <c r="AC23" s="78">
        <v>2385.3785881226004</v>
      </c>
      <c r="AD23" s="78">
        <v>2458.5830431358004</v>
      </c>
      <c r="AE23" s="78">
        <v>2554.6732303666004</v>
      </c>
      <c r="AF23" s="78">
        <v>2593.5704356842002</v>
      </c>
      <c r="AG23" s="78">
        <v>2684.3554881611999</v>
      </c>
      <c r="AH23" s="78">
        <v>2743.939516724</v>
      </c>
      <c r="AI23" s="78">
        <v>2828.7576268923999</v>
      </c>
    </row>
    <row r="24" spans="1:35" ht="15">
      <c r="A24" s="49" t="s">
        <v>41</v>
      </c>
      <c r="B24" s="49">
        <v>1</v>
      </c>
      <c r="C24" s="49" t="s">
        <v>42</v>
      </c>
      <c r="D24" s="49" t="s">
        <v>43</v>
      </c>
      <c r="E24" s="49" t="s">
        <v>45</v>
      </c>
      <c r="F24" s="78">
        <v>0</v>
      </c>
      <c r="G24" s="78">
        <v>22564.386119784798</v>
      </c>
      <c r="H24" s="78">
        <v>29881.660541458597</v>
      </c>
      <c r="I24" s="78">
        <v>44899.433649446</v>
      </c>
      <c r="J24" s="78">
        <v>60650.0546523827</v>
      </c>
      <c r="K24" s="78">
        <v>77353.835536850806</v>
      </c>
      <c r="L24" s="78">
        <v>95549.020741428802</v>
      </c>
      <c r="M24" s="78">
        <v>117082.97381210201</v>
      </c>
      <c r="N24" s="78">
        <v>140652.31788351899</v>
      </c>
      <c r="O24" s="78">
        <v>169588.98617181301</v>
      </c>
      <c r="P24" s="78">
        <v>197722.41830281049</v>
      </c>
      <c r="Q24" s="78">
        <v>230419.4573580487</v>
      </c>
      <c r="R24" s="78">
        <v>263520.30445816496</v>
      </c>
      <c r="S24" s="78">
        <v>298862.48917736637</v>
      </c>
      <c r="T24" s="78">
        <v>327633.57278542517</v>
      </c>
      <c r="U24" s="78">
        <v>356274.14866462722</v>
      </c>
      <c r="V24" s="78">
        <v>383849.80146794819</v>
      </c>
      <c r="W24" s="78">
        <v>410505.62716462044</v>
      </c>
      <c r="X24" s="78">
        <v>436448.42994120345</v>
      </c>
      <c r="Y24" s="78">
        <v>461325.08209563437</v>
      </c>
      <c r="Z24" s="78">
        <v>485396.30378155841</v>
      </c>
      <c r="AA24" s="78">
        <v>508763.08469697484</v>
      </c>
      <c r="AB24" s="78">
        <v>522277.10957146768</v>
      </c>
      <c r="AC24" s="78">
        <v>548911.08494451607</v>
      </c>
      <c r="AD24" s="78">
        <v>567770.02774630464</v>
      </c>
      <c r="AE24" s="78">
        <v>592712.20952297619</v>
      </c>
      <c r="AF24" s="78">
        <v>602972.1800220944</v>
      </c>
      <c r="AG24" s="78">
        <v>626972.38548766216</v>
      </c>
      <c r="AH24" s="78">
        <v>642914.56093208538</v>
      </c>
      <c r="AI24" s="78">
        <v>665791.48683948035</v>
      </c>
    </row>
    <row r="25" spans="1:35" ht="15">
      <c r="A25" s="49" t="s">
        <v>41</v>
      </c>
      <c r="B25" s="49">
        <v>2</v>
      </c>
      <c r="C25" s="49" t="s">
        <v>42</v>
      </c>
      <c r="D25" s="49" t="s">
        <v>43</v>
      </c>
      <c r="E25" s="49" t="s">
        <v>45</v>
      </c>
      <c r="F25" s="78">
        <v>0</v>
      </c>
      <c r="G25" s="78">
        <v>2993.1419634794001</v>
      </c>
      <c r="H25" s="78">
        <v>3929.4698177881996</v>
      </c>
      <c r="I25" s="78">
        <v>5996.0153320039999</v>
      </c>
      <c r="J25" s="78">
        <v>8280.0672391629996</v>
      </c>
      <c r="K25" s="78">
        <v>10809.059157457601</v>
      </c>
      <c r="L25" s="78">
        <v>13703.7093275432</v>
      </c>
      <c r="M25" s="78">
        <v>17263.698750248001</v>
      </c>
      <c r="N25" s="78">
        <v>21349.931509674003</v>
      </c>
      <c r="O25" s="78">
        <v>26511.731850744</v>
      </c>
      <c r="P25" s="78">
        <v>31812.143020161897</v>
      </c>
      <c r="Q25" s="78">
        <v>38114.564448656602</v>
      </c>
      <c r="R25" s="78">
        <v>44720.197627657501</v>
      </c>
      <c r="S25" s="78">
        <v>52025.0712384832</v>
      </c>
      <c r="T25" s="78">
        <v>58148.173026769007</v>
      </c>
      <c r="U25" s="78">
        <v>64537.743505001206</v>
      </c>
      <c r="V25" s="78">
        <v>70877.945274508398</v>
      </c>
      <c r="W25" s="78">
        <v>77188.984814342795</v>
      </c>
      <c r="X25" s="78">
        <v>83508.328971558396</v>
      </c>
      <c r="Y25" s="78">
        <v>89741.574100757614</v>
      </c>
      <c r="Z25" s="78">
        <v>95939.583314821401</v>
      </c>
      <c r="AA25" s="78">
        <v>102122.44567533261</v>
      </c>
      <c r="AB25" s="78">
        <v>105789.38257037921</v>
      </c>
      <c r="AC25" s="78">
        <v>113197.4535268178</v>
      </c>
      <c r="AD25" s="78">
        <v>118561.22229511001</v>
      </c>
      <c r="AE25" s="78">
        <v>125814.8892792876</v>
      </c>
      <c r="AF25" s="78">
        <v>128861.46698623242</v>
      </c>
      <c r="AG25" s="78">
        <v>136139.30062047561</v>
      </c>
      <c r="AH25" s="78">
        <v>141068.73149514181</v>
      </c>
      <c r="AI25" s="78">
        <v>148274.01180761121</v>
      </c>
    </row>
    <row r="26" spans="1:35" ht="15">
      <c r="A26" s="49" t="s">
        <v>41</v>
      </c>
      <c r="B26" s="49">
        <v>3</v>
      </c>
      <c r="C26" s="49" t="s">
        <v>42</v>
      </c>
      <c r="D26" s="49" t="s">
        <v>43</v>
      </c>
      <c r="E26" s="49" t="s">
        <v>45</v>
      </c>
      <c r="F26" s="78">
        <v>0</v>
      </c>
      <c r="G26" s="78">
        <v>264.6203841574</v>
      </c>
      <c r="H26" s="78">
        <v>333.64087672299996</v>
      </c>
      <c r="I26" s="78">
        <v>476.14005587880001</v>
      </c>
      <c r="J26" s="78">
        <v>623.98755352249998</v>
      </c>
      <c r="K26" s="78">
        <v>777.95155596310008</v>
      </c>
      <c r="L26" s="78">
        <v>942.81745169639998</v>
      </c>
      <c r="M26" s="78">
        <v>1136.318808017</v>
      </c>
      <c r="N26" s="78">
        <v>1343.8361937330001</v>
      </c>
      <c r="O26" s="78">
        <v>1595.5483995090001</v>
      </c>
      <c r="P26" s="78">
        <v>1834.7063652224999</v>
      </c>
      <c r="Q26" s="78">
        <v>2111.0840618213001</v>
      </c>
      <c r="R26" s="78">
        <v>2387.6473433624997</v>
      </c>
      <c r="S26" s="78">
        <v>2680.2123868520002</v>
      </c>
      <c r="T26" s="78">
        <v>2915.1448614246005</v>
      </c>
      <c r="U26" s="78">
        <v>3145.8915374264002</v>
      </c>
      <c r="V26" s="78">
        <v>3366.6684028446002</v>
      </c>
      <c r="W26" s="78">
        <v>3578.6176094270004</v>
      </c>
      <c r="X26" s="78">
        <v>3783.3723274298</v>
      </c>
      <c r="Y26" s="78">
        <v>3978.2426293722006</v>
      </c>
      <c r="Z26" s="78">
        <v>4165.3420297033999</v>
      </c>
      <c r="AA26" s="78">
        <v>4345.5031250246002</v>
      </c>
      <c r="AB26" s="78">
        <v>4447.9018326568003</v>
      </c>
      <c r="AC26" s="78">
        <v>4650.3829214794005</v>
      </c>
      <c r="AD26" s="78">
        <v>4791.8709721064006</v>
      </c>
      <c r="AE26" s="78">
        <v>4977.8602436360006</v>
      </c>
      <c r="AF26" s="78">
        <v>5052.6124743822011</v>
      </c>
      <c r="AG26" s="78">
        <v>5228.2796829200006</v>
      </c>
      <c r="AH26" s="78">
        <v>5343.2847570396007</v>
      </c>
      <c r="AI26" s="78">
        <v>5507.3596590530005</v>
      </c>
    </row>
    <row r="27" spans="1:35" ht="15">
      <c r="A27" s="49" t="s">
        <v>41</v>
      </c>
      <c r="B27" s="49">
        <v>4</v>
      </c>
      <c r="C27" s="49" t="s">
        <v>42</v>
      </c>
      <c r="D27" s="49" t="s">
        <v>43</v>
      </c>
      <c r="E27" s="49" t="s">
        <v>45</v>
      </c>
      <c r="F27" s="78">
        <v>0</v>
      </c>
      <c r="G27" s="78">
        <v>3523.1065892018</v>
      </c>
      <c r="H27" s="78">
        <v>4618.9799757688997</v>
      </c>
      <c r="I27" s="78">
        <v>6961.9433357814005</v>
      </c>
      <c r="J27" s="78">
        <v>9479.5135144152991</v>
      </c>
      <c r="K27" s="78">
        <v>12194.692993569801</v>
      </c>
      <c r="L27" s="78">
        <v>15224.656648489399</v>
      </c>
      <c r="M27" s="78">
        <v>18881.190189499001</v>
      </c>
      <c r="N27" s="78">
        <v>22970.426692805999</v>
      </c>
      <c r="O27" s="78">
        <v>28046.545332021004</v>
      </c>
      <c r="P27" s="78">
        <v>33126.172990514999</v>
      </c>
      <c r="Q27" s="78">
        <v>39104.012165134503</v>
      </c>
      <c r="R27" s="78">
        <v>45258.450717915002</v>
      </c>
      <c r="S27" s="78">
        <v>51903.0281702504</v>
      </c>
      <c r="T27" s="78">
        <v>57342.593117846402</v>
      </c>
      <c r="U27" s="78">
        <v>62852.023594087004</v>
      </c>
      <c r="V27" s="78">
        <v>68205.374230548798</v>
      </c>
      <c r="W27" s="78">
        <v>73424.591419694203</v>
      </c>
      <c r="X27" s="78">
        <v>78545.647604421203</v>
      </c>
      <c r="Y27" s="78">
        <v>83497.483867112009</v>
      </c>
      <c r="Z27" s="78">
        <v>88328.027883912611</v>
      </c>
      <c r="AA27" s="78">
        <v>93054.326536516804</v>
      </c>
      <c r="AB27" s="78">
        <v>95797.059855600615</v>
      </c>
      <c r="AC27" s="78">
        <v>101261.22056022981</v>
      </c>
      <c r="AD27" s="78">
        <v>105144.12020444921</v>
      </c>
      <c r="AE27" s="78">
        <v>110311.6523584278</v>
      </c>
      <c r="AF27" s="78">
        <v>112435.92651755101</v>
      </c>
      <c r="AG27" s="78">
        <v>117453.13228775142</v>
      </c>
      <c r="AH27" s="78">
        <v>120792.71995242621</v>
      </c>
      <c r="AI27" s="78">
        <v>125604.1782932916</v>
      </c>
    </row>
    <row r="28" spans="1:35" ht="15">
      <c r="A28" s="49" t="s">
        <v>41</v>
      </c>
      <c r="B28" s="49">
        <v>5</v>
      </c>
      <c r="C28" s="49" t="s">
        <v>42</v>
      </c>
      <c r="D28" s="49" t="s">
        <v>43</v>
      </c>
      <c r="E28" s="49" t="s">
        <v>45</v>
      </c>
      <c r="F28" s="78">
        <v>0</v>
      </c>
      <c r="G28" s="78">
        <v>1467.2421313120001</v>
      </c>
      <c r="H28" s="78">
        <v>1932.4448647342999</v>
      </c>
      <c r="I28" s="78">
        <v>2975.2049420547996</v>
      </c>
      <c r="J28" s="78">
        <v>4131.7016707416005</v>
      </c>
      <c r="K28" s="78">
        <v>5400.3707563294001</v>
      </c>
      <c r="L28" s="78">
        <v>6849.3082547231998</v>
      </c>
      <c r="M28" s="78">
        <v>8627.1653591430004</v>
      </c>
      <c r="N28" s="78">
        <v>10651.87352934</v>
      </c>
      <c r="O28" s="78">
        <v>13181.479955532001</v>
      </c>
      <c r="P28" s="78">
        <v>15780.37068102</v>
      </c>
      <c r="Q28" s="78">
        <v>18859.544228263301</v>
      </c>
      <c r="R28" s="78">
        <v>22062.866866245</v>
      </c>
      <c r="S28" s="78">
        <v>25541.1110323512</v>
      </c>
      <c r="T28" s="78">
        <v>28389.569352571001</v>
      </c>
      <c r="U28" s="78">
        <v>31298.757946002399</v>
      </c>
      <c r="V28" s="78">
        <v>34129.458298297606</v>
      </c>
      <c r="W28" s="78">
        <v>36891.960449502199</v>
      </c>
      <c r="X28" s="78">
        <v>39603.332629940807</v>
      </c>
      <c r="Y28" s="78">
        <v>42225.446185004606</v>
      </c>
      <c r="Z28" s="78">
        <v>44783.182943891006</v>
      </c>
      <c r="AA28" s="78">
        <v>47284.826175350398</v>
      </c>
      <c r="AB28" s="78">
        <v>48731.142540473404</v>
      </c>
      <c r="AC28" s="78">
        <v>51621.437595646807</v>
      </c>
      <c r="AD28" s="78">
        <v>53669.6145602834</v>
      </c>
      <c r="AE28" s="78">
        <v>56395.429089458208</v>
      </c>
      <c r="AF28" s="78">
        <v>57509.475364810001</v>
      </c>
      <c r="AG28" s="78">
        <v>60150.653247178212</v>
      </c>
      <c r="AH28" s="78">
        <v>61903.8988773128</v>
      </c>
      <c r="AI28" s="78">
        <v>64430.253148923206</v>
      </c>
    </row>
    <row r="29" spans="1:35" ht="15">
      <c r="A29" s="49" t="s">
        <v>41</v>
      </c>
      <c r="B29" s="49">
        <v>6</v>
      </c>
      <c r="C29" s="49" t="s">
        <v>42</v>
      </c>
      <c r="D29" s="49" t="s">
        <v>43</v>
      </c>
      <c r="E29" s="49" t="s">
        <v>45</v>
      </c>
      <c r="F29" s="78">
        <v>0</v>
      </c>
      <c r="G29" s="78">
        <v>1844.3718406715998</v>
      </c>
      <c r="H29" s="78">
        <v>2420.3785362889998</v>
      </c>
      <c r="I29" s="78">
        <v>3695.852710788</v>
      </c>
      <c r="J29" s="78">
        <v>5112.8908652051996</v>
      </c>
      <c r="K29" s="78">
        <v>6686.9854555375005</v>
      </c>
      <c r="L29" s="78">
        <v>8489.5757429448004</v>
      </c>
      <c r="M29" s="78">
        <v>10702.878729194999</v>
      </c>
      <c r="N29" s="78">
        <v>13232.919729537001</v>
      </c>
      <c r="O29" s="78">
        <v>16416.564611714999</v>
      </c>
      <c r="P29" s="78">
        <v>19681.467292479301</v>
      </c>
      <c r="Q29" s="78">
        <v>23546.474492263398</v>
      </c>
      <c r="R29" s="78">
        <v>27578.536355654996</v>
      </c>
      <c r="S29" s="78">
        <v>32007.847056556799</v>
      </c>
      <c r="T29" s="78">
        <v>35691.9432379188</v>
      </c>
      <c r="U29" s="78">
        <v>39505.011510791403</v>
      </c>
      <c r="V29" s="78">
        <v>43263.704821016399</v>
      </c>
      <c r="W29" s="78">
        <v>46981.013810435608</v>
      </c>
      <c r="X29" s="78">
        <v>50677.913508810001</v>
      </c>
      <c r="Y29" s="78">
        <v>54300.285137061604</v>
      </c>
      <c r="Z29" s="78">
        <v>57879.927480767001</v>
      </c>
      <c r="AA29" s="78">
        <v>61427.610924164801</v>
      </c>
      <c r="AB29" s="78">
        <v>63516.691865414206</v>
      </c>
      <c r="AC29" s="78">
        <v>67725.264872487605</v>
      </c>
      <c r="AD29" s="78">
        <v>70764.477301806401</v>
      </c>
      <c r="AE29" s="78">
        <v>74868.089765551602</v>
      </c>
      <c r="AF29" s="78">
        <v>76586.761288105612</v>
      </c>
      <c r="AG29" s="78">
        <v>80693.458629001398</v>
      </c>
      <c r="AH29" s="78">
        <v>83472.014950567609</v>
      </c>
      <c r="AI29" s="78">
        <v>87534.093653091404</v>
      </c>
    </row>
    <row r="30" spans="1:35" ht="15">
      <c r="A30" s="49" t="s">
        <v>41</v>
      </c>
      <c r="B30" s="49">
        <v>7</v>
      </c>
      <c r="C30" s="49" t="s">
        <v>42</v>
      </c>
      <c r="D30" s="49" t="s">
        <v>43</v>
      </c>
      <c r="E30" s="49" t="s">
        <v>45</v>
      </c>
      <c r="F30" s="78">
        <v>0</v>
      </c>
      <c r="G30" s="78">
        <v>22546.4580235268</v>
      </c>
      <c r="H30" s="78">
        <v>29441.371440118401</v>
      </c>
      <c r="I30" s="78">
        <v>43546.667379017606</v>
      </c>
      <c r="J30" s="78">
        <v>58259.157865214103</v>
      </c>
      <c r="K30" s="78">
        <v>73766.5155276679</v>
      </c>
      <c r="L30" s="78">
        <v>90567.6080404963</v>
      </c>
      <c r="M30" s="78">
        <v>110395.70491704</v>
      </c>
      <c r="N30" s="78">
        <v>131950.986239772</v>
      </c>
      <c r="O30" s="78">
        <v>158291.94397365901</v>
      </c>
      <c r="P30" s="78">
        <v>183697.8521336079</v>
      </c>
      <c r="Q30" s="78">
        <v>213163.2620694272</v>
      </c>
      <c r="R30" s="78">
        <v>242863.442359245</v>
      </c>
      <c r="S30" s="78">
        <v>274502.62496227998</v>
      </c>
      <c r="T30" s="78">
        <v>300180.38640268845</v>
      </c>
      <c r="U30" s="78">
        <v>325629.93973895285</v>
      </c>
      <c r="V30" s="78">
        <v>350078.69061194401</v>
      </c>
      <c r="W30" s="78">
        <v>373655.57407737861</v>
      </c>
      <c r="X30" s="78">
        <v>396545.88557628519</v>
      </c>
      <c r="Y30" s="78">
        <v>418441.84189842019</v>
      </c>
      <c r="Z30" s="78">
        <v>439570.91270495759</v>
      </c>
      <c r="AA30" s="78">
        <v>460023.81900248205</v>
      </c>
      <c r="AB30" s="78">
        <v>471798.22934760601</v>
      </c>
      <c r="AC30" s="78">
        <v>494966.72418015206</v>
      </c>
      <c r="AD30" s="78">
        <v>511294.26375914604</v>
      </c>
      <c r="AE30" s="78">
        <v>532808.34644784604</v>
      </c>
      <c r="AF30" s="78">
        <v>541599.87272601703</v>
      </c>
      <c r="AG30" s="78">
        <v>562120.91317873972</v>
      </c>
      <c r="AH30" s="78">
        <v>575678.47858574905</v>
      </c>
      <c r="AI30" s="78">
        <v>595047.57894344989</v>
      </c>
    </row>
    <row r="31" spans="1:35" ht="15">
      <c r="A31" s="49" t="s">
        <v>41</v>
      </c>
      <c r="B31" s="49">
        <v>8</v>
      </c>
      <c r="C31" s="49" t="s">
        <v>42</v>
      </c>
      <c r="D31" s="49" t="s">
        <v>43</v>
      </c>
      <c r="E31" s="49" t="s">
        <v>45</v>
      </c>
      <c r="F31" s="78">
        <v>0</v>
      </c>
      <c r="G31" s="78">
        <v>2146.5654744514</v>
      </c>
      <c r="H31" s="78">
        <v>2848.8359742954999</v>
      </c>
      <c r="I31" s="78">
        <v>4386.4609097729999</v>
      </c>
      <c r="J31" s="78">
        <v>6086.2841904162005</v>
      </c>
      <c r="K31" s="78">
        <v>7975.5210458090005</v>
      </c>
      <c r="L31" s="78">
        <v>10142.119203146</v>
      </c>
      <c r="M31" s="78">
        <v>12803.459432524001</v>
      </c>
      <c r="N31" s="78">
        <v>15855.245397027002</v>
      </c>
      <c r="O31" s="78">
        <v>19706.886981216001</v>
      </c>
      <c r="P31" s="78">
        <v>23674.552868241</v>
      </c>
      <c r="Q31" s="78">
        <v>28393.847601679601</v>
      </c>
      <c r="R31" s="78">
        <v>33338.821498694997</v>
      </c>
      <c r="S31" s="78">
        <v>38806.867341184799</v>
      </c>
      <c r="T31" s="78">
        <v>43396.802859739</v>
      </c>
      <c r="U31" s="78">
        <v>48189.378336661801</v>
      </c>
      <c r="V31" s="78">
        <v>52948.596577959608</v>
      </c>
      <c r="W31" s="78">
        <v>57689.636460131209</v>
      </c>
      <c r="X31" s="78">
        <v>62440.0163682778</v>
      </c>
      <c r="Y31" s="78">
        <v>67129.243123497799</v>
      </c>
      <c r="Z31" s="78">
        <v>71799.309482574798</v>
      </c>
      <c r="AA31" s="78">
        <v>76461.455499625008</v>
      </c>
      <c r="AB31" s="78">
        <v>79233.863415520798</v>
      </c>
      <c r="AC31" s="78">
        <v>84849.375238206601</v>
      </c>
      <c r="AD31" s="78">
        <v>88948.451117906807</v>
      </c>
      <c r="AE31" s="78">
        <v>94533.818673903006</v>
      </c>
      <c r="AF31" s="78">
        <v>96903.335229341217</v>
      </c>
      <c r="AG31" s="78">
        <v>102601.6370422694</v>
      </c>
      <c r="AH31" s="78">
        <v>106497.6447458</v>
      </c>
      <c r="AI31" s="78">
        <v>112243.26579889642</v>
      </c>
    </row>
    <row r="32" spans="1:35" ht="15">
      <c r="A32" s="49" t="s">
        <v>41</v>
      </c>
      <c r="B32" s="49">
        <v>9</v>
      </c>
      <c r="C32" s="49" t="s">
        <v>42</v>
      </c>
      <c r="D32" s="49" t="s">
        <v>43</v>
      </c>
      <c r="E32" s="49" t="s">
        <v>45</v>
      </c>
      <c r="F32" s="78">
        <v>0</v>
      </c>
      <c r="G32" s="78">
        <v>299.82847178519995</v>
      </c>
      <c r="H32" s="78">
        <v>377.52199846969995</v>
      </c>
      <c r="I32" s="78">
        <v>539.49575500779997</v>
      </c>
      <c r="J32" s="78">
        <v>708.64269784239991</v>
      </c>
      <c r="K32" s="78">
        <v>885.82917107219998</v>
      </c>
      <c r="L32" s="78">
        <v>1076.9790030524</v>
      </c>
      <c r="M32" s="78">
        <v>1302.655158407</v>
      </c>
      <c r="N32" s="78">
        <v>1546.592102136</v>
      </c>
      <c r="O32" s="78">
        <v>1844.0363666160001</v>
      </c>
      <c r="P32" s="78">
        <v>2129.8888673172</v>
      </c>
      <c r="Q32" s="78">
        <v>2461.5733623531</v>
      </c>
      <c r="R32" s="78">
        <v>2795.7948793874998</v>
      </c>
      <c r="S32" s="78">
        <v>3149.7090301247999</v>
      </c>
      <c r="T32" s="78">
        <v>3433.7244521873999</v>
      </c>
      <c r="U32" s="78">
        <v>3713.4448872444</v>
      </c>
      <c r="V32" s="78">
        <v>3980.9325568530003</v>
      </c>
      <c r="W32" s="78">
        <v>4237.7352367462008</v>
      </c>
      <c r="X32" s="78">
        <v>4485.8490239038001</v>
      </c>
      <c r="Y32" s="78">
        <v>4722.0075778134005</v>
      </c>
      <c r="Z32" s="78">
        <v>4948.7193625939999</v>
      </c>
      <c r="AA32" s="78">
        <v>5167.0518097856002</v>
      </c>
      <c r="AB32" s="78">
        <v>5291.0873547336005</v>
      </c>
      <c r="AC32" s="78">
        <v>5536.5005400950004</v>
      </c>
      <c r="AD32" s="78">
        <v>5707.962068365201</v>
      </c>
      <c r="AE32" s="78">
        <v>5933.3288894054003</v>
      </c>
      <c r="AF32" s="78">
        <v>6023.8364096820005</v>
      </c>
      <c r="AG32" s="78">
        <v>6236.7249560196005</v>
      </c>
      <c r="AH32" s="78">
        <v>6376.0674692512011</v>
      </c>
      <c r="AI32" s="78">
        <v>6574.8338963146007</v>
      </c>
    </row>
    <row r="33" spans="1:35" ht="15">
      <c r="A33" s="49" t="s">
        <v>41</v>
      </c>
      <c r="B33" s="49">
        <v>10</v>
      </c>
      <c r="C33" s="49" t="s">
        <v>42</v>
      </c>
      <c r="D33" s="49" t="s">
        <v>43</v>
      </c>
      <c r="E33" s="49" t="s">
        <v>45</v>
      </c>
      <c r="F33" s="78">
        <v>0</v>
      </c>
      <c r="G33" s="78">
        <v>2740.9281586104003</v>
      </c>
      <c r="H33" s="78">
        <v>3573.0420339039997</v>
      </c>
      <c r="I33" s="78">
        <v>5342.7101872643998</v>
      </c>
      <c r="J33" s="78">
        <v>7244.4341652570001</v>
      </c>
      <c r="K33" s="78">
        <v>9298.0079193904021</v>
      </c>
      <c r="L33" s="78">
        <v>11589.5342120565</v>
      </c>
      <c r="M33" s="78">
        <v>14352.802839684</v>
      </c>
      <c r="N33" s="78">
        <v>17435.684871477002</v>
      </c>
      <c r="O33" s="78">
        <v>21262.585754025</v>
      </c>
      <c r="P33" s="78">
        <v>25107.4839040839</v>
      </c>
      <c r="Q33" s="78">
        <v>29637.178449168205</v>
      </c>
      <c r="R33" s="78">
        <v>34297.039407712495</v>
      </c>
      <c r="S33" s="78">
        <v>39331.119701816795</v>
      </c>
      <c r="T33" s="78">
        <v>43456.632397556001</v>
      </c>
      <c r="U33" s="78">
        <v>47633.2892015834</v>
      </c>
      <c r="V33" s="78">
        <v>51690.084117984203</v>
      </c>
      <c r="W33" s="78">
        <v>55644.160097290805</v>
      </c>
      <c r="X33" s="78">
        <v>59523.611937636</v>
      </c>
      <c r="Y33" s="78">
        <v>63273.968607533607</v>
      </c>
      <c r="Z33" s="78">
        <v>66930.305907387999</v>
      </c>
      <c r="AA33" s="78">
        <v>70505.571781779407</v>
      </c>
      <c r="AB33" s="78">
        <v>72581.245782886399</v>
      </c>
      <c r="AC33" s="78">
        <v>76706.004065439003</v>
      </c>
      <c r="AD33" s="78">
        <v>79635.463183815009</v>
      </c>
      <c r="AE33" s="78">
        <v>83528.91972596501</v>
      </c>
      <c r="AF33" s="78">
        <v>85130.131081857398</v>
      </c>
      <c r="AG33" s="78">
        <v>88901.163900684798</v>
      </c>
      <c r="AH33" s="78">
        <v>91409.265092961214</v>
      </c>
      <c r="AI33" s="78">
        <v>95016.84212006841</v>
      </c>
    </row>
    <row r="34" spans="1:35" ht="15">
      <c r="A34" s="49" t="s">
        <v>41</v>
      </c>
      <c r="B34" s="49">
        <v>11</v>
      </c>
      <c r="C34" s="49" t="s">
        <v>42</v>
      </c>
      <c r="D34" s="49" t="s">
        <v>43</v>
      </c>
      <c r="E34" s="49" t="s">
        <v>45</v>
      </c>
      <c r="F34" s="78">
        <v>0</v>
      </c>
      <c r="G34" s="78">
        <v>3158.4339608101996</v>
      </c>
      <c r="H34" s="78">
        <v>4119.8504746399003</v>
      </c>
      <c r="I34" s="78">
        <v>6149.4719812468002</v>
      </c>
      <c r="J34" s="78">
        <v>8316.5479093835002</v>
      </c>
      <c r="K34" s="78">
        <v>10646.305601047001</v>
      </c>
      <c r="L34" s="78">
        <v>13230.685342224</v>
      </c>
      <c r="M34" s="78">
        <v>16335.442171934001</v>
      </c>
      <c r="N34" s="78">
        <v>19789.340802939001</v>
      </c>
      <c r="O34" s="78">
        <v>24073.292321558998</v>
      </c>
      <c r="P34" s="78">
        <v>28333.431119456101</v>
      </c>
      <c r="Q34" s="78">
        <v>33337.691941302</v>
      </c>
      <c r="R34" s="78">
        <v>38469.012484679995</v>
      </c>
      <c r="S34" s="78">
        <v>43993.120417303202</v>
      </c>
      <c r="T34" s="78">
        <v>48509.597124346401</v>
      </c>
      <c r="U34" s="78">
        <v>53061.776344145801</v>
      </c>
      <c r="V34" s="78">
        <v>57471.891100286608</v>
      </c>
      <c r="W34" s="78">
        <v>61759.614156051</v>
      </c>
      <c r="X34" s="78">
        <v>65955.506076429214</v>
      </c>
      <c r="Y34" s="78">
        <v>70001.189030498601</v>
      </c>
      <c r="Z34" s="78">
        <v>73936.403494493396</v>
      </c>
      <c r="AA34" s="78">
        <v>77776.082835658206</v>
      </c>
      <c r="AB34" s="78">
        <v>80001.154555103611</v>
      </c>
      <c r="AC34" s="78">
        <v>84413.318779801208</v>
      </c>
      <c r="AD34" s="78">
        <v>87542.280853003205</v>
      </c>
      <c r="AE34" s="78">
        <v>91694.162570987217</v>
      </c>
      <c r="AF34" s="78">
        <v>93399.811428753208</v>
      </c>
      <c r="AG34" s="78">
        <v>97409.660706024806</v>
      </c>
      <c r="AH34" s="78">
        <v>100073.76701787222</v>
      </c>
      <c r="AI34" s="78">
        <v>103900.2956024642</v>
      </c>
    </row>
    <row r="35" spans="1:35" ht="15">
      <c r="A35" s="49" t="s">
        <v>41</v>
      </c>
      <c r="B35" s="49">
        <v>12</v>
      </c>
      <c r="C35" s="49" t="s">
        <v>42</v>
      </c>
      <c r="D35" s="49" t="s">
        <v>43</v>
      </c>
      <c r="E35" s="49" t="s">
        <v>45</v>
      </c>
      <c r="F35" s="78">
        <v>0</v>
      </c>
      <c r="G35" s="78">
        <v>8272.1498676401989</v>
      </c>
      <c r="H35" s="78">
        <v>10941.040676090699</v>
      </c>
      <c r="I35" s="78">
        <v>16501.695543705999</v>
      </c>
      <c r="J35" s="78">
        <v>22384.012253806199</v>
      </c>
      <c r="K35" s="78">
        <v>28646.472221617802</v>
      </c>
      <c r="L35" s="78">
        <v>35515.213569770902</v>
      </c>
      <c r="M35" s="78">
        <v>43685.646174729001</v>
      </c>
      <c r="N35" s="78">
        <v>52670.749704066009</v>
      </c>
      <c r="O35" s="78">
        <v>63716.160766104003</v>
      </c>
      <c r="P35" s="78">
        <v>74562.097742946004</v>
      </c>
      <c r="Q35" s="78">
        <v>87213.614708012508</v>
      </c>
      <c r="R35" s="78">
        <v>100089.299258235</v>
      </c>
      <c r="S35" s="78">
        <v>113886.3731037032</v>
      </c>
      <c r="T35" s="78">
        <v>125133.29154373601</v>
      </c>
      <c r="U35" s="78">
        <v>136392.96505164122</v>
      </c>
      <c r="V35" s="78">
        <v>147265.42776841141</v>
      </c>
      <c r="W35" s="78">
        <v>157805.31084026382</v>
      </c>
      <c r="X35" s="78">
        <v>168090.98509086523</v>
      </c>
      <c r="Y35" s="78">
        <v>177980.67426307281</v>
      </c>
      <c r="Z35" s="78">
        <v>187574.4073665</v>
      </c>
      <c r="AA35" s="78">
        <v>196910.6866567946</v>
      </c>
      <c r="AB35" s="78">
        <v>202311.82620330222</v>
      </c>
      <c r="AC35" s="78">
        <v>212997.16817111042</v>
      </c>
      <c r="AD35" s="78">
        <v>220563.33641293843</v>
      </c>
      <c r="AE35" s="78">
        <v>230583.68987995741</v>
      </c>
      <c r="AF35" s="78">
        <v>234697.05866797818</v>
      </c>
      <c r="AG35" s="78">
        <v>244348.15554236501</v>
      </c>
      <c r="AH35" s="78">
        <v>250754.51671872142</v>
      </c>
      <c r="AI35" s="78">
        <v>259950.82371117585</v>
      </c>
    </row>
    <row r="36" spans="1:35" ht="15">
      <c r="A36" s="49" t="s">
        <v>41</v>
      </c>
      <c r="B36" s="49">
        <v>13</v>
      </c>
      <c r="C36" s="49" t="s">
        <v>42</v>
      </c>
      <c r="D36" s="49" t="s">
        <v>43</v>
      </c>
      <c r="E36" s="49" t="s">
        <v>45</v>
      </c>
      <c r="F36" s="78">
        <v>0</v>
      </c>
      <c r="G36" s="78">
        <v>2284.6202325845998</v>
      </c>
      <c r="H36" s="78">
        <v>2977.6524570106994</v>
      </c>
      <c r="I36" s="78">
        <v>4465.4446440060001</v>
      </c>
      <c r="J36" s="78">
        <v>6073.5091412679994</v>
      </c>
      <c r="K36" s="78">
        <v>7824.908266896201</v>
      </c>
      <c r="L36" s="78">
        <v>9798.9905838740997</v>
      </c>
      <c r="M36" s="78">
        <v>12205.861134756</v>
      </c>
      <c r="N36" s="78">
        <v>14931.854854857002</v>
      </c>
      <c r="O36" s="78">
        <v>18349.475863725002</v>
      </c>
      <c r="P36" s="78">
        <v>21796.1169006702</v>
      </c>
      <c r="Q36" s="78">
        <v>25878.942070099103</v>
      </c>
      <c r="R36" s="78">
        <v>30111.349467037497</v>
      </c>
      <c r="S36" s="78">
        <v>34731.755967708799</v>
      </c>
      <c r="T36" s="78">
        <v>38556.310380985604</v>
      </c>
      <c r="U36" s="78">
        <v>42480.679740534004</v>
      </c>
      <c r="V36" s="78">
        <v>46329.603038835201</v>
      </c>
      <c r="W36" s="78">
        <v>50115.024834821801</v>
      </c>
      <c r="X36" s="78">
        <v>53861.549425490804</v>
      </c>
      <c r="Y36" s="78">
        <v>57515.068706079604</v>
      </c>
      <c r="Z36" s="78">
        <v>61107.819109096206</v>
      </c>
      <c r="AA36" s="78">
        <v>64650.869899610399</v>
      </c>
      <c r="AB36" s="78">
        <v>66725.551189385209</v>
      </c>
      <c r="AC36" s="78">
        <v>70878.852591317409</v>
      </c>
      <c r="AD36" s="78">
        <v>73852.044379887215</v>
      </c>
      <c r="AE36" s="78">
        <v>77833.862904918409</v>
      </c>
      <c r="AF36" s="78">
        <v>79485.905350745612</v>
      </c>
      <c r="AG36" s="78">
        <v>83403.069547399005</v>
      </c>
      <c r="AH36" s="78">
        <v>86030.125310493007</v>
      </c>
      <c r="AI36" s="78">
        <v>89836.394044455796</v>
      </c>
    </row>
    <row r="37" spans="1:35" ht="15">
      <c r="A37" s="49" t="s">
        <v>41</v>
      </c>
      <c r="B37" s="49">
        <v>14</v>
      </c>
      <c r="C37" s="49" t="s">
        <v>42</v>
      </c>
      <c r="D37" s="49" t="s">
        <v>43</v>
      </c>
      <c r="E37" s="49" t="s">
        <v>45</v>
      </c>
      <c r="F37" s="78">
        <v>0</v>
      </c>
      <c r="G37" s="78">
        <v>240.81725917259999</v>
      </c>
      <c r="H37" s="78">
        <v>307.14207518259997</v>
      </c>
      <c r="I37" s="78">
        <v>445.30132524459998</v>
      </c>
      <c r="J37" s="78">
        <v>590.2872282802</v>
      </c>
      <c r="K37" s="78">
        <v>743.18902254390014</v>
      </c>
      <c r="L37" s="78">
        <v>909.41958675189994</v>
      </c>
      <c r="M37" s="78">
        <v>1106.5034328060001</v>
      </c>
      <c r="N37" s="78">
        <v>1320.226606872</v>
      </c>
      <c r="O37" s="78">
        <v>1580.80403763</v>
      </c>
      <c r="P37" s="78">
        <v>1832.4004921200001</v>
      </c>
      <c r="Q37" s="78">
        <v>2124.3496344707</v>
      </c>
      <c r="R37" s="78">
        <v>2418.8802327224998</v>
      </c>
      <c r="S37" s="78">
        <v>2730.9109481368</v>
      </c>
      <c r="T37" s="78">
        <v>2981.7739381514002</v>
      </c>
      <c r="U37" s="78">
        <v>3229.3113122774002</v>
      </c>
      <c r="V37" s="78">
        <v>3465.9608846954002</v>
      </c>
      <c r="W37" s="78">
        <v>3693.1636879844</v>
      </c>
      <c r="X37" s="78">
        <v>3912.7236814470002</v>
      </c>
      <c r="Y37" s="78">
        <v>4121.7481256097999</v>
      </c>
      <c r="Z37" s="78">
        <v>4322.4039064990002</v>
      </c>
      <c r="AA37" s="78">
        <v>4515.6623868160004</v>
      </c>
      <c r="AB37" s="78">
        <v>4625.6398583822011</v>
      </c>
      <c r="AC37" s="78">
        <v>4842.5419473102011</v>
      </c>
      <c r="AD37" s="78">
        <v>4994.2773407212007</v>
      </c>
      <c r="AE37" s="78">
        <v>5193.6842267086004</v>
      </c>
      <c r="AF37" s="78">
        <v>5274.0724959859999</v>
      </c>
      <c r="AG37" s="78">
        <v>5462.4848371114003</v>
      </c>
      <c r="AH37" s="78">
        <v>5585.8799231354005</v>
      </c>
      <c r="AI37" s="78">
        <v>5761.7392693503998</v>
      </c>
    </row>
    <row r="38" spans="1:35" ht="15">
      <c r="A38" s="49" t="s">
        <v>41</v>
      </c>
      <c r="B38" s="49">
        <v>15</v>
      </c>
      <c r="C38" s="49" t="s">
        <v>42</v>
      </c>
      <c r="D38" s="49" t="s">
        <v>43</v>
      </c>
      <c r="E38" s="49" t="s">
        <v>45</v>
      </c>
      <c r="F38" s="78">
        <v>0</v>
      </c>
      <c r="G38" s="78">
        <v>299.88739041140002</v>
      </c>
      <c r="H38" s="78">
        <v>387.95310906309999</v>
      </c>
      <c r="I38" s="78">
        <v>569.1979012708</v>
      </c>
      <c r="J38" s="78">
        <v>758.24368880969996</v>
      </c>
      <c r="K38" s="78">
        <v>957.09795940990011</v>
      </c>
      <c r="L38" s="78">
        <v>1172.2888133677</v>
      </c>
      <c r="M38" s="78">
        <v>1426.3464280180001</v>
      </c>
      <c r="N38" s="78">
        <v>1701.939800934</v>
      </c>
      <c r="O38" s="78">
        <v>2038.1857914689999</v>
      </c>
      <c r="P38" s="78">
        <v>2361.8904464033999</v>
      </c>
      <c r="Q38" s="78">
        <v>2737.1194433789001</v>
      </c>
      <c r="R38" s="78">
        <v>3115.01893707</v>
      </c>
      <c r="S38" s="78">
        <v>3515.5840005</v>
      </c>
      <c r="T38" s="78">
        <v>3838.5265151016006</v>
      </c>
      <c r="U38" s="78">
        <v>4156.7598801218001</v>
      </c>
      <c r="V38" s="78">
        <v>4461.0419149142008</v>
      </c>
      <c r="W38" s="78">
        <v>4753.0911842582009</v>
      </c>
      <c r="X38" s="78">
        <v>5035.2667118572008</v>
      </c>
      <c r="Y38" s="78">
        <v>5303.9712534214004</v>
      </c>
      <c r="Z38" s="78">
        <v>5561.9054107470001</v>
      </c>
      <c r="AA38" s="78">
        <v>5810.2967301050003</v>
      </c>
      <c r="AB38" s="78">
        <v>5952.2117533480005</v>
      </c>
      <c r="AC38" s="78">
        <v>6231.0675688576002</v>
      </c>
      <c r="AD38" s="78">
        <v>6426.3755177314006</v>
      </c>
      <c r="AE38" s="78">
        <v>6682.7298763777999</v>
      </c>
      <c r="AF38" s="78">
        <v>6786.5055706966004</v>
      </c>
      <c r="AG38" s="78">
        <v>7028.6097182840003</v>
      </c>
      <c r="AH38" s="78">
        <v>7187.5075773284007</v>
      </c>
      <c r="AI38" s="78">
        <v>7413.664297708201</v>
      </c>
    </row>
    <row r="39" spans="1:35" ht="15">
      <c r="A39" s="49" t="s">
        <v>41</v>
      </c>
      <c r="B39" s="49">
        <v>16</v>
      </c>
      <c r="C39" s="49" t="s">
        <v>42</v>
      </c>
      <c r="D39" s="49" t="s">
        <v>43</v>
      </c>
      <c r="E39" s="49" t="s">
        <v>45</v>
      </c>
      <c r="F39" s="78">
        <v>0</v>
      </c>
      <c r="G39" s="78">
        <v>5117.8654615038004</v>
      </c>
      <c r="H39" s="78">
        <v>6755.3040762199998</v>
      </c>
      <c r="I39" s="78">
        <v>10181.6826293868</v>
      </c>
      <c r="J39" s="78">
        <v>13817.1515215324</v>
      </c>
      <c r="K39" s="78">
        <v>17701.822399340301</v>
      </c>
      <c r="L39" s="78">
        <v>21987.862071882002</v>
      </c>
      <c r="M39" s="78">
        <v>27116.560591868001</v>
      </c>
      <c r="N39" s="78">
        <v>32796.243261206997</v>
      </c>
      <c r="O39" s="78">
        <v>39810.063173183997</v>
      </c>
      <c r="P39" s="78">
        <v>46728.979596783</v>
      </c>
      <c r="Q39" s="78">
        <v>54824.4423509845</v>
      </c>
      <c r="R39" s="78">
        <v>63094.781405114998</v>
      </c>
      <c r="S39" s="78">
        <v>72035.58999013521</v>
      </c>
      <c r="T39" s="78">
        <v>79377.67846690501</v>
      </c>
      <c r="U39" s="78">
        <v>86810.289674448213</v>
      </c>
      <c r="V39" s="78">
        <v>94047.283377971005</v>
      </c>
      <c r="W39" s="78">
        <v>101118.37687154701</v>
      </c>
      <c r="X39" s="78">
        <v>108073.25909336322</v>
      </c>
      <c r="Y39" s="78">
        <v>114812.7976762998</v>
      </c>
      <c r="Z39" s="78">
        <v>121401.50818263442</v>
      </c>
      <c r="AA39" s="78">
        <v>127863.4505192786</v>
      </c>
      <c r="AB39" s="78">
        <v>131628.63381326682</v>
      </c>
      <c r="AC39" s="78">
        <v>139132.41068158179</v>
      </c>
      <c r="AD39" s="78">
        <v>144483.08206487822</v>
      </c>
      <c r="AE39" s="78">
        <v>151620.06810741842</v>
      </c>
      <c r="AF39" s="78">
        <v>154570.39551240142</v>
      </c>
      <c r="AG39" s="78">
        <v>161543.36002450521</v>
      </c>
      <c r="AH39" s="78">
        <v>166204.76951379279</v>
      </c>
      <c r="AI39" s="78">
        <v>172942.50413742682</v>
      </c>
    </row>
    <row r="40" spans="1:35" ht="15">
      <c r="A40" s="49" t="s">
        <v>41</v>
      </c>
      <c r="B40" s="49">
        <v>17</v>
      </c>
      <c r="C40" s="49" t="s">
        <v>42</v>
      </c>
      <c r="D40" s="49" t="s">
        <v>43</v>
      </c>
      <c r="E40" s="49" t="s">
        <v>45</v>
      </c>
      <c r="F40" s="78">
        <v>0</v>
      </c>
      <c r="G40" s="78">
        <v>2284.2162191478001</v>
      </c>
      <c r="H40" s="78">
        <v>3000.6112111338998</v>
      </c>
      <c r="I40" s="78">
        <v>4538.5323468134002</v>
      </c>
      <c r="J40" s="78">
        <v>6212.0902576323997</v>
      </c>
      <c r="K40" s="78">
        <v>8048.9624924854015</v>
      </c>
      <c r="L40" s="78">
        <v>10129.0260999046</v>
      </c>
      <c r="M40" s="78">
        <v>12667.192704559</v>
      </c>
      <c r="N40" s="78">
        <v>15548.659042572001</v>
      </c>
      <c r="O40" s="78">
        <v>19164.257679798</v>
      </c>
      <c r="P40" s="78">
        <v>22838.617502797802</v>
      </c>
      <c r="Q40" s="78">
        <v>27190.489931243301</v>
      </c>
      <c r="R40" s="78">
        <v>31710.660211890001</v>
      </c>
      <c r="S40" s="78">
        <v>36671.362584885603</v>
      </c>
      <c r="T40" s="78">
        <v>40802.132969568607</v>
      </c>
      <c r="U40" s="78">
        <v>45067.322545523602</v>
      </c>
      <c r="V40" s="78">
        <v>49269.6297294572</v>
      </c>
      <c r="W40" s="78">
        <v>53423.528893051807</v>
      </c>
      <c r="X40" s="78">
        <v>57555.801893646007</v>
      </c>
      <c r="Y40" s="78">
        <v>61604.22814677321</v>
      </c>
      <c r="Z40" s="78">
        <v>65605.4846001478</v>
      </c>
      <c r="AA40" s="78">
        <v>69571.665253118001</v>
      </c>
      <c r="AB40" s="78">
        <v>71910.333037050208</v>
      </c>
      <c r="AC40" s="78">
        <v>76603.904238638002</v>
      </c>
      <c r="AD40" s="78">
        <v>79983.819466894012</v>
      </c>
      <c r="AE40" s="78">
        <v>84530.608157416398</v>
      </c>
      <c r="AF40" s="78">
        <v>86432.162725718605</v>
      </c>
      <c r="AG40" s="78">
        <v>90952.25495342561</v>
      </c>
      <c r="AH40" s="78">
        <v>94001.928211836406</v>
      </c>
      <c r="AI40" s="78">
        <v>98442.005771305005</v>
      </c>
    </row>
    <row r="41" spans="1:35" ht="15">
      <c r="A41" s="49" t="s">
        <v>41</v>
      </c>
      <c r="B41" s="49">
        <v>18</v>
      </c>
      <c r="C41" s="49" t="s">
        <v>42</v>
      </c>
      <c r="D41" s="49" t="s">
        <v>43</v>
      </c>
      <c r="E41" s="49" t="s">
        <v>45</v>
      </c>
      <c r="F41" s="78">
        <v>0</v>
      </c>
      <c r="G41" s="78">
        <v>489.98412937239993</v>
      </c>
      <c r="H41" s="78">
        <v>669.51576395199993</v>
      </c>
      <c r="I41" s="78">
        <v>1109.7592041266</v>
      </c>
      <c r="J41" s="78">
        <v>1643.9834584498001</v>
      </c>
      <c r="K41" s="78">
        <v>2290.7465155296004</v>
      </c>
      <c r="L41" s="78">
        <v>3090.8370038637004</v>
      </c>
      <c r="M41" s="78">
        <v>4124.4863141590004</v>
      </c>
      <c r="N41" s="78">
        <v>5382.6276310560006</v>
      </c>
      <c r="O41" s="78">
        <v>7026.1840012140001</v>
      </c>
      <c r="P41" s="78">
        <v>8820.1183419360004</v>
      </c>
      <c r="Q41" s="78">
        <v>11000.2944704372</v>
      </c>
      <c r="R41" s="78">
        <v>13345.448400224999</v>
      </c>
      <c r="S41" s="78">
        <v>15998.2138491032</v>
      </c>
      <c r="T41" s="78">
        <v>18267.478985474601</v>
      </c>
      <c r="U41" s="78">
        <v>20698.404877409001</v>
      </c>
      <c r="V41" s="78">
        <v>23144.6270633116</v>
      </c>
      <c r="W41" s="78">
        <v>25610.746173119802</v>
      </c>
      <c r="X41" s="78">
        <v>28109.539362367399</v>
      </c>
      <c r="Y41" s="78">
        <v>30601.202108927802</v>
      </c>
      <c r="Z41" s="78">
        <v>33106.218424053608</v>
      </c>
      <c r="AA41" s="78">
        <v>35629.146240420603</v>
      </c>
      <c r="AB41" s="78">
        <v>37142.764164140608</v>
      </c>
      <c r="AC41" s="78">
        <v>40212.056814256604</v>
      </c>
      <c r="AD41" s="78">
        <v>42453.492259210201</v>
      </c>
      <c r="AE41" s="78">
        <v>45503.475072767607</v>
      </c>
      <c r="AF41" s="78">
        <v>46798.568411618806</v>
      </c>
      <c r="AG41" s="78">
        <v>49901.602572714204</v>
      </c>
      <c r="AH41" s="78">
        <v>52020.624968660602</v>
      </c>
      <c r="AI41" s="78">
        <v>55133.895798224607</v>
      </c>
    </row>
    <row r="42" spans="1:35" ht="15">
      <c r="A42" s="49" t="s">
        <v>41</v>
      </c>
      <c r="B42" s="49">
        <v>19</v>
      </c>
      <c r="C42" s="49" t="s">
        <v>42</v>
      </c>
      <c r="D42" s="49" t="s">
        <v>43</v>
      </c>
      <c r="E42" s="49" t="s">
        <v>45</v>
      </c>
      <c r="F42" s="78">
        <v>0</v>
      </c>
      <c r="G42" s="78">
        <v>219.598136794</v>
      </c>
      <c r="H42" s="78">
        <v>282.51640552800001</v>
      </c>
      <c r="I42" s="78">
        <v>412.89979110000002</v>
      </c>
      <c r="J42" s="78">
        <v>549.4906630772</v>
      </c>
      <c r="K42" s="78">
        <v>693.29247846500004</v>
      </c>
      <c r="L42" s="78">
        <v>849.29392832550002</v>
      </c>
      <c r="M42" s="78">
        <v>1033.7593933850001</v>
      </c>
      <c r="N42" s="78">
        <v>1233.9565994249999</v>
      </c>
      <c r="O42" s="78">
        <v>1478.748121866</v>
      </c>
      <c r="P42" s="78">
        <v>1714.7189772933</v>
      </c>
      <c r="Q42" s="78">
        <v>1988.6525834177999</v>
      </c>
      <c r="R42" s="78">
        <v>2264.9092247250001</v>
      </c>
      <c r="S42" s="78">
        <v>2557.6290706823997</v>
      </c>
      <c r="T42" s="78">
        <v>2793.4363172338003</v>
      </c>
      <c r="U42" s="78">
        <v>3025.8588607534002</v>
      </c>
      <c r="V42" s="78">
        <v>3248.1835019046002</v>
      </c>
      <c r="W42" s="78">
        <v>3461.5950896968002</v>
      </c>
      <c r="X42" s="78">
        <v>3667.8228632248001</v>
      </c>
      <c r="Y42" s="78">
        <v>3864.1341977462007</v>
      </c>
      <c r="Z42" s="78">
        <v>4052.5892361332008</v>
      </c>
      <c r="AA42" s="78">
        <v>4234.0952951948002</v>
      </c>
      <c r="AB42" s="78">
        <v>4337.6361545747995</v>
      </c>
      <c r="AC42" s="78">
        <v>4541.4088355608001</v>
      </c>
      <c r="AD42" s="78">
        <v>4684.0817351972009</v>
      </c>
      <c r="AE42" s="78">
        <v>4871.2985529977996</v>
      </c>
      <c r="AF42" s="78">
        <v>4946.9687748684</v>
      </c>
      <c r="AG42" s="78">
        <v>5123.8528553617998</v>
      </c>
      <c r="AH42" s="78">
        <v>5239.8826637598004</v>
      </c>
      <c r="AI42" s="78">
        <v>5405.1317404672009</v>
      </c>
    </row>
    <row r="43" spans="1:35" ht="15">
      <c r="A43" s="49" t="s">
        <v>41</v>
      </c>
      <c r="B43" s="49">
        <v>20</v>
      </c>
      <c r="C43" s="49" t="s">
        <v>42</v>
      </c>
      <c r="D43" s="49" t="s">
        <v>43</v>
      </c>
      <c r="E43" s="49" t="s">
        <v>45</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row>
    <row r="44" spans="1:35" ht="15">
      <c r="A44" s="49" t="s">
        <v>41</v>
      </c>
      <c r="B44" s="49">
        <v>0</v>
      </c>
      <c r="C44" s="49" t="s">
        <v>42</v>
      </c>
      <c r="D44" s="49" t="s">
        <v>43</v>
      </c>
      <c r="E44" s="49" t="s">
        <v>46</v>
      </c>
      <c r="F44" s="78">
        <v>0</v>
      </c>
      <c r="G44" s="78">
        <v>345.35424345730002</v>
      </c>
      <c r="H44" s="78">
        <v>470.407513929</v>
      </c>
      <c r="I44" s="78">
        <v>683.73922372100003</v>
      </c>
      <c r="J44" s="78">
        <v>930.63058137249993</v>
      </c>
      <c r="K44" s="78">
        <v>1178.8904179486001</v>
      </c>
      <c r="L44" s="78">
        <v>1476.3845964280001</v>
      </c>
      <c r="M44" s="78">
        <v>1765.8741021636001</v>
      </c>
      <c r="N44" s="78">
        <v>2142.1131923630001</v>
      </c>
      <c r="O44" s="78">
        <v>2521.5942400293998</v>
      </c>
      <c r="P44" s="78">
        <v>3078.1097226000006</v>
      </c>
      <c r="Q44" s="78">
        <v>3629.9007128411999</v>
      </c>
      <c r="R44" s="78">
        <v>4209.4604996809003</v>
      </c>
      <c r="S44" s="78">
        <v>4849.1428178240003</v>
      </c>
      <c r="T44" s="78">
        <v>5417.1520184880001</v>
      </c>
      <c r="U44" s="78">
        <v>5851.3991235839994</v>
      </c>
      <c r="V44" s="78">
        <v>6267.0750453360006</v>
      </c>
      <c r="W44" s="78">
        <v>6665.500746576</v>
      </c>
      <c r="X44" s="78">
        <v>7050.5225602560004</v>
      </c>
      <c r="Y44" s="78">
        <v>7417.0120424400002</v>
      </c>
      <c r="Z44" s="78">
        <v>7768.8543779279998</v>
      </c>
      <c r="AA44" s="78">
        <v>8107.7201961840001</v>
      </c>
      <c r="AB44" s="78">
        <v>8301.2412510720005</v>
      </c>
      <c r="AC44" s="78">
        <v>8682.1836207120014</v>
      </c>
      <c r="AD44" s="78">
        <v>8948.6295942960005</v>
      </c>
      <c r="AE44" s="78">
        <v>9298.3739299919998</v>
      </c>
      <c r="AF44" s="78">
        <v>9439.9500641039995</v>
      </c>
      <c r="AG44" s="78">
        <v>9770.3850313439998</v>
      </c>
      <c r="AH44" s="78">
        <v>9987.2560468800002</v>
      </c>
      <c r="AI44" s="78">
        <v>10295.972831088</v>
      </c>
    </row>
    <row r="45" spans="1:35" ht="15">
      <c r="A45" s="49" t="s">
        <v>41</v>
      </c>
      <c r="B45" s="49">
        <v>1</v>
      </c>
      <c r="C45" s="49" t="s">
        <v>42</v>
      </c>
      <c r="D45" s="49" t="s">
        <v>43</v>
      </c>
      <c r="E45" s="49" t="s">
        <v>46</v>
      </c>
      <c r="F45" s="78">
        <v>0</v>
      </c>
      <c r="G45" s="78">
        <v>62952.017799629197</v>
      </c>
      <c r="H45" s="78">
        <v>87930.07436903879</v>
      </c>
      <c r="I45" s="78">
        <v>131487.05207853499</v>
      </c>
      <c r="J45" s="78">
        <v>182303.66211343429</v>
      </c>
      <c r="K45" s="78">
        <v>234527.69472176081</v>
      </c>
      <c r="L45" s="78">
        <v>297847.07896902401</v>
      </c>
      <c r="M45" s="78">
        <v>361014.84796228283</v>
      </c>
      <c r="N45" s="78">
        <v>443680.7148401615</v>
      </c>
      <c r="O45" s="78">
        <v>529138.86051431217</v>
      </c>
      <c r="P45" s="78">
        <v>653445.31594850007</v>
      </c>
      <c r="Q45" s="78">
        <v>778941.86282813177</v>
      </c>
      <c r="R45" s="78">
        <v>912145.33908441372</v>
      </c>
      <c r="S45" s="78">
        <v>1060268.8803075359</v>
      </c>
      <c r="T45" s="78">
        <v>1192504.5581430239</v>
      </c>
      <c r="U45" s="78">
        <v>1296749.1170672639</v>
      </c>
      <c r="V45" s="78">
        <v>1397117.6213757838</v>
      </c>
      <c r="W45" s="78">
        <v>1494138.184238448</v>
      </c>
      <c r="X45" s="78">
        <v>1588563.521358408</v>
      </c>
      <c r="Y45" s="78">
        <v>1679108.3359001279</v>
      </c>
      <c r="Z45" s="78">
        <v>1766721.5842510078</v>
      </c>
      <c r="AA45" s="78">
        <v>1851770.843744976</v>
      </c>
      <c r="AB45" s="78">
        <v>1900958.5265721122</v>
      </c>
      <c r="AC45" s="78">
        <v>1997899.55970192</v>
      </c>
      <c r="AD45" s="78">
        <v>2066541.4118225521</v>
      </c>
      <c r="AE45" s="78">
        <v>2157324.7378591439</v>
      </c>
      <c r="AF45" s="78">
        <v>2194668.4736753278</v>
      </c>
      <c r="AG45" s="78">
        <v>2282023.2406814639</v>
      </c>
      <c r="AH45" s="78">
        <v>2340048.786484248</v>
      </c>
      <c r="AI45" s="78">
        <v>2423315.0958216479</v>
      </c>
    </row>
    <row r="46" spans="1:35" ht="15">
      <c r="A46" s="49" t="s">
        <v>41</v>
      </c>
      <c r="B46" s="49">
        <v>2</v>
      </c>
      <c r="C46" s="49" t="s">
        <v>42</v>
      </c>
      <c r="D46" s="49" t="s">
        <v>43</v>
      </c>
      <c r="E46" s="49" t="s">
        <v>46</v>
      </c>
      <c r="F46" s="78">
        <v>0</v>
      </c>
      <c r="G46" s="78">
        <v>8350.5186075751008</v>
      </c>
      <c r="H46" s="78">
        <v>11562.897343995599</v>
      </c>
      <c r="I46" s="78">
        <v>17559.205454090003</v>
      </c>
      <c r="J46" s="78">
        <v>24888.461995566999</v>
      </c>
      <c r="K46" s="78">
        <v>32771.790935977602</v>
      </c>
      <c r="L46" s="78">
        <v>42717.442445535999</v>
      </c>
      <c r="M46" s="78">
        <v>53231.066624507206</v>
      </c>
      <c r="N46" s="78">
        <v>67347.293073729015</v>
      </c>
      <c r="O46" s="78">
        <v>82719.921254504792</v>
      </c>
      <c r="P46" s="78">
        <v>105134.74407830001</v>
      </c>
      <c r="Q46" s="78">
        <v>128847.75518929239</v>
      </c>
      <c r="R46" s="78">
        <v>154793.83993910591</v>
      </c>
      <c r="S46" s="78">
        <v>184568.37518076802</v>
      </c>
      <c r="T46" s="78">
        <v>211644.85920228</v>
      </c>
      <c r="U46" s="78">
        <v>234901.30345214403</v>
      </c>
      <c r="V46" s="78">
        <v>257978.057905008</v>
      </c>
      <c r="W46" s="78">
        <v>280948.66910913598</v>
      </c>
      <c r="X46" s="78">
        <v>303949.507051008</v>
      </c>
      <c r="Y46" s="78">
        <v>326636.96598691202</v>
      </c>
      <c r="Z46" s="78">
        <v>349196.174972568</v>
      </c>
      <c r="AA46" s="78">
        <v>371700.25318591204</v>
      </c>
      <c r="AB46" s="78">
        <v>385046.989677504</v>
      </c>
      <c r="AC46" s="78">
        <v>412010.52185613598</v>
      </c>
      <c r="AD46" s="78">
        <v>431533.30351320002</v>
      </c>
      <c r="AE46" s="78">
        <v>457934.84371051198</v>
      </c>
      <c r="AF46" s="78">
        <v>469023.62735188805</v>
      </c>
      <c r="AG46" s="78">
        <v>495513.12813307194</v>
      </c>
      <c r="AH46" s="78">
        <v>513455.02809501596</v>
      </c>
      <c r="AI46" s="78">
        <v>539680.45286534401</v>
      </c>
    </row>
    <row r="47" spans="1:35" ht="15">
      <c r="A47" s="49" t="s">
        <v>41</v>
      </c>
      <c r="B47" s="49">
        <v>3</v>
      </c>
      <c r="C47" s="49" t="s">
        <v>42</v>
      </c>
      <c r="D47" s="49" t="s">
        <v>43</v>
      </c>
      <c r="E47" s="49" t="s">
        <v>46</v>
      </c>
      <c r="F47" s="78">
        <v>0</v>
      </c>
      <c r="G47" s="78">
        <v>738.2601523121001</v>
      </c>
      <c r="H47" s="78">
        <v>981.77499413399994</v>
      </c>
      <c r="I47" s="78">
        <v>1394.3661920730001</v>
      </c>
      <c r="J47" s="78">
        <v>1875.5995649525</v>
      </c>
      <c r="K47" s="78">
        <v>2358.6572502705999</v>
      </c>
      <c r="L47" s="78">
        <v>2938.9670538719997</v>
      </c>
      <c r="M47" s="78">
        <v>3503.7371221137996</v>
      </c>
      <c r="N47" s="78">
        <v>4239.0641834805001</v>
      </c>
      <c r="O47" s="78">
        <v>4978.3106855552996</v>
      </c>
      <c r="P47" s="78">
        <v>6063.4514325</v>
      </c>
      <c r="Q47" s="78">
        <v>7136.6010950481987</v>
      </c>
      <c r="R47" s="78">
        <v>8264.5676966084993</v>
      </c>
      <c r="S47" s="78">
        <v>9508.5395099800007</v>
      </c>
      <c r="T47" s="78">
        <v>10610.400836952</v>
      </c>
      <c r="U47" s="78">
        <v>11450.261235168</v>
      </c>
      <c r="V47" s="78">
        <v>12253.834007352001</v>
      </c>
      <c r="W47" s="78">
        <v>13025.276301239999</v>
      </c>
      <c r="X47" s="78">
        <v>13770.532449576</v>
      </c>
      <c r="Y47" s="78">
        <v>14479.811786664</v>
      </c>
      <c r="Z47" s="78">
        <v>15160.806978408</v>
      </c>
      <c r="AA47" s="78">
        <v>15816.548468952</v>
      </c>
      <c r="AB47" s="78">
        <v>16189.254246815999</v>
      </c>
      <c r="AC47" s="78">
        <v>16926.234951528</v>
      </c>
      <c r="AD47" s="78">
        <v>17441.216196768</v>
      </c>
      <c r="AE47" s="78">
        <v>18118.170796319999</v>
      </c>
      <c r="AF47" s="78">
        <v>18390.250287864001</v>
      </c>
      <c r="AG47" s="78">
        <v>19029.635150400001</v>
      </c>
      <c r="AH47" s="78">
        <v>19448.224960751999</v>
      </c>
      <c r="AI47" s="78">
        <v>20045.41671636</v>
      </c>
    </row>
    <row r="48" spans="1:35" ht="15">
      <c r="A48" s="49" t="s">
        <v>41</v>
      </c>
      <c r="B48" s="49">
        <v>4</v>
      </c>
      <c r="C48" s="49" t="s">
        <v>42</v>
      </c>
      <c r="D48" s="49" t="s">
        <v>43</v>
      </c>
      <c r="E48" s="49" t="s">
        <v>46</v>
      </c>
      <c r="F48" s="78">
        <v>0</v>
      </c>
      <c r="G48" s="78">
        <v>9829.0583903347015</v>
      </c>
      <c r="H48" s="78">
        <v>13591.8568586562</v>
      </c>
      <c r="I48" s="78">
        <v>20387.905404481502</v>
      </c>
      <c r="J48" s="78">
        <v>28493.791780347699</v>
      </c>
      <c r="K48" s="78">
        <v>36972.869099154799</v>
      </c>
      <c r="L48" s="78">
        <v>47458.566041512</v>
      </c>
      <c r="M48" s="78">
        <v>58218.456396128604</v>
      </c>
      <c r="N48" s="78">
        <v>72459.064227351002</v>
      </c>
      <c r="O48" s="78">
        <v>87508.731394345697</v>
      </c>
      <c r="P48" s="78">
        <v>109477.431855</v>
      </c>
      <c r="Q48" s="78">
        <v>132192.621357633</v>
      </c>
      <c r="R48" s="78">
        <v>156656.94133668381</v>
      </c>
      <c r="S48" s="78">
        <v>184135.40526319601</v>
      </c>
      <c r="T48" s="78">
        <v>208712.74908556798</v>
      </c>
      <c r="U48" s="78">
        <v>228765.70306043999</v>
      </c>
      <c r="V48" s="78">
        <v>248250.56531385597</v>
      </c>
      <c r="W48" s="78">
        <v>267247.21524530399</v>
      </c>
      <c r="X48" s="78">
        <v>285886.583582544</v>
      </c>
      <c r="Y48" s="78">
        <v>303910.03357343999</v>
      </c>
      <c r="Z48" s="78">
        <v>321492.010015512</v>
      </c>
      <c r="AA48" s="78">
        <v>338694.55931001599</v>
      </c>
      <c r="AB48" s="78">
        <v>348677.42509807198</v>
      </c>
      <c r="AC48" s="78">
        <v>368565.60838557599</v>
      </c>
      <c r="AD48" s="78">
        <v>382698.39546590403</v>
      </c>
      <c r="AE48" s="78">
        <v>401506.92474933597</v>
      </c>
      <c r="AF48" s="78">
        <v>409238.75331612001</v>
      </c>
      <c r="AG48" s="78">
        <v>427500.13202416804</v>
      </c>
      <c r="AH48" s="78">
        <v>439655.39889314404</v>
      </c>
      <c r="AI48" s="78">
        <v>457167.90823099198</v>
      </c>
    </row>
    <row r="49" spans="1:35" ht="15">
      <c r="A49" s="49" t="s">
        <v>41</v>
      </c>
      <c r="B49" s="49">
        <v>5</v>
      </c>
      <c r="C49" s="49" t="s">
        <v>42</v>
      </c>
      <c r="D49" s="49" t="s">
        <v>43</v>
      </c>
      <c r="E49" s="49" t="s">
        <v>46</v>
      </c>
      <c r="F49" s="78">
        <v>0</v>
      </c>
      <c r="G49" s="78">
        <v>4093.4352158480001</v>
      </c>
      <c r="H49" s="78">
        <v>5686.4316638093997</v>
      </c>
      <c r="I49" s="78">
        <v>8712.8254270329999</v>
      </c>
      <c r="J49" s="78">
        <v>12419.186588594401</v>
      </c>
      <c r="K49" s="78">
        <v>16373.286409584402</v>
      </c>
      <c r="L49" s="78">
        <v>21350.783511935999</v>
      </c>
      <c r="M49" s="78">
        <v>26601.090569110198</v>
      </c>
      <c r="N49" s="78">
        <v>33600.803264390001</v>
      </c>
      <c r="O49" s="78">
        <v>41127.867092124397</v>
      </c>
      <c r="P49" s="78">
        <v>52151.94814</v>
      </c>
      <c r="Q49" s="78">
        <v>63755.416672236199</v>
      </c>
      <c r="R49" s="78">
        <v>76368.085640551406</v>
      </c>
      <c r="S49" s="78">
        <v>90611.723373588</v>
      </c>
      <c r="T49" s="78">
        <v>103330.95771852</v>
      </c>
      <c r="U49" s="78">
        <v>113919.67922428799</v>
      </c>
      <c r="V49" s="78">
        <v>124222.723091712</v>
      </c>
      <c r="W49" s="78">
        <v>134277.542502264</v>
      </c>
      <c r="X49" s="78">
        <v>144146.261560896</v>
      </c>
      <c r="Y49" s="78">
        <v>153690.10146655201</v>
      </c>
      <c r="Z49" s="78">
        <v>162999.62587692001</v>
      </c>
      <c r="AA49" s="78">
        <v>172104.983826048</v>
      </c>
      <c r="AB49" s="78">
        <v>177369.21497080798</v>
      </c>
      <c r="AC49" s="78">
        <v>187889.168705616</v>
      </c>
      <c r="AD49" s="78">
        <v>195344.02244800798</v>
      </c>
      <c r="AE49" s="78">
        <v>205265.30805698401</v>
      </c>
      <c r="AF49" s="78">
        <v>209320.15887720001</v>
      </c>
      <c r="AG49" s="78">
        <v>218933.38818338403</v>
      </c>
      <c r="AH49" s="78">
        <v>225314.76536553598</v>
      </c>
      <c r="AI49" s="78">
        <v>234510.06534278402</v>
      </c>
    </row>
    <row r="50" spans="1:35" ht="15">
      <c r="A50" s="49" t="s">
        <v>41</v>
      </c>
      <c r="B50" s="49">
        <v>6</v>
      </c>
      <c r="C50" s="49" t="s">
        <v>42</v>
      </c>
      <c r="D50" s="49" t="s">
        <v>43</v>
      </c>
      <c r="E50" s="49" t="s">
        <v>46</v>
      </c>
      <c r="F50" s="78">
        <v>0</v>
      </c>
      <c r="G50" s="78">
        <v>5145.5833243914003</v>
      </c>
      <c r="H50" s="78">
        <v>7122.2301853620002</v>
      </c>
      <c r="I50" s="78">
        <v>10823.22734073</v>
      </c>
      <c r="J50" s="78">
        <v>15368.473022086799</v>
      </c>
      <c r="K50" s="78">
        <v>20274.150242725002</v>
      </c>
      <c r="L50" s="78">
        <v>26463.854020704002</v>
      </c>
      <c r="M50" s="78">
        <v>33001.366564023003</v>
      </c>
      <c r="N50" s="78">
        <v>41742.584646814503</v>
      </c>
      <c r="O50" s="78">
        <v>51221.736082565498</v>
      </c>
      <c r="P50" s="78">
        <v>65044.534270100005</v>
      </c>
      <c r="Q50" s="78">
        <v>79599.765203587594</v>
      </c>
      <c r="R50" s="78">
        <v>95459.94357931659</v>
      </c>
      <c r="S50" s="78">
        <v>113553.64218883199</v>
      </c>
      <c r="T50" s="78">
        <v>129909.778898256</v>
      </c>
      <c r="U50" s="78">
        <v>143788.397188968</v>
      </c>
      <c r="V50" s="78">
        <v>157469.10416596799</v>
      </c>
      <c r="W50" s="78">
        <v>170999.18252827201</v>
      </c>
      <c r="X50" s="78">
        <v>184454.9761572</v>
      </c>
      <c r="Y50" s="78">
        <v>197639.50618339202</v>
      </c>
      <c r="Z50" s="78">
        <v>210668.51226203999</v>
      </c>
      <c r="AA50" s="78">
        <v>223581.19590777598</v>
      </c>
      <c r="AB50" s="78">
        <v>231184.92993170401</v>
      </c>
      <c r="AC50" s="78">
        <v>246503.086894512</v>
      </c>
      <c r="AD50" s="78">
        <v>257565.06276076799</v>
      </c>
      <c r="AE50" s="78">
        <v>272501.18950219202</v>
      </c>
      <c r="AF50" s="78">
        <v>278756.72554867202</v>
      </c>
      <c r="AG50" s="78">
        <v>293704.080474168</v>
      </c>
      <c r="AH50" s="78">
        <v>303817.333064112</v>
      </c>
      <c r="AI50" s="78">
        <v>318602.28726496798</v>
      </c>
    </row>
    <row r="51" spans="1:35" ht="15">
      <c r="A51" s="49" t="s">
        <v>41</v>
      </c>
      <c r="B51" s="49">
        <v>7</v>
      </c>
      <c r="C51" s="49" t="s">
        <v>42</v>
      </c>
      <c r="D51" s="49" t="s">
        <v>43</v>
      </c>
      <c r="E51" s="49" t="s">
        <v>46</v>
      </c>
      <c r="F51" s="78">
        <v>0</v>
      </c>
      <c r="G51" s="78">
        <v>62902.0004923222</v>
      </c>
      <c r="H51" s="78">
        <v>86634.475238227198</v>
      </c>
      <c r="I51" s="78">
        <v>127525.50435749601</v>
      </c>
      <c r="J51" s="78">
        <v>175117.03643709692</v>
      </c>
      <c r="K51" s="78">
        <v>223651.36407643542</v>
      </c>
      <c r="L51" s="78">
        <v>282318.93215392402</v>
      </c>
      <c r="M51" s="78">
        <v>340395.25414065598</v>
      </c>
      <c r="N51" s="78">
        <v>416232.79857506207</v>
      </c>
      <c r="O51" s="78">
        <v>493890.67505811033</v>
      </c>
      <c r="P51" s="78">
        <v>607096.05950030009</v>
      </c>
      <c r="Q51" s="78">
        <v>720606.62908718071</v>
      </c>
      <c r="R51" s="78">
        <v>840643.97784251149</v>
      </c>
      <c r="S51" s="78">
        <v>973847.84424220002</v>
      </c>
      <c r="T51" s="78">
        <v>1092581.8010866081</v>
      </c>
      <c r="U51" s="78">
        <v>1185211.8331623361</v>
      </c>
      <c r="V51" s="78">
        <v>1274199.1936732801</v>
      </c>
      <c r="W51" s="78">
        <v>1360013.174091432</v>
      </c>
      <c r="X51" s="78">
        <v>1443328.203646224</v>
      </c>
      <c r="Y51" s="78">
        <v>1523024.0281524239</v>
      </c>
      <c r="Z51" s="78">
        <v>1599928.5804909118</v>
      </c>
      <c r="AA51" s="78">
        <v>1674372.0625178399</v>
      </c>
      <c r="AB51" s="78">
        <v>1717227.98197272</v>
      </c>
      <c r="AC51" s="78">
        <v>1801555.5295382401</v>
      </c>
      <c r="AD51" s="78">
        <v>1860983.70475752</v>
      </c>
      <c r="AE51" s="78">
        <v>1939289.60440152</v>
      </c>
      <c r="AF51" s="78">
        <v>1971288.56919204</v>
      </c>
      <c r="AG51" s="78">
        <v>2045980.042564752</v>
      </c>
      <c r="AH51" s="78">
        <v>2095326.2020798801</v>
      </c>
      <c r="AI51" s="78">
        <v>2165824.9005719759</v>
      </c>
    </row>
    <row r="52" spans="1:35" ht="15">
      <c r="A52" s="49" t="s">
        <v>41</v>
      </c>
      <c r="B52" s="49">
        <v>8</v>
      </c>
      <c r="C52" s="49" t="s">
        <v>42</v>
      </c>
      <c r="D52" s="49" t="s">
        <v>43</v>
      </c>
      <c r="E52" s="49" t="s">
        <v>46</v>
      </c>
      <c r="F52" s="78">
        <v>0</v>
      </c>
      <c r="G52" s="78">
        <v>5988.6684813131005</v>
      </c>
      <c r="H52" s="78">
        <v>8383.0133448389988</v>
      </c>
      <c r="I52" s="78">
        <v>12845.6590028925</v>
      </c>
      <c r="J52" s="78">
        <v>18294.3264096858</v>
      </c>
      <c r="K52" s="78">
        <v>24180.837990734002</v>
      </c>
      <c r="L52" s="78">
        <v>31615.19140408</v>
      </c>
      <c r="M52" s="78">
        <v>39478.318750613602</v>
      </c>
      <c r="N52" s="78">
        <v>50014.580047979507</v>
      </c>
      <c r="O52" s="78">
        <v>61487.953651427204</v>
      </c>
      <c r="P52" s="78">
        <v>78241.131237000009</v>
      </c>
      <c r="Q52" s="78">
        <v>95986.496962114397</v>
      </c>
      <c r="R52" s="78">
        <v>115398.5105744654</v>
      </c>
      <c r="S52" s="78">
        <v>137674.399679052</v>
      </c>
      <c r="T52" s="78">
        <v>157953.54785867999</v>
      </c>
      <c r="U52" s="78">
        <v>175397.328277416</v>
      </c>
      <c r="V52" s="78">
        <v>192719.69667115202</v>
      </c>
      <c r="W52" s="78">
        <v>209975.90036774401</v>
      </c>
      <c r="X52" s="78">
        <v>227266.09943133598</v>
      </c>
      <c r="Y52" s="78">
        <v>244333.71625773597</v>
      </c>
      <c r="Z52" s="78">
        <v>261331.59401697599</v>
      </c>
      <c r="AA52" s="78">
        <v>278300.64370499999</v>
      </c>
      <c r="AB52" s="78">
        <v>288391.517630496</v>
      </c>
      <c r="AC52" s="78">
        <v>308830.581270792</v>
      </c>
      <c r="AD52" s="78">
        <v>323750.195976816</v>
      </c>
      <c r="AE52" s="78">
        <v>344079.54199836001</v>
      </c>
      <c r="AF52" s="78">
        <v>352703.99177294399</v>
      </c>
      <c r="AG52" s="78">
        <v>373444.39034632797</v>
      </c>
      <c r="AH52" s="78">
        <v>387624.88749599998</v>
      </c>
      <c r="AI52" s="78">
        <v>408537.51631156803</v>
      </c>
    </row>
    <row r="53" spans="1:35" ht="15">
      <c r="A53" s="49" t="s">
        <v>41</v>
      </c>
      <c r="B53" s="49">
        <v>9</v>
      </c>
      <c r="C53" s="49" t="s">
        <v>42</v>
      </c>
      <c r="D53" s="49" t="s">
        <v>43</v>
      </c>
      <c r="E53" s="49" t="s">
        <v>46</v>
      </c>
      <c r="F53" s="78">
        <v>0</v>
      </c>
      <c r="G53" s="78">
        <v>836.48662952580003</v>
      </c>
      <c r="H53" s="78">
        <v>1110.9000236226</v>
      </c>
      <c r="I53" s="78">
        <v>1579.9020314755001</v>
      </c>
      <c r="J53" s="78">
        <v>2130.0584094615997</v>
      </c>
      <c r="K53" s="78">
        <v>2685.7294401372001</v>
      </c>
      <c r="L53" s="78">
        <v>3357.1777887519997</v>
      </c>
      <c r="M53" s="78">
        <v>4016.6203389597999</v>
      </c>
      <c r="N53" s="78">
        <v>4878.6475741559998</v>
      </c>
      <c r="O53" s="78">
        <v>5753.6242406072006</v>
      </c>
      <c r="P53" s="78">
        <v>7038.9888804000002</v>
      </c>
      <c r="Q53" s="78">
        <v>8321.4436937934006</v>
      </c>
      <c r="R53" s="78">
        <v>9677.3236260214999</v>
      </c>
      <c r="S53" s="78">
        <v>11174.163997152</v>
      </c>
      <c r="T53" s="78">
        <v>12497.901316488</v>
      </c>
      <c r="U53" s="78">
        <v>13516.013993327999</v>
      </c>
      <c r="V53" s="78">
        <v>14489.602452360001</v>
      </c>
      <c r="W53" s="78">
        <v>15424.300211544001</v>
      </c>
      <c r="X53" s="78">
        <v>16327.372566455999</v>
      </c>
      <c r="Y53" s="78">
        <v>17186.930851607998</v>
      </c>
      <c r="Z53" s="78">
        <v>18012.105251280002</v>
      </c>
      <c r="AA53" s="78">
        <v>18806.780950272001</v>
      </c>
      <c r="AB53" s="78">
        <v>19258.239424031999</v>
      </c>
      <c r="AC53" s="78">
        <v>20151.4822614</v>
      </c>
      <c r="AD53" s="78">
        <v>20775.559495824</v>
      </c>
      <c r="AE53" s="78">
        <v>21595.838562647998</v>
      </c>
      <c r="AF53" s="78">
        <v>21925.263381839999</v>
      </c>
      <c r="AG53" s="78">
        <v>22700.124638352001</v>
      </c>
      <c r="AH53" s="78">
        <v>23207.296662144003</v>
      </c>
      <c r="AI53" s="78">
        <v>23930.756923752</v>
      </c>
    </row>
    <row r="54" spans="1:35" ht="15">
      <c r="A54" s="49" t="s">
        <v>41</v>
      </c>
      <c r="B54" s="49">
        <v>10</v>
      </c>
      <c r="C54" s="49" t="s">
        <v>42</v>
      </c>
      <c r="D54" s="49" t="s">
        <v>43</v>
      </c>
      <c r="E54" s="49" t="s">
        <v>46</v>
      </c>
      <c r="F54" s="78">
        <v>0</v>
      </c>
      <c r="G54" s="78">
        <v>7646.8713712116005</v>
      </c>
      <c r="H54" s="78">
        <v>10514.069368032</v>
      </c>
      <c r="I54" s="78">
        <v>15646.015005849</v>
      </c>
      <c r="J54" s="78">
        <v>21775.526598213</v>
      </c>
      <c r="K54" s="78">
        <v>28190.462020470404</v>
      </c>
      <c r="L54" s="78">
        <v>36127.098790620003</v>
      </c>
      <c r="M54" s="78">
        <v>44255.580177837604</v>
      </c>
      <c r="N54" s="78">
        <v>54999.997468304507</v>
      </c>
      <c r="O54" s="78">
        <v>66341.928514592495</v>
      </c>
      <c r="P54" s="78">
        <v>82976.770632300002</v>
      </c>
      <c r="Q54" s="78">
        <v>100189.6248470548</v>
      </c>
      <c r="R54" s="78">
        <v>118715.2720715905</v>
      </c>
      <c r="S54" s="78">
        <v>139534.28000373198</v>
      </c>
      <c r="T54" s="78">
        <v>158171.31246672</v>
      </c>
      <c r="U54" s="78">
        <v>173373.30240400799</v>
      </c>
      <c r="V54" s="78">
        <v>188139.02494010399</v>
      </c>
      <c r="W54" s="78">
        <v>202530.87614289601</v>
      </c>
      <c r="X54" s="78">
        <v>216651.11407631999</v>
      </c>
      <c r="Y54" s="78">
        <v>230301.47776003202</v>
      </c>
      <c r="Z54" s="78">
        <v>243609.63436656</v>
      </c>
      <c r="AA54" s="78">
        <v>256622.71118752798</v>
      </c>
      <c r="AB54" s="78">
        <v>264177.64729036798</v>
      </c>
      <c r="AC54" s="78">
        <v>279190.73954267998</v>
      </c>
      <c r="AD54" s="78">
        <v>289853.24070780003</v>
      </c>
      <c r="AE54" s="78">
        <v>304024.45226579998</v>
      </c>
      <c r="AF54" s="78">
        <v>309852.46257688798</v>
      </c>
      <c r="AG54" s="78">
        <v>323578.08229017595</v>
      </c>
      <c r="AH54" s="78">
        <v>332706.94560734404</v>
      </c>
      <c r="AI54" s="78">
        <v>345837.62697220797</v>
      </c>
    </row>
    <row r="55" spans="1:35" ht="15">
      <c r="A55" s="49" t="s">
        <v>41</v>
      </c>
      <c r="B55" s="49">
        <v>11</v>
      </c>
      <c r="C55" s="49" t="s">
        <v>42</v>
      </c>
      <c r="D55" s="49" t="s">
        <v>43</v>
      </c>
      <c r="E55" s="49" t="s">
        <v>46</v>
      </c>
      <c r="F55" s="78">
        <v>0</v>
      </c>
      <c r="G55" s="78">
        <v>8811.6640915632997</v>
      </c>
      <c r="H55" s="78">
        <v>12123.1133765742</v>
      </c>
      <c r="I55" s="78">
        <v>18008.600040853002</v>
      </c>
      <c r="J55" s="78">
        <v>24998.1166334015</v>
      </c>
      <c r="K55" s="78">
        <v>32278.341372322004</v>
      </c>
      <c r="L55" s="78">
        <v>41242.923803520003</v>
      </c>
      <c r="M55" s="78">
        <v>50368.870725487599</v>
      </c>
      <c r="N55" s="78">
        <v>62424.487600231507</v>
      </c>
      <c r="O55" s="78">
        <v>75111.684758540301</v>
      </c>
      <c r="P55" s="78">
        <v>93638.08114770001</v>
      </c>
      <c r="Q55" s="78">
        <v>112699.353435228</v>
      </c>
      <c r="R55" s="78">
        <v>133156.0788426896</v>
      </c>
      <c r="S55" s="78">
        <v>156073.57301506802</v>
      </c>
      <c r="T55" s="78">
        <v>176562.84486556798</v>
      </c>
      <c r="U55" s="78">
        <v>193131.64281549602</v>
      </c>
      <c r="V55" s="78">
        <v>209183.36152039201</v>
      </c>
      <c r="W55" s="78">
        <v>224789.60493612001</v>
      </c>
      <c r="X55" s="78">
        <v>240061.60590350401</v>
      </c>
      <c r="Y55" s="78">
        <v>254786.88366583202</v>
      </c>
      <c r="Z55" s="78">
        <v>269110.08365320798</v>
      </c>
      <c r="AA55" s="78">
        <v>283085.55960098404</v>
      </c>
      <c r="AB55" s="78">
        <v>291184.26616843202</v>
      </c>
      <c r="AC55" s="78">
        <v>307243.44442814402</v>
      </c>
      <c r="AD55" s="78">
        <v>318632.08663238405</v>
      </c>
      <c r="AE55" s="78">
        <v>333743.901430464</v>
      </c>
      <c r="AF55" s="78">
        <v>339952.038222384</v>
      </c>
      <c r="AG55" s="78">
        <v>354546.89033097599</v>
      </c>
      <c r="AH55" s="78">
        <v>364243.57340666401</v>
      </c>
      <c r="AI55" s="78">
        <v>378171.18387770402</v>
      </c>
    </row>
    <row r="56" spans="1:35" ht="15">
      <c r="A56" s="49" t="s">
        <v>41</v>
      </c>
      <c r="B56" s="49">
        <v>12</v>
      </c>
      <c r="C56" s="49" t="s">
        <v>42</v>
      </c>
      <c r="D56" s="49" t="s">
        <v>43</v>
      </c>
      <c r="E56" s="49" t="s">
        <v>46</v>
      </c>
      <c r="F56" s="78">
        <v>0</v>
      </c>
      <c r="G56" s="78">
        <v>23078.337826008301</v>
      </c>
      <c r="H56" s="78">
        <v>32195.216159040599</v>
      </c>
      <c r="I56" s="78">
        <v>48324.870159385006</v>
      </c>
      <c r="J56" s="78">
        <v>67282.501723195805</v>
      </c>
      <c r="K56" s="78">
        <v>86852.720946802816</v>
      </c>
      <c r="L56" s="78">
        <v>110708.64503513201</v>
      </c>
      <c r="M56" s="78">
        <v>134700.77158455059</v>
      </c>
      <c r="N56" s="78">
        <v>166147.25040806102</v>
      </c>
      <c r="O56" s="78">
        <v>198802.39551621681</v>
      </c>
      <c r="P56" s="78">
        <v>246417.446922</v>
      </c>
      <c r="Q56" s="78">
        <v>294828.988330925</v>
      </c>
      <c r="R56" s="78">
        <v>346447.64090699417</v>
      </c>
      <c r="S56" s="78">
        <v>404032.56235106796</v>
      </c>
      <c r="T56" s="78">
        <v>455453.99780831998</v>
      </c>
      <c r="U56" s="78">
        <v>496436.40344894404</v>
      </c>
      <c r="V56" s="78">
        <v>536009.45830336807</v>
      </c>
      <c r="W56" s="78">
        <v>574372.00612965599</v>
      </c>
      <c r="X56" s="78">
        <v>611809.29719582398</v>
      </c>
      <c r="Y56" s="78">
        <v>647805.30125673593</v>
      </c>
      <c r="Z56" s="78">
        <v>682724.09898000001</v>
      </c>
      <c r="AA56" s="78">
        <v>716705.82898135192</v>
      </c>
      <c r="AB56" s="78">
        <v>736364.630958264</v>
      </c>
      <c r="AC56" s="78">
        <v>775256.61291724804</v>
      </c>
      <c r="AD56" s="78">
        <v>802795.57981660799</v>
      </c>
      <c r="AE56" s="78">
        <v>839267.16934888798</v>
      </c>
      <c r="AF56" s="78">
        <v>854238.80667938397</v>
      </c>
      <c r="AG56" s="78">
        <v>889366.39423380001</v>
      </c>
      <c r="AH56" s="78">
        <v>912683.95244056801</v>
      </c>
      <c r="AI56" s="78">
        <v>946156.21815909608</v>
      </c>
    </row>
    <row r="57" spans="1:35" ht="15">
      <c r="A57" s="49" t="s">
        <v>41</v>
      </c>
      <c r="B57" s="49">
        <v>13</v>
      </c>
      <c r="C57" s="49" t="s">
        <v>42</v>
      </c>
      <c r="D57" s="49" t="s">
        <v>43</v>
      </c>
      <c r="E57" s="49" t="s">
        <v>46</v>
      </c>
      <c r="F57" s="78">
        <v>0</v>
      </c>
      <c r="G57" s="78">
        <v>6373.8252298809002</v>
      </c>
      <c r="H57" s="78">
        <v>8762.0700204005989</v>
      </c>
      <c r="I57" s="78">
        <v>13076.961216135001</v>
      </c>
      <c r="J57" s="78">
        <v>18255.926803012</v>
      </c>
      <c r="K57" s="78">
        <v>23724.197830761204</v>
      </c>
      <c r="L57" s="78">
        <v>30545.584869467999</v>
      </c>
      <c r="M57" s="78">
        <v>37635.678001178399</v>
      </c>
      <c r="N57" s="78">
        <v>47101.790682034509</v>
      </c>
      <c r="O57" s="78">
        <v>57252.661088082503</v>
      </c>
      <c r="P57" s="78">
        <v>72033.159501400005</v>
      </c>
      <c r="Q57" s="78">
        <v>87484.761813237405</v>
      </c>
      <c r="R57" s="78">
        <v>104226.9859484795</v>
      </c>
      <c r="S57" s="78">
        <v>123217.20304331199</v>
      </c>
      <c r="T57" s="78">
        <v>140335.36149427202</v>
      </c>
      <c r="U57" s="78">
        <v>154619.08800408</v>
      </c>
      <c r="V57" s="78">
        <v>168628.209652224</v>
      </c>
      <c r="W57" s="78">
        <v>182406.201656616</v>
      </c>
      <c r="X57" s="78">
        <v>196042.61752689601</v>
      </c>
      <c r="Y57" s="78">
        <v>209340.51724555201</v>
      </c>
      <c r="Z57" s="78">
        <v>222417.23339354401</v>
      </c>
      <c r="AA57" s="78">
        <v>235313.05533724799</v>
      </c>
      <c r="AB57" s="78">
        <v>242864.37821822401</v>
      </c>
      <c r="AC57" s="78">
        <v>257981.36031208799</v>
      </c>
      <c r="AD57" s="78">
        <v>268803.03749846399</v>
      </c>
      <c r="AE57" s="78">
        <v>283295.86465420801</v>
      </c>
      <c r="AF57" s="78">
        <v>289308.88746547198</v>
      </c>
      <c r="AG57" s="78">
        <v>303566.38897788001</v>
      </c>
      <c r="AH57" s="78">
        <v>313128.21728916001</v>
      </c>
      <c r="AI57" s="78">
        <v>326982.08695269597</v>
      </c>
    </row>
    <row r="58" spans="1:35" ht="15">
      <c r="A58" s="49" t="s">
        <v>41</v>
      </c>
      <c r="B58" s="49">
        <v>14</v>
      </c>
      <c r="C58" s="49" t="s">
        <v>42</v>
      </c>
      <c r="D58" s="49" t="s">
        <v>43</v>
      </c>
      <c r="E58" s="49" t="s">
        <v>46</v>
      </c>
      <c r="F58" s="78">
        <v>0</v>
      </c>
      <c r="G58" s="78">
        <v>671.85219688289999</v>
      </c>
      <c r="H58" s="78">
        <v>903.79935463079994</v>
      </c>
      <c r="I58" s="78">
        <v>1304.0556146035001</v>
      </c>
      <c r="J58" s="78">
        <v>1774.3021672618002</v>
      </c>
      <c r="K58" s="78">
        <v>2253.2613540114003</v>
      </c>
      <c r="L58" s="78">
        <v>2834.8586450120001</v>
      </c>
      <c r="M58" s="78">
        <v>3411.8040869483998</v>
      </c>
      <c r="N58" s="78">
        <v>4164.5889204120003</v>
      </c>
      <c r="O58" s="78">
        <v>4932.3064312710003</v>
      </c>
      <c r="P58" s="78">
        <v>6055.8308400000005</v>
      </c>
      <c r="Q58" s="78">
        <v>7181.4458750397998</v>
      </c>
      <c r="R58" s="78">
        <v>8372.6767643876992</v>
      </c>
      <c r="S58" s="78">
        <v>9688.401850532</v>
      </c>
      <c r="T58" s="78">
        <v>10852.914072168</v>
      </c>
      <c r="U58" s="78">
        <v>11753.888427287999</v>
      </c>
      <c r="V58" s="78">
        <v>12615.233897447999</v>
      </c>
      <c r="W58" s="78">
        <v>13442.195482128</v>
      </c>
      <c r="X58" s="78">
        <v>14241.33914364</v>
      </c>
      <c r="Y58" s="78">
        <v>15002.136031175998</v>
      </c>
      <c r="Z58" s="78">
        <v>15732.473069879999</v>
      </c>
      <c r="AA58" s="78">
        <v>16435.885777920001</v>
      </c>
      <c r="AB58" s="78">
        <v>16836.176367864002</v>
      </c>
      <c r="AC58" s="78">
        <v>17625.645919224</v>
      </c>
      <c r="AD58" s="78">
        <v>18177.924938544002</v>
      </c>
      <c r="AE58" s="78">
        <v>18903.716311032</v>
      </c>
      <c r="AF58" s="78">
        <v>19196.309578320001</v>
      </c>
      <c r="AG58" s="78">
        <v>19882.083547367998</v>
      </c>
      <c r="AH58" s="78">
        <v>20331.210910247999</v>
      </c>
      <c r="AI58" s="78">
        <v>20971.295106048001</v>
      </c>
    </row>
    <row r="59" spans="1:35" ht="15">
      <c r="A59" s="49" t="s">
        <v>41</v>
      </c>
      <c r="B59" s="49">
        <v>15</v>
      </c>
      <c r="C59" s="49" t="s">
        <v>42</v>
      </c>
      <c r="D59" s="49" t="s">
        <v>43</v>
      </c>
      <c r="E59" s="49" t="s">
        <v>46</v>
      </c>
      <c r="F59" s="78">
        <v>0</v>
      </c>
      <c r="G59" s="78">
        <v>836.65100565310001</v>
      </c>
      <c r="H59" s="78">
        <v>1141.5947143998001</v>
      </c>
      <c r="I59" s="78">
        <v>1666.8841453930002</v>
      </c>
      <c r="J59" s="78">
        <v>2279.1504811773002</v>
      </c>
      <c r="K59" s="78">
        <v>2901.8079903274001</v>
      </c>
      <c r="L59" s="78">
        <v>3654.2791967960002</v>
      </c>
      <c r="M59" s="78">
        <v>4398.0112742852007</v>
      </c>
      <c r="N59" s="78">
        <v>5368.6841344390004</v>
      </c>
      <c r="O59" s="78">
        <v>6359.3947434872998</v>
      </c>
      <c r="P59" s="78">
        <v>7805.7220938</v>
      </c>
      <c r="Q59" s="78">
        <v>9252.9378484545996</v>
      </c>
      <c r="R59" s="78">
        <v>10782.281124220401</v>
      </c>
      <c r="S59" s="78">
        <v>12472.171807500001</v>
      </c>
      <c r="T59" s="78">
        <v>13971.279948192001</v>
      </c>
      <c r="U59" s="78">
        <v>15129.570092615999</v>
      </c>
      <c r="V59" s="78">
        <v>16237.080871704002</v>
      </c>
      <c r="W59" s="78">
        <v>17300.067432984</v>
      </c>
      <c r="X59" s="78">
        <v>18327.116034864001</v>
      </c>
      <c r="Y59" s="78">
        <v>19305.133604568</v>
      </c>
      <c r="Z59" s="78">
        <v>20243.949659639999</v>
      </c>
      <c r="AA59" s="78">
        <v>21148.0321626</v>
      </c>
      <c r="AB59" s="78">
        <v>21664.567481760001</v>
      </c>
      <c r="AC59" s="78">
        <v>22679.533158912</v>
      </c>
      <c r="AD59" s="78">
        <v>23390.405421767999</v>
      </c>
      <c r="AE59" s="78">
        <v>24323.471403336</v>
      </c>
      <c r="AF59" s="78">
        <v>24701.189069592001</v>
      </c>
      <c r="AG59" s="78">
        <v>25582.38783408</v>
      </c>
      <c r="AH59" s="78">
        <v>26160.736443408001</v>
      </c>
      <c r="AI59" s="78">
        <v>26983.890546984003</v>
      </c>
    </row>
    <row r="60" spans="1:35" ht="15">
      <c r="A60" s="49" t="s">
        <v>41</v>
      </c>
      <c r="B60" s="49">
        <v>16</v>
      </c>
      <c r="C60" s="49" t="s">
        <v>42</v>
      </c>
      <c r="D60" s="49" t="s">
        <v>43</v>
      </c>
      <c r="E60" s="49" t="s">
        <v>46</v>
      </c>
      <c r="F60" s="78">
        <v>0</v>
      </c>
      <c r="G60" s="78">
        <v>14278.250510267701</v>
      </c>
      <c r="H60" s="78">
        <v>19878.22560876</v>
      </c>
      <c r="I60" s="78">
        <v>29816.844564003</v>
      </c>
      <c r="J60" s="78">
        <v>41531.987675671604</v>
      </c>
      <c r="K60" s="78">
        <v>53669.83512683781</v>
      </c>
      <c r="L60" s="78">
        <v>68540.948301359997</v>
      </c>
      <c r="M60" s="78">
        <v>83611.482358175199</v>
      </c>
      <c r="N60" s="78">
        <v>103454.1120485095</v>
      </c>
      <c r="O60" s="78">
        <v>124212.37923505279</v>
      </c>
      <c r="P60" s="78">
        <v>154432.83113100001</v>
      </c>
      <c r="Q60" s="78">
        <v>185336.14193453299</v>
      </c>
      <c r="R60" s="78">
        <v>218395.35628026779</v>
      </c>
      <c r="S60" s="78">
        <v>255559.319442748</v>
      </c>
      <c r="T60" s="78">
        <v>288914.96857859998</v>
      </c>
      <c r="U60" s="78">
        <v>315967.82115578401</v>
      </c>
      <c r="V60" s="78">
        <v>342308.67476651998</v>
      </c>
      <c r="W60" s="78">
        <v>368045.69295564003</v>
      </c>
      <c r="X60" s="78">
        <v>393359.73107558402</v>
      </c>
      <c r="Y60" s="78">
        <v>417889.97201397596</v>
      </c>
      <c r="Z60" s="78">
        <v>441871.23634012806</v>
      </c>
      <c r="AA60" s="78">
        <v>465391.09611943195</v>
      </c>
      <c r="AB60" s="78">
        <v>479095.42502001597</v>
      </c>
      <c r="AC60" s="78">
        <v>506407.302867816</v>
      </c>
      <c r="AD60" s="78">
        <v>525882.41330738401</v>
      </c>
      <c r="AE60" s="78">
        <v>551859.263954208</v>
      </c>
      <c r="AF60" s="78">
        <v>562597.72048216802</v>
      </c>
      <c r="AG60" s="78">
        <v>587977.573632624</v>
      </c>
      <c r="AH60" s="78">
        <v>604943.94254313596</v>
      </c>
      <c r="AI60" s="78">
        <v>629467.61751921603</v>
      </c>
    </row>
    <row r="61" spans="1:35" ht="15">
      <c r="A61" s="49" t="s">
        <v>41</v>
      </c>
      <c r="B61" s="49">
        <v>17</v>
      </c>
      <c r="C61" s="49" t="s">
        <v>42</v>
      </c>
      <c r="D61" s="49" t="s">
        <v>43</v>
      </c>
      <c r="E61" s="49" t="s">
        <v>46</v>
      </c>
      <c r="F61" s="78">
        <v>0</v>
      </c>
      <c r="G61" s="78">
        <v>6372.6980792937002</v>
      </c>
      <c r="H61" s="78">
        <v>8829.6286808261993</v>
      </c>
      <c r="I61" s="78">
        <v>13290.997024701501</v>
      </c>
      <c r="J61" s="78">
        <v>18672.477870571598</v>
      </c>
      <c r="K61" s="78">
        <v>24403.503784440403</v>
      </c>
      <c r="L61" s="78">
        <v>31574.377353608001</v>
      </c>
      <c r="M61" s="78">
        <v>39058.1525174126</v>
      </c>
      <c r="N61" s="78">
        <v>49047.468698862009</v>
      </c>
      <c r="O61" s="78">
        <v>59794.882322236605</v>
      </c>
      <c r="P61" s="78">
        <v>75478.480174600016</v>
      </c>
      <c r="Q61" s="78">
        <v>91918.499943956194</v>
      </c>
      <c r="R61" s="78">
        <v>109762.8168388708</v>
      </c>
      <c r="S61" s="78">
        <v>130098.309273444</v>
      </c>
      <c r="T61" s="78">
        <v>148509.59605423201</v>
      </c>
      <c r="U61" s="78">
        <v>164033.823218832</v>
      </c>
      <c r="V61" s="78">
        <v>179329.17414686398</v>
      </c>
      <c r="W61" s="78">
        <v>194448.33194421601</v>
      </c>
      <c r="X61" s="78">
        <v>209488.77589752001</v>
      </c>
      <c r="Y61" s="78">
        <v>224224.03858478402</v>
      </c>
      <c r="Z61" s="78">
        <v>238787.61495573597</v>
      </c>
      <c r="AA61" s="78">
        <v>253223.52415416</v>
      </c>
      <c r="AB61" s="78">
        <v>261735.69208802402</v>
      </c>
      <c r="AC61" s="78">
        <v>278819.12161655998</v>
      </c>
      <c r="AD61" s="78">
        <v>291121.17076727998</v>
      </c>
      <c r="AE61" s="78">
        <v>307670.34853396798</v>
      </c>
      <c r="AF61" s="78">
        <v>314591.53329223202</v>
      </c>
      <c r="AG61" s="78">
        <v>331043.54258707201</v>
      </c>
      <c r="AH61" s="78">
        <v>342143.59326436801</v>
      </c>
      <c r="AI61" s="78">
        <v>358304.3691066</v>
      </c>
    </row>
    <row r="62" spans="1:35" ht="15">
      <c r="A62" s="49" t="s">
        <v>41</v>
      </c>
      <c r="B62" s="49">
        <v>18</v>
      </c>
      <c r="C62" s="49" t="s">
        <v>42</v>
      </c>
      <c r="D62" s="49" t="s">
        <v>43</v>
      </c>
      <c r="E62" s="49" t="s">
        <v>46</v>
      </c>
      <c r="F62" s="78">
        <v>0</v>
      </c>
      <c r="G62" s="78">
        <v>1366.9988392345999</v>
      </c>
      <c r="H62" s="78">
        <v>1970.1238100159999</v>
      </c>
      <c r="I62" s="78">
        <v>3249.9066114484999</v>
      </c>
      <c r="J62" s="78">
        <v>4941.5323143082005</v>
      </c>
      <c r="K62" s="78">
        <v>6945.272923449601</v>
      </c>
      <c r="L62" s="78">
        <v>9634.8111788760016</v>
      </c>
      <c r="M62" s="78">
        <v>12717.483602852599</v>
      </c>
      <c r="N62" s="78">
        <v>16979.230139976004</v>
      </c>
      <c r="O62" s="78">
        <v>21922.573394003801</v>
      </c>
      <c r="P62" s="78">
        <v>29149.274352</v>
      </c>
      <c r="Q62" s="78">
        <v>37186.919736320793</v>
      </c>
      <c r="R62" s="78">
        <v>46193.740483436995</v>
      </c>
      <c r="S62" s="78">
        <v>56756.564972068001</v>
      </c>
      <c r="T62" s="78">
        <v>66489.071222952</v>
      </c>
      <c r="U62" s="78">
        <v>75337.03567908</v>
      </c>
      <c r="V62" s="78">
        <v>84240.674833391997</v>
      </c>
      <c r="W62" s="78">
        <v>93216.733832376005</v>
      </c>
      <c r="X62" s="78">
        <v>102311.71833808799</v>
      </c>
      <c r="Y62" s="78">
        <v>111380.749809336</v>
      </c>
      <c r="Z62" s="78">
        <v>120498.38494243201</v>
      </c>
      <c r="AA62" s="78">
        <v>129681.21347647201</v>
      </c>
      <c r="AB62" s="78">
        <v>135190.405522872</v>
      </c>
      <c r="AC62" s="78">
        <v>146361.86589679201</v>
      </c>
      <c r="AD62" s="78">
        <v>154520.13234722399</v>
      </c>
      <c r="AE62" s="78">
        <v>165621.30972811201</v>
      </c>
      <c r="AF62" s="78">
        <v>170335.12674225599</v>
      </c>
      <c r="AG62" s="78">
        <v>181629.39780770399</v>
      </c>
      <c r="AH62" s="78">
        <v>189342.11126527202</v>
      </c>
      <c r="AI62" s="78">
        <v>200673.64125295202</v>
      </c>
    </row>
    <row r="63" spans="1:35" ht="15">
      <c r="A63" s="49" t="s">
        <v>41</v>
      </c>
      <c r="B63" s="49">
        <v>19</v>
      </c>
      <c r="C63" s="49" t="s">
        <v>42</v>
      </c>
      <c r="D63" s="49" t="s">
        <v>43</v>
      </c>
      <c r="E63" s="49" t="s">
        <v>46</v>
      </c>
      <c r="F63" s="78">
        <v>0</v>
      </c>
      <c r="G63" s="78">
        <v>612.65330875100005</v>
      </c>
      <c r="H63" s="78">
        <v>831.33561182400001</v>
      </c>
      <c r="I63" s="78">
        <v>1209.1683997500002</v>
      </c>
      <c r="J63" s="78">
        <v>1651.6746893348</v>
      </c>
      <c r="K63" s="78">
        <v>2101.9809245900001</v>
      </c>
      <c r="L63" s="78">
        <v>2647.4338907400002</v>
      </c>
      <c r="M63" s="78">
        <v>3187.5043661889999</v>
      </c>
      <c r="N63" s="78">
        <v>3892.4544888625005</v>
      </c>
      <c r="O63" s="78">
        <v>4613.8792020322007</v>
      </c>
      <c r="P63" s="78">
        <v>5666.909668100001</v>
      </c>
      <c r="Q63" s="78">
        <v>6722.7167601491992</v>
      </c>
      <c r="R63" s="78">
        <v>7839.7237625769994</v>
      </c>
      <c r="S63" s="78">
        <v>9073.6529648760006</v>
      </c>
      <c r="T63" s="78">
        <v>10167.412066056</v>
      </c>
      <c r="U63" s="78">
        <v>11013.372204407999</v>
      </c>
      <c r="V63" s="78">
        <v>11822.578494552001</v>
      </c>
      <c r="W63" s="78">
        <v>12599.343491616</v>
      </c>
      <c r="X63" s="78">
        <v>13349.961194975998</v>
      </c>
      <c r="Y63" s="78">
        <v>14064.485531544002</v>
      </c>
      <c r="Z63" s="78">
        <v>14750.414907984001</v>
      </c>
      <c r="AA63" s="78">
        <v>15411.051731375999</v>
      </c>
      <c r="AB63" s="78">
        <v>15787.914656976</v>
      </c>
      <c r="AC63" s="78">
        <v>16529.596435296</v>
      </c>
      <c r="AD63" s="78">
        <v>17048.890235664003</v>
      </c>
      <c r="AE63" s="78">
        <v>17730.312797735998</v>
      </c>
      <c r="AF63" s="78">
        <v>18005.733548207998</v>
      </c>
      <c r="AG63" s="78">
        <v>18649.547521416</v>
      </c>
      <c r="AH63" s="78">
        <v>19071.867109175997</v>
      </c>
      <c r="AI63" s="78">
        <v>19673.332568064001</v>
      </c>
    </row>
    <row r="64" spans="1:35" ht="15">
      <c r="A64" s="49" t="s">
        <v>41</v>
      </c>
      <c r="B64" s="49">
        <v>20</v>
      </c>
      <c r="C64" s="49" t="s">
        <v>42</v>
      </c>
      <c r="D64" s="49" t="s">
        <v>43</v>
      </c>
      <c r="E64" s="49" t="s">
        <v>46</v>
      </c>
      <c r="F64" s="78">
        <v>0</v>
      </c>
      <c r="G64" s="78">
        <v>0</v>
      </c>
      <c r="H64" s="78">
        <v>0</v>
      </c>
      <c r="I64" s="78">
        <v>0</v>
      </c>
      <c r="J64" s="78">
        <v>0</v>
      </c>
      <c r="K64" s="78">
        <v>0</v>
      </c>
      <c r="L64" s="78">
        <v>0</v>
      </c>
      <c r="M64" s="78">
        <v>0</v>
      </c>
      <c r="N64" s="78">
        <v>0</v>
      </c>
      <c r="O64" s="78">
        <v>0</v>
      </c>
      <c r="P64" s="78">
        <v>0</v>
      </c>
      <c r="Q64" s="78">
        <v>0</v>
      </c>
      <c r="R64" s="78">
        <v>0</v>
      </c>
      <c r="S64" s="78">
        <v>0</v>
      </c>
      <c r="T64" s="78">
        <v>0</v>
      </c>
      <c r="U64" s="78">
        <v>0</v>
      </c>
      <c r="V64" s="78">
        <v>0</v>
      </c>
      <c r="W64" s="78">
        <v>0</v>
      </c>
      <c r="X64" s="78">
        <v>0</v>
      </c>
      <c r="Y64" s="78">
        <v>0</v>
      </c>
      <c r="Z64" s="78">
        <v>0</v>
      </c>
      <c r="AA64" s="78">
        <v>0</v>
      </c>
      <c r="AB64" s="78">
        <v>0</v>
      </c>
      <c r="AC64" s="78">
        <v>0</v>
      </c>
      <c r="AD64" s="78">
        <v>0</v>
      </c>
      <c r="AE64" s="78">
        <v>0</v>
      </c>
      <c r="AF64" s="78">
        <v>0</v>
      </c>
      <c r="AG64" s="78">
        <v>0</v>
      </c>
      <c r="AH64" s="78">
        <v>0</v>
      </c>
      <c r="AI64" s="78">
        <v>0</v>
      </c>
    </row>
    <row r="65" spans="1:35" ht="15">
      <c r="A65" s="49" t="s">
        <v>41</v>
      </c>
      <c r="B65" s="49">
        <v>0</v>
      </c>
      <c r="C65" s="49" t="s">
        <v>42</v>
      </c>
      <c r="D65" s="49" t="s">
        <v>43</v>
      </c>
      <c r="E65" s="49" t="s">
        <v>47</v>
      </c>
      <c r="F65" s="78">
        <v>0</v>
      </c>
      <c r="G65" s="78">
        <v>134.80000000000001</v>
      </c>
      <c r="H65" s="78">
        <v>181.9</v>
      </c>
      <c r="I65" s="78">
        <v>223.1</v>
      </c>
      <c r="J65" s="78">
        <v>270.89999999999998</v>
      </c>
      <c r="K65" s="78">
        <v>315</v>
      </c>
      <c r="L65" s="78">
        <v>359.2</v>
      </c>
      <c r="M65" s="78">
        <v>405.1</v>
      </c>
      <c r="N65" s="78">
        <v>467</v>
      </c>
      <c r="O65" s="78">
        <v>552.79999999999995</v>
      </c>
      <c r="P65" s="78">
        <v>666.2</v>
      </c>
      <c r="Q65" s="78">
        <v>801.1</v>
      </c>
      <c r="R65" s="78">
        <v>964.1</v>
      </c>
      <c r="S65" s="78">
        <v>1153.8</v>
      </c>
      <c r="T65" s="78">
        <v>1372.4</v>
      </c>
      <c r="U65" s="78">
        <v>1587.7</v>
      </c>
      <c r="V65" s="78">
        <v>1793.7</v>
      </c>
      <c r="W65" s="78">
        <v>1987.8</v>
      </c>
      <c r="X65" s="78">
        <v>2169.8000000000002</v>
      </c>
      <c r="Y65" s="78">
        <v>2342.8000000000002</v>
      </c>
      <c r="Z65" s="78">
        <v>2505.8000000000002</v>
      </c>
      <c r="AA65" s="78">
        <v>2658.7</v>
      </c>
      <c r="AB65" s="78">
        <v>2801.8</v>
      </c>
      <c r="AC65" s="78">
        <v>2934.2</v>
      </c>
      <c r="AD65" s="78">
        <v>3057.9</v>
      </c>
      <c r="AE65" s="78">
        <v>3171</v>
      </c>
      <c r="AF65" s="78">
        <v>3276</v>
      </c>
      <c r="AG65" s="78">
        <v>3374.4</v>
      </c>
      <c r="AH65" s="78">
        <v>3467.5</v>
      </c>
      <c r="AI65" s="78">
        <v>3554.2</v>
      </c>
    </row>
    <row r="66" spans="1:35" ht="15">
      <c r="A66" s="49" t="s">
        <v>41</v>
      </c>
      <c r="B66" s="49">
        <v>1</v>
      </c>
      <c r="C66" s="49" t="s">
        <v>42</v>
      </c>
      <c r="D66" s="49" t="s">
        <v>43</v>
      </c>
      <c r="E66" s="49" t="s">
        <v>47</v>
      </c>
      <c r="F66" s="78">
        <v>0</v>
      </c>
      <c r="G66" s="78">
        <v>25354.5</v>
      </c>
      <c r="H66" s="78">
        <v>34663.599999999999</v>
      </c>
      <c r="I66" s="78">
        <v>43016.1</v>
      </c>
      <c r="J66" s="78">
        <v>52848.4</v>
      </c>
      <c r="K66" s="78">
        <v>62130.5</v>
      </c>
      <c r="L66" s="78">
        <v>71601.100000000006</v>
      </c>
      <c r="M66" s="78">
        <v>81611.199999999997</v>
      </c>
      <c r="N66" s="78">
        <v>95383.5</v>
      </c>
      <c r="O66" s="78">
        <v>114867.2</v>
      </c>
      <c r="P66" s="78">
        <v>140881.5</v>
      </c>
      <c r="Q66" s="78">
        <v>172168</v>
      </c>
      <c r="R66" s="78">
        <v>210525.3</v>
      </c>
      <c r="S66" s="78">
        <v>255546</v>
      </c>
      <c r="T66" s="78">
        <v>307771.59999999998</v>
      </c>
      <c r="U66" s="78">
        <v>359553.6</v>
      </c>
      <c r="V66" s="78">
        <v>409414.40000000002</v>
      </c>
      <c r="W66" s="78">
        <v>456808.7</v>
      </c>
      <c r="X66" s="78">
        <v>501534.2</v>
      </c>
      <c r="Y66" s="78">
        <v>544382.4</v>
      </c>
      <c r="Z66" s="78">
        <v>585038.9</v>
      </c>
      <c r="AA66" s="78">
        <v>623470.69999999995</v>
      </c>
      <c r="AB66" s="78">
        <v>659720.80000000005</v>
      </c>
      <c r="AC66" s="78">
        <v>693481.7</v>
      </c>
      <c r="AD66" s="78">
        <v>725319.8</v>
      </c>
      <c r="AE66" s="78">
        <v>754680.8</v>
      </c>
      <c r="AF66" s="78">
        <v>782182.9</v>
      </c>
      <c r="AG66" s="78">
        <v>808174.5</v>
      </c>
      <c r="AH66" s="78">
        <v>833015.2</v>
      </c>
      <c r="AI66" s="78">
        <v>856336.7</v>
      </c>
    </row>
    <row r="67" spans="1:35" ht="15">
      <c r="A67" s="49" t="s">
        <v>41</v>
      </c>
      <c r="B67" s="49">
        <v>2</v>
      </c>
      <c r="C67" s="49" t="s">
        <v>42</v>
      </c>
      <c r="D67" s="49" t="s">
        <v>43</v>
      </c>
      <c r="E67" s="49" t="s">
        <v>47</v>
      </c>
      <c r="F67" s="78">
        <v>0</v>
      </c>
      <c r="G67" s="78">
        <v>3249.9</v>
      </c>
      <c r="H67" s="78">
        <v>4484.8999999999996</v>
      </c>
      <c r="I67" s="78">
        <v>5652.2</v>
      </c>
      <c r="J67" s="78">
        <v>7099</v>
      </c>
      <c r="K67" s="78">
        <v>8530.5</v>
      </c>
      <c r="L67" s="78">
        <v>10063.6</v>
      </c>
      <c r="M67" s="78">
        <v>11760.6</v>
      </c>
      <c r="N67" s="78">
        <v>14187.7</v>
      </c>
      <c r="O67" s="78">
        <v>17738.7</v>
      </c>
      <c r="P67" s="78">
        <v>22648.7</v>
      </c>
      <c r="Q67" s="78">
        <v>28755</v>
      </c>
      <c r="R67" s="78">
        <v>36502.699999999997</v>
      </c>
      <c r="S67" s="78">
        <v>45912.2</v>
      </c>
      <c r="T67" s="78">
        <v>57197</v>
      </c>
      <c r="U67" s="78">
        <v>68741.8</v>
      </c>
      <c r="V67" s="78">
        <v>80198.5</v>
      </c>
      <c r="W67" s="78">
        <v>91412.7</v>
      </c>
      <c r="X67" s="78">
        <v>102301.3</v>
      </c>
      <c r="Y67" s="78">
        <v>113032.9</v>
      </c>
      <c r="Z67" s="78">
        <v>123498.2</v>
      </c>
      <c r="AA67" s="78">
        <v>133665</v>
      </c>
      <c r="AB67" s="78">
        <v>143505.70000000001</v>
      </c>
      <c r="AC67" s="78">
        <v>152893.9</v>
      </c>
      <c r="AD67" s="78">
        <v>161950</v>
      </c>
      <c r="AE67" s="78">
        <v>170488.6</v>
      </c>
      <c r="AF67" s="78">
        <v>178659.3</v>
      </c>
      <c r="AG67" s="78">
        <v>186541.2</v>
      </c>
      <c r="AH67" s="78">
        <v>194223.6</v>
      </c>
      <c r="AI67" s="78">
        <v>201569.6</v>
      </c>
    </row>
    <row r="68" spans="1:35" ht="15">
      <c r="A68" s="49" t="s">
        <v>41</v>
      </c>
      <c r="B68" s="49">
        <v>3</v>
      </c>
      <c r="C68" s="49" t="s">
        <v>42</v>
      </c>
      <c r="D68" s="49" t="s">
        <v>43</v>
      </c>
      <c r="E68" s="49" t="s">
        <v>47</v>
      </c>
      <c r="F68" s="78">
        <v>0</v>
      </c>
      <c r="G68" s="78">
        <v>279.39999999999998</v>
      </c>
      <c r="H68" s="78">
        <v>372.1</v>
      </c>
      <c r="I68" s="78">
        <v>452.3</v>
      </c>
      <c r="J68" s="78">
        <v>545.70000000000005</v>
      </c>
      <c r="K68" s="78">
        <v>632</v>
      </c>
      <c r="L68" s="78">
        <v>718.6</v>
      </c>
      <c r="M68" s="78">
        <v>808.8</v>
      </c>
      <c r="N68" s="78">
        <v>929.8</v>
      </c>
      <c r="O68" s="78">
        <v>1096.3</v>
      </c>
      <c r="P68" s="78">
        <v>1315.8</v>
      </c>
      <c r="Q68" s="78">
        <v>1576.5</v>
      </c>
      <c r="R68" s="78">
        <v>1891</v>
      </c>
      <c r="S68" s="78">
        <v>2256.5</v>
      </c>
      <c r="T68" s="78">
        <v>2678.1</v>
      </c>
      <c r="U68" s="78">
        <v>3093.5</v>
      </c>
      <c r="V68" s="78">
        <v>3490.8</v>
      </c>
      <c r="W68" s="78">
        <v>3865.7</v>
      </c>
      <c r="X68" s="78">
        <v>4216.8999999999996</v>
      </c>
      <c r="Y68" s="78">
        <v>4551.1000000000004</v>
      </c>
      <c r="Z68" s="78">
        <v>4866</v>
      </c>
      <c r="AA68" s="78">
        <v>5161.3999999999996</v>
      </c>
      <c r="AB68" s="78">
        <v>5438</v>
      </c>
      <c r="AC68" s="78">
        <v>5693.6</v>
      </c>
      <c r="AD68" s="78">
        <v>5932.9</v>
      </c>
      <c r="AE68" s="78">
        <v>6151.8</v>
      </c>
      <c r="AF68" s="78">
        <v>6355</v>
      </c>
      <c r="AG68" s="78">
        <v>6545.4</v>
      </c>
      <c r="AH68" s="78">
        <v>6725.9</v>
      </c>
      <c r="AI68" s="78">
        <v>6893.9</v>
      </c>
    </row>
    <row r="69" spans="1:35" ht="15">
      <c r="A69" s="49" t="s">
        <v>41</v>
      </c>
      <c r="B69" s="49">
        <v>4</v>
      </c>
      <c r="C69" s="49" t="s">
        <v>42</v>
      </c>
      <c r="D69" s="49" t="s">
        <v>43</v>
      </c>
      <c r="E69" s="49" t="s">
        <v>47</v>
      </c>
      <c r="F69" s="78">
        <v>0</v>
      </c>
      <c r="G69" s="78">
        <v>3845.3</v>
      </c>
      <c r="H69" s="78">
        <v>5313.5</v>
      </c>
      <c r="I69" s="78">
        <v>6642.1</v>
      </c>
      <c r="J69" s="78">
        <v>8240.1</v>
      </c>
      <c r="K69" s="78">
        <v>9776.5</v>
      </c>
      <c r="L69" s="78">
        <v>11380.7</v>
      </c>
      <c r="M69" s="78">
        <v>13115.1</v>
      </c>
      <c r="N69" s="78">
        <v>15532</v>
      </c>
      <c r="O69" s="78">
        <v>18979.400000000001</v>
      </c>
      <c r="P69" s="78">
        <v>23669.200000000001</v>
      </c>
      <c r="Q69" s="78">
        <v>29410.400000000001</v>
      </c>
      <c r="R69" s="78">
        <v>36554</v>
      </c>
      <c r="S69" s="78">
        <v>45020.3</v>
      </c>
      <c r="T69" s="78">
        <v>54950.400000000001</v>
      </c>
      <c r="U69" s="78">
        <v>64890.1</v>
      </c>
      <c r="V69" s="78">
        <v>74548.100000000006</v>
      </c>
      <c r="W69" s="78">
        <v>83806</v>
      </c>
      <c r="X69" s="78">
        <v>92615.1</v>
      </c>
      <c r="Y69" s="78">
        <v>101127.3</v>
      </c>
      <c r="Z69" s="78">
        <v>109274</v>
      </c>
      <c r="AA69" s="78">
        <v>117037.8</v>
      </c>
      <c r="AB69" s="78">
        <v>124415.4</v>
      </c>
      <c r="AC69" s="78">
        <v>131330.79999999999</v>
      </c>
      <c r="AD69" s="78">
        <v>137890.70000000001</v>
      </c>
      <c r="AE69" s="78">
        <v>143972.9</v>
      </c>
      <c r="AF69" s="78">
        <v>149697.1</v>
      </c>
      <c r="AG69" s="78">
        <v>155132.5</v>
      </c>
      <c r="AH69" s="78">
        <v>160349.5</v>
      </c>
      <c r="AI69" s="78">
        <v>165262.5</v>
      </c>
    </row>
    <row r="70" spans="1:35" ht="15">
      <c r="A70" s="49" t="s">
        <v>41</v>
      </c>
      <c r="B70" s="49">
        <v>5</v>
      </c>
      <c r="C70" s="49" t="s">
        <v>42</v>
      </c>
      <c r="D70" s="49" t="s">
        <v>43</v>
      </c>
      <c r="E70" s="49" t="s">
        <v>47</v>
      </c>
      <c r="F70" s="78">
        <v>0</v>
      </c>
      <c r="G70" s="78">
        <v>1580.2</v>
      </c>
      <c r="H70" s="78">
        <v>2245.1</v>
      </c>
      <c r="I70" s="78">
        <v>2851.3</v>
      </c>
      <c r="J70" s="78">
        <v>3600.1</v>
      </c>
      <c r="K70" s="78">
        <v>4333.3</v>
      </c>
      <c r="L70" s="78">
        <v>5114.3999999999996</v>
      </c>
      <c r="M70" s="78">
        <v>5975.2</v>
      </c>
      <c r="N70" s="78">
        <v>7185.2</v>
      </c>
      <c r="O70" s="78">
        <v>8917</v>
      </c>
      <c r="P70" s="78">
        <v>11313.2</v>
      </c>
      <c r="Q70" s="78">
        <v>14279.1</v>
      </c>
      <c r="R70" s="78">
        <v>18000.3</v>
      </c>
      <c r="S70" s="78">
        <v>22429.7</v>
      </c>
      <c r="T70" s="78">
        <v>27648.400000000001</v>
      </c>
      <c r="U70" s="78">
        <v>32887.5</v>
      </c>
      <c r="V70" s="78">
        <v>37984.9</v>
      </c>
      <c r="W70" s="78">
        <v>42875.4</v>
      </c>
      <c r="X70" s="78">
        <v>47530.6</v>
      </c>
      <c r="Y70" s="78">
        <v>52030.3</v>
      </c>
      <c r="Z70" s="78">
        <v>56338.6</v>
      </c>
      <c r="AA70" s="78">
        <v>60443.5</v>
      </c>
      <c r="AB70" s="78">
        <v>64343.3</v>
      </c>
      <c r="AC70" s="78">
        <v>67996.2</v>
      </c>
      <c r="AD70" s="78">
        <v>71458.7</v>
      </c>
      <c r="AE70" s="78">
        <v>74666.600000000006</v>
      </c>
      <c r="AF70" s="78">
        <v>77682.8</v>
      </c>
      <c r="AG70" s="78">
        <v>80544.899999999994</v>
      </c>
      <c r="AH70" s="78">
        <v>83290.100000000006</v>
      </c>
      <c r="AI70" s="78">
        <v>85873.7</v>
      </c>
    </row>
    <row r="71" spans="1:35" ht="15">
      <c r="A71" s="49" t="s">
        <v>41</v>
      </c>
      <c r="B71" s="49">
        <v>6</v>
      </c>
      <c r="C71" s="49" t="s">
        <v>42</v>
      </c>
      <c r="D71" s="49" t="s">
        <v>43</v>
      </c>
      <c r="E71" s="49" t="s">
        <v>47</v>
      </c>
      <c r="F71" s="78">
        <v>0</v>
      </c>
      <c r="G71" s="78">
        <v>2003</v>
      </c>
      <c r="H71" s="78">
        <v>2772</v>
      </c>
      <c r="I71" s="78">
        <v>3495.5</v>
      </c>
      <c r="J71" s="78">
        <v>4396.3</v>
      </c>
      <c r="K71" s="78">
        <v>5290.7</v>
      </c>
      <c r="L71" s="78">
        <v>6248.4</v>
      </c>
      <c r="M71" s="78">
        <v>7306.5</v>
      </c>
      <c r="N71" s="78">
        <v>8810.7000000000007</v>
      </c>
      <c r="O71" s="78">
        <v>10998.6</v>
      </c>
      <c r="P71" s="78">
        <v>14020.6</v>
      </c>
      <c r="Q71" s="78">
        <v>17760.099999999999</v>
      </c>
      <c r="R71" s="78">
        <v>22478.9</v>
      </c>
      <c r="S71" s="78">
        <v>28169.8</v>
      </c>
      <c r="T71" s="78">
        <v>34946.5</v>
      </c>
      <c r="U71" s="78">
        <v>41832.199999999997</v>
      </c>
      <c r="V71" s="78">
        <v>48620.3</v>
      </c>
      <c r="W71" s="78">
        <v>55221.4</v>
      </c>
      <c r="X71" s="78">
        <v>61587.7</v>
      </c>
      <c r="Y71" s="78">
        <v>67820.800000000003</v>
      </c>
      <c r="Z71" s="78">
        <v>73862.600000000006</v>
      </c>
      <c r="AA71" s="78">
        <v>79694.2</v>
      </c>
      <c r="AB71" s="78">
        <v>85304.9</v>
      </c>
      <c r="AC71" s="78">
        <v>90636</v>
      </c>
      <c r="AD71" s="78">
        <v>95768.4</v>
      </c>
      <c r="AE71" s="78">
        <v>100598.7</v>
      </c>
      <c r="AF71" s="78">
        <v>105214.9</v>
      </c>
      <c r="AG71" s="78">
        <v>109662.9</v>
      </c>
      <c r="AH71" s="78">
        <v>113996.2</v>
      </c>
      <c r="AI71" s="78">
        <v>118139.4</v>
      </c>
    </row>
    <row r="72" spans="1:35" ht="15">
      <c r="A72" s="49" t="s">
        <v>41</v>
      </c>
      <c r="B72" s="49">
        <v>7</v>
      </c>
      <c r="C72" s="49" t="s">
        <v>42</v>
      </c>
      <c r="D72" s="49" t="s">
        <v>43</v>
      </c>
      <c r="E72" s="49" t="s">
        <v>47</v>
      </c>
      <c r="F72" s="78">
        <v>0</v>
      </c>
      <c r="G72" s="78">
        <v>24900.1</v>
      </c>
      <c r="H72" s="78">
        <v>33755.800000000003</v>
      </c>
      <c r="I72" s="78">
        <v>41611.699999999997</v>
      </c>
      <c r="J72" s="78">
        <v>50807.1</v>
      </c>
      <c r="K72" s="78">
        <v>59426.8</v>
      </c>
      <c r="L72" s="78">
        <v>68177.8</v>
      </c>
      <c r="M72" s="78">
        <v>77384.800000000003</v>
      </c>
      <c r="N72" s="78">
        <v>89961.4</v>
      </c>
      <c r="O72" s="78">
        <v>107605.7</v>
      </c>
      <c r="P72" s="78">
        <v>131060.5</v>
      </c>
      <c r="Q72" s="78">
        <v>159151</v>
      </c>
      <c r="R72" s="78">
        <v>193414.3</v>
      </c>
      <c r="S72" s="78">
        <v>233544</v>
      </c>
      <c r="T72" s="78">
        <v>280015.09999999998</v>
      </c>
      <c r="U72" s="78">
        <v>325992.8</v>
      </c>
      <c r="V72" s="78">
        <v>370164.2</v>
      </c>
      <c r="W72" s="78">
        <v>412047.7</v>
      </c>
      <c r="X72" s="78">
        <v>451477.8</v>
      </c>
      <c r="Y72" s="78">
        <v>489163.2</v>
      </c>
      <c r="Z72" s="78">
        <v>524829.80000000005</v>
      </c>
      <c r="AA72" s="78">
        <v>558452.4</v>
      </c>
      <c r="AB72" s="78">
        <v>590071.69999999995</v>
      </c>
      <c r="AC72" s="78">
        <v>619420.69999999995</v>
      </c>
      <c r="AD72" s="78">
        <v>646993.5</v>
      </c>
      <c r="AE72" s="78">
        <v>672317.6</v>
      </c>
      <c r="AF72" s="78">
        <v>695937.7</v>
      </c>
      <c r="AG72" s="78">
        <v>718164.7</v>
      </c>
      <c r="AH72" s="78">
        <v>739314.3</v>
      </c>
      <c r="AI72" s="78">
        <v>759074.8</v>
      </c>
    </row>
    <row r="73" spans="1:35" ht="15">
      <c r="A73" s="49" t="s">
        <v>41</v>
      </c>
      <c r="B73" s="49">
        <v>8</v>
      </c>
      <c r="C73" s="49" t="s">
        <v>42</v>
      </c>
      <c r="D73" s="49" t="s">
        <v>43</v>
      </c>
      <c r="E73" s="49" t="s">
        <v>47</v>
      </c>
      <c r="F73" s="78">
        <v>0</v>
      </c>
      <c r="G73" s="78">
        <v>2374.6</v>
      </c>
      <c r="H73" s="78">
        <v>3278</v>
      </c>
      <c r="I73" s="78">
        <v>4140</v>
      </c>
      <c r="J73" s="78">
        <v>5210.3999999999996</v>
      </c>
      <c r="K73" s="78">
        <v>6274.4</v>
      </c>
      <c r="L73" s="78">
        <v>7416.6</v>
      </c>
      <c r="M73" s="78">
        <v>8680.7000000000007</v>
      </c>
      <c r="N73" s="78">
        <v>10490.6</v>
      </c>
      <c r="O73" s="78">
        <v>13143.8</v>
      </c>
      <c r="P73" s="78">
        <v>16824.400000000001</v>
      </c>
      <c r="Q73" s="78">
        <v>21405</v>
      </c>
      <c r="R73" s="78">
        <v>27220</v>
      </c>
      <c r="S73" s="78">
        <v>34282.6</v>
      </c>
      <c r="T73" s="78">
        <v>42749.1</v>
      </c>
      <c r="U73" s="78">
        <v>51415.4</v>
      </c>
      <c r="V73" s="78">
        <v>60022.5</v>
      </c>
      <c r="W73" s="78">
        <v>68454.100000000006</v>
      </c>
      <c r="X73" s="78">
        <v>76645.899999999994</v>
      </c>
      <c r="Y73" s="78">
        <v>84724.800000000003</v>
      </c>
      <c r="Z73" s="78">
        <v>92614.3</v>
      </c>
      <c r="AA73" s="78">
        <v>100283.7</v>
      </c>
      <c r="AB73" s="78">
        <v>107716.9</v>
      </c>
      <c r="AC73" s="78">
        <v>114837.1</v>
      </c>
      <c r="AD73" s="78">
        <v>121756.3</v>
      </c>
      <c r="AE73" s="78">
        <v>128331.4</v>
      </c>
      <c r="AF73" s="78">
        <v>134675.5</v>
      </c>
      <c r="AG73" s="78">
        <v>140846.1</v>
      </c>
      <c r="AH73" s="78">
        <v>146912.9</v>
      </c>
      <c r="AI73" s="78">
        <v>152767.6</v>
      </c>
    </row>
    <row r="74" spans="1:35" ht="15">
      <c r="A74" s="49" t="s">
        <v>41</v>
      </c>
      <c r="B74" s="49">
        <v>9</v>
      </c>
      <c r="C74" s="49" t="s">
        <v>42</v>
      </c>
      <c r="D74" s="49" t="s">
        <v>43</v>
      </c>
      <c r="E74" s="49" t="s">
        <v>47</v>
      </c>
      <c r="F74" s="78">
        <v>0</v>
      </c>
      <c r="G74" s="78">
        <v>315.5</v>
      </c>
      <c r="H74" s="78">
        <v>420.2</v>
      </c>
      <c r="I74" s="78">
        <v>511.6</v>
      </c>
      <c r="J74" s="78">
        <v>618.6</v>
      </c>
      <c r="K74" s="78">
        <v>718.2</v>
      </c>
      <c r="L74" s="78">
        <v>819</v>
      </c>
      <c r="M74" s="78">
        <v>924.6</v>
      </c>
      <c r="N74" s="78">
        <v>1067.4000000000001</v>
      </c>
      <c r="O74" s="78">
        <v>1264.9000000000001</v>
      </c>
      <c r="P74" s="78">
        <v>1527.3</v>
      </c>
      <c r="Q74" s="78">
        <v>1841</v>
      </c>
      <c r="R74" s="78">
        <v>2222</v>
      </c>
      <c r="S74" s="78">
        <v>2665</v>
      </c>
      <c r="T74" s="78">
        <v>3176.1</v>
      </c>
      <c r="U74" s="78">
        <v>3679.4</v>
      </c>
      <c r="V74" s="78">
        <v>4160.7</v>
      </c>
      <c r="W74" s="78">
        <v>4614.8</v>
      </c>
      <c r="X74" s="78">
        <v>5040.3</v>
      </c>
      <c r="Y74" s="78">
        <v>5445.1</v>
      </c>
      <c r="Z74" s="78">
        <v>5826.6</v>
      </c>
      <c r="AA74" s="78">
        <v>6184.6</v>
      </c>
      <c r="AB74" s="78">
        <v>6519.7</v>
      </c>
      <c r="AC74" s="78">
        <v>6829.5</v>
      </c>
      <c r="AD74" s="78">
        <v>7119.5</v>
      </c>
      <c r="AE74" s="78">
        <v>7384.7</v>
      </c>
      <c r="AF74" s="78">
        <v>7630.9</v>
      </c>
      <c r="AG74" s="78">
        <v>7861.7</v>
      </c>
      <c r="AH74" s="78">
        <v>8080.4</v>
      </c>
      <c r="AI74" s="78">
        <v>8284.1</v>
      </c>
    </row>
    <row r="75" spans="1:35" ht="15">
      <c r="A75" s="49" t="s">
        <v>41</v>
      </c>
      <c r="B75" s="49">
        <v>10</v>
      </c>
      <c r="C75" s="49" t="s">
        <v>42</v>
      </c>
      <c r="D75" s="49" t="s">
        <v>43</v>
      </c>
      <c r="E75" s="49" t="s">
        <v>47</v>
      </c>
      <c r="F75" s="78">
        <v>0</v>
      </c>
      <c r="G75" s="78">
        <v>2978.7</v>
      </c>
      <c r="H75" s="78">
        <v>4074.5</v>
      </c>
      <c r="I75" s="78">
        <v>5071</v>
      </c>
      <c r="J75" s="78">
        <v>6271.9</v>
      </c>
      <c r="K75" s="78">
        <v>7428</v>
      </c>
      <c r="L75" s="78">
        <v>8636.1</v>
      </c>
      <c r="M75" s="78">
        <v>9941.2999999999993</v>
      </c>
      <c r="N75" s="78">
        <v>11759.6</v>
      </c>
      <c r="O75" s="78">
        <v>14357.5</v>
      </c>
      <c r="P75" s="78">
        <v>17910.5</v>
      </c>
      <c r="Q75" s="78">
        <v>22265.1</v>
      </c>
      <c r="R75" s="78">
        <v>27682.7</v>
      </c>
      <c r="S75" s="78">
        <v>34108.9</v>
      </c>
      <c r="T75" s="78">
        <v>41643.699999999997</v>
      </c>
      <c r="U75" s="78">
        <v>49183.8</v>
      </c>
      <c r="V75" s="78">
        <v>56507.7</v>
      </c>
      <c r="W75" s="78">
        <v>63526.5</v>
      </c>
      <c r="X75" s="78">
        <v>70204.3</v>
      </c>
      <c r="Y75" s="78">
        <v>76655</v>
      </c>
      <c r="Z75" s="78">
        <v>82824.3</v>
      </c>
      <c r="AA75" s="78">
        <v>88699.4</v>
      </c>
      <c r="AB75" s="78">
        <v>94278.1</v>
      </c>
      <c r="AC75" s="78">
        <v>99500.800000000003</v>
      </c>
      <c r="AD75" s="78">
        <v>104448.9</v>
      </c>
      <c r="AE75" s="78">
        <v>109031.7</v>
      </c>
      <c r="AF75" s="78">
        <v>113339.7</v>
      </c>
      <c r="AG75" s="78">
        <v>117424.6</v>
      </c>
      <c r="AH75" s="78">
        <v>121339.8</v>
      </c>
      <c r="AI75" s="78">
        <v>125021.8</v>
      </c>
    </row>
    <row r="76" spans="1:35" ht="15">
      <c r="A76" s="49" t="s">
        <v>41</v>
      </c>
      <c r="B76" s="49">
        <v>11</v>
      </c>
      <c r="C76" s="49" t="s">
        <v>42</v>
      </c>
      <c r="D76" s="49" t="s">
        <v>43</v>
      </c>
      <c r="E76" s="49" t="s">
        <v>47</v>
      </c>
      <c r="F76" s="78">
        <v>0</v>
      </c>
      <c r="G76" s="78">
        <v>3441.9</v>
      </c>
      <c r="H76" s="78">
        <v>4698.3999999999996</v>
      </c>
      <c r="I76" s="78">
        <v>5837.8</v>
      </c>
      <c r="J76" s="78">
        <v>7202.6</v>
      </c>
      <c r="K76" s="78">
        <v>8510.2000000000007</v>
      </c>
      <c r="L76" s="78">
        <v>9868.7999999999993</v>
      </c>
      <c r="M76" s="78">
        <v>11330</v>
      </c>
      <c r="N76" s="78">
        <v>13363.1</v>
      </c>
      <c r="O76" s="78">
        <v>16266.2</v>
      </c>
      <c r="P76" s="78">
        <v>20202.8</v>
      </c>
      <c r="Q76" s="78">
        <v>25007.4</v>
      </c>
      <c r="R76" s="78">
        <v>30966.799999999999</v>
      </c>
      <c r="S76" s="78">
        <v>38012.300000000003</v>
      </c>
      <c r="T76" s="78">
        <v>46248.2</v>
      </c>
      <c r="U76" s="78">
        <v>54467.9</v>
      </c>
      <c r="V76" s="78">
        <v>62431.3</v>
      </c>
      <c r="W76" s="78">
        <v>70043.899999999994</v>
      </c>
      <c r="X76" s="78">
        <v>77267.8</v>
      </c>
      <c r="Y76" s="78">
        <v>84227.7</v>
      </c>
      <c r="Z76" s="78">
        <v>90868.3</v>
      </c>
      <c r="AA76" s="78">
        <v>97178.6</v>
      </c>
      <c r="AB76" s="78">
        <v>103157.4</v>
      </c>
      <c r="AC76" s="78">
        <v>108744.8</v>
      </c>
      <c r="AD76" s="78">
        <v>114029.5</v>
      </c>
      <c r="AE76" s="78">
        <v>118916.5</v>
      </c>
      <c r="AF76" s="78">
        <v>123503.9</v>
      </c>
      <c r="AG76" s="78">
        <v>127847.4</v>
      </c>
      <c r="AH76" s="78">
        <v>132005.29999999999</v>
      </c>
      <c r="AI76" s="78">
        <v>135910.39999999999</v>
      </c>
    </row>
    <row r="77" spans="1:35" ht="15">
      <c r="A77" s="49" t="s">
        <v>41</v>
      </c>
      <c r="B77" s="49">
        <v>12</v>
      </c>
      <c r="C77" s="49" t="s">
        <v>42</v>
      </c>
      <c r="D77" s="49" t="s">
        <v>43</v>
      </c>
      <c r="E77" s="49" t="s">
        <v>47</v>
      </c>
      <c r="F77" s="78">
        <v>0</v>
      </c>
      <c r="G77" s="78">
        <v>9209.2999999999993</v>
      </c>
      <c r="H77" s="78">
        <v>12676.9</v>
      </c>
      <c r="I77" s="78">
        <v>15795.3</v>
      </c>
      <c r="J77" s="78">
        <v>19493.3</v>
      </c>
      <c r="K77" s="78">
        <v>22999.5</v>
      </c>
      <c r="L77" s="78">
        <v>26599.3</v>
      </c>
      <c r="M77" s="78">
        <v>30426.9</v>
      </c>
      <c r="N77" s="78">
        <v>35698.6</v>
      </c>
      <c r="O77" s="78">
        <v>43151.3</v>
      </c>
      <c r="P77" s="78">
        <v>53171.199999999997</v>
      </c>
      <c r="Q77" s="78">
        <v>65284.800000000003</v>
      </c>
      <c r="R77" s="78">
        <v>80200.800000000003</v>
      </c>
      <c r="S77" s="78">
        <v>97761.8</v>
      </c>
      <c r="T77" s="78">
        <v>118209</v>
      </c>
      <c r="U77" s="78">
        <v>138546.20000000001</v>
      </c>
      <c r="V77" s="78">
        <v>158184.6</v>
      </c>
      <c r="W77" s="78">
        <v>176903.8</v>
      </c>
      <c r="X77" s="78">
        <v>194617.5</v>
      </c>
      <c r="Y77" s="78">
        <v>211635.5</v>
      </c>
      <c r="Z77" s="78">
        <v>227827.9</v>
      </c>
      <c r="AA77" s="78">
        <v>243174.1</v>
      </c>
      <c r="AB77" s="78">
        <v>257681.8</v>
      </c>
      <c r="AC77" s="78">
        <v>271215.90000000002</v>
      </c>
      <c r="AD77" s="78">
        <v>283993.90000000002</v>
      </c>
      <c r="AE77" s="78">
        <v>295788.7</v>
      </c>
      <c r="AF77" s="78">
        <v>306843.8</v>
      </c>
      <c r="AG77" s="78">
        <v>317297.40000000002</v>
      </c>
      <c r="AH77" s="78">
        <v>327292.7</v>
      </c>
      <c r="AI77" s="78">
        <v>336675.6</v>
      </c>
    </row>
    <row r="78" spans="1:35" ht="15">
      <c r="A78" s="49" t="s">
        <v>41</v>
      </c>
      <c r="B78" s="49">
        <v>13</v>
      </c>
      <c r="C78" s="49" t="s">
        <v>42</v>
      </c>
      <c r="D78" s="49" t="s">
        <v>43</v>
      </c>
      <c r="E78" s="49" t="s">
        <v>47</v>
      </c>
      <c r="F78" s="78">
        <v>0</v>
      </c>
      <c r="G78" s="78">
        <v>2483</v>
      </c>
      <c r="H78" s="78">
        <v>3400.8</v>
      </c>
      <c r="I78" s="78">
        <v>4240.5</v>
      </c>
      <c r="J78" s="78">
        <v>5257.8</v>
      </c>
      <c r="K78" s="78">
        <v>6246.3</v>
      </c>
      <c r="L78" s="78">
        <v>7289.7</v>
      </c>
      <c r="M78" s="78">
        <v>8431.5</v>
      </c>
      <c r="N78" s="78">
        <v>10044.799999999999</v>
      </c>
      <c r="O78" s="78">
        <v>12378.2</v>
      </c>
      <c r="P78" s="78">
        <v>15565.3</v>
      </c>
      <c r="Q78" s="78">
        <v>19501.7</v>
      </c>
      <c r="R78" s="78">
        <v>24437.8</v>
      </c>
      <c r="S78" s="78">
        <v>30355.3</v>
      </c>
      <c r="T78" s="78">
        <v>37367.1</v>
      </c>
      <c r="U78" s="78">
        <v>44452.9</v>
      </c>
      <c r="V78" s="78">
        <v>51402.9</v>
      </c>
      <c r="W78" s="78">
        <v>58123.9</v>
      </c>
      <c r="X78" s="78">
        <v>64574.5</v>
      </c>
      <c r="Y78" s="78">
        <v>70860.2</v>
      </c>
      <c r="Z78" s="78">
        <v>76923.3</v>
      </c>
      <c r="AA78" s="78">
        <v>82746.600000000006</v>
      </c>
      <c r="AB78" s="78">
        <v>88320.1</v>
      </c>
      <c r="AC78" s="78">
        <v>93580.4</v>
      </c>
      <c r="AD78" s="78">
        <v>98601.7</v>
      </c>
      <c r="AE78" s="78">
        <v>103288.6</v>
      </c>
      <c r="AF78" s="78">
        <v>107728.9</v>
      </c>
      <c r="AG78" s="78">
        <v>111971.8</v>
      </c>
      <c r="AH78" s="78">
        <v>116070.39999999999</v>
      </c>
      <c r="AI78" s="78">
        <v>119953.7</v>
      </c>
    </row>
    <row r="79" spans="1:35" ht="15">
      <c r="A79" s="49" t="s">
        <v>41</v>
      </c>
      <c r="B79" s="49">
        <v>14</v>
      </c>
      <c r="C79" s="49" t="s">
        <v>42</v>
      </c>
      <c r="D79" s="49" t="s">
        <v>43</v>
      </c>
      <c r="E79" s="49" t="s">
        <v>47</v>
      </c>
      <c r="F79" s="78">
        <v>0</v>
      </c>
      <c r="G79" s="78">
        <v>257.3</v>
      </c>
      <c r="H79" s="78">
        <v>345.4</v>
      </c>
      <c r="I79" s="78">
        <v>423.2</v>
      </c>
      <c r="J79" s="78">
        <v>514.70000000000005</v>
      </c>
      <c r="K79" s="78">
        <v>600.5</v>
      </c>
      <c r="L79" s="78">
        <v>687.9</v>
      </c>
      <c r="M79" s="78">
        <v>780.3</v>
      </c>
      <c r="N79" s="78">
        <v>905.5</v>
      </c>
      <c r="O79" s="78">
        <v>1079.4000000000001</v>
      </c>
      <c r="P79" s="78">
        <v>1310.8</v>
      </c>
      <c r="Q79" s="78">
        <v>1587.9</v>
      </c>
      <c r="R79" s="78">
        <v>1925.3</v>
      </c>
      <c r="S79" s="78">
        <v>2317.8000000000002</v>
      </c>
      <c r="T79" s="78">
        <v>2770.3</v>
      </c>
      <c r="U79" s="78">
        <v>3216.3</v>
      </c>
      <c r="V79" s="78">
        <v>3642.6</v>
      </c>
      <c r="W79" s="78">
        <v>4044.9</v>
      </c>
      <c r="X79" s="78">
        <v>4422</v>
      </c>
      <c r="Y79" s="78">
        <v>4780.7</v>
      </c>
      <c r="Z79" s="78">
        <v>5118.7</v>
      </c>
      <c r="AA79" s="78">
        <v>5435.8</v>
      </c>
      <c r="AB79" s="78">
        <v>5732.4</v>
      </c>
      <c r="AC79" s="78">
        <v>6006.5</v>
      </c>
      <c r="AD79" s="78">
        <v>6263</v>
      </c>
      <c r="AE79" s="78">
        <v>6497.7</v>
      </c>
      <c r="AF79" s="78">
        <v>6715.6</v>
      </c>
      <c r="AG79" s="78">
        <v>6919.8</v>
      </c>
      <c r="AH79" s="78">
        <v>7113.1</v>
      </c>
      <c r="AI79" s="78">
        <v>7293</v>
      </c>
    </row>
    <row r="80" spans="1:35" ht="15">
      <c r="A80" s="49" t="s">
        <v>41</v>
      </c>
      <c r="B80" s="49">
        <v>15</v>
      </c>
      <c r="C80" s="49" t="s">
        <v>42</v>
      </c>
      <c r="D80" s="49" t="s">
        <v>43</v>
      </c>
      <c r="E80" s="49" t="s">
        <v>47</v>
      </c>
      <c r="F80" s="78">
        <v>0</v>
      </c>
      <c r="G80" s="78">
        <v>326.8</v>
      </c>
      <c r="H80" s="78">
        <v>441.9</v>
      </c>
      <c r="I80" s="78">
        <v>543.4</v>
      </c>
      <c r="J80" s="78">
        <v>662</v>
      </c>
      <c r="K80" s="78">
        <v>773.1</v>
      </c>
      <c r="L80" s="78">
        <v>885.6</v>
      </c>
      <c r="M80" s="78">
        <v>1004</v>
      </c>
      <c r="N80" s="78">
        <v>1165</v>
      </c>
      <c r="O80" s="78">
        <v>1389.7</v>
      </c>
      <c r="P80" s="78">
        <v>1688</v>
      </c>
      <c r="Q80" s="78">
        <v>2044.8</v>
      </c>
      <c r="R80" s="78">
        <v>2479</v>
      </c>
      <c r="S80" s="78">
        <v>2984.7</v>
      </c>
      <c r="T80" s="78">
        <v>3567.7</v>
      </c>
      <c r="U80" s="78">
        <v>4141.8</v>
      </c>
      <c r="V80" s="78">
        <v>4690.8</v>
      </c>
      <c r="W80" s="78">
        <v>5208.8</v>
      </c>
      <c r="X80" s="78">
        <v>5694.1</v>
      </c>
      <c r="Y80" s="78">
        <v>6156</v>
      </c>
      <c r="Z80" s="78">
        <v>6590.9</v>
      </c>
      <c r="AA80" s="78">
        <v>6998.8</v>
      </c>
      <c r="AB80" s="78">
        <v>7380.8</v>
      </c>
      <c r="AC80" s="78">
        <v>7733.6</v>
      </c>
      <c r="AD80" s="78">
        <v>8063.6</v>
      </c>
      <c r="AE80" s="78">
        <v>8365.2999999999993</v>
      </c>
      <c r="AF80" s="78">
        <v>8645.4</v>
      </c>
      <c r="AG80" s="78">
        <v>8907.7000000000007</v>
      </c>
      <c r="AH80" s="78">
        <v>9156.1</v>
      </c>
      <c r="AI80" s="78">
        <v>9387.2000000000007</v>
      </c>
    </row>
    <row r="81" spans="1:35" ht="15">
      <c r="A81" s="49" t="s">
        <v>41</v>
      </c>
      <c r="B81" s="49">
        <v>16</v>
      </c>
      <c r="C81" s="49" t="s">
        <v>42</v>
      </c>
      <c r="D81" s="49" t="s">
        <v>43</v>
      </c>
      <c r="E81" s="49" t="s">
        <v>47</v>
      </c>
      <c r="F81" s="78">
        <v>0</v>
      </c>
      <c r="G81" s="78">
        <v>5678.4</v>
      </c>
      <c r="H81" s="78">
        <v>7828.5</v>
      </c>
      <c r="I81" s="78">
        <v>9756.9</v>
      </c>
      <c r="J81" s="78">
        <v>12049.2</v>
      </c>
      <c r="K81" s="78">
        <v>14231</v>
      </c>
      <c r="L81" s="78">
        <v>16484.2</v>
      </c>
      <c r="M81" s="78">
        <v>18896.3</v>
      </c>
      <c r="N81" s="78">
        <v>22236.9</v>
      </c>
      <c r="O81" s="78">
        <v>26981.5</v>
      </c>
      <c r="P81" s="78">
        <v>33372.800000000003</v>
      </c>
      <c r="Q81" s="78">
        <v>41133.4</v>
      </c>
      <c r="R81" s="78">
        <v>50723.4</v>
      </c>
      <c r="S81" s="78">
        <v>62116.6</v>
      </c>
      <c r="T81" s="78">
        <v>75497.399999999994</v>
      </c>
      <c r="U81" s="78">
        <v>88918.8</v>
      </c>
      <c r="V81" s="78">
        <v>101987.6</v>
      </c>
      <c r="W81" s="78">
        <v>114543.1</v>
      </c>
      <c r="X81" s="78">
        <v>126518.3</v>
      </c>
      <c r="Y81" s="78">
        <v>138113.60000000001</v>
      </c>
      <c r="Z81" s="78">
        <v>149232.9</v>
      </c>
      <c r="AA81" s="78">
        <v>159853.6</v>
      </c>
      <c r="AB81" s="78">
        <v>169968.7</v>
      </c>
      <c r="AC81" s="78">
        <v>179472.3</v>
      </c>
      <c r="AD81" s="78">
        <v>188508.9</v>
      </c>
      <c r="AE81" s="78">
        <v>196909.7</v>
      </c>
      <c r="AF81" s="78">
        <v>204840.1</v>
      </c>
      <c r="AG81" s="78">
        <v>212393</v>
      </c>
      <c r="AH81" s="78">
        <v>219665.9</v>
      </c>
      <c r="AI81" s="78">
        <v>226540.4</v>
      </c>
    </row>
    <row r="82" spans="1:35" ht="15">
      <c r="A82" s="49" t="s">
        <v>41</v>
      </c>
      <c r="B82" s="49">
        <v>17</v>
      </c>
      <c r="C82" s="49" t="s">
        <v>42</v>
      </c>
      <c r="D82" s="49" t="s">
        <v>43</v>
      </c>
      <c r="E82" s="49" t="s">
        <v>47</v>
      </c>
      <c r="F82" s="78">
        <v>0</v>
      </c>
      <c r="G82" s="78">
        <v>2503</v>
      </c>
      <c r="H82" s="78">
        <v>3430.3</v>
      </c>
      <c r="I82" s="78">
        <v>4292.3</v>
      </c>
      <c r="J82" s="78">
        <v>5345.5</v>
      </c>
      <c r="K82" s="78">
        <v>6377.9</v>
      </c>
      <c r="L82" s="78">
        <v>7472.8</v>
      </c>
      <c r="M82" s="78">
        <v>8673.6</v>
      </c>
      <c r="N82" s="78">
        <v>10377.6</v>
      </c>
      <c r="O82" s="78">
        <v>12853.5</v>
      </c>
      <c r="P82" s="78">
        <v>16257.5</v>
      </c>
      <c r="Q82" s="78">
        <v>20465.400000000001</v>
      </c>
      <c r="R82" s="78">
        <v>25758.1</v>
      </c>
      <c r="S82" s="78">
        <v>32139</v>
      </c>
      <c r="T82" s="78">
        <v>39730.199999999997</v>
      </c>
      <c r="U82" s="78">
        <v>47439.7</v>
      </c>
      <c r="V82" s="78">
        <v>55036.2</v>
      </c>
      <c r="W82" s="78">
        <v>62420.3</v>
      </c>
      <c r="X82" s="78">
        <v>69543</v>
      </c>
      <c r="Y82" s="78">
        <v>76515.199999999997</v>
      </c>
      <c r="Z82" s="78">
        <v>83272.7</v>
      </c>
      <c r="AA82" s="78">
        <v>89795.6</v>
      </c>
      <c r="AB82" s="78">
        <v>96069.5</v>
      </c>
      <c r="AC82" s="78">
        <v>102018.7</v>
      </c>
      <c r="AD82" s="78">
        <v>107724.9</v>
      </c>
      <c r="AE82" s="78">
        <v>113077.2</v>
      </c>
      <c r="AF82" s="78">
        <v>118174.1</v>
      </c>
      <c r="AG82" s="78">
        <v>123069.2</v>
      </c>
      <c r="AH82" s="78">
        <v>127820.8</v>
      </c>
      <c r="AI82" s="78">
        <v>132346.9</v>
      </c>
    </row>
    <row r="83" spans="1:35" ht="15">
      <c r="A83" s="49" t="s">
        <v>41</v>
      </c>
      <c r="B83" s="49">
        <v>18</v>
      </c>
      <c r="C83" s="49" t="s">
        <v>42</v>
      </c>
      <c r="D83" s="49" t="s">
        <v>43</v>
      </c>
      <c r="E83" s="49" t="s">
        <v>47</v>
      </c>
      <c r="F83" s="78">
        <v>0</v>
      </c>
      <c r="G83" s="78">
        <v>535</v>
      </c>
      <c r="H83" s="78">
        <v>757.2</v>
      </c>
      <c r="I83" s="78">
        <v>1003.3</v>
      </c>
      <c r="J83" s="78">
        <v>1340.2</v>
      </c>
      <c r="K83" s="78">
        <v>1708</v>
      </c>
      <c r="L83" s="78">
        <v>2133.3000000000002</v>
      </c>
      <c r="M83" s="78">
        <v>2633.9</v>
      </c>
      <c r="N83" s="78">
        <v>3390.7</v>
      </c>
      <c r="O83" s="78">
        <v>4553</v>
      </c>
      <c r="P83" s="78">
        <v>6225.4</v>
      </c>
      <c r="Q83" s="78">
        <v>8373.7999999999993</v>
      </c>
      <c r="R83" s="78">
        <v>11174.7</v>
      </c>
      <c r="S83" s="78">
        <v>14649.1</v>
      </c>
      <c r="T83" s="78">
        <v>18886.2</v>
      </c>
      <c r="U83" s="78">
        <v>23286.9</v>
      </c>
      <c r="V83" s="78">
        <v>27716</v>
      </c>
      <c r="W83" s="78">
        <v>32107.1</v>
      </c>
      <c r="X83" s="78">
        <v>36420.800000000003</v>
      </c>
      <c r="Y83" s="78">
        <v>40717.800000000003</v>
      </c>
      <c r="Z83" s="78">
        <v>44952.7</v>
      </c>
      <c r="AA83" s="78">
        <v>49105.4</v>
      </c>
      <c r="AB83" s="78">
        <v>53158.5</v>
      </c>
      <c r="AC83" s="78">
        <v>57053</v>
      </c>
      <c r="AD83" s="78">
        <v>60835.3</v>
      </c>
      <c r="AE83" s="78">
        <v>64425.9</v>
      </c>
      <c r="AF83" s="78">
        <v>67885.7</v>
      </c>
      <c r="AG83" s="78">
        <v>71245.5</v>
      </c>
      <c r="AH83" s="78">
        <v>74541.8</v>
      </c>
      <c r="AI83" s="78">
        <v>77712.100000000006</v>
      </c>
    </row>
    <row r="84" spans="1:35" ht="15">
      <c r="A84" s="49" t="s">
        <v>41</v>
      </c>
      <c r="B84" s="49">
        <v>19</v>
      </c>
      <c r="C84" s="49" t="s">
        <v>42</v>
      </c>
      <c r="D84" s="49" t="s">
        <v>43</v>
      </c>
      <c r="E84" s="49" t="s">
        <v>47</v>
      </c>
      <c r="F84" s="78">
        <v>0</v>
      </c>
      <c r="G84" s="78">
        <v>237.3</v>
      </c>
      <c r="H84" s="78">
        <v>320.10000000000002</v>
      </c>
      <c r="I84" s="78">
        <v>393.3</v>
      </c>
      <c r="J84" s="78">
        <v>479.2</v>
      </c>
      <c r="K84" s="78">
        <v>559.70000000000005</v>
      </c>
      <c r="L84" s="78">
        <v>641.5</v>
      </c>
      <c r="M84" s="78">
        <v>727.7</v>
      </c>
      <c r="N84" s="78">
        <v>844.8</v>
      </c>
      <c r="O84" s="78">
        <v>1008.4</v>
      </c>
      <c r="P84" s="78">
        <v>1225.7</v>
      </c>
      <c r="Q84" s="78">
        <v>1486.1</v>
      </c>
      <c r="R84" s="78">
        <v>1803.3</v>
      </c>
      <c r="S84" s="78">
        <v>2172.4</v>
      </c>
      <c r="T84" s="78">
        <v>2598.1</v>
      </c>
      <c r="U84" s="78">
        <v>3017.2</v>
      </c>
      <c r="V84" s="78">
        <v>3418</v>
      </c>
      <c r="W84" s="78">
        <v>3796.3</v>
      </c>
      <c r="X84" s="78">
        <v>4150.8</v>
      </c>
      <c r="Y84" s="78">
        <v>4488</v>
      </c>
      <c r="Z84" s="78">
        <v>4805.6000000000004</v>
      </c>
      <c r="AA84" s="78">
        <v>5103.6000000000004</v>
      </c>
      <c r="AB84" s="78">
        <v>5382.5</v>
      </c>
      <c r="AC84" s="78">
        <v>5640.2</v>
      </c>
      <c r="AD84" s="78">
        <v>5881.3</v>
      </c>
      <c r="AE84" s="78">
        <v>6101.7</v>
      </c>
      <c r="AF84" s="78">
        <v>6306.2</v>
      </c>
      <c r="AG84" s="78">
        <v>6497.9</v>
      </c>
      <c r="AH84" s="78">
        <v>6679.5</v>
      </c>
      <c r="AI84" s="78">
        <v>6848.4</v>
      </c>
    </row>
    <row r="85" spans="1:35" ht="15">
      <c r="A85" s="49" t="s">
        <v>41</v>
      </c>
      <c r="B85" s="49">
        <v>20</v>
      </c>
      <c r="C85" s="49" t="s">
        <v>42</v>
      </c>
      <c r="D85" s="49" t="s">
        <v>43</v>
      </c>
      <c r="E85" s="49" t="s">
        <v>47</v>
      </c>
      <c r="F85" s="78">
        <v>0</v>
      </c>
      <c r="G85" s="78">
        <v>0</v>
      </c>
      <c r="H85" s="78">
        <v>0</v>
      </c>
      <c r="I85" s="78">
        <v>0</v>
      </c>
      <c r="J85" s="78">
        <v>0</v>
      </c>
      <c r="K85" s="78">
        <v>0</v>
      </c>
      <c r="L85" s="78">
        <v>0</v>
      </c>
      <c r="M85" s="78">
        <v>0</v>
      </c>
      <c r="N85" s="78">
        <v>0</v>
      </c>
      <c r="O85" s="78">
        <v>0</v>
      </c>
      <c r="P85" s="78">
        <v>0</v>
      </c>
      <c r="Q85" s="78">
        <v>0</v>
      </c>
      <c r="R85" s="78">
        <v>0</v>
      </c>
      <c r="S85" s="78">
        <v>0</v>
      </c>
      <c r="T85" s="78">
        <v>0</v>
      </c>
      <c r="U85" s="78">
        <v>0</v>
      </c>
      <c r="V85" s="78">
        <v>0</v>
      </c>
      <c r="W85" s="78">
        <v>0</v>
      </c>
      <c r="X85" s="78">
        <v>0</v>
      </c>
      <c r="Y85" s="78">
        <v>0</v>
      </c>
      <c r="Z85" s="78">
        <v>0</v>
      </c>
      <c r="AA85" s="78">
        <v>0</v>
      </c>
      <c r="AB85" s="78">
        <v>0</v>
      </c>
      <c r="AC85" s="78">
        <v>0</v>
      </c>
      <c r="AD85" s="78">
        <v>0</v>
      </c>
      <c r="AE85" s="78">
        <v>0</v>
      </c>
      <c r="AF85" s="78">
        <v>0</v>
      </c>
      <c r="AG85" s="78">
        <v>0</v>
      </c>
      <c r="AH85" s="78">
        <v>0</v>
      </c>
      <c r="AI85" s="78">
        <v>0</v>
      </c>
    </row>
    <row r="86" spans="1:35" ht="15">
      <c r="A86" s="49" t="s">
        <v>41</v>
      </c>
      <c r="B86" s="49">
        <v>0</v>
      </c>
      <c r="C86" s="49" t="s">
        <v>42</v>
      </c>
      <c r="D86" s="49" t="s">
        <v>43</v>
      </c>
      <c r="E86" s="49" t="s">
        <v>48</v>
      </c>
      <c r="F86" s="78">
        <v>0</v>
      </c>
      <c r="G86" s="78">
        <v>33.299999999999997</v>
      </c>
      <c r="H86" s="78">
        <v>68.400000000000006</v>
      </c>
      <c r="I86" s="78">
        <v>93.7</v>
      </c>
      <c r="J86" s="78">
        <v>135.1</v>
      </c>
      <c r="K86" s="78">
        <v>191.5</v>
      </c>
      <c r="L86" s="78">
        <v>256.39999999999998</v>
      </c>
      <c r="M86" s="78">
        <v>327.70000000000005</v>
      </c>
      <c r="N86" s="78">
        <v>413.1</v>
      </c>
      <c r="O86" s="78">
        <v>498</v>
      </c>
      <c r="P86" s="78">
        <v>568.6</v>
      </c>
      <c r="Q86" s="78">
        <v>622.1</v>
      </c>
      <c r="R86" s="78">
        <v>667</v>
      </c>
      <c r="S86" s="78">
        <v>711.1</v>
      </c>
      <c r="T86" s="78">
        <v>752.8</v>
      </c>
      <c r="U86" s="78">
        <v>786.80000000000007</v>
      </c>
      <c r="V86" s="78">
        <v>814</v>
      </c>
      <c r="W86" s="78">
        <v>838</v>
      </c>
      <c r="X86" s="78">
        <v>857.5</v>
      </c>
      <c r="Y86" s="78">
        <v>875.5</v>
      </c>
      <c r="Z86" s="78">
        <v>892.1</v>
      </c>
      <c r="AA86" s="78">
        <v>907.5</v>
      </c>
      <c r="AB86" s="78">
        <v>921.90000000000009</v>
      </c>
      <c r="AC86" s="78">
        <v>935.9</v>
      </c>
      <c r="AD86" s="78">
        <v>949.59999999999991</v>
      </c>
      <c r="AE86" s="78">
        <v>963.2</v>
      </c>
      <c r="AF86" s="78">
        <v>977</v>
      </c>
      <c r="AG86" s="78">
        <v>991.09999999999991</v>
      </c>
      <c r="AH86" s="78">
        <v>1005.5</v>
      </c>
      <c r="AI86" s="78">
        <v>1020</v>
      </c>
    </row>
    <row r="87" spans="1:35" ht="15">
      <c r="A87" s="49" t="s">
        <v>41</v>
      </c>
      <c r="B87" s="49">
        <v>1</v>
      </c>
      <c r="C87" s="49" t="s">
        <v>42</v>
      </c>
      <c r="D87" s="49" t="s">
        <v>43</v>
      </c>
      <c r="E87" s="49" t="s">
        <v>48</v>
      </c>
      <c r="F87" s="78">
        <v>0</v>
      </c>
      <c r="G87" s="78">
        <v>6140.1</v>
      </c>
      <c r="H87" s="78">
        <v>12560.2</v>
      </c>
      <c r="I87" s="78">
        <v>17442.599999999999</v>
      </c>
      <c r="J87" s="78">
        <v>25629.599999999999</v>
      </c>
      <c r="K87" s="78">
        <v>36962</v>
      </c>
      <c r="L87" s="78">
        <v>50127.5</v>
      </c>
      <c r="M87" s="78">
        <v>64859.5</v>
      </c>
      <c r="N87" s="78">
        <v>82785.5</v>
      </c>
      <c r="O87" s="78">
        <v>100962.2</v>
      </c>
      <c r="P87" s="78">
        <v>116150.2</v>
      </c>
      <c r="Q87" s="78">
        <v>127838</v>
      </c>
      <c r="R87" s="78">
        <v>137714.5</v>
      </c>
      <c r="S87" s="78">
        <v>147566.6</v>
      </c>
      <c r="T87" s="78">
        <v>157069.6</v>
      </c>
      <c r="U87" s="78">
        <v>164892</v>
      </c>
      <c r="V87" s="78">
        <v>171158.7</v>
      </c>
      <c r="W87" s="78">
        <v>176724.2</v>
      </c>
      <c r="X87" s="78">
        <v>181314.6</v>
      </c>
      <c r="Y87" s="78">
        <v>185591.1</v>
      </c>
      <c r="Z87" s="78">
        <v>189559.2</v>
      </c>
      <c r="AA87" s="78">
        <v>193299.4</v>
      </c>
      <c r="AB87" s="78">
        <v>196852.5</v>
      </c>
      <c r="AC87" s="78">
        <v>200311.8</v>
      </c>
      <c r="AD87" s="78">
        <v>203751.8</v>
      </c>
      <c r="AE87" s="78">
        <v>207175.59999999998</v>
      </c>
      <c r="AF87" s="78">
        <v>210666.5</v>
      </c>
      <c r="AG87" s="78">
        <v>214268.5</v>
      </c>
      <c r="AH87" s="78">
        <v>217944.3</v>
      </c>
      <c r="AI87" s="78">
        <v>221671.9</v>
      </c>
    </row>
    <row r="88" spans="1:35" ht="15">
      <c r="A88" s="49" t="s">
        <v>41</v>
      </c>
      <c r="B88" s="49">
        <v>2</v>
      </c>
      <c r="C88" s="49" t="s">
        <v>42</v>
      </c>
      <c r="D88" s="49" t="s">
        <v>43</v>
      </c>
      <c r="E88" s="49" t="s">
        <v>48</v>
      </c>
      <c r="F88" s="78">
        <v>0</v>
      </c>
      <c r="G88" s="78">
        <v>806.6</v>
      </c>
      <c r="H88" s="78">
        <v>1733.3</v>
      </c>
      <c r="I88" s="78">
        <v>2450.9</v>
      </c>
      <c r="J88" s="78">
        <v>3699.5</v>
      </c>
      <c r="K88" s="78">
        <v>5515.5</v>
      </c>
      <c r="L88" s="78">
        <v>7731</v>
      </c>
      <c r="M88" s="78">
        <v>10321.6</v>
      </c>
      <c r="N88" s="78">
        <v>13591</v>
      </c>
      <c r="O88" s="78">
        <v>17014.7</v>
      </c>
      <c r="P88" s="78">
        <v>19973.5</v>
      </c>
      <c r="Q88" s="78">
        <v>22318.3</v>
      </c>
      <c r="R88" s="78">
        <v>24370.400000000001</v>
      </c>
      <c r="S88" s="78">
        <v>26478.800000000003</v>
      </c>
      <c r="T88" s="78">
        <v>28564.699999999997</v>
      </c>
      <c r="U88" s="78">
        <v>30333.100000000002</v>
      </c>
      <c r="V88" s="78">
        <v>31793.200000000001</v>
      </c>
      <c r="W88" s="78">
        <v>33126.9</v>
      </c>
      <c r="X88" s="78">
        <v>34255.899999999994</v>
      </c>
      <c r="Y88" s="78">
        <v>35336.1</v>
      </c>
      <c r="Z88" s="78">
        <v>36365</v>
      </c>
      <c r="AA88" s="78">
        <v>37360</v>
      </c>
      <c r="AB88" s="78">
        <v>38328.699999999997</v>
      </c>
      <c r="AC88" s="78">
        <v>39294.100000000006</v>
      </c>
      <c r="AD88" s="78">
        <v>40275.5</v>
      </c>
      <c r="AE88" s="78">
        <v>41274.1</v>
      </c>
      <c r="AF88" s="78">
        <v>42314.1</v>
      </c>
      <c r="AG88" s="78">
        <v>43409.1</v>
      </c>
      <c r="AH88" s="78">
        <v>44548.3</v>
      </c>
      <c r="AI88" s="78">
        <v>45724.7</v>
      </c>
    </row>
    <row r="89" spans="1:35" ht="15">
      <c r="A89" s="49" t="s">
        <v>41</v>
      </c>
      <c r="B89" s="49">
        <v>3</v>
      </c>
      <c r="C89" s="49" t="s">
        <v>42</v>
      </c>
      <c r="D89" s="49" t="s">
        <v>43</v>
      </c>
      <c r="E89" s="49" t="s">
        <v>48</v>
      </c>
      <c r="F89" s="78">
        <v>0</v>
      </c>
      <c r="G89" s="78">
        <v>70.800000000000011</v>
      </c>
      <c r="H89" s="78">
        <v>144.9</v>
      </c>
      <c r="I89" s="78">
        <v>196.7</v>
      </c>
      <c r="J89" s="78">
        <v>281</v>
      </c>
      <c r="K89" s="78">
        <v>396.6</v>
      </c>
      <c r="L89" s="78">
        <v>530.5</v>
      </c>
      <c r="M89" s="78">
        <v>678.59999999999991</v>
      </c>
      <c r="N89" s="78">
        <v>855.3</v>
      </c>
      <c r="O89" s="78">
        <v>1030.8</v>
      </c>
      <c r="P89" s="78">
        <v>1176.3</v>
      </c>
      <c r="Q89" s="78">
        <v>1286.3</v>
      </c>
      <c r="R89" s="78">
        <v>1379.1999999999998</v>
      </c>
      <c r="S89" s="78">
        <v>1470</v>
      </c>
      <c r="T89" s="78">
        <v>1554.1</v>
      </c>
      <c r="U89" s="78">
        <v>1622.9</v>
      </c>
      <c r="V89" s="78">
        <v>1678.1</v>
      </c>
      <c r="W89" s="78">
        <v>1726.8</v>
      </c>
      <c r="X89" s="78">
        <v>1766.1999999999998</v>
      </c>
      <c r="Y89" s="78">
        <v>1802.4</v>
      </c>
      <c r="Z89" s="78">
        <v>1835.8</v>
      </c>
      <c r="AA89" s="78">
        <v>1866.6</v>
      </c>
      <c r="AB89" s="78">
        <v>1895.5</v>
      </c>
      <c r="AC89" s="78">
        <v>1923.3</v>
      </c>
      <c r="AD89" s="78">
        <v>1950.6</v>
      </c>
      <c r="AE89" s="78">
        <v>1977.8000000000002</v>
      </c>
      <c r="AF89" s="78">
        <v>2005.4</v>
      </c>
      <c r="AG89" s="78">
        <v>2034</v>
      </c>
      <c r="AH89" s="78">
        <v>2062.9</v>
      </c>
      <c r="AI89" s="78">
        <v>2092.3000000000002</v>
      </c>
    </row>
    <row r="90" spans="1:35" ht="15">
      <c r="A90" s="49" t="s">
        <v>41</v>
      </c>
      <c r="B90" s="49">
        <v>4</v>
      </c>
      <c r="C90" s="49" t="s">
        <v>42</v>
      </c>
      <c r="D90" s="49" t="s">
        <v>43</v>
      </c>
      <c r="E90" s="49" t="s">
        <v>48</v>
      </c>
      <c r="F90" s="78">
        <v>0</v>
      </c>
      <c r="G90" s="78">
        <v>950.8</v>
      </c>
      <c r="H90" s="78">
        <v>2088.5</v>
      </c>
      <c r="I90" s="78">
        <v>2926.1</v>
      </c>
      <c r="J90" s="78">
        <v>4334.7</v>
      </c>
      <c r="K90" s="78">
        <v>6336.1</v>
      </c>
      <c r="L90" s="78">
        <v>8727.4</v>
      </c>
      <c r="M90" s="78">
        <v>11465.3</v>
      </c>
      <c r="N90" s="78">
        <v>14840.4</v>
      </c>
      <c r="O90" s="78">
        <v>18296.800000000003</v>
      </c>
      <c r="P90" s="78">
        <v>21241.8</v>
      </c>
      <c r="Q90" s="78">
        <v>23535.399999999998</v>
      </c>
      <c r="R90" s="78">
        <v>25514.9</v>
      </c>
      <c r="S90" s="78">
        <v>27493.899999999998</v>
      </c>
      <c r="T90" s="78">
        <v>29387.8</v>
      </c>
      <c r="U90" s="78">
        <v>30958.1</v>
      </c>
      <c r="V90" s="78">
        <v>32232</v>
      </c>
      <c r="W90" s="78">
        <v>33371.9</v>
      </c>
      <c r="X90" s="78">
        <v>34314.400000000001</v>
      </c>
      <c r="Y90" s="78">
        <v>35196.600000000006</v>
      </c>
      <c r="Z90" s="78">
        <v>36020.199999999997</v>
      </c>
      <c r="AA90" s="78">
        <v>36798.800000000003</v>
      </c>
      <c r="AB90" s="78">
        <v>37541.199999999997</v>
      </c>
      <c r="AC90" s="78">
        <v>38266.800000000003</v>
      </c>
      <c r="AD90" s="78">
        <v>38991.800000000003</v>
      </c>
      <c r="AE90" s="78">
        <v>39718.399999999994</v>
      </c>
      <c r="AF90" s="78">
        <v>40465</v>
      </c>
      <c r="AG90" s="78">
        <v>41240.400000000001</v>
      </c>
      <c r="AH90" s="78">
        <v>42036.4</v>
      </c>
      <c r="AI90" s="78">
        <v>42847.8</v>
      </c>
    </row>
    <row r="91" spans="1:35" ht="15">
      <c r="A91" s="49" t="s">
        <v>41</v>
      </c>
      <c r="B91" s="49">
        <v>5</v>
      </c>
      <c r="C91" s="49" t="s">
        <v>42</v>
      </c>
      <c r="D91" s="49" t="s">
        <v>43</v>
      </c>
      <c r="E91" s="49" t="s">
        <v>48</v>
      </c>
      <c r="F91" s="78">
        <v>0</v>
      </c>
      <c r="G91" s="78">
        <v>394.4</v>
      </c>
      <c r="H91" s="78">
        <v>971.5</v>
      </c>
      <c r="I91" s="78">
        <v>1383.8000000000002</v>
      </c>
      <c r="J91" s="78">
        <v>2081.6</v>
      </c>
      <c r="K91" s="78">
        <v>3096.2000000000003</v>
      </c>
      <c r="L91" s="78">
        <v>4335.8999999999996</v>
      </c>
      <c r="M91" s="78">
        <v>5779.7</v>
      </c>
      <c r="N91" s="78">
        <v>7573.7999999999993</v>
      </c>
      <c r="O91" s="78">
        <v>9419.5</v>
      </c>
      <c r="P91" s="78">
        <v>11017.2</v>
      </c>
      <c r="Q91" s="78">
        <v>12268.4</v>
      </c>
      <c r="R91" s="78">
        <v>13361.5</v>
      </c>
      <c r="S91" s="78">
        <v>14452.7</v>
      </c>
      <c r="T91" s="78">
        <v>15486.5</v>
      </c>
      <c r="U91" s="78">
        <v>16344.599999999999</v>
      </c>
      <c r="V91" s="78">
        <v>17043.599999999999</v>
      </c>
      <c r="W91" s="78">
        <v>17669.3</v>
      </c>
      <c r="X91" s="78">
        <v>18184.400000000001</v>
      </c>
      <c r="Y91" s="78">
        <v>18665.5</v>
      </c>
      <c r="Z91" s="78">
        <v>19113.900000000001</v>
      </c>
      <c r="AA91" s="78">
        <v>19536</v>
      </c>
      <c r="AB91" s="78">
        <v>19937.3</v>
      </c>
      <c r="AC91" s="78">
        <v>20328.400000000001</v>
      </c>
      <c r="AD91" s="78">
        <v>20718.599999999999</v>
      </c>
      <c r="AE91" s="78">
        <v>21109.9</v>
      </c>
      <c r="AF91" s="78">
        <v>21512.7</v>
      </c>
      <c r="AG91" s="78">
        <v>21931.5</v>
      </c>
      <c r="AH91" s="78">
        <v>22361.7</v>
      </c>
      <c r="AI91" s="78">
        <v>22800.7</v>
      </c>
    </row>
    <row r="92" spans="1:35" ht="15">
      <c r="A92" s="49" t="s">
        <v>41</v>
      </c>
      <c r="B92" s="49">
        <v>6</v>
      </c>
      <c r="C92" s="49" t="s">
        <v>42</v>
      </c>
      <c r="D92" s="49" t="s">
        <v>43</v>
      </c>
      <c r="E92" s="49" t="s">
        <v>48</v>
      </c>
      <c r="F92" s="78">
        <v>0</v>
      </c>
      <c r="G92" s="78">
        <v>497.1</v>
      </c>
      <c r="H92" s="78">
        <v>1088.4000000000001</v>
      </c>
      <c r="I92" s="78">
        <v>1540.6</v>
      </c>
      <c r="J92" s="78">
        <v>2327.4</v>
      </c>
      <c r="K92" s="78">
        <v>3477.5</v>
      </c>
      <c r="L92" s="78">
        <v>4882</v>
      </c>
      <c r="M92" s="78">
        <v>6521.7</v>
      </c>
      <c r="N92" s="78">
        <v>8579.5</v>
      </c>
      <c r="O92" s="78">
        <v>10723.400000000001</v>
      </c>
      <c r="P92" s="78">
        <v>12575.2</v>
      </c>
      <c r="Q92" s="78">
        <v>14034.199999999999</v>
      </c>
      <c r="R92" s="78">
        <v>15306.6</v>
      </c>
      <c r="S92" s="78">
        <v>16602.7</v>
      </c>
      <c r="T92" s="78">
        <v>17870.3</v>
      </c>
      <c r="U92" s="78">
        <v>18937.2</v>
      </c>
      <c r="V92" s="78">
        <v>19813.3</v>
      </c>
      <c r="W92" s="78">
        <v>20608.3</v>
      </c>
      <c r="X92" s="78">
        <v>21275.800000000003</v>
      </c>
      <c r="Y92" s="78">
        <v>21909.7</v>
      </c>
      <c r="Z92" s="78">
        <v>22509.4</v>
      </c>
      <c r="AA92" s="78">
        <v>23085</v>
      </c>
      <c r="AB92" s="78">
        <v>23641.5</v>
      </c>
      <c r="AC92" s="78">
        <v>24193.300000000003</v>
      </c>
      <c r="AD92" s="78">
        <v>24753.1</v>
      </c>
      <c r="AE92" s="78">
        <v>25321.8</v>
      </c>
      <c r="AF92" s="78">
        <v>25913.9</v>
      </c>
      <c r="AG92" s="78">
        <v>26536.9</v>
      </c>
      <c r="AH92" s="78">
        <v>27185.1</v>
      </c>
      <c r="AI92" s="78">
        <v>27854.6</v>
      </c>
    </row>
    <row r="93" spans="1:35" ht="15">
      <c r="A93" s="49" t="s">
        <v>41</v>
      </c>
      <c r="B93" s="49">
        <v>7</v>
      </c>
      <c r="C93" s="49" t="s">
        <v>42</v>
      </c>
      <c r="D93" s="49" t="s">
        <v>43</v>
      </c>
      <c r="E93" s="49" t="s">
        <v>48</v>
      </c>
      <c r="F93" s="78">
        <v>0</v>
      </c>
      <c r="G93" s="78">
        <v>6105</v>
      </c>
      <c r="H93" s="78">
        <v>12405.4</v>
      </c>
      <c r="I93" s="78">
        <v>17092.400000000001</v>
      </c>
      <c r="J93" s="78">
        <v>24871.3</v>
      </c>
      <c r="K93" s="78">
        <v>35592.400000000001</v>
      </c>
      <c r="L93" s="78">
        <v>48012.2</v>
      </c>
      <c r="M93" s="78">
        <v>61856</v>
      </c>
      <c r="N93" s="78">
        <v>78589.3</v>
      </c>
      <c r="O93" s="78">
        <v>95431.1</v>
      </c>
      <c r="P93" s="78">
        <v>109453.4</v>
      </c>
      <c r="Q93" s="78">
        <v>120184.29999999999</v>
      </c>
      <c r="R93" s="78">
        <v>129230.20000000001</v>
      </c>
      <c r="S93" s="78">
        <v>138215.1</v>
      </c>
      <c r="T93" s="78">
        <v>146812.20000000001</v>
      </c>
      <c r="U93" s="78">
        <v>153870.20000000001</v>
      </c>
      <c r="V93" s="78">
        <v>159520.9</v>
      </c>
      <c r="W93" s="78">
        <v>164527</v>
      </c>
      <c r="X93" s="78">
        <v>168638.3</v>
      </c>
      <c r="Y93" s="78">
        <v>172454.7</v>
      </c>
      <c r="Z93" s="78">
        <v>175984.2</v>
      </c>
      <c r="AA93" s="78">
        <v>179296.1</v>
      </c>
      <c r="AB93" s="78">
        <v>182428.7</v>
      </c>
      <c r="AC93" s="78">
        <v>185465.7</v>
      </c>
      <c r="AD93" s="78">
        <v>188473.5</v>
      </c>
      <c r="AE93" s="78">
        <v>191457.5</v>
      </c>
      <c r="AF93" s="78">
        <v>194491.6</v>
      </c>
      <c r="AG93" s="78">
        <v>197612.3</v>
      </c>
      <c r="AH93" s="78">
        <v>200786</v>
      </c>
      <c r="AI93" s="78">
        <v>203992.6</v>
      </c>
    </row>
    <row r="94" spans="1:35" ht="15">
      <c r="A94" s="49" t="s">
        <v>41</v>
      </c>
      <c r="B94" s="49">
        <v>8</v>
      </c>
      <c r="C94" s="49" t="s">
        <v>42</v>
      </c>
      <c r="D94" s="49" t="s">
        <v>43</v>
      </c>
      <c r="E94" s="49" t="s">
        <v>48</v>
      </c>
      <c r="F94" s="78">
        <v>0</v>
      </c>
      <c r="G94" s="78">
        <v>581.5</v>
      </c>
      <c r="H94" s="78">
        <v>1219.7</v>
      </c>
      <c r="I94" s="78">
        <v>1730.1</v>
      </c>
      <c r="J94" s="78">
        <v>2628.7</v>
      </c>
      <c r="K94" s="78">
        <v>3937.5</v>
      </c>
      <c r="L94" s="78">
        <v>5535.5</v>
      </c>
      <c r="M94" s="78">
        <v>7404.6</v>
      </c>
      <c r="N94" s="78">
        <v>9767.9</v>
      </c>
      <c r="O94" s="78">
        <v>12247.5</v>
      </c>
      <c r="P94" s="78">
        <v>14397.3</v>
      </c>
      <c r="Q94" s="78">
        <v>16107.400000000001</v>
      </c>
      <c r="R94" s="78">
        <v>17601.5</v>
      </c>
      <c r="S94" s="78">
        <v>19142.7</v>
      </c>
      <c r="T94" s="78">
        <v>20678.900000000001</v>
      </c>
      <c r="U94" s="78">
        <v>21983.599999999999</v>
      </c>
      <c r="V94" s="78">
        <v>23060.799999999999</v>
      </c>
      <c r="W94" s="78">
        <v>24045.9</v>
      </c>
      <c r="X94" s="78">
        <v>24882.6</v>
      </c>
      <c r="Y94" s="78">
        <v>25684.899999999998</v>
      </c>
      <c r="Z94" s="78">
        <v>26450.9</v>
      </c>
      <c r="AA94" s="78">
        <v>27193.800000000003</v>
      </c>
      <c r="AB94" s="78">
        <v>27919</v>
      </c>
      <c r="AC94" s="78">
        <v>28645.3</v>
      </c>
      <c r="AD94" s="78">
        <v>29389.600000000002</v>
      </c>
      <c r="AE94" s="78">
        <v>30152.400000000001</v>
      </c>
      <c r="AF94" s="78">
        <v>30952.6</v>
      </c>
      <c r="AG94" s="78">
        <v>31801.800000000003</v>
      </c>
      <c r="AH94" s="78">
        <v>32692.6</v>
      </c>
      <c r="AI94" s="78">
        <v>33620.199999999997</v>
      </c>
    </row>
    <row r="95" spans="1:35" ht="15">
      <c r="A95" s="49" t="s">
        <v>41</v>
      </c>
      <c r="B95" s="49">
        <v>9</v>
      </c>
      <c r="C95" s="49" t="s">
        <v>42</v>
      </c>
      <c r="D95" s="49" t="s">
        <v>43</v>
      </c>
      <c r="E95" s="49" t="s">
        <v>48</v>
      </c>
      <c r="F95" s="78">
        <v>0</v>
      </c>
      <c r="G95" s="78">
        <v>80.099999999999994</v>
      </c>
      <c r="H95" s="78">
        <v>164.5</v>
      </c>
      <c r="I95" s="78">
        <v>223.9</v>
      </c>
      <c r="J95" s="78">
        <v>320.8</v>
      </c>
      <c r="K95" s="78">
        <v>455.1</v>
      </c>
      <c r="L95" s="78">
        <v>611.6</v>
      </c>
      <c r="M95" s="78">
        <v>786.30000000000007</v>
      </c>
      <c r="N95" s="78">
        <v>996</v>
      </c>
      <c r="O95" s="78">
        <v>1205.5999999999999</v>
      </c>
      <c r="P95" s="78">
        <v>1381</v>
      </c>
      <c r="Q95" s="78">
        <v>1514.1999999999998</v>
      </c>
      <c r="R95" s="78">
        <v>1627.6</v>
      </c>
      <c r="S95" s="78">
        <v>1738.5</v>
      </c>
      <c r="T95" s="78">
        <v>1841.1</v>
      </c>
      <c r="U95" s="78">
        <v>1924.9</v>
      </c>
      <c r="V95" s="78">
        <v>1992.1</v>
      </c>
      <c r="W95" s="78">
        <v>2051.5</v>
      </c>
      <c r="X95" s="78">
        <v>2099.3999999999996</v>
      </c>
      <c r="Y95" s="78">
        <v>2143.6999999999998</v>
      </c>
      <c r="Z95" s="78">
        <v>2184.1999999999998</v>
      </c>
      <c r="AA95" s="78">
        <v>2221.8000000000002</v>
      </c>
      <c r="AB95" s="78">
        <v>2256.9</v>
      </c>
      <c r="AC95" s="78">
        <v>2290.6</v>
      </c>
      <c r="AD95" s="78">
        <v>2323.9</v>
      </c>
      <c r="AE95" s="78">
        <v>2356.9</v>
      </c>
      <c r="AF95" s="78">
        <v>2390.6</v>
      </c>
      <c r="AG95" s="78">
        <v>2425.1999999999998</v>
      </c>
      <c r="AH95" s="78">
        <v>2460.6</v>
      </c>
      <c r="AI95" s="78">
        <v>2496.3000000000002</v>
      </c>
    </row>
    <row r="96" spans="1:35" ht="15">
      <c r="A96" s="49" t="s">
        <v>41</v>
      </c>
      <c r="B96" s="49">
        <v>10</v>
      </c>
      <c r="C96" s="49" t="s">
        <v>42</v>
      </c>
      <c r="D96" s="49" t="s">
        <v>43</v>
      </c>
      <c r="E96" s="49" t="s">
        <v>48</v>
      </c>
      <c r="F96" s="78">
        <v>0</v>
      </c>
      <c r="G96" s="78">
        <v>738.8</v>
      </c>
      <c r="H96" s="78">
        <v>1562.3</v>
      </c>
      <c r="I96" s="78">
        <v>2177.6</v>
      </c>
      <c r="J96" s="78">
        <v>3219.7000000000003</v>
      </c>
      <c r="K96" s="78">
        <v>4698.8999999999996</v>
      </c>
      <c r="L96" s="78">
        <v>6465.1</v>
      </c>
      <c r="M96" s="78">
        <v>8485.5</v>
      </c>
      <c r="N96" s="78">
        <v>10974.8</v>
      </c>
      <c r="O96" s="78">
        <v>13526.3</v>
      </c>
      <c r="P96" s="78">
        <v>15710.6</v>
      </c>
      <c r="Q96" s="78">
        <v>17416.3</v>
      </c>
      <c r="R96" s="78">
        <v>18885.300000000003</v>
      </c>
      <c r="S96" s="78">
        <v>20358.400000000001</v>
      </c>
      <c r="T96" s="78">
        <v>21775.5</v>
      </c>
      <c r="U96" s="78">
        <v>22950.799999999999</v>
      </c>
      <c r="V96" s="78">
        <v>23903.1</v>
      </c>
      <c r="W96" s="78">
        <v>24755.200000000001</v>
      </c>
      <c r="X96" s="78">
        <v>25460.800000000003</v>
      </c>
      <c r="Y96" s="78">
        <v>26121.9</v>
      </c>
      <c r="Z96" s="78">
        <v>26739</v>
      </c>
      <c r="AA96" s="78">
        <v>27323</v>
      </c>
      <c r="AB96" s="78">
        <v>27880</v>
      </c>
      <c r="AC96" s="78">
        <v>28424.1</v>
      </c>
      <c r="AD96" s="78">
        <v>28967.3</v>
      </c>
      <c r="AE96" s="78">
        <v>29511</v>
      </c>
      <c r="AF96" s="78">
        <v>30068.399999999998</v>
      </c>
      <c r="AG96" s="78">
        <v>30646.400000000001</v>
      </c>
      <c r="AH96" s="78">
        <v>31238.5</v>
      </c>
      <c r="AI96" s="78">
        <v>31841</v>
      </c>
    </row>
    <row r="97" spans="1:35" ht="15">
      <c r="A97" s="49" t="s">
        <v>41</v>
      </c>
      <c r="B97" s="49">
        <v>11</v>
      </c>
      <c r="C97" s="49" t="s">
        <v>42</v>
      </c>
      <c r="D97" s="49" t="s">
        <v>43</v>
      </c>
      <c r="E97" s="49" t="s">
        <v>48</v>
      </c>
      <c r="F97" s="78">
        <v>0</v>
      </c>
      <c r="G97" s="78">
        <v>852</v>
      </c>
      <c r="H97" s="78">
        <v>1780.6999999999998</v>
      </c>
      <c r="I97" s="78">
        <v>2477.1999999999998</v>
      </c>
      <c r="J97" s="78">
        <v>3652.5</v>
      </c>
      <c r="K97" s="78">
        <v>5311.3</v>
      </c>
      <c r="L97" s="78">
        <v>7280.0999999999995</v>
      </c>
      <c r="M97" s="78">
        <v>9522.6</v>
      </c>
      <c r="N97" s="78">
        <v>12282.6</v>
      </c>
      <c r="O97" s="78">
        <v>15110.1</v>
      </c>
      <c r="P97" s="78">
        <v>17511.099999999999</v>
      </c>
      <c r="Q97" s="78">
        <v>19379.7</v>
      </c>
      <c r="R97" s="78">
        <v>20983.599999999999</v>
      </c>
      <c r="S97" s="78">
        <v>22588.1</v>
      </c>
      <c r="T97" s="78">
        <v>24130</v>
      </c>
      <c r="U97" s="78">
        <v>25406</v>
      </c>
      <c r="V97" s="78">
        <v>26436.800000000003</v>
      </c>
      <c r="W97" s="78">
        <v>27357.100000000002</v>
      </c>
      <c r="X97" s="78">
        <v>28117.699999999997</v>
      </c>
      <c r="Y97" s="78">
        <v>28828.7</v>
      </c>
      <c r="Z97" s="78">
        <v>29491</v>
      </c>
      <c r="AA97" s="78">
        <v>30116.800000000003</v>
      </c>
      <c r="AB97" s="78">
        <v>30712.400000000001</v>
      </c>
      <c r="AC97" s="78">
        <v>31293.5</v>
      </c>
      <c r="AD97" s="78">
        <v>31872.699999999997</v>
      </c>
      <c r="AE97" s="78">
        <v>32451.399999999998</v>
      </c>
      <c r="AF97" s="78">
        <v>33043.9</v>
      </c>
      <c r="AG97" s="78">
        <v>33657.1</v>
      </c>
      <c r="AH97" s="78">
        <v>34284.600000000006</v>
      </c>
      <c r="AI97" s="78">
        <v>34922.1</v>
      </c>
    </row>
    <row r="98" spans="1:35" ht="15">
      <c r="A98" s="49" t="s">
        <v>41</v>
      </c>
      <c r="B98" s="49">
        <v>12</v>
      </c>
      <c r="C98" s="49" t="s">
        <v>42</v>
      </c>
      <c r="D98" s="49" t="s">
        <v>43</v>
      </c>
      <c r="E98" s="49" t="s">
        <v>48</v>
      </c>
      <c r="F98" s="78">
        <v>0</v>
      </c>
      <c r="G98" s="78">
        <v>2245</v>
      </c>
      <c r="H98" s="78">
        <v>4754.2</v>
      </c>
      <c r="I98" s="78">
        <v>6634.6</v>
      </c>
      <c r="J98" s="78">
        <v>9787.9</v>
      </c>
      <c r="K98" s="78">
        <v>14187.5</v>
      </c>
      <c r="L98" s="78">
        <v>19344.900000000001</v>
      </c>
      <c r="M98" s="78">
        <v>25153.800000000003</v>
      </c>
      <c r="N98" s="78">
        <v>32232.6</v>
      </c>
      <c r="O98" s="78">
        <v>39412.400000000001</v>
      </c>
      <c r="P98" s="78">
        <v>45458.3</v>
      </c>
      <c r="Q98" s="78">
        <v>50124.7</v>
      </c>
      <c r="R98" s="78">
        <v>54097.899999999994</v>
      </c>
      <c r="S98" s="78">
        <v>58060.7</v>
      </c>
      <c r="T98" s="78">
        <v>61864</v>
      </c>
      <c r="U98" s="78">
        <v>65001.599999999999</v>
      </c>
      <c r="V98" s="78">
        <v>67526.899999999994</v>
      </c>
      <c r="W98" s="78">
        <v>69775.5</v>
      </c>
      <c r="X98" s="78">
        <v>71630.2</v>
      </c>
      <c r="Y98" s="78">
        <v>73359.899999999994</v>
      </c>
      <c r="Z98" s="78">
        <v>74967.5</v>
      </c>
      <c r="AA98" s="78">
        <v>76483.199999999997</v>
      </c>
      <c r="AB98" s="78">
        <v>77923.7</v>
      </c>
      <c r="AC98" s="78">
        <v>79326.799999999988</v>
      </c>
      <c r="AD98" s="78">
        <v>80723</v>
      </c>
      <c r="AE98" s="78">
        <v>82115.199999999997</v>
      </c>
      <c r="AF98" s="78">
        <v>83537.799999999988</v>
      </c>
      <c r="AG98" s="78">
        <v>85008.1</v>
      </c>
      <c r="AH98" s="78">
        <v>86510.5</v>
      </c>
      <c r="AI98" s="78">
        <v>88035.6</v>
      </c>
    </row>
    <row r="99" spans="1:35" ht="15">
      <c r="A99" s="49" t="s">
        <v>41</v>
      </c>
      <c r="B99" s="49">
        <v>13</v>
      </c>
      <c r="C99" s="49" t="s">
        <v>42</v>
      </c>
      <c r="D99" s="49" t="s">
        <v>43</v>
      </c>
      <c r="E99" s="49" t="s">
        <v>48</v>
      </c>
      <c r="F99" s="78">
        <v>0</v>
      </c>
      <c r="G99" s="78">
        <v>615.79999999999995</v>
      </c>
      <c r="H99" s="78">
        <v>1313.3000000000002</v>
      </c>
      <c r="I99" s="78">
        <v>1835.2</v>
      </c>
      <c r="J99" s="78">
        <v>2721.7000000000003</v>
      </c>
      <c r="K99" s="78">
        <v>3991.2</v>
      </c>
      <c r="L99" s="78">
        <v>5521</v>
      </c>
      <c r="M99" s="78">
        <v>7291.9</v>
      </c>
      <c r="N99" s="78">
        <v>9502.2000000000007</v>
      </c>
      <c r="O99" s="78">
        <v>11793.5</v>
      </c>
      <c r="P99" s="78">
        <v>13751.199999999999</v>
      </c>
      <c r="Q99" s="78">
        <v>15290.5</v>
      </c>
      <c r="R99" s="78">
        <v>16625.400000000001</v>
      </c>
      <c r="S99" s="78">
        <v>17977.400000000001</v>
      </c>
      <c r="T99" s="78">
        <v>19292.2</v>
      </c>
      <c r="U99" s="78">
        <v>20393.099999999999</v>
      </c>
      <c r="V99" s="78">
        <v>21292.9</v>
      </c>
      <c r="W99" s="78">
        <v>22105</v>
      </c>
      <c r="X99" s="78">
        <v>22783.599999999999</v>
      </c>
      <c r="Y99" s="78">
        <v>23424.799999999999</v>
      </c>
      <c r="Z99" s="78">
        <v>24028.6</v>
      </c>
      <c r="AA99" s="78">
        <v>24604.9</v>
      </c>
      <c r="AB99" s="78">
        <v>25159.1</v>
      </c>
      <c r="AC99" s="78">
        <v>25705</v>
      </c>
      <c r="AD99" s="78">
        <v>26254.1</v>
      </c>
      <c r="AE99" s="78">
        <v>26807.599999999999</v>
      </c>
      <c r="AF99" s="78">
        <v>27379.199999999997</v>
      </c>
      <c r="AG99" s="78">
        <v>27975.9</v>
      </c>
      <c r="AH99" s="78">
        <v>28591.7</v>
      </c>
      <c r="AI99" s="78">
        <v>29222.400000000001</v>
      </c>
    </row>
    <row r="100" spans="1:35" ht="15">
      <c r="A100" s="49" t="s">
        <v>41</v>
      </c>
      <c r="B100" s="49">
        <v>14</v>
      </c>
      <c r="C100" s="49" t="s">
        <v>42</v>
      </c>
      <c r="D100" s="49" t="s">
        <v>43</v>
      </c>
      <c r="E100" s="49" t="s">
        <v>48</v>
      </c>
      <c r="F100" s="78">
        <v>0</v>
      </c>
      <c r="G100" s="78">
        <v>64.599999999999994</v>
      </c>
      <c r="H100" s="78">
        <v>133.1</v>
      </c>
      <c r="I100" s="78">
        <v>182.4</v>
      </c>
      <c r="J100" s="78">
        <v>263.7</v>
      </c>
      <c r="K100" s="78">
        <v>376.6</v>
      </c>
      <c r="L100" s="78">
        <v>508.90000000000003</v>
      </c>
      <c r="M100" s="78">
        <v>657.40000000000009</v>
      </c>
      <c r="N100" s="78">
        <v>836</v>
      </c>
      <c r="O100" s="78">
        <v>1014.8</v>
      </c>
      <c r="P100" s="78">
        <v>1164.4000000000001</v>
      </c>
      <c r="Q100" s="78">
        <v>1278.5999999999999</v>
      </c>
      <c r="R100" s="78">
        <v>1375.5</v>
      </c>
      <c r="S100" s="78">
        <v>1470.5</v>
      </c>
      <c r="T100" s="78">
        <v>1559.2</v>
      </c>
      <c r="U100" s="78">
        <v>1631.7</v>
      </c>
      <c r="V100" s="78">
        <v>1689.7</v>
      </c>
      <c r="W100" s="78">
        <v>1740.9</v>
      </c>
      <c r="X100" s="78">
        <v>1782.4</v>
      </c>
      <c r="Y100" s="78">
        <v>1820.7</v>
      </c>
      <c r="Z100" s="78">
        <v>1855.9</v>
      </c>
      <c r="AA100" s="78">
        <v>1888.5</v>
      </c>
      <c r="AB100" s="78">
        <v>1919</v>
      </c>
      <c r="AC100" s="78">
        <v>1948.5</v>
      </c>
      <c r="AD100" s="78">
        <v>1977.5</v>
      </c>
      <c r="AE100" s="78">
        <v>2006.1999999999998</v>
      </c>
      <c r="AF100" s="78">
        <v>2035.5</v>
      </c>
      <c r="AG100" s="78">
        <v>2065.6</v>
      </c>
      <c r="AH100" s="78">
        <v>2096.1</v>
      </c>
      <c r="AI100" s="78">
        <v>2127</v>
      </c>
    </row>
    <row r="101" spans="1:35" ht="15">
      <c r="A101" s="49" t="s">
        <v>41</v>
      </c>
      <c r="B101" s="49">
        <v>15</v>
      </c>
      <c r="C101" s="49" t="s">
        <v>42</v>
      </c>
      <c r="D101" s="49" t="s">
        <v>43</v>
      </c>
      <c r="E101" s="49" t="s">
        <v>48</v>
      </c>
      <c r="F101" s="78">
        <v>0</v>
      </c>
      <c r="G101" s="78">
        <v>80.900000000000006</v>
      </c>
      <c r="H101" s="78">
        <v>166.4</v>
      </c>
      <c r="I101" s="78">
        <v>228.7</v>
      </c>
      <c r="J101" s="78">
        <v>331.5</v>
      </c>
      <c r="K101" s="78">
        <v>473.4</v>
      </c>
      <c r="L101" s="78">
        <v>638.20000000000005</v>
      </c>
      <c r="M101" s="78">
        <v>822.1</v>
      </c>
      <c r="N101" s="78">
        <v>1043.7</v>
      </c>
      <c r="O101" s="78">
        <v>1266.2</v>
      </c>
      <c r="P101" s="78">
        <v>1451.4</v>
      </c>
      <c r="Q101" s="78">
        <v>1592.9</v>
      </c>
      <c r="R101" s="78">
        <v>1712.3</v>
      </c>
      <c r="S101" s="78">
        <v>1829.9</v>
      </c>
      <c r="T101" s="78">
        <v>1940.8999999999999</v>
      </c>
      <c r="U101" s="78">
        <v>2031.6</v>
      </c>
      <c r="V101" s="78">
        <v>2104</v>
      </c>
      <c r="W101" s="78">
        <v>2167.9</v>
      </c>
      <c r="X101" s="78">
        <v>2219.9</v>
      </c>
      <c r="Y101" s="78">
        <v>2267.8999999999996</v>
      </c>
      <c r="Z101" s="78">
        <v>2312</v>
      </c>
      <c r="AA101" s="78">
        <v>2353.1</v>
      </c>
      <c r="AB101" s="78">
        <v>2391.6999999999998</v>
      </c>
      <c r="AC101" s="78">
        <v>2428.9</v>
      </c>
      <c r="AD101" s="78">
        <v>2465.5</v>
      </c>
      <c r="AE101" s="78">
        <v>2501.8000000000002</v>
      </c>
      <c r="AF101" s="78">
        <v>2538.5</v>
      </c>
      <c r="AG101" s="78">
        <v>2576.3000000000002</v>
      </c>
      <c r="AH101" s="78">
        <v>2614.6999999999998</v>
      </c>
      <c r="AI101" s="78">
        <v>2653.2</v>
      </c>
    </row>
    <row r="102" spans="1:35" ht="15">
      <c r="A102" s="49" t="s">
        <v>41</v>
      </c>
      <c r="B102" s="49">
        <v>16</v>
      </c>
      <c r="C102" s="49" t="s">
        <v>42</v>
      </c>
      <c r="D102" s="49" t="s">
        <v>43</v>
      </c>
      <c r="E102" s="49" t="s">
        <v>48</v>
      </c>
      <c r="F102" s="78">
        <v>0</v>
      </c>
      <c r="G102" s="78">
        <v>1387.6</v>
      </c>
      <c r="H102" s="78">
        <v>2980.7999999999997</v>
      </c>
      <c r="I102" s="78">
        <v>4161.3</v>
      </c>
      <c r="J102" s="78">
        <v>6137.7</v>
      </c>
      <c r="K102" s="78">
        <v>8909.1</v>
      </c>
      <c r="L102" s="78">
        <v>12178.6</v>
      </c>
      <c r="M102" s="78">
        <v>15884.4</v>
      </c>
      <c r="N102" s="78">
        <v>20423.2</v>
      </c>
      <c r="O102" s="78">
        <v>25047.1</v>
      </c>
      <c r="P102" s="78">
        <v>28946.9</v>
      </c>
      <c r="Q102" s="78">
        <v>31965.8</v>
      </c>
      <c r="R102" s="78">
        <v>34546.5</v>
      </c>
      <c r="S102" s="78">
        <v>37139.600000000006</v>
      </c>
      <c r="T102" s="78">
        <v>39642.9</v>
      </c>
      <c r="U102" s="78">
        <v>41724.199999999997</v>
      </c>
      <c r="V102" s="78">
        <v>43413.5</v>
      </c>
      <c r="W102" s="78">
        <v>44928.7</v>
      </c>
      <c r="X102" s="78">
        <v>46187.199999999997</v>
      </c>
      <c r="Y102" s="78">
        <v>47369.5</v>
      </c>
      <c r="Z102" s="78">
        <v>48476.3</v>
      </c>
      <c r="AA102" s="78">
        <v>49527.3</v>
      </c>
      <c r="AB102" s="78">
        <v>50533.200000000004</v>
      </c>
      <c r="AC102" s="78">
        <v>51519.6</v>
      </c>
      <c r="AD102" s="78">
        <v>52508.100000000006</v>
      </c>
      <c r="AE102" s="78">
        <v>53500.5</v>
      </c>
      <c r="AF102" s="78">
        <v>54521.7</v>
      </c>
      <c r="AG102" s="78">
        <v>55584.6</v>
      </c>
      <c r="AH102" s="78">
        <v>56678.1</v>
      </c>
      <c r="AI102" s="78">
        <v>57795.600000000006</v>
      </c>
    </row>
    <row r="103" spans="1:35" ht="15">
      <c r="A103" s="49" t="s">
        <v>41</v>
      </c>
      <c r="B103" s="49">
        <v>17</v>
      </c>
      <c r="C103" s="49" t="s">
        <v>42</v>
      </c>
      <c r="D103" s="49" t="s">
        <v>43</v>
      </c>
      <c r="E103" s="49" t="s">
        <v>48</v>
      </c>
      <c r="F103" s="78">
        <v>0</v>
      </c>
      <c r="G103" s="78">
        <v>617.1</v>
      </c>
      <c r="H103" s="78">
        <v>1285.8000000000002</v>
      </c>
      <c r="I103" s="78">
        <v>1803</v>
      </c>
      <c r="J103" s="78">
        <v>2696.4</v>
      </c>
      <c r="K103" s="78">
        <v>3981.8</v>
      </c>
      <c r="L103" s="78">
        <v>5534</v>
      </c>
      <c r="M103" s="78">
        <v>7333.9</v>
      </c>
      <c r="N103" s="78">
        <v>9589.4</v>
      </c>
      <c r="O103" s="78">
        <v>11935.6</v>
      </c>
      <c r="P103" s="78">
        <v>13952.3</v>
      </c>
      <c r="Q103" s="78">
        <v>15543.599999999999</v>
      </c>
      <c r="R103" s="78">
        <v>16923.099999999999</v>
      </c>
      <c r="S103" s="78">
        <v>18333.5</v>
      </c>
      <c r="T103" s="78">
        <v>19723.699999999997</v>
      </c>
      <c r="U103" s="78">
        <v>20894.7</v>
      </c>
      <c r="V103" s="78">
        <v>21854.5</v>
      </c>
      <c r="W103" s="78">
        <v>22725.599999999999</v>
      </c>
      <c r="X103" s="78">
        <v>23459.200000000001</v>
      </c>
      <c r="Y103" s="78">
        <v>24156.9</v>
      </c>
      <c r="Z103" s="78">
        <v>24817.800000000003</v>
      </c>
      <c r="AA103" s="78">
        <v>25453.4</v>
      </c>
      <c r="AB103" s="78">
        <v>26068.9</v>
      </c>
      <c r="AC103" s="78">
        <v>26678.9</v>
      </c>
      <c r="AD103" s="78">
        <v>27295.600000000002</v>
      </c>
      <c r="AE103" s="78">
        <v>27919.699999999997</v>
      </c>
      <c r="AF103" s="78">
        <v>28566.6</v>
      </c>
      <c r="AG103" s="78">
        <v>29244.6</v>
      </c>
      <c r="AH103" s="78">
        <v>29947.1</v>
      </c>
      <c r="AI103" s="78">
        <v>30669.7</v>
      </c>
    </row>
    <row r="104" spans="1:35" ht="15">
      <c r="A104" s="49" t="s">
        <v>41</v>
      </c>
      <c r="B104" s="49">
        <v>18</v>
      </c>
      <c r="C104" s="49" t="s">
        <v>42</v>
      </c>
      <c r="D104" s="49" t="s">
        <v>43</v>
      </c>
      <c r="E104" s="49" t="s">
        <v>48</v>
      </c>
      <c r="F104" s="78">
        <v>0</v>
      </c>
      <c r="G104" s="78">
        <v>132.19999999999999</v>
      </c>
      <c r="H104" s="78">
        <v>272.5</v>
      </c>
      <c r="I104" s="78">
        <v>409.29999999999995</v>
      </c>
      <c r="J104" s="78">
        <v>679.9</v>
      </c>
      <c r="K104" s="78">
        <v>1111.1000000000001</v>
      </c>
      <c r="L104" s="78">
        <v>1677.5</v>
      </c>
      <c r="M104" s="78">
        <v>2383</v>
      </c>
      <c r="N104" s="78">
        <v>3326.5</v>
      </c>
      <c r="O104" s="78">
        <v>4364.3</v>
      </c>
      <c r="P104" s="78">
        <v>5298</v>
      </c>
      <c r="Q104" s="78">
        <v>6068.2000000000007</v>
      </c>
      <c r="R104" s="78">
        <v>6757.2</v>
      </c>
      <c r="S104" s="78">
        <v>7487</v>
      </c>
      <c r="T104" s="78">
        <v>8236</v>
      </c>
      <c r="U104" s="78">
        <v>8882.6</v>
      </c>
      <c r="V104" s="78">
        <v>9422.7999999999993</v>
      </c>
      <c r="W104" s="78">
        <v>9923.2999999999993</v>
      </c>
      <c r="X104" s="78">
        <v>10354.700000000001</v>
      </c>
      <c r="Y104" s="78">
        <v>10773.4</v>
      </c>
      <c r="Z104" s="78">
        <v>11177.6</v>
      </c>
      <c r="AA104" s="78">
        <v>11574</v>
      </c>
      <c r="AB104" s="78">
        <v>11964.6</v>
      </c>
      <c r="AC104" s="78">
        <v>12357.6</v>
      </c>
      <c r="AD104" s="78">
        <v>12760.2</v>
      </c>
      <c r="AE104" s="78">
        <v>13172.4</v>
      </c>
      <c r="AF104" s="78">
        <v>13603.7</v>
      </c>
      <c r="AG104" s="78">
        <v>14060.4</v>
      </c>
      <c r="AH104" s="78">
        <v>14538.300000000001</v>
      </c>
      <c r="AI104" s="78">
        <v>15033.900000000001</v>
      </c>
    </row>
    <row r="105" spans="1:35" ht="15">
      <c r="A105" s="49" t="s">
        <v>41</v>
      </c>
      <c r="B105" s="49">
        <v>19</v>
      </c>
      <c r="C105" s="49" t="s">
        <v>42</v>
      </c>
      <c r="D105" s="49" t="s">
        <v>43</v>
      </c>
      <c r="E105" s="49" t="s">
        <v>48</v>
      </c>
      <c r="F105" s="78">
        <v>0</v>
      </c>
      <c r="G105" s="78">
        <v>59.1</v>
      </c>
      <c r="H105" s="78">
        <v>121.80000000000001</v>
      </c>
      <c r="I105" s="78">
        <v>167.3</v>
      </c>
      <c r="J105" s="78">
        <v>242.5</v>
      </c>
      <c r="K105" s="78">
        <v>346.70000000000005</v>
      </c>
      <c r="L105" s="78">
        <v>468.1</v>
      </c>
      <c r="M105" s="78">
        <v>603.9</v>
      </c>
      <c r="N105" s="78">
        <v>767.5</v>
      </c>
      <c r="O105" s="78">
        <v>932.09999999999991</v>
      </c>
      <c r="P105" s="78">
        <v>1069.3</v>
      </c>
      <c r="Q105" s="78">
        <v>1174.0999999999999</v>
      </c>
      <c r="R105" s="78">
        <v>1262.9000000000001</v>
      </c>
      <c r="S105" s="78">
        <v>1350.2</v>
      </c>
      <c r="T105" s="78">
        <v>1432.3000000000002</v>
      </c>
      <c r="U105" s="78">
        <v>1499.1</v>
      </c>
      <c r="V105" s="78">
        <v>1552.8000000000002</v>
      </c>
      <c r="W105" s="78">
        <v>1600</v>
      </c>
      <c r="X105" s="78">
        <v>1638.4</v>
      </c>
      <c r="Y105" s="78">
        <v>1673.9</v>
      </c>
      <c r="Z105" s="78">
        <v>1706.4</v>
      </c>
      <c r="AA105" s="78">
        <v>1736.7</v>
      </c>
      <c r="AB105" s="78">
        <v>1765.1000000000001</v>
      </c>
      <c r="AC105" s="78">
        <v>1792.5</v>
      </c>
      <c r="AD105" s="78">
        <v>1819.4</v>
      </c>
      <c r="AE105" s="78">
        <v>1846.1000000000001</v>
      </c>
      <c r="AF105" s="78">
        <v>1873.2</v>
      </c>
      <c r="AG105" s="78">
        <v>1901.1</v>
      </c>
      <c r="AH105" s="78">
        <v>1929.3</v>
      </c>
      <c r="AI105" s="78">
        <v>1957.9</v>
      </c>
    </row>
    <row r="106" spans="1:35" ht="15">
      <c r="A106" s="49" t="s">
        <v>41</v>
      </c>
      <c r="B106" s="49">
        <v>20</v>
      </c>
      <c r="C106" s="49" t="s">
        <v>42</v>
      </c>
      <c r="D106" s="49" t="s">
        <v>43</v>
      </c>
      <c r="E106" s="49" t="s">
        <v>48</v>
      </c>
      <c r="F106" s="78">
        <v>0</v>
      </c>
      <c r="G106" s="78">
        <v>0</v>
      </c>
      <c r="H106" s="78">
        <v>0</v>
      </c>
      <c r="I106" s="78">
        <v>0</v>
      </c>
      <c r="J106" s="78">
        <v>0</v>
      </c>
      <c r="K106" s="78">
        <v>0</v>
      </c>
      <c r="L106" s="78">
        <v>0</v>
      </c>
      <c r="M106" s="78">
        <v>0</v>
      </c>
      <c r="N106" s="78">
        <v>0</v>
      </c>
      <c r="O106" s="78">
        <v>0</v>
      </c>
      <c r="P106" s="78">
        <v>0</v>
      </c>
      <c r="Q106" s="78">
        <v>0</v>
      </c>
      <c r="R106" s="78">
        <v>0</v>
      </c>
      <c r="S106" s="78">
        <v>0</v>
      </c>
      <c r="T106" s="78">
        <v>0</v>
      </c>
      <c r="U106" s="78">
        <v>0</v>
      </c>
      <c r="V106" s="78">
        <v>0</v>
      </c>
      <c r="W106" s="78">
        <v>0</v>
      </c>
      <c r="X106" s="78">
        <v>0</v>
      </c>
      <c r="Y106" s="78">
        <v>0</v>
      </c>
      <c r="Z106" s="78">
        <v>0</v>
      </c>
      <c r="AA106" s="78">
        <v>0</v>
      </c>
      <c r="AB106" s="78">
        <v>0</v>
      </c>
      <c r="AC106" s="78">
        <v>0</v>
      </c>
      <c r="AD106" s="78">
        <v>0</v>
      </c>
      <c r="AE106" s="78">
        <v>0</v>
      </c>
      <c r="AF106" s="78">
        <v>0</v>
      </c>
      <c r="AG106" s="78">
        <v>0</v>
      </c>
      <c r="AH106" s="78">
        <v>0</v>
      </c>
      <c r="AI106" s="78">
        <v>0</v>
      </c>
    </row>
    <row r="107" spans="1:35" ht="15">
      <c r="A107" s="49" t="s">
        <v>41</v>
      </c>
      <c r="B107" s="49">
        <v>0</v>
      </c>
      <c r="C107" s="49" t="s">
        <v>42</v>
      </c>
      <c r="D107" s="49" t="s">
        <v>49</v>
      </c>
      <c r="E107" s="49" t="s">
        <v>50</v>
      </c>
      <c r="F107" s="78">
        <v>0</v>
      </c>
      <c r="G107" s="78">
        <v>36282</v>
      </c>
      <c r="H107" s="78">
        <v>0</v>
      </c>
      <c r="I107" s="78">
        <v>0</v>
      </c>
      <c r="J107" s="78">
        <v>0</v>
      </c>
      <c r="K107" s="78">
        <v>0</v>
      </c>
      <c r="L107" s="78">
        <v>0</v>
      </c>
      <c r="M107" s="78">
        <v>0</v>
      </c>
      <c r="N107" s="78">
        <v>0</v>
      </c>
      <c r="O107" s="78">
        <v>0</v>
      </c>
      <c r="P107" s="78">
        <v>0</v>
      </c>
      <c r="Q107" s="78">
        <v>0</v>
      </c>
      <c r="R107" s="78">
        <v>0</v>
      </c>
      <c r="S107" s="78">
        <v>0</v>
      </c>
      <c r="T107" s="78">
        <v>0</v>
      </c>
      <c r="U107" s="78">
        <v>0</v>
      </c>
      <c r="V107" s="78">
        <v>0</v>
      </c>
      <c r="W107" s="78">
        <v>0</v>
      </c>
      <c r="X107" s="78">
        <v>0</v>
      </c>
      <c r="Y107" s="78">
        <v>0</v>
      </c>
      <c r="Z107" s="78">
        <v>0</v>
      </c>
      <c r="AA107" s="78">
        <v>0</v>
      </c>
      <c r="AB107" s="78">
        <v>0</v>
      </c>
      <c r="AC107" s="78">
        <v>0</v>
      </c>
      <c r="AD107" s="78">
        <v>0</v>
      </c>
      <c r="AE107" s="78">
        <v>0</v>
      </c>
      <c r="AF107" s="78">
        <v>0</v>
      </c>
      <c r="AG107" s="78">
        <v>0</v>
      </c>
      <c r="AH107" s="78">
        <v>0</v>
      </c>
      <c r="AI107" s="78">
        <v>0</v>
      </c>
    </row>
    <row r="108" spans="1:35" ht="15">
      <c r="A108" s="49" t="s">
        <v>41</v>
      </c>
      <c r="B108" s="49">
        <v>1</v>
      </c>
      <c r="C108" s="49" t="s">
        <v>42</v>
      </c>
      <c r="D108" s="49" t="s">
        <v>49</v>
      </c>
      <c r="E108" s="49" t="s">
        <v>50</v>
      </c>
      <c r="F108" s="78">
        <v>0</v>
      </c>
      <c r="G108" s="78">
        <v>36282</v>
      </c>
      <c r="H108" s="78">
        <v>0</v>
      </c>
      <c r="I108" s="78">
        <v>0</v>
      </c>
      <c r="J108" s="78">
        <v>0</v>
      </c>
      <c r="K108" s="78">
        <v>0</v>
      </c>
      <c r="L108" s="78">
        <v>0</v>
      </c>
      <c r="M108" s="78">
        <v>0</v>
      </c>
      <c r="N108" s="78">
        <v>0</v>
      </c>
      <c r="O108" s="78">
        <v>0</v>
      </c>
      <c r="P108" s="78">
        <v>0</v>
      </c>
      <c r="Q108" s="78">
        <v>0</v>
      </c>
      <c r="R108" s="78">
        <v>0</v>
      </c>
      <c r="S108" s="78">
        <v>0</v>
      </c>
      <c r="T108" s="78">
        <v>0</v>
      </c>
      <c r="U108" s="78">
        <v>0</v>
      </c>
      <c r="V108" s="78">
        <v>0</v>
      </c>
      <c r="W108" s="78">
        <v>0</v>
      </c>
      <c r="X108" s="78">
        <v>0</v>
      </c>
      <c r="Y108" s="78">
        <v>0</v>
      </c>
      <c r="Z108" s="78">
        <v>0</v>
      </c>
      <c r="AA108" s="78">
        <v>0</v>
      </c>
      <c r="AB108" s="78">
        <v>0</v>
      </c>
      <c r="AC108" s="78">
        <v>0</v>
      </c>
      <c r="AD108" s="78">
        <v>0</v>
      </c>
      <c r="AE108" s="78">
        <v>0</v>
      </c>
      <c r="AF108" s="78">
        <v>0</v>
      </c>
      <c r="AG108" s="78">
        <v>0</v>
      </c>
      <c r="AH108" s="78">
        <v>0</v>
      </c>
      <c r="AI108" s="78">
        <v>0</v>
      </c>
    </row>
    <row r="109" spans="1:35" ht="15">
      <c r="A109" s="49" t="s">
        <v>41</v>
      </c>
      <c r="B109" s="49">
        <v>2</v>
      </c>
      <c r="C109" s="49" t="s">
        <v>42</v>
      </c>
      <c r="D109" s="49" t="s">
        <v>49</v>
      </c>
      <c r="E109" s="49" t="s">
        <v>50</v>
      </c>
      <c r="F109" s="78">
        <v>0</v>
      </c>
      <c r="G109" s="78">
        <v>36282</v>
      </c>
      <c r="H109" s="78">
        <v>0</v>
      </c>
      <c r="I109" s="78">
        <v>0</v>
      </c>
      <c r="J109" s="78">
        <v>0</v>
      </c>
      <c r="K109" s="78">
        <v>0</v>
      </c>
      <c r="L109" s="78">
        <v>0</v>
      </c>
      <c r="M109" s="78">
        <v>0</v>
      </c>
      <c r="N109" s="78">
        <v>0</v>
      </c>
      <c r="O109" s="78">
        <v>0</v>
      </c>
      <c r="P109" s="78">
        <v>0</v>
      </c>
      <c r="Q109" s="78">
        <v>0</v>
      </c>
      <c r="R109" s="78">
        <v>0</v>
      </c>
      <c r="S109" s="78">
        <v>0</v>
      </c>
      <c r="T109" s="78">
        <v>0</v>
      </c>
      <c r="U109" s="78">
        <v>0</v>
      </c>
      <c r="V109" s="78">
        <v>0</v>
      </c>
      <c r="W109" s="78">
        <v>0</v>
      </c>
      <c r="X109" s="78">
        <v>0</v>
      </c>
      <c r="Y109" s="78">
        <v>0</v>
      </c>
      <c r="Z109" s="78">
        <v>0</v>
      </c>
      <c r="AA109" s="78">
        <v>0</v>
      </c>
      <c r="AB109" s="78">
        <v>0</v>
      </c>
      <c r="AC109" s="78">
        <v>0</v>
      </c>
      <c r="AD109" s="78">
        <v>0</v>
      </c>
      <c r="AE109" s="78">
        <v>0</v>
      </c>
      <c r="AF109" s="78">
        <v>0</v>
      </c>
      <c r="AG109" s="78">
        <v>0</v>
      </c>
      <c r="AH109" s="78">
        <v>0</v>
      </c>
      <c r="AI109" s="78">
        <v>0</v>
      </c>
    </row>
    <row r="110" spans="1:35" ht="15">
      <c r="A110" s="49" t="s">
        <v>41</v>
      </c>
      <c r="B110" s="49">
        <v>3</v>
      </c>
      <c r="C110" s="49" t="s">
        <v>42</v>
      </c>
      <c r="D110" s="49" t="s">
        <v>49</v>
      </c>
      <c r="E110" s="49" t="s">
        <v>50</v>
      </c>
      <c r="F110" s="78">
        <v>0</v>
      </c>
      <c r="G110" s="78">
        <v>36282</v>
      </c>
      <c r="H110" s="78">
        <v>0</v>
      </c>
      <c r="I110" s="78">
        <v>0</v>
      </c>
      <c r="J110" s="78">
        <v>0</v>
      </c>
      <c r="K110" s="78">
        <v>0</v>
      </c>
      <c r="L110" s="78">
        <v>0</v>
      </c>
      <c r="M110" s="78">
        <v>0</v>
      </c>
      <c r="N110" s="78">
        <v>0</v>
      </c>
      <c r="O110" s="78">
        <v>0</v>
      </c>
      <c r="P110" s="78">
        <v>0</v>
      </c>
      <c r="Q110" s="78">
        <v>0</v>
      </c>
      <c r="R110" s="78">
        <v>0</v>
      </c>
      <c r="S110" s="78">
        <v>0</v>
      </c>
      <c r="T110" s="78">
        <v>0</v>
      </c>
      <c r="U110" s="78">
        <v>0</v>
      </c>
      <c r="V110" s="78">
        <v>0</v>
      </c>
      <c r="W110" s="78">
        <v>0</v>
      </c>
      <c r="X110" s="78">
        <v>0</v>
      </c>
      <c r="Y110" s="78">
        <v>0</v>
      </c>
      <c r="Z110" s="78">
        <v>0</v>
      </c>
      <c r="AA110" s="78">
        <v>0</v>
      </c>
      <c r="AB110" s="78">
        <v>0</v>
      </c>
      <c r="AC110" s="78">
        <v>0</v>
      </c>
      <c r="AD110" s="78">
        <v>0</v>
      </c>
      <c r="AE110" s="78">
        <v>0</v>
      </c>
      <c r="AF110" s="78">
        <v>0</v>
      </c>
      <c r="AG110" s="78">
        <v>0</v>
      </c>
      <c r="AH110" s="78">
        <v>0</v>
      </c>
      <c r="AI110" s="78">
        <v>0</v>
      </c>
    </row>
    <row r="111" spans="1:35" ht="15">
      <c r="A111" s="49" t="s">
        <v>41</v>
      </c>
      <c r="B111" s="49">
        <v>4</v>
      </c>
      <c r="C111" s="49" t="s">
        <v>42</v>
      </c>
      <c r="D111" s="49" t="s">
        <v>49</v>
      </c>
      <c r="E111" s="49" t="s">
        <v>50</v>
      </c>
      <c r="F111" s="78">
        <v>0</v>
      </c>
      <c r="G111" s="78">
        <v>36282</v>
      </c>
      <c r="H111" s="78">
        <v>0</v>
      </c>
      <c r="I111" s="78">
        <v>0</v>
      </c>
      <c r="J111" s="78">
        <v>0</v>
      </c>
      <c r="K111" s="78">
        <v>0</v>
      </c>
      <c r="L111" s="78">
        <v>0</v>
      </c>
      <c r="M111" s="78">
        <v>0</v>
      </c>
      <c r="N111" s="78">
        <v>0</v>
      </c>
      <c r="O111" s="78">
        <v>0</v>
      </c>
      <c r="P111" s="78">
        <v>0</v>
      </c>
      <c r="Q111" s="78">
        <v>0</v>
      </c>
      <c r="R111" s="78">
        <v>0</v>
      </c>
      <c r="S111" s="78">
        <v>0</v>
      </c>
      <c r="T111" s="78">
        <v>0</v>
      </c>
      <c r="U111" s="78">
        <v>0</v>
      </c>
      <c r="V111" s="78">
        <v>0</v>
      </c>
      <c r="W111" s="78">
        <v>0</v>
      </c>
      <c r="X111" s="78">
        <v>0</v>
      </c>
      <c r="Y111" s="78">
        <v>0</v>
      </c>
      <c r="Z111" s="78">
        <v>0</v>
      </c>
      <c r="AA111" s="78">
        <v>0</v>
      </c>
      <c r="AB111" s="78">
        <v>0</v>
      </c>
      <c r="AC111" s="78">
        <v>0</v>
      </c>
      <c r="AD111" s="78">
        <v>0</v>
      </c>
      <c r="AE111" s="78">
        <v>0</v>
      </c>
      <c r="AF111" s="78">
        <v>0</v>
      </c>
      <c r="AG111" s="78">
        <v>0</v>
      </c>
      <c r="AH111" s="78">
        <v>0</v>
      </c>
      <c r="AI111" s="78">
        <v>0</v>
      </c>
    </row>
    <row r="112" spans="1:35" ht="15">
      <c r="A112" s="49" t="s">
        <v>41</v>
      </c>
      <c r="B112" s="49">
        <v>5</v>
      </c>
      <c r="C112" s="49" t="s">
        <v>42</v>
      </c>
      <c r="D112" s="49" t="s">
        <v>49</v>
      </c>
      <c r="E112" s="49" t="s">
        <v>50</v>
      </c>
      <c r="F112" s="78">
        <v>0</v>
      </c>
      <c r="G112" s="78">
        <v>36282</v>
      </c>
      <c r="H112" s="78">
        <v>0</v>
      </c>
      <c r="I112" s="78">
        <v>0</v>
      </c>
      <c r="J112" s="78">
        <v>0</v>
      </c>
      <c r="K112" s="78">
        <v>0</v>
      </c>
      <c r="L112" s="78">
        <v>0</v>
      </c>
      <c r="M112" s="78">
        <v>0</v>
      </c>
      <c r="N112" s="78">
        <v>0</v>
      </c>
      <c r="O112" s="78">
        <v>0</v>
      </c>
      <c r="P112" s="78">
        <v>0</v>
      </c>
      <c r="Q112" s="78">
        <v>0</v>
      </c>
      <c r="R112" s="78">
        <v>0</v>
      </c>
      <c r="S112" s="78">
        <v>0</v>
      </c>
      <c r="T112" s="78">
        <v>0</v>
      </c>
      <c r="U112" s="78">
        <v>0</v>
      </c>
      <c r="V112" s="78">
        <v>0</v>
      </c>
      <c r="W112" s="78">
        <v>0</v>
      </c>
      <c r="X112" s="78">
        <v>0</v>
      </c>
      <c r="Y112" s="78">
        <v>0</v>
      </c>
      <c r="Z112" s="78">
        <v>0</v>
      </c>
      <c r="AA112" s="78">
        <v>0</v>
      </c>
      <c r="AB112" s="78">
        <v>0</v>
      </c>
      <c r="AC112" s="78">
        <v>0</v>
      </c>
      <c r="AD112" s="78">
        <v>0</v>
      </c>
      <c r="AE112" s="78">
        <v>0</v>
      </c>
      <c r="AF112" s="78">
        <v>0</v>
      </c>
      <c r="AG112" s="78">
        <v>0</v>
      </c>
      <c r="AH112" s="78">
        <v>0</v>
      </c>
      <c r="AI112" s="78">
        <v>0</v>
      </c>
    </row>
    <row r="113" spans="1:35" ht="15">
      <c r="A113" s="49" t="s">
        <v>41</v>
      </c>
      <c r="B113" s="49">
        <v>6</v>
      </c>
      <c r="C113" s="49" t="s">
        <v>42</v>
      </c>
      <c r="D113" s="49" t="s">
        <v>49</v>
      </c>
      <c r="E113" s="49" t="s">
        <v>50</v>
      </c>
      <c r="F113" s="78">
        <v>0</v>
      </c>
      <c r="G113" s="78">
        <v>36282</v>
      </c>
      <c r="H113" s="78">
        <v>0</v>
      </c>
      <c r="I113" s="78">
        <v>0</v>
      </c>
      <c r="J113" s="78">
        <v>0</v>
      </c>
      <c r="K113" s="78">
        <v>0</v>
      </c>
      <c r="L113" s="78">
        <v>0</v>
      </c>
      <c r="M113" s="78">
        <v>0</v>
      </c>
      <c r="N113" s="78">
        <v>0</v>
      </c>
      <c r="O113" s="78">
        <v>0</v>
      </c>
      <c r="P113" s="78">
        <v>0</v>
      </c>
      <c r="Q113" s="78">
        <v>0</v>
      </c>
      <c r="R113" s="78">
        <v>0</v>
      </c>
      <c r="S113" s="78">
        <v>0</v>
      </c>
      <c r="T113" s="78">
        <v>0</v>
      </c>
      <c r="U113" s="78">
        <v>0</v>
      </c>
      <c r="V113" s="78">
        <v>0</v>
      </c>
      <c r="W113" s="78">
        <v>0</v>
      </c>
      <c r="X113" s="78">
        <v>0</v>
      </c>
      <c r="Y113" s="78">
        <v>0</v>
      </c>
      <c r="Z113" s="78">
        <v>0</v>
      </c>
      <c r="AA113" s="78">
        <v>0</v>
      </c>
      <c r="AB113" s="78">
        <v>0</v>
      </c>
      <c r="AC113" s="78">
        <v>0</v>
      </c>
      <c r="AD113" s="78">
        <v>0</v>
      </c>
      <c r="AE113" s="78">
        <v>0</v>
      </c>
      <c r="AF113" s="78">
        <v>0</v>
      </c>
      <c r="AG113" s="78">
        <v>0</v>
      </c>
      <c r="AH113" s="78">
        <v>0</v>
      </c>
      <c r="AI113" s="78">
        <v>0</v>
      </c>
    </row>
    <row r="114" spans="1:35" ht="15">
      <c r="A114" s="49" t="s">
        <v>41</v>
      </c>
      <c r="B114" s="49">
        <v>7</v>
      </c>
      <c r="C114" s="49" t="s">
        <v>42</v>
      </c>
      <c r="D114" s="49" t="s">
        <v>49</v>
      </c>
      <c r="E114" s="49" t="s">
        <v>50</v>
      </c>
      <c r="F114" s="78">
        <v>0</v>
      </c>
      <c r="G114" s="78">
        <v>36282</v>
      </c>
      <c r="H114" s="78">
        <v>0</v>
      </c>
      <c r="I114" s="78">
        <v>0</v>
      </c>
      <c r="J114" s="78">
        <v>0</v>
      </c>
      <c r="K114" s="78">
        <v>0</v>
      </c>
      <c r="L114" s="78">
        <v>0</v>
      </c>
      <c r="M114" s="78">
        <v>0</v>
      </c>
      <c r="N114" s="78">
        <v>0</v>
      </c>
      <c r="O114" s="78">
        <v>0</v>
      </c>
      <c r="P114" s="78">
        <v>0</v>
      </c>
      <c r="Q114" s="78">
        <v>0</v>
      </c>
      <c r="R114" s="78">
        <v>0</v>
      </c>
      <c r="S114" s="78">
        <v>0</v>
      </c>
      <c r="T114" s="78">
        <v>0</v>
      </c>
      <c r="U114" s="78">
        <v>0</v>
      </c>
      <c r="V114" s="78">
        <v>0</v>
      </c>
      <c r="W114" s="78">
        <v>0</v>
      </c>
      <c r="X114" s="78">
        <v>0</v>
      </c>
      <c r="Y114" s="78">
        <v>0</v>
      </c>
      <c r="Z114" s="78">
        <v>0</v>
      </c>
      <c r="AA114" s="78">
        <v>0</v>
      </c>
      <c r="AB114" s="78">
        <v>0</v>
      </c>
      <c r="AC114" s="78">
        <v>0</v>
      </c>
      <c r="AD114" s="78">
        <v>0</v>
      </c>
      <c r="AE114" s="78">
        <v>0</v>
      </c>
      <c r="AF114" s="78">
        <v>0</v>
      </c>
      <c r="AG114" s="78">
        <v>0</v>
      </c>
      <c r="AH114" s="78">
        <v>0</v>
      </c>
      <c r="AI114" s="78">
        <v>0</v>
      </c>
    </row>
    <row r="115" spans="1:35" ht="15">
      <c r="A115" s="49" t="s">
        <v>41</v>
      </c>
      <c r="B115" s="49">
        <v>8</v>
      </c>
      <c r="C115" s="49" t="s">
        <v>42</v>
      </c>
      <c r="D115" s="49" t="s">
        <v>49</v>
      </c>
      <c r="E115" s="49" t="s">
        <v>50</v>
      </c>
      <c r="F115" s="78">
        <v>0</v>
      </c>
      <c r="G115" s="78">
        <v>36282</v>
      </c>
      <c r="H115" s="78">
        <v>0</v>
      </c>
      <c r="I115" s="78">
        <v>0</v>
      </c>
      <c r="J115" s="78">
        <v>0</v>
      </c>
      <c r="K115" s="78">
        <v>0</v>
      </c>
      <c r="L115" s="78">
        <v>0</v>
      </c>
      <c r="M115" s="78">
        <v>0</v>
      </c>
      <c r="N115" s="78">
        <v>0</v>
      </c>
      <c r="O115" s="78">
        <v>0</v>
      </c>
      <c r="P115" s="78">
        <v>0</v>
      </c>
      <c r="Q115" s="78">
        <v>0</v>
      </c>
      <c r="R115" s="78">
        <v>0</v>
      </c>
      <c r="S115" s="78">
        <v>0</v>
      </c>
      <c r="T115" s="78">
        <v>0</v>
      </c>
      <c r="U115" s="78">
        <v>0</v>
      </c>
      <c r="V115" s="78">
        <v>0</v>
      </c>
      <c r="W115" s="78">
        <v>0</v>
      </c>
      <c r="X115" s="78">
        <v>0</v>
      </c>
      <c r="Y115" s="78">
        <v>0</v>
      </c>
      <c r="Z115" s="78">
        <v>0</v>
      </c>
      <c r="AA115" s="78">
        <v>0</v>
      </c>
      <c r="AB115" s="78">
        <v>0</v>
      </c>
      <c r="AC115" s="78">
        <v>0</v>
      </c>
      <c r="AD115" s="78">
        <v>0</v>
      </c>
      <c r="AE115" s="78">
        <v>0</v>
      </c>
      <c r="AF115" s="78">
        <v>0</v>
      </c>
      <c r="AG115" s="78">
        <v>0</v>
      </c>
      <c r="AH115" s="78">
        <v>0</v>
      </c>
      <c r="AI115" s="78">
        <v>0</v>
      </c>
    </row>
    <row r="116" spans="1:35" ht="15">
      <c r="A116" s="49" t="s">
        <v>41</v>
      </c>
      <c r="B116" s="49">
        <v>9</v>
      </c>
      <c r="C116" s="49" t="s">
        <v>42</v>
      </c>
      <c r="D116" s="49" t="s">
        <v>49</v>
      </c>
      <c r="E116" s="49" t="s">
        <v>50</v>
      </c>
      <c r="F116" s="78">
        <v>0</v>
      </c>
      <c r="G116" s="78">
        <v>36282</v>
      </c>
      <c r="H116" s="78">
        <v>0</v>
      </c>
      <c r="I116" s="78">
        <v>0</v>
      </c>
      <c r="J116" s="78">
        <v>0</v>
      </c>
      <c r="K116" s="78">
        <v>0</v>
      </c>
      <c r="L116" s="78">
        <v>0</v>
      </c>
      <c r="M116" s="78">
        <v>0</v>
      </c>
      <c r="N116" s="78">
        <v>0</v>
      </c>
      <c r="O116" s="78">
        <v>0</v>
      </c>
      <c r="P116" s="78">
        <v>0</v>
      </c>
      <c r="Q116" s="78">
        <v>0</v>
      </c>
      <c r="R116" s="78">
        <v>0</v>
      </c>
      <c r="S116" s="78">
        <v>0</v>
      </c>
      <c r="T116" s="78">
        <v>0</v>
      </c>
      <c r="U116" s="78">
        <v>0</v>
      </c>
      <c r="V116" s="78">
        <v>0</v>
      </c>
      <c r="W116" s="78">
        <v>0</v>
      </c>
      <c r="X116" s="78">
        <v>0</v>
      </c>
      <c r="Y116" s="78">
        <v>0</v>
      </c>
      <c r="Z116" s="78">
        <v>0</v>
      </c>
      <c r="AA116" s="78">
        <v>0</v>
      </c>
      <c r="AB116" s="78">
        <v>0</v>
      </c>
      <c r="AC116" s="78">
        <v>0</v>
      </c>
      <c r="AD116" s="78">
        <v>0</v>
      </c>
      <c r="AE116" s="78">
        <v>0</v>
      </c>
      <c r="AF116" s="78">
        <v>0</v>
      </c>
      <c r="AG116" s="78">
        <v>0</v>
      </c>
      <c r="AH116" s="78">
        <v>0</v>
      </c>
      <c r="AI116" s="78">
        <v>0</v>
      </c>
    </row>
    <row r="117" spans="1:35" ht="15">
      <c r="A117" s="49" t="s">
        <v>41</v>
      </c>
      <c r="B117" s="49">
        <v>10</v>
      </c>
      <c r="C117" s="49" t="s">
        <v>42</v>
      </c>
      <c r="D117" s="49" t="s">
        <v>49</v>
      </c>
      <c r="E117" s="49" t="s">
        <v>50</v>
      </c>
      <c r="F117" s="78">
        <v>0</v>
      </c>
      <c r="G117" s="78">
        <v>36282</v>
      </c>
      <c r="H117" s="78">
        <v>0</v>
      </c>
      <c r="I117" s="78">
        <v>0</v>
      </c>
      <c r="J117" s="78">
        <v>0</v>
      </c>
      <c r="K117" s="78">
        <v>0</v>
      </c>
      <c r="L117" s="78">
        <v>0</v>
      </c>
      <c r="M117" s="78">
        <v>0</v>
      </c>
      <c r="N117" s="78">
        <v>0</v>
      </c>
      <c r="O117" s="78">
        <v>0</v>
      </c>
      <c r="P117" s="78">
        <v>0</v>
      </c>
      <c r="Q117" s="78">
        <v>0</v>
      </c>
      <c r="R117" s="78">
        <v>0</v>
      </c>
      <c r="S117" s="78">
        <v>0</v>
      </c>
      <c r="T117" s="78">
        <v>0</v>
      </c>
      <c r="U117" s="78">
        <v>0</v>
      </c>
      <c r="V117" s="78">
        <v>0</v>
      </c>
      <c r="W117" s="78">
        <v>0</v>
      </c>
      <c r="X117" s="78">
        <v>0</v>
      </c>
      <c r="Y117" s="78">
        <v>0</v>
      </c>
      <c r="Z117" s="78">
        <v>0</v>
      </c>
      <c r="AA117" s="78">
        <v>0</v>
      </c>
      <c r="AB117" s="78">
        <v>0</v>
      </c>
      <c r="AC117" s="78">
        <v>0</v>
      </c>
      <c r="AD117" s="78">
        <v>0</v>
      </c>
      <c r="AE117" s="78">
        <v>0</v>
      </c>
      <c r="AF117" s="78">
        <v>0</v>
      </c>
      <c r="AG117" s="78">
        <v>0</v>
      </c>
      <c r="AH117" s="78">
        <v>0</v>
      </c>
      <c r="AI117" s="78">
        <v>0</v>
      </c>
    </row>
    <row r="118" spans="1:35" ht="15">
      <c r="A118" s="49" t="s">
        <v>41</v>
      </c>
      <c r="B118" s="49">
        <v>11</v>
      </c>
      <c r="C118" s="49" t="s">
        <v>42</v>
      </c>
      <c r="D118" s="49" t="s">
        <v>49</v>
      </c>
      <c r="E118" s="49" t="s">
        <v>50</v>
      </c>
      <c r="F118" s="78">
        <v>0</v>
      </c>
      <c r="G118" s="78">
        <v>36282</v>
      </c>
      <c r="H118" s="78">
        <v>0</v>
      </c>
      <c r="I118" s="78">
        <v>0</v>
      </c>
      <c r="J118" s="78">
        <v>0</v>
      </c>
      <c r="K118" s="78">
        <v>0</v>
      </c>
      <c r="L118" s="78">
        <v>0</v>
      </c>
      <c r="M118" s="78">
        <v>0</v>
      </c>
      <c r="N118" s="78">
        <v>0</v>
      </c>
      <c r="O118" s="78">
        <v>0</v>
      </c>
      <c r="P118" s="78">
        <v>0</v>
      </c>
      <c r="Q118" s="78">
        <v>0</v>
      </c>
      <c r="R118" s="78">
        <v>0</v>
      </c>
      <c r="S118" s="78">
        <v>0</v>
      </c>
      <c r="T118" s="78">
        <v>0</v>
      </c>
      <c r="U118" s="78">
        <v>0</v>
      </c>
      <c r="V118" s="78">
        <v>0</v>
      </c>
      <c r="W118" s="78">
        <v>0</v>
      </c>
      <c r="X118" s="78">
        <v>0</v>
      </c>
      <c r="Y118" s="78">
        <v>0</v>
      </c>
      <c r="Z118" s="78">
        <v>0</v>
      </c>
      <c r="AA118" s="78">
        <v>0</v>
      </c>
      <c r="AB118" s="78">
        <v>0</v>
      </c>
      <c r="AC118" s="78">
        <v>0</v>
      </c>
      <c r="AD118" s="78">
        <v>0</v>
      </c>
      <c r="AE118" s="78">
        <v>0</v>
      </c>
      <c r="AF118" s="78">
        <v>0</v>
      </c>
      <c r="AG118" s="78">
        <v>0</v>
      </c>
      <c r="AH118" s="78">
        <v>0</v>
      </c>
      <c r="AI118" s="78">
        <v>0</v>
      </c>
    </row>
    <row r="119" spans="1:35" ht="15">
      <c r="A119" s="49" t="s">
        <v>41</v>
      </c>
      <c r="B119" s="49">
        <v>12</v>
      </c>
      <c r="C119" s="49" t="s">
        <v>42</v>
      </c>
      <c r="D119" s="49" t="s">
        <v>49</v>
      </c>
      <c r="E119" s="49" t="s">
        <v>50</v>
      </c>
      <c r="F119" s="78">
        <v>0</v>
      </c>
      <c r="G119" s="78">
        <v>36282</v>
      </c>
      <c r="H119" s="78">
        <v>0</v>
      </c>
      <c r="I119" s="78">
        <v>0</v>
      </c>
      <c r="J119" s="78">
        <v>0</v>
      </c>
      <c r="K119" s="78">
        <v>0</v>
      </c>
      <c r="L119" s="78">
        <v>0</v>
      </c>
      <c r="M119" s="78">
        <v>0</v>
      </c>
      <c r="N119" s="78">
        <v>0</v>
      </c>
      <c r="O119" s="78">
        <v>0</v>
      </c>
      <c r="P119" s="78">
        <v>0</v>
      </c>
      <c r="Q119" s="78">
        <v>0</v>
      </c>
      <c r="R119" s="78">
        <v>0</v>
      </c>
      <c r="S119" s="78">
        <v>0</v>
      </c>
      <c r="T119" s="78">
        <v>0</v>
      </c>
      <c r="U119" s="78">
        <v>0</v>
      </c>
      <c r="V119" s="78">
        <v>0</v>
      </c>
      <c r="W119" s="78">
        <v>0</v>
      </c>
      <c r="X119" s="78">
        <v>0</v>
      </c>
      <c r="Y119" s="78">
        <v>0</v>
      </c>
      <c r="Z119" s="78">
        <v>0</v>
      </c>
      <c r="AA119" s="78">
        <v>0</v>
      </c>
      <c r="AB119" s="78">
        <v>0</v>
      </c>
      <c r="AC119" s="78">
        <v>0</v>
      </c>
      <c r="AD119" s="78">
        <v>0</v>
      </c>
      <c r="AE119" s="78">
        <v>0</v>
      </c>
      <c r="AF119" s="78">
        <v>0</v>
      </c>
      <c r="AG119" s="78">
        <v>0</v>
      </c>
      <c r="AH119" s="78">
        <v>0</v>
      </c>
      <c r="AI119" s="78">
        <v>0</v>
      </c>
    </row>
    <row r="120" spans="1:35" ht="15">
      <c r="A120" s="49" t="s">
        <v>41</v>
      </c>
      <c r="B120" s="49">
        <v>13</v>
      </c>
      <c r="C120" s="49" t="s">
        <v>42</v>
      </c>
      <c r="D120" s="49" t="s">
        <v>49</v>
      </c>
      <c r="E120" s="49" t="s">
        <v>50</v>
      </c>
      <c r="F120" s="78">
        <v>0</v>
      </c>
      <c r="G120" s="78">
        <v>36282</v>
      </c>
      <c r="H120" s="78">
        <v>0</v>
      </c>
      <c r="I120" s="78">
        <v>0</v>
      </c>
      <c r="J120" s="78">
        <v>0</v>
      </c>
      <c r="K120" s="78">
        <v>0</v>
      </c>
      <c r="L120" s="78">
        <v>0</v>
      </c>
      <c r="M120" s="78">
        <v>0</v>
      </c>
      <c r="N120" s="78">
        <v>0</v>
      </c>
      <c r="O120" s="78">
        <v>0</v>
      </c>
      <c r="P120" s="78">
        <v>0</v>
      </c>
      <c r="Q120" s="78">
        <v>0</v>
      </c>
      <c r="R120" s="78">
        <v>0</v>
      </c>
      <c r="S120" s="78">
        <v>0</v>
      </c>
      <c r="T120" s="78">
        <v>0</v>
      </c>
      <c r="U120" s="78">
        <v>0</v>
      </c>
      <c r="V120" s="78">
        <v>0</v>
      </c>
      <c r="W120" s="78">
        <v>0</v>
      </c>
      <c r="X120" s="78">
        <v>0</v>
      </c>
      <c r="Y120" s="78">
        <v>0</v>
      </c>
      <c r="Z120" s="78">
        <v>0</v>
      </c>
      <c r="AA120" s="78">
        <v>0</v>
      </c>
      <c r="AB120" s="78">
        <v>0</v>
      </c>
      <c r="AC120" s="78">
        <v>0</v>
      </c>
      <c r="AD120" s="78">
        <v>0</v>
      </c>
      <c r="AE120" s="78">
        <v>0</v>
      </c>
      <c r="AF120" s="78">
        <v>0</v>
      </c>
      <c r="AG120" s="78">
        <v>0</v>
      </c>
      <c r="AH120" s="78">
        <v>0</v>
      </c>
      <c r="AI120" s="78">
        <v>0</v>
      </c>
    </row>
    <row r="121" spans="1:35" ht="15">
      <c r="A121" s="49" t="s">
        <v>41</v>
      </c>
      <c r="B121" s="49">
        <v>14</v>
      </c>
      <c r="C121" s="49" t="s">
        <v>42</v>
      </c>
      <c r="D121" s="49" t="s">
        <v>49</v>
      </c>
      <c r="E121" s="49" t="s">
        <v>50</v>
      </c>
      <c r="F121" s="78">
        <v>0</v>
      </c>
      <c r="G121" s="78">
        <v>36282</v>
      </c>
      <c r="H121" s="78">
        <v>0</v>
      </c>
      <c r="I121" s="78">
        <v>0</v>
      </c>
      <c r="J121" s="78">
        <v>0</v>
      </c>
      <c r="K121" s="78">
        <v>0</v>
      </c>
      <c r="L121" s="78">
        <v>0</v>
      </c>
      <c r="M121" s="78">
        <v>0</v>
      </c>
      <c r="N121" s="78">
        <v>0</v>
      </c>
      <c r="O121" s="78">
        <v>0</v>
      </c>
      <c r="P121" s="78">
        <v>0</v>
      </c>
      <c r="Q121" s="78">
        <v>0</v>
      </c>
      <c r="R121" s="78">
        <v>0</v>
      </c>
      <c r="S121" s="78">
        <v>0</v>
      </c>
      <c r="T121" s="78">
        <v>0</v>
      </c>
      <c r="U121" s="78">
        <v>0</v>
      </c>
      <c r="V121" s="78">
        <v>0</v>
      </c>
      <c r="W121" s="78">
        <v>0</v>
      </c>
      <c r="X121" s="78">
        <v>0</v>
      </c>
      <c r="Y121" s="78">
        <v>0</v>
      </c>
      <c r="Z121" s="78">
        <v>0</v>
      </c>
      <c r="AA121" s="78">
        <v>0</v>
      </c>
      <c r="AB121" s="78">
        <v>0</v>
      </c>
      <c r="AC121" s="78">
        <v>0</v>
      </c>
      <c r="AD121" s="78">
        <v>0</v>
      </c>
      <c r="AE121" s="78">
        <v>0</v>
      </c>
      <c r="AF121" s="78">
        <v>0</v>
      </c>
      <c r="AG121" s="78">
        <v>0</v>
      </c>
      <c r="AH121" s="78">
        <v>0</v>
      </c>
      <c r="AI121" s="78">
        <v>0</v>
      </c>
    </row>
    <row r="122" spans="1:35" ht="15">
      <c r="A122" s="49" t="s">
        <v>41</v>
      </c>
      <c r="B122" s="49">
        <v>15</v>
      </c>
      <c r="C122" s="49" t="s">
        <v>42</v>
      </c>
      <c r="D122" s="49" t="s">
        <v>49</v>
      </c>
      <c r="E122" s="49" t="s">
        <v>50</v>
      </c>
      <c r="F122" s="78">
        <v>0</v>
      </c>
      <c r="G122" s="78">
        <v>36282</v>
      </c>
      <c r="H122" s="78">
        <v>0</v>
      </c>
      <c r="I122" s="78">
        <v>0</v>
      </c>
      <c r="J122" s="78">
        <v>0</v>
      </c>
      <c r="K122" s="78">
        <v>0</v>
      </c>
      <c r="L122" s="78">
        <v>0</v>
      </c>
      <c r="M122" s="78">
        <v>0</v>
      </c>
      <c r="N122" s="78">
        <v>0</v>
      </c>
      <c r="O122" s="78">
        <v>0</v>
      </c>
      <c r="P122" s="78">
        <v>0</v>
      </c>
      <c r="Q122" s="78">
        <v>0</v>
      </c>
      <c r="R122" s="78">
        <v>0</v>
      </c>
      <c r="S122" s="78">
        <v>0</v>
      </c>
      <c r="T122" s="78">
        <v>0</v>
      </c>
      <c r="U122" s="78">
        <v>0</v>
      </c>
      <c r="V122" s="78">
        <v>0</v>
      </c>
      <c r="W122" s="78">
        <v>0</v>
      </c>
      <c r="X122" s="78">
        <v>0</v>
      </c>
      <c r="Y122" s="78">
        <v>0</v>
      </c>
      <c r="Z122" s="78">
        <v>0</v>
      </c>
      <c r="AA122" s="78">
        <v>0</v>
      </c>
      <c r="AB122" s="78">
        <v>0</v>
      </c>
      <c r="AC122" s="78">
        <v>0</v>
      </c>
      <c r="AD122" s="78">
        <v>0</v>
      </c>
      <c r="AE122" s="78">
        <v>0</v>
      </c>
      <c r="AF122" s="78">
        <v>0</v>
      </c>
      <c r="AG122" s="78">
        <v>0</v>
      </c>
      <c r="AH122" s="78">
        <v>0</v>
      </c>
      <c r="AI122" s="78">
        <v>0</v>
      </c>
    </row>
    <row r="123" spans="1:35" ht="15">
      <c r="A123" s="49" t="s">
        <v>41</v>
      </c>
      <c r="B123" s="49">
        <v>16</v>
      </c>
      <c r="C123" s="49" t="s">
        <v>42</v>
      </c>
      <c r="D123" s="49" t="s">
        <v>49</v>
      </c>
      <c r="E123" s="49" t="s">
        <v>50</v>
      </c>
      <c r="F123" s="78">
        <v>0</v>
      </c>
      <c r="G123" s="78">
        <v>36282</v>
      </c>
      <c r="H123" s="78">
        <v>0</v>
      </c>
      <c r="I123" s="78">
        <v>0</v>
      </c>
      <c r="J123" s="78">
        <v>0</v>
      </c>
      <c r="K123" s="78">
        <v>0</v>
      </c>
      <c r="L123" s="78">
        <v>0</v>
      </c>
      <c r="M123" s="78">
        <v>0</v>
      </c>
      <c r="N123" s="78">
        <v>0</v>
      </c>
      <c r="O123" s="78">
        <v>0</v>
      </c>
      <c r="P123" s="78">
        <v>0</v>
      </c>
      <c r="Q123" s="78">
        <v>0</v>
      </c>
      <c r="R123" s="78">
        <v>0</v>
      </c>
      <c r="S123" s="78">
        <v>0</v>
      </c>
      <c r="T123" s="78">
        <v>0</v>
      </c>
      <c r="U123" s="78">
        <v>0</v>
      </c>
      <c r="V123" s="78">
        <v>0</v>
      </c>
      <c r="W123" s="78">
        <v>0</v>
      </c>
      <c r="X123" s="78">
        <v>0</v>
      </c>
      <c r="Y123" s="78">
        <v>0</v>
      </c>
      <c r="Z123" s="78">
        <v>0</v>
      </c>
      <c r="AA123" s="78">
        <v>0</v>
      </c>
      <c r="AB123" s="78">
        <v>0</v>
      </c>
      <c r="AC123" s="78">
        <v>0</v>
      </c>
      <c r="AD123" s="78">
        <v>0</v>
      </c>
      <c r="AE123" s="78">
        <v>0</v>
      </c>
      <c r="AF123" s="78">
        <v>0</v>
      </c>
      <c r="AG123" s="78">
        <v>0</v>
      </c>
      <c r="AH123" s="78">
        <v>0</v>
      </c>
      <c r="AI123" s="78">
        <v>0</v>
      </c>
    </row>
    <row r="124" spans="1:35" ht="15">
      <c r="A124" s="49" t="s">
        <v>41</v>
      </c>
      <c r="B124" s="49">
        <v>17</v>
      </c>
      <c r="C124" s="49" t="s">
        <v>42</v>
      </c>
      <c r="D124" s="49" t="s">
        <v>49</v>
      </c>
      <c r="E124" s="49" t="s">
        <v>50</v>
      </c>
      <c r="F124" s="78">
        <v>0</v>
      </c>
      <c r="G124" s="78">
        <v>36282</v>
      </c>
      <c r="H124" s="78">
        <v>0</v>
      </c>
      <c r="I124" s="78">
        <v>0</v>
      </c>
      <c r="J124" s="78">
        <v>0</v>
      </c>
      <c r="K124" s="78">
        <v>0</v>
      </c>
      <c r="L124" s="78">
        <v>0</v>
      </c>
      <c r="M124" s="78">
        <v>0</v>
      </c>
      <c r="N124" s="78">
        <v>0</v>
      </c>
      <c r="O124" s="78">
        <v>0</v>
      </c>
      <c r="P124" s="78">
        <v>0</v>
      </c>
      <c r="Q124" s="78">
        <v>0</v>
      </c>
      <c r="R124" s="78">
        <v>0</v>
      </c>
      <c r="S124" s="78">
        <v>0</v>
      </c>
      <c r="T124" s="78">
        <v>0</v>
      </c>
      <c r="U124" s="78">
        <v>0</v>
      </c>
      <c r="V124" s="78">
        <v>0</v>
      </c>
      <c r="W124" s="78">
        <v>0</v>
      </c>
      <c r="X124" s="78">
        <v>0</v>
      </c>
      <c r="Y124" s="78">
        <v>0</v>
      </c>
      <c r="Z124" s="78">
        <v>0</v>
      </c>
      <c r="AA124" s="78">
        <v>0</v>
      </c>
      <c r="AB124" s="78">
        <v>0</v>
      </c>
      <c r="AC124" s="78">
        <v>0</v>
      </c>
      <c r="AD124" s="78">
        <v>0</v>
      </c>
      <c r="AE124" s="78">
        <v>0</v>
      </c>
      <c r="AF124" s="78">
        <v>0</v>
      </c>
      <c r="AG124" s="78">
        <v>0</v>
      </c>
      <c r="AH124" s="78">
        <v>0</v>
      </c>
      <c r="AI124" s="78">
        <v>0</v>
      </c>
    </row>
    <row r="125" spans="1:35" ht="15">
      <c r="A125" s="49" t="s">
        <v>41</v>
      </c>
      <c r="B125" s="49">
        <v>18</v>
      </c>
      <c r="C125" s="49" t="s">
        <v>42</v>
      </c>
      <c r="D125" s="49" t="s">
        <v>49</v>
      </c>
      <c r="E125" s="49" t="s">
        <v>50</v>
      </c>
      <c r="F125" s="78">
        <v>0</v>
      </c>
      <c r="G125" s="78">
        <v>36282</v>
      </c>
      <c r="H125" s="78">
        <v>0</v>
      </c>
      <c r="I125" s="78">
        <v>0</v>
      </c>
      <c r="J125" s="78">
        <v>0</v>
      </c>
      <c r="K125" s="78">
        <v>0</v>
      </c>
      <c r="L125" s="78">
        <v>0</v>
      </c>
      <c r="M125" s="78">
        <v>0</v>
      </c>
      <c r="N125" s="78">
        <v>0</v>
      </c>
      <c r="O125" s="78">
        <v>0</v>
      </c>
      <c r="P125" s="78">
        <v>0</v>
      </c>
      <c r="Q125" s="78">
        <v>0</v>
      </c>
      <c r="R125" s="78">
        <v>0</v>
      </c>
      <c r="S125" s="78">
        <v>0</v>
      </c>
      <c r="T125" s="78">
        <v>0</v>
      </c>
      <c r="U125" s="78">
        <v>0</v>
      </c>
      <c r="V125" s="78">
        <v>0</v>
      </c>
      <c r="W125" s="78">
        <v>0</v>
      </c>
      <c r="X125" s="78">
        <v>0</v>
      </c>
      <c r="Y125" s="78">
        <v>0</v>
      </c>
      <c r="Z125" s="78">
        <v>0</v>
      </c>
      <c r="AA125" s="78">
        <v>0</v>
      </c>
      <c r="AB125" s="78">
        <v>0</v>
      </c>
      <c r="AC125" s="78">
        <v>0</v>
      </c>
      <c r="AD125" s="78">
        <v>0</v>
      </c>
      <c r="AE125" s="78">
        <v>0</v>
      </c>
      <c r="AF125" s="78">
        <v>0</v>
      </c>
      <c r="AG125" s="78">
        <v>0</v>
      </c>
      <c r="AH125" s="78">
        <v>0</v>
      </c>
      <c r="AI125" s="78">
        <v>0</v>
      </c>
    </row>
    <row r="126" spans="1:35" ht="15">
      <c r="A126" s="49" t="s">
        <v>41</v>
      </c>
      <c r="B126" s="49">
        <v>19</v>
      </c>
      <c r="C126" s="49" t="s">
        <v>42</v>
      </c>
      <c r="D126" s="49" t="s">
        <v>49</v>
      </c>
      <c r="E126" s="49" t="s">
        <v>50</v>
      </c>
      <c r="F126" s="78">
        <v>0</v>
      </c>
      <c r="G126" s="78">
        <v>36282</v>
      </c>
      <c r="H126" s="78">
        <v>0</v>
      </c>
      <c r="I126" s="78">
        <v>0</v>
      </c>
      <c r="J126" s="78">
        <v>0</v>
      </c>
      <c r="K126" s="78">
        <v>0</v>
      </c>
      <c r="L126" s="78">
        <v>0</v>
      </c>
      <c r="M126" s="78">
        <v>0</v>
      </c>
      <c r="N126" s="78">
        <v>0</v>
      </c>
      <c r="O126" s="78">
        <v>0</v>
      </c>
      <c r="P126" s="78">
        <v>0</v>
      </c>
      <c r="Q126" s="78">
        <v>0</v>
      </c>
      <c r="R126" s="78">
        <v>0</v>
      </c>
      <c r="S126" s="78">
        <v>0</v>
      </c>
      <c r="T126" s="78">
        <v>0</v>
      </c>
      <c r="U126" s="78">
        <v>0</v>
      </c>
      <c r="V126" s="78">
        <v>0</v>
      </c>
      <c r="W126" s="78">
        <v>0</v>
      </c>
      <c r="X126" s="78">
        <v>0</v>
      </c>
      <c r="Y126" s="78">
        <v>0</v>
      </c>
      <c r="Z126" s="78">
        <v>0</v>
      </c>
      <c r="AA126" s="78">
        <v>0</v>
      </c>
      <c r="AB126" s="78">
        <v>0</v>
      </c>
      <c r="AC126" s="78">
        <v>0</v>
      </c>
      <c r="AD126" s="78">
        <v>0</v>
      </c>
      <c r="AE126" s="78">
        <v>0</v>
      </c>
      <c r="AF126" s="78">
        <v>0</v>
      </c>
      <c r="AG126" s="78">
        <v>0</v>
      </c>
      <c r="AH126" s="78">
        <v>0</v>
      </c>
      <c r="AI126" s="78">
        <v>0</v>
      </c>
    </row>
    <row r="127" spans="1:35" ht="15">
      <c r="A127" s="49" t="s">
        <v>41</v>
      </c>
      <c r="B127" s="49">
        <v>20</v>
      </c>
      <c r="C127" s="49" t="s">
        <v>42</v>
      </c>
      <c r="D127" s="49" t="s">
        <v>49</v>
      </c>
      <c r="E127" s="49" t="s">
        <v>50</v>
      </c>
      <c r="F127" s="78">
        <v>0</v>
      </c>
      <c r="G127" s="78">
        <v>36282</v>
      </c>
      <c r="H127" s="78">
        <v>0</v>
      </c>
      <c r="I127" s="78">
        <v>0</v>
      </c>
      <c r="J127" s="78">
        <v>0</v>
      </c>
      <c r="K127" s="78">
        <v>0</v>
      </c>
      <c r="L127" s="78">
        <v>0</v>
      </c>
      <c r="M127" s="78">
        <v>0</v>
      </c>
      <c r="N127" s="78">
        <v>0</v>
      </c>
      <c r="O127" s="78">
        <v>0</v>
      </c>
      <c r="P127" s="78">
        <v>0</v>
      </c>
      <c r="Q127" s="78">
        <v>0</v>
      </c>
      <c r="R127" s="78">
        <v>0</v>
      </c>
      <c r="S127" s="78">
        <v>0</v>
      </c>
      <c r="T127" s="78">
        <v>0</v>
      </c>
      <c r="U127" s="78">
        <v>0</v>
      </c>
      <c r="V127" s="78">
        <v>0</v>
      </c>
      <c r="W127" s="78">
        <v>0</v>
      </c>
      <c r="X127" s="78">
        <v>0</v>
      </c>
      <c r="Y127" s="78">
        <v>0</v>
      </c>
      <c r="Z127" s="78">
        <v>0</v>
      </c>
      <c r="AA127" s="78">
        <v>0</v>
      </c>
      <c r="AB127" s="78">
        <v>0</v>
      </c>
      <c r="AC127" s="78">
        <v>0</v>
      </c>
      <c r="AD127" s="78">
        <v>0</v>
      </c>
      <c r="AE127" s="78">
        <v>0</v>
      </c>
      <c r="AF127" s="78">
        <v>0</v>
      </c>
      <c r="AG127" s="78">
        <v>0</v>
      </c>
      <c r="AH127" s="78">
        <v>0</v>
      </c>
      <c r="AI127" s="78">
        <v>0</v>
      </c>
    </row>
    <row r="128" spans="1:35" ht="15">
      <c r="A128" s="49" t="s">
        <v>41</v>
      </c>
      <c r="B128" s="49">
        <v>0</v>
      </c>
      <c r="C128" s="49" t="s">
        <v>42</v>
      </c>
      <c r="D128" s="49" t="s">
        <v>49</v>
      </c>
      <c r="E128" s="49" t="s">
        <v>51</v>
      </c>
      <c r="F128" s="78">
        <v>0</v>
      </c>
      <c r="G128" s="78">
        <v>36282</v>
      </c>
      <c r="H128" s="78">
        <v>0.82227697329007199</v>
      </c>
      <c r="I128" s="78">
        <v>0.94245540146405804</v>
      </c>
      <c r="J128" s="78">
        <v>1.0925405042315901</v>
      </c>
      <c r="K128" s="78">
        <v>1.2634843370641</v>
      </c>
      <c r="L128" s="78">
        <v>1.4605858356491901</v>
      </c>
      <c r="M128" s="78">
        <v>1.68462794545054</v>
      </c>
      <c r="N128" s="78">
        <v>1.93204577349177</v>
      </c>
      <c r="O128" s="78">
        <v>2.21638223826303</v>
      </c>
      <c r="P128" s="78">
        <v>2.5407169030046499</v>
      </c>
      <c r="Q128" s="78">
        <v>2.8993007609122001</v>
      </c>
      <c r="R128" s="78">
        <v>3.3046472351430798</v>
      </c>
      <c r="S128" s="78">
        <v>3.7696402889797902</v>
      </c>
      <c r="T128" s="78">
        <v>4.2949168971711797</v>
      </c>
      <c r="U128" s="78">
        <v>4.6924537622556297</v>
      </c>
      <c r="V128" s="78">
        <v>4.8865942678763599</v>
      </c>
      <c r="W128" s="78">
        <v>5.4056777859893703</v>
      </c>
      <c r="X128" s="78">
        <v>5.9895671592287201</v>
      </c>
      <c r="Y128" s="78">
        <v>6.6413797482502099</v>
      </c>
      <c r="Z128" s="78">
        <v>7.36729339118759</v>
      </c>
      <c r="AA128" s="78">
        <v>8.1686397297704296</v>
      </c>
      <c r="AB128" s="78">
        <v>9.0242717080523391</v>
      </c>
      <c r="AC128" s="78">
        <v>9.8844396963835699</v>
      </c>
      <c r="AD128" s="78">
        <v>10.7433211274952</v>
      </c>
      <c r="AE128" s="78">
        <v>11.504947315448501</v>
      </c>
      <c r="AF128" s="78">
        <v>12.1791618379296</v>
      </c>
      <c r="AG128" s="78">
        <v>12.7952634950705</v>
      </c>
      <c r="AH128" s="78">
        <v>13.3649606146765</v>
      </c>
      <c r="AI128" s="78">
        <v>13.872220992837001</v>
      </c>
    </row>
    <row r="129" spans="1:35" ht="15">
      <c r="A129" s="49" t="s">
        <v>41</v>
      </c>
      <c r="B129" s="49">
        <v>1</v>
      </c>
      <c r="C129" s="49" t="s">
        <v>42</v>
      </c>
      <c r="D129" s="49" t="s">
        <v>49</v>
      </c>
      <c r="E129" s="49" t="s">
        <v>51</v>
      </c>
      <c r="F129" s="78">
        <v>0</v>
      </c>
      <c r="G129" s="78">
        <v>36282</v>
      </c>
      <c r="H129" s="78">
        <v>181.03315851423301</v>
      </c>
      <c r="I129" s="78">
        <v>211.739140660647</v>
      </c>
      <c r="J129" s="78">
        <v>249.172861332732</v>
      </c>
      <c r="K129" s="78">
        <v>292.88395048823401</v>
      </c>
      <c r="L129" s="78">
        <v>343.84953734502602</v>
      </c>
      <c r="M129" s="78">
        <v>402.29201729944799</v>
      </c>
      <c r="N129" s="78">
        <v>468.31292367800501</v>
      </c>
      <c r="O129" s="78">
        <v>544.64679887908505</v>
      </c>
      <c r="P129" s="78">
        <v>632.52261319874697</v>
      </c>
      <c r="Q129" s="78">
        <v>731.21974183579198</v>
      </c>
      <c r="R129" s="78">
        <v>844.05147051087101</v>
      </c>
      <c r="S129" s="78">
        <v>975.28018604259501</v>
      </c>
      <c r="T129" s="78">
        <v>1125.9381598322</v>
      </c>
      <c r="U129" s="78">
        <v>1247.1946524932</v>
      </c>
      <c r="V129" s="78">
        <v>1316.9180326190799</v>
      </c>
      <c r="W129" s="78">
        <v>1477.0041841636501</v>
      </c>
      <c r="X129" s="78">
        <v>1659.06837447099</v>
      </c>
      <c r="Y129" s="78">
        <v>1864.49176672831</v>
      </c>
      <c r="Z129" s="78">
        <v>2095.1660663545299</v>
      </c>
      <c r="AA129" s="78">
        <v>2352.6443420375599</v>
      </c>
      <c r="AB129" s="78">
        <v>2631.47347341145</v>
      </c>
      <c r="AC129" s="78">
        <v>2917.9467530707798</v>
      </c>
      <c r="AD129" s="78">
        <v>3211.0576661780101</v>
      </c>
      <c r="AE129" s="78">
        <v>3482.3172251505398</v>
      </c>
      <c r="AF129" s="78">
        <v>3733.40671184345</v>
      </c>
      <c r="AG129" s="78">
        <v>3971.5057193098801</v>
      </c>
      <c r="AH129" s="78">
        <v>4200.6530921259</v>
      </c>
      <c r="AI129" s="78">
        <v>4416.6146598914902</v>
      </c>
    </row>
    <row r="130" spans="1:35" ht="15">
      <c r="A130" s="49" t="s">
        <v>41</v>
      </c>
      <c r="B130" s="49">
        <v>2</v>
      </c>
      <c r="C130" s="49" t="s">
        <v>42</v>
      </c>
      <c r="D130" s="49" t="s">
        <v>49</v>
      </c>
      <c r="E130" s="49" t="s">
        <v>51</v>
      </c>
      <c r="F130" s="78">
        <v>0</v>
      </c>
      <c r="G130" s="78">
        <v>36282</v>
      </c>
      <c r="H130" s="78">
        <v>16.654041866199101</v>
      </c>
      <c r="I130" s="78">
        <v>19.3755043672619</v>
      </c>
      <c r="J130" s="78">
        <v>22.7159102297842</v>
      </c>
      <c r="K130" s="78">
        <v>26.615950967331901</v>
      </c>
      <c r="L130" s="78">
        <v>31.176794729072899</v>
      </c>
      <c r="M130" s="78">
        <v>36.395377921142298</v>
      </c>
      <c r="N130" s="78">
        <v>42.258053998073997</v>
      </c>
      <c r="O130" s="78">
        <v>49.009652435794699</v>
      </c>
      <c r="P130" s="78">
        <v>56.748512578842501</v>
      </c>
      <c r="Q130" s="78">
        <v>65.399074533039496</v>
      </c>
      <c r="R130" s="78">
        <v>75.257750042004702</v>
      </c>
      <c r="S130" s="78">
        <v>86.680140107335106</v>
      </c>
      <c r="T130" s="78">
        <v>99.727148365131299</v>
      </c>
      <c r="U130" s="78">
        <v>110.057858477978</v>
      </c>
      <c r="V130" s="78">
        <v>115.774907628566</v>
      </c>
      <c r="W130" s="78">
        <v>129.34221531514899</v>
      </c>
      <c r="X130" s="78">
        <v>144.699580480029</v>
      </c>
      <c r="Y130" s="78">
        <v>161.943997575982</v>
      </c>
      <c r="Z130" s="78">
        <v>181.219933235664</v>
      </c>
      <c r="AA130" s="78">
        <v>202.626626074976</v>
      </c>
      <c r="AB130" s="78">
        <v>225.661018066076</v>
      </c>
      <c r="AC130" s="78">
        <v>249.11144979526301</v>
      </c>
      <c r="AD130" s="78">
        <v>272.86303057411698</v>
      </c>
      <c r="AE130" s="78">
        <v>294.494722049762</v>
      </c>
      <c r="AF130" s="78">
        <v>314.20399227303801</v>
      </c>
      <c r="AG130" s="78">
        <v>332.649042773247</v>
      </c>
      <c r="AH130" s="78">
        <v>350.16470453560697</v>
      </c>
      <c r="AI130" s="78">
        <v>366.36794149370598</v>
      </c>
    </row>
    <row r="131" spans="1:35" ht="15">
      <c r="A131" s="49" t="s">
        <v>41</v>
      </c>
      <c r="B131" s="49">
        <v>3</v>
      </c>
      <c r="C131" s="49" t="s">
        <v>42</v>
      </c>
      <c r="D131" s="49" t="s">
        <v>49</v>
      </c>
      <c r="E131" s="49" t="s">
        <v>51</v>
      </c>
      <c r="F131" s="78">
        <v>0</v>
      </c>
      <c r="G131" s="78">
        <v>36282</v>
      </c>
      <c r="H131" s="78">
        <v>6.2124300143209599</v>
      </c>
      <c r="I131" s="78">
        <v>7.2105588475145801</v>
      </c>
      <c r="J131" s="78">
        <v>8.4455944841224095</v>
      </c>
      <c r="K131" s="78">
        <v>9.8833770722606502</v>
      </c>
      <c r="L131" s="78">
        <v>11.5614416275614</v>
      </c>
      <c r="M131" s="78">
        <v>13.4791270912882</v>
      </c>
      <c r="N131" s="78">
        <v>15.632364858735899</v>
      </c>
      <c r="O131" s="78">
        <v>18.114133206506601</v>
      </c>
      <c r="P131" s="78">
        <v>20.957396487718398</v>
      </c>
      <c r="Q131" s="78">
        <v>24.131125692630999</v>
      </c>
      <c r="R131" s="78">
        <v>27.743404881652399</v>
      </c>
      <c r="S131" s="78">
        <v>31.923469111997701</v>
      </c>
      <c r="T131" s="78">
        <v>36.681160843960399</v>
      </c>
      <c r="U131" s="78">
        <v>40.419366474595002</v>
      </c>
      <c r="V131" s="78">
        <v>42.452381403846097</v>
      </c>
      <c r="W131" s="78">
        <v>47.355046049382103</v>
      </c>
      <c r="X131" s="78">
        <v>52.901430810201298</v>
      </c>
      <c r="Y131" s="78">
        <v>59.124044443802902</v>
      </c>
      <c r="Z131" s="78">
        <v>66.0752568942534</v>
      </c>
      <c r="AA131" s="78">
        <v>73.787036247752894</v>
      </c>
      <c r="AB131" s="78">
        <v>82.074223129788507</v>
      </c>
      <c r="AC131" s="78">
        <v>90.4913676881784</v>
      </c>
      <c r="AD131" s="78">
        <v>99.000435000008196</v>
      </c>
      <c r="AE131" s="78">
        <v>106.715389688123</v>
      </c>
      <c r="AF131" s="78">
        <v>113.698996205425</v>
      </c>
      <c r="AG131" s="78">
        <v>120.199698018611</v>
      </c>
      <c r="AH131" s="78">
        <v>126.341130700874</v>
      </c>
      <c r="AI131" s="78">
        <v>131.98447052078001</v>
      </c>
    </row>
    <row r="132" spans="1:35" ht="15">
      <c r="A132" s="49" t="s">
        <v>41</v>
      </c>
      <c r="B132" s="49">
        <v>4</v>
      </c>
      <c r="C132" s="49" t="s">
        <v>42</v>
      </c>
      <c r="D132" s="49" t="s">
        <v>49</v>
      </c>
      <c r="E132" s="49" t="s">
        <v>51</v>
      </c>
      <c r="F132" s="78">
        <v>0</v>
      </c>
      <c r="G132" s="78">
        <v>36282</v>
      </c>
      <c r="H132" s="78">
        <v>28.523288827999998</v>
      </c>
      <c r="I132" s="78">
        <v>33.216741089580701</v>
      </c>
      <c r="J132" s="78">
        <v>38.982885691956398</v>
      </c>
      <c r="K132" s="78">
        <v>45.743511078869297</v>
      </c>
      <c r="L132" s="78">
        <v>53.667926912306797</v>
      </c>
      <c r="M132" s="78">
        <v>62.739833290202597</v>
      </c>
      <c r="N132" s="78">
        <v>72.949114382281394</v>
      </c>
      <c r="O132" s="78">
        <v>84.735071235485705</v>
      </c>
      <c r="P132" s="78">
        <v>98.255228842424998</v>
      </c>
      <c r="Q132" s="78">
        <v>113.379092564488</v>
      </c>
      <c r="R132" s="78">
        <v>130.61794094956099</v>
      </c>
      <c r="S132" s="78">
        <v>150.59768113699499</v>
      </c>
      <c r="T132" s="78">
        <v>173.42604477984599</v>
      </c>
      <c r="U132" s="78">
        <v>191.56537660806501</v>
      </c>
      <c r="V132" s="78">
        <v>201.691699942437</v>
      </c>
      <c r="W132" s="78">
        <v>225.546098433948</v>
      </c>
      <c r="X132" s="78">
        <v>252.59885583273601</v>
      </c>
      <c r="Y132" s="78">
        <v>283.00648087152098</v>
      </c>
      <c r="Z132" s="78">
        <v>317.02434289102399</v>
      </c>
      <c r="AA132" s="78">
        <v>354.83031938771097</v>
      </c>
      <c r="AB132" s="78">
        <v>395.54044019766297</v>
      </c>
      <c r="AC132" s="78">
        <v>436.99910635305099</v>
      </c>
      <c r="AD132" s="78">
        <v>479.01891032192202</v>
      </c>
      <c r="AE132" s="78">
        <v>517.34148749584301</v>
      </c>
      <c r="AF132" s="78">
        <v>552.285215866415</v>
      </c>
      <c r="AG132" s="78">
        <v>585.00592692052203</v>
      </c>
      <c r="AH132" s="78">
        <v>616.13043921673898</v>
      </c>
      <c r="AI132" s="78">
        <v>644.96308059537898</v>
      </c>
    </row>
    <row r="133" spans="1:35" ht="15">
      <c r="A133" s="49" t="s">
        <v>41</v>
      </c>
      <c r="B133" s="49">
        <v>5</v>
      </c>
      <c r="C133" s="49" t="s">
        <v>42</v>
      </c>
      <c r="D133" s="49" t="s">
        <v>49</v>
      </c>
      <c r="E133" s="49" t="s">
        <v>51</v>
      </c>
      <c r="F133" s="78">
        <v>0</v>
      </c>
      <c r="G133" s="78">
        <v>36282</v>
      </c>
      <c r="H133" s="78">
        <v>20.559958055953899</v>
      </c>
      <c r="I133" s="78">
        <v>23.941581403179399</v>
      </c>
      <c r="J133" s="78">
        <v>28.080939575554702</v>
      </c>
      <c r="K133" s="78">
        <v>32.919126131521097</v>
      </c>
      <c r="L133" s="78">
        <v>38.575116500563198</v>
      </c>
      <c r="M133" s="78">
        <v>45.041858534201097</v>
      </c>
      <c r="N133" s="78">
        <v>52.318186391578102</v>
      </c>
      <c r="O133" s="78">
        <v>60.6992906597374</v>
      </c>
      <c r="P133" s="78">
        <v>70.300375679964702</v>
      </c>
      <c r="Q133" s="78">
        <v>81.027159207077602</v>
      </c>
      <c r="R133" s="78">
        <v>93.235653628523096</v>
      </c>
      <c r="S133" s="78">
        <v>107.36574466475599</v>
      </c>
      <c r="T133" s="78">
        <v>123.497104159777</v>
      </c>
      <c r="U133" s="78">
        <v>136.25765208649599</v>
      </c>
      <c r="V133" s="78">
        <v>143.294089973978</v>
      </c>
      <c r="W133" s="78">
        <v>160.04749203273099</v>
      </c>
      <c r="X133" s="78">
        <v>179.01453513640399</v>
      </c>
      <c r="Y133" s="78">
        <v>200.305261847677</v>
      </c>
      <c r="Z133" s="78">
        <v>224.080516165951</v>
      </c>
      <c r="AA133" s="78">
        <v>250.46222768285099</v>
      </c>
      <c r="AB133" s="78">
        <v>278.81417053355898</v>
      </c>
      <c r="AC133" s="78">
        <v>307.63611480594</v>
      </c>
      <c r="AD133" s="78">
        <v>336.79481254948303</v>
      </c>
      <c r="AE133" s="78">
        <v>363.30263889438902</v>
      </c>
      <c r="AF133" s="78">
        <v>387.38433593686102</v>
      </c>
      <c r="AG133" s="78">
        <v>409.84449090370401</v>
      </c>
      <c r="AH133" s="78">
        <v>431.13621575777597</v>
      </c>
      <c r="AI133" s="78">
        <v>450.79243878182501</v>
      </c>
    </row>
    <row r="134" spans="1:35" ht="15">
      <c r="A134" s="49" t="s">
        <v>41</v>
      </c>
      <c r="B134" s="49">
        <v>6</v>
      </c>
      <c r="C134" s="49" t="s">
        <v>42</v>
      </c>
      <c r="D134" s="49" t="s">
        <v>49</v>
      </c>
      <c r="E134" s="49" t="s">
        <v>51</v>
      </c>
      <c r="F134" s="78">
        <v>0</v>
      </c>
      <c r="G134" s="78">
        <v>36282</v>
      </c>
      <c r="H134" s="78">
        <v>12.964671873342001</v>
      </c>
      <c r="I134" s="78">
        <v>15.126160199235199</v>
      </c>
      <c r="J134" s="78">
        <v>17.779272210055598</v>
      </c>
      <c r="K134" s="78">
        <v>20.886951111760698</v>
      </c>
      <c r="L134" s="78">
        <v>24.524573005658699</v>
      </c>
      <c r="M134" s="78">
        <v>28.686306614951</v>
      </c>
      <c r="N134" s="78">
        <v>33.373818894752397</v>
      </c>
      <c r="O134" s="78">
        <v>38.784852616955298</v>
      </c>
      <c r="P134" s="78">
        <v>44.996571297277299</v>
      </c>
      <c r="Q134" s="78">
        <v>51.951481643993297</v>
      </c>
      <c r="R134" s="78">
        <v>59.885771104202</v>
      </c>
      <c r="S134" s="78">
        <v>69.087692600863704</v>
      </c>
      <c r="T134" s="78">
        <v>79.615488030252095</v>
      </c>
      <c r="U134" s="78">
        <v>88.004891405209506</v>
      </c>
      <c r="V134" s="78">
        <v>92.720932054466104</v>
      </c>
      <c r="W134" s="78">
        <v>103.754609835441</v>
      </c>
      <c r="X134" s="78">
        <v>116.269227049138</v>
      </c>
      <c r="Y134" s="78">
        <v>130.34441575330001</v>
      </c>
      <c r="Z134" s="78">
        <v>146.09912238508301</v>
      </c>
      <c r="AA134" s="78">
        <v>163.62641520658099</v>
      </c>
      <c r="AB134" s="78">
        <v>182.525684996595</v>
      </c>
      <c r="AC134" s="78">
        <v>201.896318538408</v>
      </c>
      <c r="AD134" s="78">
        <v>221.666352981541</v>
      </c>
      <c r="AE134" s="78">
        <v>239.81723704013399</v>
      </c>
      <c r="AF134" s="78">
        <v>256.48364251202202</v>
      </c>
      <c r="AG134" s="78">
        <v>272.17763720522498</v>
      </c>
      <c r="AH134" s="78">
        <v>287.18729188050401</v>
      </c>
      <c r="AI134" s="78">
        <v>301.20641865695399</v>
      </c>
    </row>
    <row r="135" spans="1:35" ht="15">
      <c r="A135" s="49" t="s">
        <v>41</v>
      </c>
      <c r="B135" s="49">
        <v>7</v>
      </c>
      <c r="C135" s="49" t="s">
        <v>42</v>
      </c>
      <c r="D135" s="49" t="s">
        <v>49</v>
      </c>
      <c r="E135" s="49" t="s">
        <v>51</v>
      </c>
      <c r="F135" s="78">
        <v>0</v>
      </c>
      <c r="G135" s="78">
        <v>36282</v>
      </c>
      <c r="H135" s="78">
        <v>109.711015524486</v>
      </c>
      <c r="I135" s="78">
        <v>127.573538602101</v>
      </c>
      <c r="J135" s="78">
        <v>149.44243943178401</v>
      </c>
      <c r="K135" s="78">
        <v>174.95987319004001</v>
      </c>
      <c r="L135" s="78">
        <v>204.752322912137</v>
      </c>
      <c r="M135" s="78">
        <v>238.77798996491799</v>
      </c>
      <c r="N135" s="78">
        <v>277.02985089593398</v>
      </c>
      <c r="O135" s="78">
        <v>321.0487441807</v>
      </c>
      <c r="P135" s="78">
        <v>371.43705416564899</v>
      </c>
      <c r="Q135" s="78">
        <v>427.68775110169702</v>
      </c>
      <c r="R135" s="78">
        <v>491.68928936274699</v>
      </c>
      <c r="S135" s="78">
        <v>565.79104435396903</v>
      </c>
      <c r="T135" s="78">
        <v>650.41015350475504</v>
      </c>
      <c r="U135" s="78">
        <v>717.30113292675105</v>
      </c>
      <c r="V135" s="78">
        <v>754.07239671287402</v>
      </c>
      <c r="W135" s="78">
        <v>841.98927242330501</v>
      </c>
      <c r="X135" s="78">
        <v>941.55160866302299</v>
      </c>
      <c r="Y135" s="78">
        <v>1053.3424874924399</v>
      </c>
      <c r="Z135" s="78">
        <v>1178.2543665333201</v>
      </c>
      <c r="AA135" s="78">
        <v>1316.92596759447</v>
      </c>
      <c r="AB135" s="78">
        <v>1466.0723639248599</v>
      </c>
      <c r="AC135" s="78">
        <v>1617.7508718460899</v>
      </c>
      <c r="AD135" s="78">
        <v>1771.2811293546099</v>
      </c>
      <c r="AE135" s="78">
        <v>1911.01182829343</v>
      </c>
      <c r="AF135" s="78">
        <v>2038.1449698198601</v>
      </c>
      <c r="AG135" s="78">
        <v>2156.8761883234702</v>
      </c>
      <c r="AH135" s="78">
        <v>2269.5140657297202</v>
      </c>
      <c r="AI135" s="78">
        <v>2373.6718067524098</v>
      </c>
    </row>
    <row r="136" spans="1:35" ht="15">
      <c r="A136" s="49" t="s">
        <v>41</v>
      </c>
      <c r="B136" s="49">
        <v>8</v>
      </c>
      <c r="C136" s="49" t="s">
        <v>42</v>
      </c>
      <c r="D136" s="49" t="s">
        <v>49</v>
      </c>
      <c r="E136" s="49" t="s">
        <v>51</v>
      </c>
      <c r="F136" s="78">
        <v>0</v>
      </c>
      <c r="G136" s="78">
        <v>36282</v>
      </c>
      <c r="H136" s="78">
        <v>19.2709715951191</v>
      </c>
      <c r="I136" s="78">
        <v>22.461064210840799</v>
      </c>
      <c r="J136" s="78">
        <v>26.373806273353701</v>
      </c>
      <c r="K136" s="78">
        <v>30.954780296214199</v>
      </c>
      <c r="L136" s="78">
        <v>36.316482044388501</v>
      </c>
      <c r="M136" s="78">
        <v>42.4544666420678</v>
      </c>
      <c r="N136" s="78">
        <v>49.371362554263797</v>
      </c>
      <c r="O136" s="78">
        <v>57.347523451288097</v>
      </c>
      <c r="P136" s="78">
        <v>66.497155962233293</v>
      </c>
      <c r="Q136" s="78">
        <v>76.735808480514606</v>
      </c>
      <c r="R136" s="78">
        <v>88.407771161896207</v>
      </c>
      <c r="S136" s="78">
        <v>101.94185049631</v>
      </c>
      <c r="T136" s="78">
        <v>117.42310617110699</v>
      </c>
      <c r="U136" s="78">
        <v>129.748964557807</v>
      </c>
      <c r="V136" s="78">
        <v>136.65785080928001</v>
      </c>
      <c r="W136" s="78">
        <v>152.873014019968</v>
      </c>
      <c r="X136" s="78">
        <v>171.26128638128301</v>
      </c>
      <c r="Y136" s="78">
        <v>191.93867764363901</v>
      </c>
      <c r="Z136" s="78">
        <v>215.078417578255</v>
      </c>
      <c r="AA136" s="78">
        <v>240.812385744804</v>
      </c>
      <c r="AB136" s="78">
        <v>268.55065161837501</v>
      </c>
      <c r="AC136" s="78">
        <v>296.90662850178097</v>
      </c>
      <c r="AD136" s="78">
        <v>325.76712546571599</v>
      </c>
      <c r="AE136" s="78">
        <v>352.20760119357999</v>
      </c>
      <c r="AF136" s="78">
        <v>376.42557350227901</v>
      </c>
      <c r="AG136" s="78">
        <v>399.18681333571999</v>
      </c>
      <c r="AH136" s="78">
        <v>420.91391281835098</v>
      </c>
      <c r="AI136" s="78">
        <v>441.16073910666199</v>
      </c>
    </row>
    <row r="137" spans="1:35" ht="15">
      <c r="A137" s="49" t="s">
        <v>41</v>
      </c>
      <c r="B137" s="49">
        <v>9</v>
      </c>
      <c r="C137" s="49" t="s">
        <v>42</v>
      </c>
      <c r="D137" s="49" t="s">
        <v>49</v>
      </c>
      <c r="E137" s="49" t="s">
        <v>51</v>
      </c>
      <c r="F137" s="78">
        <v>0</v>
      </c>
      <c r="G137" s="78">
        <v>36282</v>
      </c>
      <c r="H137" s="78">
        <v>9.8597842441142092</v>
      </c>
      <c r="I137" s="78">
        <v>11.4851714402347</v>
      </c>
      <c r="J137" s="78">
        <v>13.475067701695</v>
      </c>
      <c r="K137" s="78">
        <v>15.8033620473855</v>
      </c>
      <c r="L137" s="78">
        <v>18.5251274745746</v>
      </c>
      <c r="M137" s="78">
        <v>21.6363920142715</v>
      </c>
      <c r="N137" s="78">
        <v>25.137239162757101</v>
      </c>
      <c r="O137" s="78">
        <v>29.167102855378101</v>
      </c>
      <c r="P137" s="78">
        <v>33.781411106880398</v>
      </c>
      <c r="Q137" s="78">
        <v>38.932610417193899</v>
      </c>
      <c r="R137" s="78">
        <v>44.792724886497602</v>
      </c>
      <c r="S137" s="78">
        <v>51.573134904352798</v>
      </c>
      <c r="T137" s="78">
        <v>59.317467124694801</v>
      </c>
      <c r="U137" s="78">
        <v>65.446201252899996</v>
      </c>
      <c r="V137" s="78">
        <v>68.826574049289206</v>
      </c>
      <c r="W137" s="78">
        <v>76.873053112268906</v>
      </c>
      <c r="X137" s="78">
        <v>85.980595546198998</v>
      </c>
      <c r="Y137" s="78">
        <v>96.201442215659796</v>
      </c>
      <c r="Z137" s="78">
        <v>107.612834737311</v>
      </c>
      <c r="AA137" s="78">
        <v>120.278302812208</v>
      </c>
      <c r="AB137" s="78">
        <v>133.88667732769201</v>
      </c>
      <c r="AC137" s="78">
        <v>147.74023777267399</v>
      </c>
      <c r="AD137" s="78">
        <v>161.77669597102701</v>
      </c>
      <c r="AE137" s="78">
        <v>174.538132794745</v>
      </c>
      <c r="AF137" s="78">
        <v>186.11365652866601</v>
      </c>
      <c r="AG137" s="78">
        <v>196.90261095743901</v>
      </c>
      <c r="AH137" s="78">
        <v>207.12570576767399</v>
      </c>
      <c r="AI137" s="78">
        <v>216.56349071579501</v>
      </c>
    </row>
    <row r="138" spans="1:35" ht="15">
      <c r="A138" s="49" t="s">
        <v>41</v>
      </c>
      <c r="B138" s="49">
        <v>10</v>
      </c>
      <c r="C138" s="49" t="s">
        <v>42</v>
      </c>
      <c r="D138" s="49" t="s">
        <v>49</v>
      </c>
      <c r="E138" s="49" t="s">
        <v>51</v>
      </c>
      <c r="F138" s="78">
        <v>0</v>
      </c>
      <c r="G138" s="78">
        <v>36282</v>
      </c>
      <c r="H138" s="78">
        <v>24.073611591200699</v>
      </c>
      <c r="I138" s="78">
        <v>28.128614427963399</v>
      </c>
      <c r="J138" s="78">
        <v>33.080753890908198</v>
      </c>
      <c r="K138" s="78">
        <v>38.827630258117097</v>
      </c>
      <c r="L138" s="78">
        <v>45.585014130623598</v>
      </c>
      <c r="M138" s="78">
        <v>53.317128537514499</v>
      </c>
      <c r="N138" s="78">
        <v>61.990556158964502</v>
      </c>
      <c r="O138" s="78">
        <v>72.021438836326595</v>
      </c>
      <c r="P138" s="78">
        <v>83.540595363470999</v>
      </c>
      <c r="Q138" s="78">
        <v>96.417770675346006</v>
      </c>
      <c r="R138" s="78">
        <v>111.07328038604599</v>
      </c>
      <c r="S138" s="78">
        <v>128.02595908179401</v>
      </c>
      <c r="T138" s="78">
        <v>147.36368170488399</v>
      </c>
      <c r="U138" s="78">
        <v>162.69815588849499</v>
      </c>
      <c r="V138" s="78">
        <v>171.22533174405299</v>
      </c>
      <c r="W138" s="78">
        <v>191.343756046354</v>
      </c>
      <c r="X138" s="78">
        <v>214.127658250358</v>
      </c>
      <c r="Y138" s="78">
        <v>239.637227912226</v>
      </c>
      <c r="Z138" s="78">
        <v>268.03910534426399</v>
      </c>
      <c r="AA138" s="78">
        <v>299.654613552706</v>
      </c>
      <c r="AB138" s="78">
        <v>333.50263014579502</v>
      </c>
      <c r="AC138" s="78">
        <v>367.77595399414997</v>
      </c>
      <c r="AD138" s="78">
        <v>402.39149727479901</v>
      </c>
      <c r="AE138" s="78">
        <v>433.66751897526501</v>
      </c>
      <c r="AF138" s="78">
        <v>461.36813921908498</v>
      </c>
      <c r="AG138" s="78">
        <v>482.31584288501</v>
      </c>
      <c r="AH138" s="78">
        <v>500.14683779766898</v>
      </c>
      <c r="AI138" s="78">
        <v>515.52106260742903</v>
      </c>
    </row>
    <row r="139" spans="1:35" ht="15">
      <c r="A139" s="49" t="s">
        <v>41</v>
      </c>
      <c r="B139" s="49">
        <v>11</v>
      </c>
      <c r="C139" s="49" t="s">
        <v>42</v>
      </c>
      <c r="D139" s="49" t="s">
        <v>49</v>
      </c>
      <c r="E139" s="49" t="s">
        <v>51</v>
      </c>
      <c r="F139" s="78">
        <v>0</v>
      </c>
      <c r="G139" s="78">
        <v>36282</v>
      </c>
      <c r="H139" s="78">
        <v>22.835630615447599</v>
      </c>
      <c r="I139" s="78">
        <v>26.7654827303062</v>
      </c>
      <c r="J139" s="78">
        <v>31.616079252502001</v>
      </c>
      <c r="K139" s="78">
        <v>37.313209069357598</v>
      </c>
      <c r="L139" s="78">
        <v>44.071927807754903</v>
      </c>
      <c r="M139" s="78">
        <v>51.847050975326901</v>
      </c>
      <c r="N139" s="78">
        <v>60.599540446076098</v>
      </c>
      <c r="O139" s="78">
        <v>70.777244559172004</v>
      </c>
      <c r="P139" s="78">
        <v>82.513140057645998</v>
      </c>
      <c r="Q139" s="78">
        <v>95.695134911701501</v>
      </c>
      <c r="R139" s="78">
        <v>110.76354417362001</v>
      </c>
      <c r="S139" s="78">
        <v>128.25185040813099</v>
      </c>
      <c r="T139" s="78">
        <v>148.26519452467099</v>
      </c>
      <c r="U139" s="78">
        <v>164.37964033147401</v>
      </c>
      <c r="V139" s="78">
        <v>173.70420602365999</v>
      </c>
      <c r="W139" s="78">
        <v>194.90506113339899</v>
      </c>
      <c r="X139" s="78">
        <v>218.976207365638</v>
      </c>
      <c r="Y139" s="78">
        <v>245.98683334372501</v>
      </c>
      <c r="Z139" s="78">
        <v>276.13081692307901</v>
      </c>
      <c r="AA139" s="78">
        <v>309.76666063929002</v>
      </c>
      <c r="AB139" s="78">
        <v>345.889723307606</v>
      </c>
      <c r="AC139" s="78">
        <v>382.65177041600498</v>
      </c>
      <c r="AD139" s="78">
        <v>419.93717526375099</v>
      </c>
      <c r="AE139" s="78">
        <v>453.918369537822</v>
      </c>
      <c r="AF139" s="78">
        <v>484.31688006678201</v>
      </c>
      <c r="AG139" s="78">
        <v>507.77289782317803</v>
      </c>
      <c r="AH139" s="78">
        <v>528.04461214508206</v>
      </c>
      <c r="AI139" s="78">
        <v>545.75491129364104</v>
      </c>
    </row>
    <row r="140" spans="1:35" ht="15">
      <c r="A140" s="49" t="s">
        <v>41</v>
      </c>
      <c r="B140" s="49">
        <v>12</v>
      </c>
      <c r="C140" s="49" t="s">
        <v>42</v>
      </c>
      <c r="D140" s="49" t="s">
        <v>49</v>
      </c>
      <c r="E140" s="49" t="s">
        <v>51</v>
      </c>
      <c r="F140" s="78">
        <v>0</v>
      </c>
      <c r="G140" s="78">
        <v>36282</v>
      </c>
      <c r="H140" s="78">
        <v>60.207884180498603</v>
      </c>
      <c r="I140" s="78">
        <v>70.148779338862497</v>
      </c>
      <c r="J140" s="78">
        <v>82.311495991574404</v>
      </c>
      <c r="K140" s="78">
        <v>96.514586462319599</v>
      </c>
      <c r="L140" s="78">
        <v>113.11732576911299</v>
      </c>
      <c r="M140" s="78">
        <v>132.10326141793001</v>
      </c>
      <c r="N140" s="78">
        <v>153.476442783382</v>
      </c>
      <c r="O140" s="78">
        <v>178.10313389177401</v>
      </c>
      <c r="P140" s="78">
        <v>206.33943331896501</v>
      </c>
      <c r="Q140" s="78">
        <v>237.91167903937799</v>
      </c>
      <c r="R140" s="78">
        <v>273.86077409172702</v>
      </c>
      <c r="S140" s="78">
        <v>315.510142414119</v>
      </c>
      <c r="T140" s="78">
        <v>363.11806851543599</v>
      </c>
      <c r="U140" s="78">
        <v>400.91887085520801</v>
      </c>
      <c r="V140" s="78">
        <v>421.94762175457498</v>
      </c>
      <c r="W140" s="78">
        <v>471.66755338395097</v>
      </c>
      <c r="X140" s="78">
        <v>528.01199281288996</v>
      </c>
      <c r="Y140" s="78">
        <v>591.33043334498302</v>
      </c>
      <c r="Z140" s="78">
        <v>662.13041155296503</v>
      </c>
      <c r="AA140" s="78">
        <v>740.78285472764401</v>
      </c>
      <c r="AB140" s="78">
        <v>825.44694768409897</v>
      </c>
      <c r="AC140" s="78">
        <v>911.66947213626304</v>
      </c>
      <c r="AD140" s="78">
        <v>999.06695096362796</v>
      </c>
      <c r="AE140" s="78">
        <v>1078.78367872545</v>
      </c>
      <c r="AF140" s="78">
        <v>1151.45814836967</v>
      </c>
      <c r="AG140" s="78">
        <v>1219.43006502497</v>
      </c>
      <c r="AH140" s="78">
        <v>1284.0237755369001</v>
      </c>
      <c r="AI140" s="78">
        <v>1343.91783001205</v>
      </c>
    </row>
    <row r="141" spans="1:35" ht="15">
      <c r="A141" s="49" t="s">
        <v>41</v>
      </c>
      <c r="B141" s="49">
        <v>13</v>
      </c>
      <c r="C141" s="49" t="s">
        <v>42</v>
      </c>
      <c r="D141" s="49" t="s">
        <v>49</v>
      </c>
      <c r="E141" s="49" t="s">
        <v>51</v>
      </c>
      <c r="F141" s="78">
        <v>0</v>
      </c>
      <c r="G141" s="78">
        <v>36282</v>
      </c>
      <c r="H141" s="78">
        <v>22.509376003179199</v>
      </c>
      <c r="I141" s="78">
        <v>26.173594028555101</v>
      </c>
      <c r="J141" s="78">
        <v>30.6409367128689</v>
      </c>
      <c r="K141" s="78">
        <v>35.840784479688999</v>
      </c>
      <c r="L141" s="78">
        <v>41.898303472306097</v>
      </c>
      <c r="M141" s="78">
        <v>48.819980542471598</v>
      </c>
      <c r="N141" s="78">
        <v>56.614175146460497</v>
      </c>
      <c r="O141" s="78">
        <v>65.583129549016903</v>
      </c>
      <c r="P141" s="78">
        <v>75.841030026084795</v>
      </c>
      <c r="Q141" s="78">
        <v>87.282376398243301</v>
      </c>
      <c r="R141" s="78">
        <v>100.29439113252</v>
      </c>
      <c r="S141" s="78">
        <v>115.346981373525</v>
      </c>
      <c r="T141" s="78">
        <v>132.51952998749701</v>
      </c>
      <c r="U141" s="78">
        <v>146.073924713525</v>
      </c>
      <c r="V141" s="78">
        <v>153.49600195579399</v>
      </c>
      <c r="W141" s="78">
        <v>171.322027163938</v>
      </c>
      <c r="X141" s="78">
        <v>191.50921369278501</v>
      </c>
      <c r="Y141" s="78">
        <v>214.16408172087401</v>
      </c>
      <c r="Z141" s="78">
        <v>239.478808223382</v>
      </c>
      <c r="AA141" s="78">
        <v>267.57340440376902</v>
      </c>
      <c r="AB141" s="78">
        <v>297.76874214630698</v>
      </c>
      <c r="AC141" s="78">
        <v>328.42878624225102</v>
      </c>
      <c r="AD141" s="78">
        <v>359.415862429681</v>
      </c>
      <c r="AE141" s="78">
        <v>387.54667896667502</v>
      </c>
      <c r="AF141" s="78">
        <v>413.05901105121097</v>
      </c>
      <c r="AG141" s="78">
        <v>436.81237171906298</v>
      </c>
      <c r="AH141" s="78">
        <v>459.307224806254</v>
      </c>
      <c r="AI141" s="78">
        <v>480.033767206037</v>
      </c>
    </row>
    <row r="142" spans="1:35" ht="15">
      <c r="A142" s="49" t="s">
        <v>41</v>
      </c>
      <c r="B142" s="49">
        <v>14</v>
      </c>
      <c r="C142" s="49" t="s">
        <v>42</v>
      </c>
      <c r="D142" s="49" t="s">
        <v>49</v>
      </c>
      <c r="E142" s="49" t="s">
        <v>51</v>
      </c>
      <c r="F142" s="78">
        <v>0</v>
      </c>
      <c r="G142" s="78">
        <v>36282</v>
      </c>
      <c r="H142" s="78">
        <v>7.4533492310907796</v>
      </c>
      <c r="I142" s="78">
        <v>8.6896661854115695</v>
      </c>
      <c r="J142" s="78">
        <v>10.2015789907857</v>
      </c>
      <c r="K142" s="78">
        <v>11.969839047821599</v>
      </c>
      <c r="L142" s="78">
        <v>14.0388103220814</v>
      </c>
      <c r="M142" s="78">
        <v>16.4066350596568</v>
      </c>
      <c r="N142" s="78">
        <v>19.0745136586192</v>
      </c>
      <c r="O142" s="78">
        <v>22.150871137420701</v>
      </c>
      <c r="P142" s="78">
        <v>25.678919264717901</v>
      </c>
      <c r="Q142" s="78">
        <v>29.624633926363501</v>
      </c>
      <c r="R142" s="78">
        <v>34.118102973246998</v>
      </c>
      <c r="S142" s="78">
        <v>39.320733798386399</v>
      </c>
      <c r="T142" s="78">
        <v>45.262020564961603</v>
      </c>
      <c r="U142" s="78">
        <v>49.973150582073501</v>
      </c>
      <c r="V142" s="78">
        <v>52.587328995095298</v>
      </c>
      <c r="W142" s="78">
        <v>58.769946131484303</v>
      </c>
      <c r="X142" s="78">
        <v>65.769721077622805</v>
      </c>
      <c r="Y142" s="78">
        <v>73.628267572550996</v>
      </c>
      <c r="Z142" s="78">
        <v>82.406809221380001</v>
      </c>
      <c r="AA142" s="78">
        <v>92.149855636709603</v>
      </c>
      <c r="AB142" s="78">
        <v>102.623832953898</v>
      </c>
      <c r="AC142" s="78">
        <v>113.26908070156701</v>
      </c>
      <c r="AD142" s="78">
        <v>124.039908241389</v>
      </c>
      <c r="AE142" s="78">
        <v>133.83281076729901</v>
      </c>
      <c r="AF142" s="78">
        <v>142.731321665195</v>
      </c>
      <c r="AG142" s="78">
        <v>151.03537933277499</v>
      </c>
      <c r="AH142" s="78">
        <v>158.91376221450901</v>
      </c>
      <c r="AI142" s="78">
        <v>166.19409872148699</v>
      </c>
    </row>
    <row r="143" spans="1:35" ht="15">
      <c r="A143" s="49" t="s">
        <v>41</v>
      </c>
      <c r="B143" s="49">
        <v>15</v>
      </c>
      <c r="C143" s="49" t="s">
        <v>42</v>
      </c>
      <c r="D143" s="49" t="s">
        <v>49</v>
      </c>
      <c r="E143" s="49" t="s">
        <v>51</v>
      </c>
      <c r="F143" s="78">
        <v>0</v>
      </c>
      <c r="G143" s="78">
        <v>36282</v>
      </c>
      <c r="H143" s="78">
        <v>9.6655720897783501E-2</v>
      </c>
      <c r="I143" s="78">
        <v>0.11245222161499201</v>
      </c>
      <c r="J143" s="78">
        <v>0.132554921816741</v>
      </c>
      <c r="K143" s="78">
        <v>0.156060786999068</v>
      </c>
      <c r="L143" s="78">
        <v>0.183503300143322</v>
      </c>
      <c r="M143" s="78">
        <v>0.21514029432955201</v>
      </c>
      <c r="N143" s="78">
        <v>0.250422908041114</v>
      </c>
      <c r="O143" s="78">
        <v>0.29136996234218199</v>
      </c>
      <c r="P143" s="78">
        <v>0.33835097041775603</v>
      </c>
      <c r="Q143" s="78">
        <v>0.39107119226507298</v>
      </c>
      <c r="R143" s="78">
        <v>0.45112586342076599</v>
      </c>
      <c r="S143" s="78">
        <v>0.52045099831274499</v>
      </c>
      <c r="T143" s="78">
        <v>0.59958813239211695</v>
      </c>
      <c r="U143" s="78">
        <v>0.66313305902986996</v>
      </c>
      <c r="V143" s="78">
        <v>0.69961398798762897</v>
      </c>
      <c r="W143" s="78">
        <v>0.78387827524033804</v>
      </c>
      <c r="X143" s="78">
        <v>0.87941498316343103</v>
      </c>
      <c r="Y143" s="78">
        <v>0.98691608342567405</v>
      </c>
      <c r="Z143" s="78">
        <v>1.1074660629792401</v>
      </c>
      <c r="AA143" s="78">
        <v>1.2414951571836801</v>
      </c>
      <c r="AB143" s="78">
        <v>1.3860556678036999</v>
      </c>
      <c r="AC143" s="78">
        <v>1.5337321841397999</v>
      </c>
      <c r="AD143" s="78">
        <v>1.68353337327633</v>
      </c>
      <c r="AE143" s="78">
        <v>1.8201402056392899</v>
      </c>
      <c r="AF143" s="78">
        <v>1.9445774528300299</v>
      </c>
      <c r="AG143" s="78">
        <v>2.0614256252816299</v>
      </c>
      <c r="AH143" s="78">
        <v>2.1724023990912</v>
      </c>
      <c r="AI143" s="78">
        <v>2.2746274829328499</v>
      </c>
    </row>
    <row r="144" spans="1:35" ht="15">
      <c r="A144" s="49" t="s">
        <v>41</v>
      </c>
      <c r="B144" s="49">
        <v>16</v>
      </c>
      <c r="C144" s="49" t="s">
        <v>42</v>
      </c>
      <c r="D144" s="49" t="s">
        <v>49</v>
      </c>
      <c r="E144" s="49" t="s">
        <v>51</v>
      </c>
      <c r="F144" s="78">
        <v>0</v>
      </c>
      <c r="G144" s="78">
        <v>36282</v>
      </c>
      <c r="H144" s="78">
        <v>43.790957297519498</v>
      </c>
      <c r="I144" s="78">
        <v>50.923857845015903</v>
      </c>
      <c r="J144" s="78">
        <v>59.651048982873498</v>
      </c>
      <c r="K144" s="78">
        <v>69.845103003717099</v>
      </c>
      <c r="L144" s="78">
        <v>81.7563917510534</v>
      </c>
      <c r="M144" s="78">
        <v>95.3694120481385</v>
      </c>
      <c r="N144" s="78">
        <v>110.682033609912</v>
      </c>
      <c r="O144" s="78">
        <v>128.31164075329801</v>
      </c>
      <c r="P144" s="78">
        <v>148.500556927199</v>
      </c>
      <c r="Q144" s="78">
        <v>171.05494629619301</v>
      </c>
      <c r="R144" s="78">
        <v>196.74469203053201</v>
      </c>
      <c r="S144" s="78">
        <v>226.51962204525799</v>
      </c>
      <c r="T144" s="78">
        <v>260.55895261342602</v>
      </c>
      <c r="U144" s="78">
        <v>287.54308941599197</v>
      </c>
      <c r="V144" s="78">
        <v>302.48736489116698</v>
      </c>
      <c r="W144" s="78">
        <v>337.99196885957002</v>
      </c>
      <c r="X144" s="78">
        <v>378.23290945974799</v>
      </c>
      <c r="Y144" s="78">
        <v>423.46060065151102</v>
      </c>
      <c r="Z144" s="78">
        <v>474.03841045706997</v>
      </c>
      <c r="AA144" s="78">
        <v>530.253125545035</v>
      </c>
      <c r="AB144" s="78">
        <v>590.79423193312095</v>
      </c>
      <c r="AC144" s="78">
        <v>652.47438547312004</v>
      </c>
      <c r="AD144" s="78">
        <v>715.02422784974794</v>
      </c>
      <c r="AE144" s="78">
        <v>772.14936636246296</v>
      </c>
      <c r="AF144" s="78">
        <v>824.32195418763695</v>
      </c>
      <c r="AG144" s="78">
        <v>873.21385946122405</v>
      </c>
      <c r="AH144" s="78">
        <v>919.73929903535395</v>
      </c>
      <c r="AI144" s="78">
        <v>962.91740604440997</v>
      </c>
    </row>
    <row r="145" spans="1:35" ht="15">
      <c r="A145" s="49" t="s">
        <v>41</v>
      </c>
      <c r="B145" s="49">
        <v>17</v>
      </c>
      <c r="C145" s="49" t="s">
        <v>42</v>
      </c>
      <c r="D145" s="49" t="s">
        <v>49</v>
      </c>
      <c r="E145" s="49" t="s">
        <v>51</v>
      </c>
      <c r="F145" s="78">
        <v>0</v>
      </c>
      <c r="G145" s="78">
        <v>36282</v>
      </c>
      <c r="H145" s="78">
        <v>43.790957297519498</v>
      </c>
      <c r="I145" s="78">
        <v>50.923857845015903</v>
      </c>
      <c r="J145" s="78">
        <v>59.651048982873498</v>
      </c>
      <c r="K145" s="78">
        <v>69.845103003717099</v>
      </c>
      <c r="L145" s="78">
        <v>81.7563917510534</v>
      </c>
      <c r="M145" s="78">
        <v>95.3694120481385</v>
      </c>
      <c r="N145" s="78">
        <v>110.682033609912</v>
      </c>
      <c r="O145" s="78">
        <v>128.31164075329801</v>
      </c>
      <c r="P145" s="78">
        <v>148.500556927199</v>
      </c>
      <c r="Q145" s="78">
        <v>171.05494629619301</v>
      </c>
      <c r="R145" s="78">
        <v>196.74469203053201</v>
      </c>
      <c r="S145" s="78">
        <v>226.51962204525799</v>
      </c>
      <c r="T145" s="78">
        <v>260.55895261342602</v>
      </c>
      <c r="U145" s="78">
        <v>287.54308941599197</v>
      </c>
      <c r="V145" s="78">
        <v>302.48736489116698</v>
      </c>
      <c r="W145" s="78">
        <v>337.99196885957002</v>
      </c>
      <c r="X145" s="78">
        <v>378.23290945974799</v>
      </c>
      <c r="Y145" s="78">
        <v>423.46060065151102</v>
      </c>
      <c r="Z145" s="78">
        <v>474.03841045706997</v>
      </c>
      <c r="AA145" s="78">
        <v>530.253125545035</v>
      </c>
      <c r="AB145" s="78">
        <v>590.79423193312095</v>
      </c>
      <c r="AC145" s="78">
        <v>652.47438547312004</v>
      </c>
      <c r="AD145" s="78">
        <v>715.02422784974794</v>
      </c>
      <c r="AE145" s="78">
        <v>772.14936636246296</v>
      </c>
      <c r="AF145" s="78">
        <v>824.32195418763695</v>
      </c>
      <c r="AG145" s="78">
        <v>873.21385946122405</v>
      </c>
      <c r="AH145" s="78">
        <v>919.73929903535395</v>
      </c>
      <c r="AI145" s="78">
        <v>962.91740604440997</v>
      </c>
    </row>
    <row r="146" spans="1:35" ht="15">
      <c r="A146" s="49" t="s">
        <v>41</v>
      </c>
      <c r="B146" s="49">
        <v>18</v>
      </c>
      <c r="C146" s="49" t="s">
        <v>42</v>
      </c>
      <c r="D146" s="49" t="s">
        <v>49</v>
      </c>
      <c r="E146" s="49" t="s">
        <v>51</v>
      </c>
      <c r="F146" s="78">
        <v>0</v>
      </c>
      <c r="G146" s="78">
        <v>36282</v>
      </c>
      <c r="H146" s="78">
        <v>43.790957297519498</v>
      </c>
      <c r="I146" s="78">
        <v>50.923857845015903</v>
      </c>
      <c r="J146" s="78">
        <v>59.651048982873498</v>
      </c>
      <c r="K146" s="78">
        <v>69.845103003717099</v>
      </c>
      <c r="L146" s="78">
        <v>81.7563917510534</v>
      </c>
      <c r="M146" s="78">
        <v>95.3694120481385</v>
      </c>
      <c r="N146" s="78">
        <v>110.682033609912</v>
      </c>
      <c r="O146" s="78">
        <v>128.31164075329801</v>
      </c>
      <c r="P146" s="78">
        <v>148.500556927199</v>
      </c>
      <c r="Q146" s="78">
        <v>171.05494629619301</v>
      </c>
      <c r="R146" s="78">
        <v>196.74469203053201</v>
      </c>
      <c r="S146" s="78">
        <v>226.51962204525799</v>
      </c>
      <c r="T146" s="78">
        <v>260.55895261342602</v>
      </c>
      <c r="U146" s="78">
        <v>287.54308941599197</v>
      </c>
      <c r="V146" s="78">
        <v>302.48736489116698</v>
      </c>
      <c r="W146" s="78">
        <v>337.99196885957002</v>
      </c>
      <c r="X146" s="78">
        <v>378.23290945974799</v>
      </c>
      <c r="Y146" s="78">
        <v>423.46060065151102</v>
      </c>
      <c r="Z146" s="78">
        <v>474.03841045706997</v>
      </c>
      <c r="AA146" s="78">
        <v>530.253125545035</v>
      </c>
      <c r="AB146" s="78">
        <v>590.79423193312095</v>
      </c>
      <c r="AC146" s="78">
        <v>652.47438547312004</v>
      </c>
      <c r="AD146" s="78">
        <v>715.02422784974794</v>
      </c>
      <c r="AE146" s="78">
        <v>772.14936636246296</v>
      </c>
      <c r="AF146" s="78">
        <v>824.32195418763695</v>
      </c>
      <c r="AG146" s="78">
        <v>873.21385946122405</v>
      </c>
      <c r="AH146" s="78">
        <v>919.73929903535395</v>
      </c>
      <c r="AI146" s="78">
        <v>962.91740604440997</v>
      </c>
    </row>
    <row r="147" spans="1:35" ht="15">
      <c r="A147" s="49" t="s">
        <v>41</v>
      </c>
      <c r="B147" s="49">
        <v>19</v>
      </c>
      <c r="C147" s="49" t="s">
        <v>42</v>
      </c>
      <c r="D147" s="49" t="s">
        <v>49</v>
      </c>
      <c r="E147" s="49" t="s">
        <v>51</v>
      </c>
      <c r="F147" s="78">
        <v>0</v>
      </c>
      <c r="G147" s="78">
        <v>36282</v>
      </c>
      <c r="H147" s="78">
        <v>1.72399179781459</v>
      </c>
      <c r="I147" s="78">
        <v>2.0054347662893299</v>
      </c>
      <c r="J147" s="78">
        <v>2.3482256841145399</v>
      </c>
      <c r="K147" s="78">
        <v>2.7496579867441899</v>
      </c>
      <c r="L147" s="78">
        <v>3.2191208590958</v>
      </c>
      <c r="M147" s="78">
        <v>3.7553796569057099</v>
      </c>
      <c r="N147" s="78">
        <v>4.3584988390939596</v>
      </c>
      <c r="O147" s="78">
        <v>5.0527034066366596</v>
      </c>
      <c r="P147" s="78">
        <v>5.8473877595868498</v>
      </c>
      <c r="Q147" s="78">
        <v>6.7348002590052101</v>
      </c>
      <c r="R147" s="78">
        <v>7.7447710469260898</v>
      </c>
      <c r="S147" s="78">
        <v>8.9135290887942507</v>
      </c>
      <c r="T147" s="78">
        <v>10.247421669091599</v>
      </c>
      <c r="U147" s="78">
        <v>11.300273169545299</v>
      </c>
      <c r="V147" s="78">
        <v>11.8778180459139</v>
      </c>
      <c r="W147" s="78">
        <v>13.2602197113944</v>
      </c>
      <c r="X147" s="78">
        <v>14.824980527227099</v>
      </c>
      <c r="Y147" s="78">
        <v>16.581529326642499</v>
      </c>
      <c r="Z147" s="78">
        <v>18.543447211554099</v>
      </c>
      <c r="AA147" s="78">
        <v>20.721860033736998</v>
      </c>
      <c r="AB147" s="78">
        <v>23.0629338647739</v>
      </c>
      <c r="AC147" s="78">
        <v>25.444740852735901</v>
      </c>
      <c r="AD147" s="78">
        <v>27.856580418433499</v>
      </c>
      <c r="AE147" s="78">
        <v>30.052974921871801</v>
      </c>
      <c r="AF147" s="78">
        <v>32.0516149576722</v>
      </c>
      <c r="AG147" s="78">
        <v>33.917509166688198</v>
      </c>
      <c r="AH147" s="78">
        <v>35.6878361363122</v>
      </c>
      <c r="AI147" s="78">
        <v>37.324936819104302</v>
      </c>
    </row>
    <row r="148" spans="1:35" ht="15">
      <c r="A148" s="49" t="s">
        <v>41</v>
      </c>
      <c r="B148" s="49">
        <v>20</v>
      </c>
      <c r="C148" s="49" t="s">
        <v>42</v>
      </c>
      <c r="D148" s="49" t="s">
        <v>49</v>
      </c>
      <c r="E148" s="49" t="s">
        <v>51</v>
      </c>
      <c r="F148" s="78">
        <v>0</v>
      </c>
      <c r="G148" s="78">
        <v>36282</v>
      </c>
      <c r="H148" s="78">
        <v>0.115031478252374</v>
      </c>
      <c r="I148" s="78">
        <v>0.132486543888686</v>
      </c>
      <c r="J148" s="78">
        <v>0.153910171537046</v>
      </c>
      <c r="K148" s="78">
        <v>0.17855617711733099</v>
      </c>
      <c r="L148" s="78">
        <v>0.206910698780817</v>
      </c>
      <c r="M148" s="78">
        <v>0.23919005350684999</v>
      </c>
      <c r="N148" s="78">
        <v>0.27478863974943502</v>
      </c>
      <c r="O148" s="78">
        <v>0.31563463821940702</v>
      </c>
      <c r="P148" s="78">
        <v>0.36243623476681802</v>
      </c>
      <c r="Q148" s="78">
        <v>0.41454847177444698</v>
      </c>
      <c r="R148" s="78">
        <v>0.47351047779140498</v>
      </c>
      <c r="S148" s="78">
        <v>0.54090299300379996</v>
      </c>
      <c r="T148" s="78">
        <v>0.61688735188744703</v>
      </c>
      <c r="U148" s="78">
        <v>0.67503310740842803</v>
      </c>
      <c r="V148" s="78">
        <v>0.70452335772168695</v>
      </c>
      <c r="W148" s="78">
        <v>0.78098840367976596</v>
      </c>
      <c r="X148" s="78">
        <v>0.86702138182220201</v>
      </c>
      <c r="Y148" s="78">
        <v>0.96295442043545898</v>
      </c>
      <c r="Z148" s="78">
        <v>1.0697539225880299</v>
      </c>
      <c r="AA148" s="78">
        <v>1.1876166951565801</v>
      </c>
      <c r="AB148" s="78">
        <v>1.31346351622851</v>
      </c>
      <c r="AC148" s="78">
        <v>1.4400189849659999</v>
      </c>
      <c r="AD148" s="78">
        <v>1.5663289618560901</v>
      </c>
      <c r="AE148" s="78">
        <v>1.6785188965844799</v>
      </c>
      <c r="AF148" s="78">
        <v>1.77818832867857</v>
      </c>
      <c r="AG148" s="78">
        <v>1.86953879645377</v>
      </c>
      <c r="AH148" s="78">
        <v>1.95413271027796</v>
      </c>
      <c r="AI148" s="78">
        <v>2.02928021623991</v>
      </c>
    </row>
    <row r="149" spans="1:35" ht="15">
      <c r="A149" s="49" t="s">
        <v>41</v>
      </c>
      <c r="B149" s="49">
        <v>0</v>
      </c>
      <c r="C149" s="49" t="s">
        <v>42</v>
      </c>
      <c r="D149" s="49" t="s">
        <v>49</v>
      </c>
      <c r="E149" s="49" t="s">
        <v>52</v>
      </c>
      <c r="F149" s="78">
        <v>0</v>
      </c>
      <c r="G149" s="78">
        <v>36282</v>
      </c>
      <c r="H149" s="78">
        <v>2.4862930967528198</v>
      </c>
      <c r="I149" s="78">
        <v>2.70058920876376</v>
      </c>
      <c r="J149" s="78">
        <v>2.8630466835215</v>
      </c>
      <c r="K149" s="78">
        <v>3.4364444964757301</v>
      </c>
      <c r="L149" s="78">
        <v>4.0051284549877302</v>
      </c>
      <c r="M149" s="78">
        <v>4.3736841275559897</v>
      </c>
      <c r="N149" s="78">
        <v>4.9302407201958696</v>
      </c>
      <c r="O149" s="78">
        <v>6.15723145492524</v>
      </c>
      <c r="P149" s="78">
        <v>6.8273567380654399</v>
      </c>
      <c r="Q149" s="78">
        <v>7.4639962147765697</v>
      </c>
      <c r="R149" s="78">
        <v>7.8014502409951501</v>
      </c>
      <c r="S149" s="78">
        <v>8.11531549852279</v>
      </c>
      <c r="T149" s="78">
        <v>8.3049027221397793</v>
      </c>
      <c r="U149" s="78">
        <v>8.7644263316655397</v>
      </c>
      <c r="V149" s="78">
        <v>9.6226269433448799</v>
      </c>
      <c r="W149" s="78">
        <v>10.4335557192199</v>
      </c>
      <c r="X149" s="78">
        <v>10.8110735545068</v>
      </c>
      <c r="Y149" s="78">
        <v>11.317402677998601</v>
      </c>
      <c r="Z149" s="78">
        <v>11.522372298056601</v>
      </c>
      <c r="AA149" s="78">
        <v>11.724446272463</v>
      </c>
      <c r="AB149" s="78">
        <v>11.988413422971901</v>
      </c>
      <c r="AC149" s="78">
        <v>12.2215766533424</v>
      </c>
      <c r="AD149" s="78">
        <v>12.191699571647</v>
      </c>
      <c r="AE149" s="78">
        <v>12.1601798531439</v>
      </c>
      <c r="AF149" s="78">
        <v>12.1290799966831</v>
      </c>
      <c r="AG149" s="78">
        <v>12.108226273188899</v>
      </c>
      <c r="AH149" s="78">
        <v>12.0879373509209</v>
      </c>
      <c r="AI149" s="78">
        <v>12.0643736908824</v>
      </c>
    </row>
    <row r="150" spans="1:35" ht="15">
      <c r="A150" s="49" t="s">
        <v>41</v>
      </c>
      <c r="B150" s="49">
        <v>1</v>
      </c>
      <c r="C150" s="49" t="s">
        <v>42</v>
      </c>
      <c r="D150" s="49" t="s">
        <v>49</v>
      </c>
      <c r="E150" s="49" t="s">
        <v>52</v>
      </c>
      <c r="F150" s="78">
        <v>0</v>
      </c>
      <c r="G150" s="78">
        <v>36282</v>
      </c>
      <c r="H150" s="78">
        <v>547.38428402824297</v>
      </c>
      <c r="I150" s="78">
        <v>606.73474570017902</v>
      </c>
      <c r="J150" s="78">
        <v>652.96758472491194</v>
      </c>
      <c r="K150" s="78">
        <v>796.59035750302303</v>
      </c>
      <c r="L150" s="78">
        <v>942.88300806560596</v>
      </c>
      <c r="M150" s="78">
        <v>1044.4432050748801</v>
      </c>
      <c r="N150" s="78">
        <v>1195.05214513547</v>
      </c>
      <c r="O150" s="78">
        <v>1513.0586881578499</v>
      </c>
      <c r="P150" s="78">
        <v>1699.70039562227</v>
      </c>
      <c r="Q150" s="78">
        <v>1882.46126749371</v>
      </c>
      <c r="R150" s="78">
        <v>1992.5956023394599</v>
      </c>
      <c r="S150" s="78">
        <v>2099.59195107596</v>
      </c>
      <c r="T150" s="78">
        <v>2177.1799344267502</v>
      </c>
      <c r="U150" s="78">
        <v>2329.4732791931501</v>
      </c>
      <c r="V150" s="78">
        <v>2593.26030527274</v>
      </c>
      <c r="W150" s="78">
        <v>2850.7813567678099</v>
      </c>
      <c r="X150" s="78">
        <v>2994.59205507459</v>
      </c>
      <c r="Y150" s="78">
        <v>3177.2319779541299</v>
      </c>
      <c r="Z150" s="78">
        <v>3276.8185222090301</v>
      </c>
      <c r="AA150" s="78">
        <v>3376.7497525819799</v>
      </c>
      <c r="AB150" s="78">
        <v>3495.8158321730298</v>
      </c>
      <c r="AC150" s="78">
        <v>3607.8838061072902</v>
      </c>
      <c r="AD150" s="78">
        <v>3643.96166778305</v>
      </c>
      <c r="AE150" s="78">
        <v>3680.6429966585802</v>
      </c>
      <c r="AF150" s="78">
        <v>3718.05459773748</v>
      </c>
      <c r="AG150" s="78">
        <v>3758.2571014027199</v>
      </c>
      <c r="AH150" s="78">
        <v>3799.28028780046</v>
      </c>
      <c r="AI150" s="78">
        <v>3841.03524108171</v>
      </c>
    </row>
    <row r="151" spans="1:35" ht="15">
      <c r="A151" s="49" t="s">
        <v>41</v>
      </c>
      <c r="B151" s="49">
        <v>2</v>
      </c>
      <c r="C151" s="49" t="s">
        <v>42</v>
      </c>
      <c r="D151" s="49" t="s">
        <v>49</v>
      </c>
      <c r="E151" s="49" t="s">
        <v>52</v>
      </c>
      <c r="F151" s="78">
        <v>0</v>
      </c>
      <c r="G151" s="78">
        <v>36282</v>
      </c>
      <c r="H151" s="78">
        <v>50.356304104306197</v>
      </c>
      <c r="I151" s="78">
        <v>55.520163529539801</v>
      </c>
      <c r="J151" s="78">
        <v>59.527963672429202</v>
      </c>
      <c r="K151" s="78">
        <v>72.390480465066005</v>
      </c>
      <c r="L151" s="78">
        <v>85.491084917457798</v>
      </c>
      <c r="M151" s="78">
        <v>94.490826392844596</v>
      </c>
      <c r="N151" s="78">
        <v>107.835115211066</v>
      </c>
      <c r="O151" s="78">
        <v>136.15150327549901</v>
      </c>
      <c r="P151" s="78">
        <v>152.49331370691499</v>
      </c>
      <c r="Q151" s="78">
        <v>168.364197100723</v>
      </c>
      <c r="R151" s="78">
        <v>177.66483089579401</v>
      </c>
      <c r="S151" s="78">
        <v>186.60578477039701</v>
      </c>
      <c r="T151" s="78">
        <v>192.83825176555101</v>
      </c>
      <c r="U151" s="78">
        <v>205.56281249054501</v>
      </c>
      <c r="V151" s="78">
        <v>227.98265713065999</v>
      </c>
      <c r="W151" s="78">
        <v>249.644774210484</v>
      </c>
      <c r="X151" s="78">
        <v>261.18044364283003</v>
      </c>
      <c r="Y151" s="78">
        <v>275.96455877035402</v>
      </c>
      <c r="Z151" s="78">
        <v>283.42614141958097</v>
      </c>
      <c r="AA151" s="78">
        <v>290.82993856717599</v>
      </c>
      <c r="AB151" s="78">
        <v>299.78237197921601</v>
      </c>
      <c r="AC151" s="78">
        <v>308.012874013687</v>
      </c>
      <c r="AD151" s="78">
        <v>309.64950721382502</v>
      </c>
      <c r="AE151" s="78">
        <v>311.26685657379102</v>
      </c>
      <c r="AF151" s="78">
        <v>312.91195636207698</v>
      </c>
      <c r="AG151" s="78">
        <v>314.78756815050298</v>
      </c>
      <c r="AH151" s="78">
        <v>316.70643355895902</v>
      </c>
      <c r="AI151" s="78">
        <v>318.62235735876101</v>
      </c>
    </row>
    <row r="152" spans="1:35" ht="15">
      <c r="A152" s="49" t="s">
        <v>41</v>
      </c>
      <c r="B152" s="49">
        <v>3</v>
      </c>
      <c r="C152" s="49" t="s">
        <v>42</v>
      </c>
      <c r="D152" s="49" t="s">
        <v>49</v>
      </c>
      <c r="E152" s="49" t="s">
        <v>52</v>
      </c>
      <c r="F152" s="78">
        <v>0</v>
      </c>
      <c r="G152" s="78">
        <v>36282</v>
      </c>
      <c r="H152" s="78">
        <v>18.7843298066154</v>
      </c>
      <c r="I152" s="78">
        <v>20.661728271177498</v>
      </c>
      <c r="J152" s="78">
        <v>22.132022734608299</v>
      </c>
      <c r="K152" s="78">
        <v>26.8809638158904</v>
      </c>
      <c r="L152" s="78">
        <v>31.703072639099201</v>
      </c>
      <c r="M152" s="78">
        <v>34.994934265269201</v>
      </c>
      <c r="N152" s="78">
        <v>39.891043388795197</v>
      </c>
      <c r="O152" s="78">
        <v>50.322055840519702</v>
      </c>
      <c r="P152" s="78">
        <v>56.316239701291401</v>
      </c>
      <c r="Q152" s="78">
        <v>62.123472409749802</v>
      </c>
      <c r="R152" s="78">
        <v>65.495279011413999</v>
      </c>
      <c r="S152" s="78">
        <v>68.7251312568401</v>
      </c>
      <c r="T152" s="78">
        <v>70.928839797785002</v>
      </c>
      <c r="U152" s="78">
        <v>75.494097073189394</v>
      </c>
      <c r="V152" s="78">
        <v>83.596756086592805</v>
      </c>
      <c r="W152" s="78">
        <v>91.400473928177803</v>
      </c>
      <c r="X152" s="78">
        <v>95.486242064508005</v>
      </c>
      <c r="Y152" s="78">
        <v>100.751748023248</v>
      </c>
      <c r="Z152" s="78">
        <v>103.341033022521</v>
      </c>
      <c r="AA152" s="78">
        <v>105.90651206444799</v>
      </c>
      <c r="AB152" s="78">
        <v>109.032590117071</v>
      </c>
      <c r="AC152" s="78">
        <v>111.88769628201599</v>
      </c>
      <c r="AD152" s="78">
        <v>112.34734088823301</v>
      </c>
      <c r="AE152" s="78">
        <v>112.793070331007</v>
      </c>
      <c r="AF152" s="78">
        <v>113.231455404702</v>
      </c>
      <c r="AG152" s="78">
        <v>113.745617051108</v>
      </c>
      <c r="AH152" s="78">
        <v>114.269223590498</v>
      </c>
      <c r="AI152" s="78">
        <v>114.784069153608</v>
      </c>
    </row>
    <row r="153" spans="1:35" ht="15">
      <c r="A153" s="49" t="s">
        <v>41</v>
      </c>
      <c r="B153" s="49">
        <v>4</v>
      </c>
      <c r="C153" s="49" t="s">
        <v>42</v>
      </c>
      <c r="D153" s="49" t="s">
        <v>49</v>
      </c>
      <c r="E153" s="49" t="s">
        <v>52</v>
      </c>
      <c r="F153" s="78">
        <v>0</v>
      </c>
      <c r="G153" s="78">
        <v>36282</v>
      </c>
      <c r="H153" s="78">
        <v>86.244973911881701</v>
      </c>
      <c r="I153" s="78">
        <v>95.181981447047406</v>
      </c>
      <c r="J153" s="78">
        <v>102.156232343029</v>
      </c>
      <c r="K153" s="78">
        <v>124.41391815091499</v>
      </c>
      <c r="L153" s="78">
        <v>147.16488134443799</v>
      </c>
      <c r="M153" s="78">
        <v>162.88713111278699</v>
      </c>
      <c r="N153" s="78">
        <v>186.15329883191299</v>
      </c>
      <c r="O153" s="78">
        <v>235.39867669908</v>
      </c>
      <c r="P153" s="78">
        <v>264.02921864068099</v>
      </c>
      <c r="Q153" s="78">
        <v>291.884556837037</v>
      </c>
      <c r="R153" s="78">
        <v>308.35647329090102</v>
      </c>
      <c r="S153" s="78">
        <v>324.20804163874499</v>
      </c>
      <c r="T153" s="78">
        <v>335.34675195478599</v>
      </c>
      <c r="U153" s="78">
        <v>357.80014381475399</v>
      </c>
      <c r="V153" s="78">
        <v>397.16904652257301</v>
      </c>
      <c r="W153" s="78">
        <v>435.32890387260602</v>
      </c>
      <c r="X153" s="78">
        <v>455.936921248852</v>
      </c>
      <c r="Y153" s="78">
        <v>482.26399120607499</v>
      </c>
      <c r="Z153" s="78">
        <v>495.822863618616</v>
      </c>
      <c r="AA153" s="78">
        <v>509.287856133552</v>
      </c>
      <c r="AB153" s="78">
        <v>525.46094310998103</v>
      </c>
      <c r="AC153" s="78">
        <v>540.32582926172597</v>
      </c>
      <c r="AD153" s="78">
        <v>543.59862974180601</v>
      </c>
      <c r="AE153" s="78">
        <v>546.80524481803798</v>
      </c>
      <c r="AF153" s="78">
        <v>550.01416791813699</v>
      </c>
      <c r="AG153" s="78">
        <v>553.59423719872598</v>
      </c>
      <c r="AH153" s="78">
        <v>557.25911687825703</v>
      </c>
      <c r="AI153" s="78">
        <v>560.91058707493005</v>
      </c>
    </row>
    <row r="154" spans="1:35" ht="15">
      <c r="A154" s="49" t="s">
        <v>41</v>
      </c>
      <c r="B154" s="49">
        <v>5</v>
      </c>
      <c r="C154" s="49" t="s">
        <v>42</v>
      </c>
      <c r="D154" s="49" t="s">
        <v>49</v>
      </c>
      <c r="E154" s="49" t="s">
        <v>52</v>
      </c>
      <c r="F154" s="78">
        <v>0</v>
      </c>
      <c r="G154" s="78">
        <v>36282</v>
      </c>
      <c r="H154" s="78">
        <v>62.166500394038302</v>
      </c>
      <c r="I154" s="78">
        <v>68.604176152765405</v>
      </c>
      <c r="J154" s="78">
        <v>73.587240574210398</v>
      </c>
      <c r="K154" s="78">
        <v>89.533955036054195</v>
      </c>
      <c r="L154" s="78">
        <v>105.778306882047</v>
      </c>
      <c r="M154" s="78">
        <v>116.939091672239</v>
      </c>
      <c r="N154" s="78">
        <v>133.50680221637799</v>
      </c>
      <c r="O154" s="78">
        <v>168.625959588397</v>
      </c>
      <c r="P154" s="78">
        <v>188.909572341385</v>
      </c>
      <c r="Q154" s="78">
        <v>208.59733414668</v>
      </c>
      <c r="R154" s="78">
        <v>220.106190075108</v>
      </c>
      <c r="S154" s="78">
        <v>231.13794019963399</v>
      </c>
      <c r="T154" s="78">
        <v>238.801229702125</v>
      </c>
      <c r="U154" s="78">
        <v>254.498011987604</v>
      </c>
      <c r="V154" s="78">
        <v>282.173124147039</v>
      </c>
      <c r="W154" s="78">
        <v>308.90935271297798</v>
      </c>
      <c r="X154" s="78">
        <v>323.11839156917199</v>
      </c>
      <c r="Y154" s="78">
        <v>341.334992544192</v>
      </c>
      <c r="Z154" s="78">
        <v>350.45965932253699</v>
      </c>
      <c r="AA154" s="78">
        <v>359.48836390064702</v>
      </c>
      <c r="AB154" s="78">
        <v>370.39438224768497</v>
      </c>
      <c r="AC154" s="78">
        <v>380.37546628089302</v>
      </c>
      <c r="AD154" s="78">
        <v>382.20035714875797</v>
      </c>
      <c r="AE154" s="78">
        <v>383.99353851411598</v>
      </c>
      <c r="AF154" s="78">
        <v>385.79137567638401</v>
      </c>
      <c r="AG154" s="78">
        <v>387.83803354997599</v>
      </c>
      <c r="AH154" s="78">
        <v>389.941109147014</v>
      </c>
      <c r="AI154" s="78">
        <v>392.04453571611901</v>
      </c>
    </row>
    <row r="155" spans="1:35" ht="15">
      <c r="A155" s="49" t="s">
        <v>41</v>
      </c>
      <c r="B155" s="49">
        <v>6</v>
      </c>
      <c r="C155" s="49" t="s">
        <v>42</v>
      </c>
      <c r="D155" s="49" t="s">
        <v>49</v>
      </c>
      <c r="E155" s="49" t="s">
        <v>52</v>
      </c>
      <c r="F155" s="78">
        <v>0</v>
      </c>
      <c r="G155" s="78">
        <v>36282</v>
      </c>
      <c r="H155" s="78">
        <v>39.200871759040098</v>
      </c>
      <c r="I155" s="78">
        <v>43.343743312021601</v>
      </c>
      <c r="J155" s="78">
        <v>46.5913036077567</v>
      </c>
      <c r="K155" s="78">
        <v>56.808656894752097</v>
      </c>
      <c r="L155" s="78">
        <v>67.2497725186617</v>
      </c>
      <c r="M155" s="78">
        <v>74.476292678654801</v>
      </c>
      <c r="N155" s="78">
        <v>85.164111099695404</v>
      </c>
      <c r="O155" s="78">
        <v>107.74644841717701</v>
      </c>
      <c r="P155" s="78">
        <v>120.913764092726</v>
      </c>
      <c r="Q155" s="78">
        <v>133.744545433361</v>
      </c>
      <c r="R155" s="78">
        <v>141.375411706487</v>
      </c>
      <c r="S155" s="78">
        <v>148.732605644106</v>
      </c>
      <c r="T155" s="78">
        <v>153.94916807410701</v>
      </c>
      <c r="U155" s="78">
        <v>164.372932931452</v>
      </c>
      <c r="V155" s="78">
        <v>182.58502549815699</v>
      </c>
      <c r="W155" s="78">
        <v>200.25786695051099</v>
      </c>
      <c r="X155" s="78">
        <v>209.86410742838299</v>
      </c>
      <c r="Y155" s="78">
        <v>222.11653238127701</v>
      </c>
      <c r="Z155" s="78">
        <v>228.497548713599</v>
      </c>
      <c r="AA155" s="78">
        <v>234.852947040083</v>
      </c>
      <c r="AB155" s="78">
        <v>242.47866673803799</v>
      </c>
      <c r="AC155" s="78">
        <v>249.633910351802</v>
      </c>
      <c r="AD155" s="78">
        <v>251.55066562956699</v>
      </c>
      <c r="AE155" s="78">
        <v>253.47536623451199</v>
      </c>
      <c r="AF155" s="78">
        <v>255.42895802408</v>
      </c>
      <c r="AG155" s="78">
        <v>257.56315366638802</v>
      </c>
      <c r="AH155" s="78">
        <v>259.74651870054902</v>
      </c>
      <c r="AI155" s="78">
        <v>261.95277559709098</v>
      </c>
    </row>
    <row r="156" spans="1:35" ht="15">
      <c r="A156" s="49" t="s">
        <v>41</v>
      </c>
      <c r="B156" s="49">
        <v>7</v>
      </c>
      <c r="C156" s="49" t="s">
        <v>42</v>
      </c>
      <c r="D156" s="49" t="s">
        <v>49</v>
      </c>
      <c r="E156" s="49" t="s">
        <v>52</v>
      </c>
      <c r="F156" s="78">
        <v>0</v>
      </c>
      <c r="G156" s="78">
        <v>36282</v>
      </c>
      <c r="H156" s="78">
        <v>331.72975700007498</v>
      </c>
      <c r="I156" s="78">
        <v>365.55970832937101</v>
      </c>
      <c r="J156" s="78">
        <v>391.61997100826602</v>
      </c>
      <c r="K156" s="78">
        <v>475.85860440904202</v>
      </c>
      <c r="L156" s="78">
        <v>561.45919993516998</v>
      </c>
      <c r="M156" s="78">
        <v>619.92293760743803</v>
      </c>
      <c r="N156" s="78">
        <v>706.93141453293697</v>
      </c>
      <c r="O156" s="78">
        <v>891.89102498079899</v>
      </c>
      <c r="P156" s="78">
        <v>998.11721310864004</v>
      </c>
      <c r="Q156" s="78">
        <v>1101.04470649157</v>
      </c>
      <c r="R156" s="78">
        <v>1160.75612676633</v>
      </c>
      <c r="S156" s="78">
        <v>1218.04004604742</v>
      </c>
      <c r="T156" s="78">
        <v>1257.6711456062601</v>
      </c>
      <c r="U156" s="78">
        <v>1339.7538379013699</v>
      </c>
      <c r="V156" s="78">
        <v>1484.91095517029</v>
      </c>
      <c r="W156" s="78">
        <v>1625.1323768469999</v>
      </c>
      <c r="X156" s="78">
        <v>1699.4856933753699</v>
      </c>
      <c r="Y156" s="78">
        <v>1794.97356583737</v>
      </c>
      <c r="Z156" s="78">
        <v>1842.77790392427</v>
      </c>
      <c r="AA156" s="78">
        <v>1890.18346538178</v>
      </c>
      <c r="AB156" s="78">
        <v>1947.62327369222</v>
      </c>
      <c r="AC156" s="78">
        <v>2000.2617137228799</v>
      </c>
      <c r="AD156" s="78">
        <v>2010.0792976160301</v>
      </c>
      <c r="AE156" s="78">
        <v>2019.8482354047601</v>
      </c>
      <c r="AF156" s="78">
        <v>2029.7639289753399</v>
      </c>
      <c r="AG156" s="78">
        <v>2041.06347177102</v>
      </c>
      <c r="AH156" s="78">
        <v>2052.6617798969601</v>
      </c>
      <c r="AI156" s="78">
        <v>2064.33156673037</v>
      </c>
    </row>
    <row r="157" spans="1:35" ht="15">
      <c r="A157" s="49" t="s">
        <v>41</v>
      </c>
      <c r="B157" s="49">
        <v>8</v>
      </c>
      <c r="C157" s="49" t="s">
        <v>42</v>
      </c>
      <c r="D157" s="49" t="s">
        <v>49</v>
      </c>
      <c r="E157" s="49" t="s">
        <v>52</v>
      </c>
      <c r="F157" s="78">
        <v>0</v>
      </c>
      <c r="G157" s="78">
        <v>36282</v>
      </c>
      <c r="H157" s="78">
        <v>58.2690324562478</v>
      </c>
      <c r="I157" s="78">
        <v>64.361780441724093</v>
      </c>
      <c r="J157" s="78">
        <v>69.113628547685806</v>
      </c>
      <c r="K157" s="78">
        <v>84.1912964554176</v>
      </c>
      <c r="L157" s="78">
        <v>99.584818687757107</v>
      </c>
      <c r="M157" s="78">
        <v>110.221623354709</v>
      </c>
      <c r="N157" s="78">
        <v>125.987026506451</v>
      </c>
      <c r="O157" s="78">
        <v>159.31456639584701</v>
      </c>
      <c r="P157" s="78">
        <v>178.689646722954</v>
      </c>
      <c r="Q157" s="78">
        <v>197.54962705427499</v>
      </c>
      <c r="R157" s="78">
        <v>208.708760288284</v>
      </c>
      <c r="S157" s="78">
        <v>219.461332079697</v>
      </c>
      <c r="T157" s="78">
        <v>227.056191640132</v>
      </c>
      <c r="U157" s="78">
        <v>242.34127795223199</v>
      </c>
      <c r="V157" s="78">
        <v>269.10511598264202</v>
      </c>
      <c r="W157" s="78">
        <v>295.06181701699398</v>
      </c>
      <c r="X157" s="78">
        <v>309.12390075711801</v>
      </c>
      <c r="Y157" s="78">
        <v>327.077713775961</v>
      </c>
      <c r="Z157" s="78">
        <v>336.38046824331201</v>
      </c>
      <c r="AA157" s="78">
        <v>345.637948521444</v>
      </c>
      <c r="AB157" s="78">
        <v>356.75967443853</v>
      </c>
      <c r="AC157" s="78">
        <v>367.10903506726999</v>
      </c>
      <c r="AD157" s="78">
        <v>369.68595435842099</v>
      </c>
      <c r="AE157" s="78">
        <v>372.26661354696898</v>
      </c>
      <c r="AF157" s="78">
        <v>374.87767668769499</v>
      </c>
      <c r="AG157" s="78">
        <v>377.75261627118698</v>
      </c>
      <c r="AH157" s="78">
        <v>380.69554823019303</v>
      </c>
      <c r="AI157" s="78">
        <v>383.66805265551102</v>
      </c>
    </row>
    <row r="158" spans="1:35" ht="15">
      <c r="A158" s="49" t="s">
        <v>41</v>
      </c>
      <c r="B158" s="49">
        <v>9</v>
      </c>
      <c r="C158" s="49" t="s">
        <v>42</v>
      </c>
      <c r="D158" s="49" t="s">
        <v>49</v>
      </c>
      <c r="E158" s="49" t="s">
        <v>52</v>
      </c>
      <c r="F158" s="78">
        <v>0</v>
      </c>
      <c r="G158" s="78">
        <v>36282</v>
      </c>
      <c r="H158" s="78">
        <v>29.8127204067595</v>
      </c>
      <c r="I158" s="78">
        <v>32.910554710723403</v>
      </c>
      <c r="J158" s="78">
        <v>35.311961198820299</v>
      </c>
      <c r="K158" s="78">
        <v>42.982231706759997</v>
      </c>
      <c r="L158" s="78">
        <v>50.798462760468801</v>
      </c>
      <c r="M158" s="78">
        <v>56.173082362758898</v>
      </c>
      <c r="N158" s="78">
        <v>64.145809490602602</v>
      </c>
      <c r="O158" s="78">
        <v>81.027811922422003</v>
      </c>
      <c r="P158" s="78">
        <v>90.776640431354593</v>
      </c>
      <c r="Q158" s="78">
        <v>100.2286001863</v>
      </c>
      <c r="R158" s="78">
        <v>105.74448329746301</v>
      </c>
      <c r="S158" s="78">
        <v>111.027108400831</v>
      </c>
      <c r="T158" s="78">
        <v>114.699726674288</v>
      </c>
      <c r="U158" s="78">
        <v>122.23847876396999</v>
      </c>
      <c r="V158" s="78">
        <v>135.53252215323201</v>
      </c>
      <c r="W158" s="78">
        <v>148.37349074564</v>
      </c>
      <c r="X158" s="78">
        <v>155.19360881996599</v>
      </c>
      <c r="Y158" s="78">
        <v>163.93437825109899</v>
      </c>
      <c r="Z158" s="78">
        <v>168.30538435943299</v>
      </c>
      <c r="AA158" s="78">
        <v>172.63541369383</v>
      </c>
      <c r="AB158" s="78">
        <v>177.863531990089</v>
      </c>
      <c r="AC158" s="78">
        <v>182.672836921894</v>
      </c>
      <c r="AD158" s="78">
        <v>183.58688636093001</v>
      </c>
      <c r="AE158" s="78">
        <v>184.47847068070399</v>
      </c>
      <c r="AF158" s="78">
        <v>185.34833993922501</v>
      </c>
      <c r="AG158" s="78">
        <v>186.32999376471301</v>
      </c>
      <c r="AH158" s="78">
        <v>187.33482479069201</v>
      </c>
      <c r="AI158" s="78">
        <v>188.34063277584599</v>
      </c>
    </row>
    <row r="159" spans="1:35" ht="15">
      <c r="A159" s="49" t="s">
        <v>41</v>
      </c>
      <c r="B159" s="49">
        <v>10</v>
      </c>
      <c r="C159" s="49" t="s">
        <v>42</v>
      </c>
      <c r="D159" s="49" t="s">
        <v>49</v>
      </c>
      <c r="E159" s="49" t="s">
        <v>52</v>
      </c>
      <c r="F159" s="78">
        <v>0</v>
      </c>
      <c r="G159" s="78">
        <v>36282</v>
      </c>
      <c r="H159" s="78">
        <v>72.7906243970627</v>
      </c>
      <c r="I159" s="78">
        <v>80.602044896372306</v>
      </c>
      <c r="J159" s="78">
        <v>86.689456682769105</v>
      </c>
      <c r="K159" s="78">
        <v>105.60399713520999</v>
      </c>
      <c r="L159" s="78">
        <v>125.00041610661501</v>
      </c>
      <c r="M159" s="78">
        <v>138.42360827572699</v>
      </c>
      <c r="N159" s="78">
        <v>158.18898725683599</v>
      </c>
      <c r="O159" s="78">
        <v>200.079508388199</v>
      </c>
      <c r="P159" s="78">
        <v>224.48838986440401</v>
      </c>
      <c r="Q159" s="78">
        <v>248.21911719553799</v>
      </c>
      <c r="R159" s="78">
        <v>262.21639054866603</v>
      </c>
      <c r="S159" s="78">
        <v>275.615435506425</v>
      </c>
      <c r="T159" s="78">
        <v>284.95104111129899</v>
      </c>
      <c r="U159" s="78">
        <v>303.88280286370002</v>
      </c>
      <c r="V159" s="78">
        <v>337.17501398771299</v>
      </c>
      <c r="W159" s="78">
        <v>369.31460202988399</v>
      </c>
      <c r="X159" s="78">
        <v>386.49702087938999</v>
      </c>
      <c r="Y159" s="78">
        <v>408.35957402323697</v>
      </c>
      <c r="Z159" s="78">
        <v>419.21044788427798</v>
      </c>
      <c r="AA159" s="78">
        <v>430.09418129805698</v>
      </c>
      <c r="AB159" s="78">
        <v>443.04599165257201</v>
      </c>
      <c r="AC159" s="78">
        <v>454.73513431825501</v>
      </c>
      <c r="AD159" s="78">
        <v>456.64056642634802</v>
      </c>
      <c r="AE159" s="78">
        <v>458.36585623689399</v>
      </c>
      <c r="AF159" s="78">
        <v>459.47095070874099</v>
      </c>
      <c r="AG159" s="78">
        <v>456.41806149950901</v>
      </c>
      <c r="AH159" s="78">
        <v>452.357759657023</v>
      </c>
      <c r="AI159" s="78">
        <v>448.33763447311401</v>
      </c>
    </row>
    <row r="160" spans="1:35" ht="15">
      <c r="A160" s="49" t="s">
        <v>41</v>
      </c>
      <c r="B160" s="49">
        <v>11</v>
      </c>
      <c r="C160" s="49" t="s">
        <v>42</v>
      </c>
      <c r="D160" s="49" t="s">
        <v>49</v>
      </c>
      <c r="E160" s="49" t="s">
        <v>52</v>
      </c>
      <c r="F160" s="78">
        <v>0</v>
      </c>
      <c r="G160" s="78">
        <v>36282</v>
      </c>
      <c r="H160" s="78">
        <v>69.0473801449333</v>
      </c>
      <c r="I160" s="78">
        <v>76.696015234811497</v>
      </c>
      <c r="J160" s="78">
        <v>82.851217414124307</v>
      </c>
      <c r="K160" s="78">
        <v>101.48505065776401</v>
      </c>
      <c r="L160" s="78">
        <v>120.85132405145301</v>
      </c>
      <c r="M160" s="78">
        <v>134.60694661023601</v>
      </c>
      <c r="N160" s="78">
        <v>154.639360014972</v>
      </c>
      <c r="O160" s="78">
        <v>196.623068426228</v>
      </c>
      <c r="P160" s="78">
        <v>221.72743530981001</v>
      </c>
      <c r="Q160" s="78">
        <v>246.35875462908001</v>
      </c>
      <c r="R160" s="78">
        <v>261.48518038396799</v>
      </c>
      <c r="S160" s="78">
        <v>276.10173638424698</v>
      </c>
      <c r="T160" s="78">
        <v>286.69425907111997</v>
      </c>
      <c r="U160" s="78">
        <v>307.02342976702101</v>
      </c>
      <c r="V160" s="78">
        <v>342.05638557792599</v>
      </c>
      <c r="W160" s="78">
        <v>376.18831454658903</v>
      </c>
      <c r="X160" s="78">
        <v>395.24857499414099</v>
      </c>
      <c r="Y160" s="78">
        <v>419.17977166870702</v>
      </c>
      <c r="Z160" s="78">
        <v>431.86580289581099</v>
      </c>
      <c r="AA160" s="78">
        <v>444.60799959502299</v>
      </c>
      <c r="AB160" s="78">
        <v>459.50178983073999</v>
      </c>
      <c r="AC160" s="78">
        <v>473.12827912617598</v>
      </c>
      <c r="AD160" s="78">
        <v>476.55169374755502</v>
      </c>
      <c r="AE160" s="78">
        <v>479.77003813081501</v>
      </c>
      <c r="AF160" s="78">
        <v>482.32532420906</v>
      </c>
      <c r="AG160" s="78">
        <v>480.50820872930899</v>
      </c>
      <c r="AH160" s="78">
        <v>477.58989899990598</v>
      </c>
      <c r="AI160" s="78">
        <v>474.63136558166502</v>
      </c>
    </row>
    <row r="161" spans="1:35" ht="15">
      <c r="A161" s="49" t="s">
        <v>41</v>
      </c>
      <c r="B161" s="49">
        <v>12</v>
      </c>
      <c r="C161" s="49" t="s">
        <v>42</v>
      </c>
      <c r="D161" s="49" t="s">
        <v>49</v>
      </c>
      <c r="E161" s="49" t="s">
        <v>52</v>
      </c>
      <c r="F161" s="78">
        <v>0</v>
      </c>
      <c r="G161" s="78">
        <v>36282</v>
      </c>
      <c r="H161" s="78">
        <v>182.048691220324</v>
      </c>
      <c r="I161" s="78">
        <v>201.0100808974</v>
      </c>
      <c r="J161" s="78">
        <v>215.70061219845999</v>
      </c>
      <c r="K161" s="78">
        <v>262.50188447032701</v>
      </c>
      <c r="L161" s="78">
        <v>310.18335871278902</v>
      </c>
      <c r="M161" s="78">
        <v>342.97064774587898</v>
      </c>
      <c r="N161" s="78">
        <v>391.64486586355798</v>
      </c>
      <c r="O161" s="78">
        <v>494.78027719560401</v>
      </c>
      <c r="P161" s="78">
        <v>554.47063729644594</v>
      </c>
      <c r="Q161" s="78">
        <v>612.48280817970601</v>
      </c>
      <c r="R161" s="78">
        <v>646.51717717897998</v>
      </c>
      <c r="S161" s="78">
        <v>679.23307063534003</v>
      </c>
      <c r="T161" s="78">
        <v>702.14635297326299</v>
      </c>
      <c r="U161" s="78">
        <v>748.82440757304903</v>
      </c>
      <c r="V161" s="78">
        <v>830.89455174685395</v>
      </c>
      <c r="W161" s="78">
        <v>910.37052040623598</v>
      </c>
      <c r="X161" s="78">
        <v>953.05325747394295</v>
      </c>
      <c r="Y161" s="78">
        <v>1007.6708279908</v>
      </c>
      <c r="Z161" s="78">
        <v>1035.5652621225199</v>
      </c>
      <c r="AA161" s="78">
        <v>1063.24541993972</v>
      </c>
      <c r="AB161" s="78">
        <v>1096.5759440440199</v>
      </c>
      <c r="AC161" s="78">
        <v>1127.2301393373</v>
      </c>
      <c r="AD161" s="78">
        <v>1133.75779924673</v>
      </c>
      <c r="AE161" s="78">
        <v>1140.2228272982099</v>
      </c>
      <c r="AF161" s="78">
        <v>1146.7232458405799</v>
      </c>
      <c r="AG161" s="78">
        <v>1153.9531919245001</v>
      </c>
      <c r="AH161" s="78">
        <v>1161.3351810957499</v>
      </c>
      <c r="AI161" s="78">
        <v>1168.7765729422199</v>
      </c>
    </row>
    <row r="162" spans="1:35" ht="15">
      <c r="A162" s="49" t="s">
        <v>41</v>
      </c>
      <c r="B162" s="49">
        <v>13</v>
      </c>
      <c r="C162" s="49" t="s">
        <v>42</v>
      </c>
      <c r="D162" s="49" t="s">
        <v>49</v>
      </c>
      <c r="E162" s="49" t="s">
        <v>52</v>
      </c>
      <c r="F162" s="78">
        <v>0</v>
      </c>
      <c r="G162" s="78">
        <v>36282</v>
      </c>
      <c r="H162" s="78">
        <v>68.060894305470995</v>
      </c>
      <c r="I162" s="78">
        <v>74.999968675733001</v>
      </c>
      <c r="J162" s="78">
        <v>80.295816856210095</v>
      </c>
      <c r="K162" s="78">
        <v>97.480327188536606</v>
      </c>
      <c r="L162" s="78">
        <v>114.89094537059999</v>
      </c>
      <c r="M162" s="78">
        <v>126.74797101807199</v>
      </c>
      <c r="N162" s="78">
        <v>144.46940930541399</v>
      </c>
      <c r="O162" s="78">
        <v>182.193531964101</v>
      </c>
      <c r="P162" s="78">
        <v>203.798292819664</v>
      </c>
      <c r="Q162" s="78">
        <v>224.70084367798401</v>
      </c>
      <c r="R162" s="78">
        <v>236.770113781112</v>
      </c>
      <c r="S162" s="78">
        <v>248.320018327724</v>
      </c>
      <c r="T162" s="78">
        <v>256.247520424605</v>
      </c>
      <c r="U162" s="78">
        <v>272.83255562939001</v>
      </c>
      <c r="V162" s="78">
        <v>302.26261546314902</v>
      </c>
      <c r="W162" s="78">
        <v>330.670451904765</v>
      </c>
      <c r="X162" s="78">
        <v>345.67108783618198</v>
      </c>
      <c r="Y162" s="78">
        <v>364.95144742137899</v>
      </c>
      <c r="Z162" s="78">
        <v>374.54243225135298</v>
      </c>
      <c r="AA162" s="78">
        <v>384.04803096392499</v>
      </c>
      <c r="AB162" s="78">
        <v>395.57483426645598</v>
      </c>
      <c r="AC162" s="78">
        <v>406.08448324010601</v>
      </c>
      <c r="AD162" s="78">
        <v>407.87110094034</v>
      </c>
      <c r="AE162" s="78">
        <v>409.61833101099</v>
      </c>
      <c r="AF162" s="78">
        <v>411.36047414923399</v>
      </c>
      <c r="AG162" s="78">
        <v>413.35788338710898</v>
      </c>
      <c r="AH162" s="78">
        <v>415.42037558916701</v>
      </c>
      <c r="AI162" s="78">
        <v>417.47509319568002</v>
      </c>
    </row>
    <row r="163" spans="1:35" ht="15">
      <c r="A163" s="49" t="s">
        <v>41</v>
      </c>
      <c r="B163" s="49">
        <v>14</v>
      </c>
      <c r="C163" s="49" t="s">
        <v>42</v>
      </c>
      <c r="D163" s="49" t="s">
        <v>49</v>
      </c>
      <c r="E163" s="49" t="s">
        <v>52</v>
      </c>
      <c r="F163" s="78">
        <v>0</v>
      </c>
      <c r="G163" s="78">
        <v>36282</v>
      </c>
      <c r="H163" s="78">
        <v>22.536458325960801</v>
      </c>
      <c r="I163" s="78">
        <v>24.900084069364599</v>
      </c>
      <c r="J163" s="78">
        <v>26.7336513228807</v>
      </c>
      <c r="K163" s="78">
        <v>32.555755788130597</v>
      </c>
      <c r="L163" s="78">
        <v>38.496360380047101</v>
      </c>
      <c r="M163" s="78">
        <v>42.595422651518099</v>
      </c>
      <c r="N163" s="78">
        <v>48.674801212238101</v>
      </c>
      <c r="O163" s="78">
        <v>61.5363352795179</v>
      </c>
      <c r="P163" s="78">
        <v>69.0038084372475</v>
      </c>
      <c r="Q163" s="78">
        <v>76.266028854815701</v>
      </c>
      <c r="R163" s="78">
        <v>80.5443557885269</v>
      </c>
      <c r="S163" s="78">
        <v>84.650029165964597</v>
      </c>
      <c r="T163" s="78">
        <v>87.521292448540393</v>
      </c>
      <c r="U163" s="78">
        <v>93.338372422720596</v>
      </c>
      <c r="V163" s="78">
        <v>103.55438187149799</v>
      </c>
      <c r="W163" s="78">
        <v>113.43249299239601</v>
      </c>
      <c r="X163" s="78">
        <v>118.713301533652</v>
      </c>
      <c r="Y163" s="78">
        <v>125.46801781987099</v>
      </c>
      <c r="Z163" s="78">
        <v>128.883415567437</v>
      </c>
      <c r="AA163" s="78">
        <v>132.26266149188999</v>
      </c>
      <c r="AB163" s="78">
        <v>136.331991799798</v>
      </c>
      <c r="AC163" s="78">
        <v>140.05111010534301</v>
      </c>
      <c r="AD163" s="78">
        <v>140.76255174979201</v>
      </c>
      <c r="AE163" s="78">
        <v>141.454889323732</v>
      </c>
      <c r="AF163" s="78">
        <v>142.144397253839</v>
      </c>
      <c r="AG163" s="78">
        <v>142.92558718487501</v>
      </c>
      <c r="AH163" s="78">
        <v>143.72953705068801</v>
      </c>
      <c r="AI163" s="78">
        <v>144.535450612467</v>
      </c>
    </row>
    <row r="164" spans="1:35" ht="15">
      <c r="A164" s="49" t="s">
        <v>41</v>
      </c>
      <c r="B164" s="49">
        <v>15</v>
      </c>
      <c r="C164" s="49" t="s">
        <v>42</v>
      </c>
      <c r="D164" s="49" t="s">
        <v>49</v>
      </c>
      <c r="E164" s="49" t="s">
        <v>52</v>
      </c>
      <c r="F164" s="78">
        <v>0</v>
      </c>
      <c r="G164" s="78">
        <v>36282</v>
      </c>
      <c r="H164" s="78">
        <v>0.29225487206371198</v>
      </c>
      <c r="I164" s="78">
        <v>0.32222984315565101</v>
      </c>
      <c r="J164" s="78">
        <v>0.34736554646895401</v>
      </c>
      <c r="K164" s="78">
        <v>0.42445657367211997</v>
      </c>
      <c r="L164" s="78">
        <v>0.50319143938671995</v>
      </c>
      <c r="M164" s="78">
        <v>0.55855400775465103</v>
      </c>
      <c r="N164" s="78">
        <v>0.63903517992888803</v>
      </c>
      <c r="O164" s="78">
        <v>0.80944174077105102</v>
      </c>
      <c r="P164" s="78">
        <v>0.90920904055890195</v>
      </c>
      <c r="Q164" s="78">
        <v>1.0067785785205201</v>
      </c>
      <c r="R164" s="78">
        <v>1.0649959664305</v>
      </c>
      <c r="S164" s="78">
        <v>1.1204315873788899</v>
      </c>
      <c r="T164" s="78">
        <v>1.1593987106352901</v>
      </c>
      <c r="U164" s="78">
        <v>1.2385803117995</v>
      </c>
      <c r="V164" s="78">
        <v>1.37767206395803</v>
      </c>
      <c r="W164" s="78">
        <v>1.5129717281713899</v>
      </c>
      <c r="X164" s="78">
        <v>1.58733007163401</v>
      </c>
      <c r="Y164" s="78">
        <v>1.6817780565046601</v>
      </c>
      <c r="Z164" s="78">
        <v>1.73206571362741</v>
      </c>
      <c r="AA164" s="78">
        <v>1.78191764473034</v>
      </c>
      <c r="AB164" s="78">
        <v>1.84132403261498</v>
      </c>
      <c r="AC164" s="78">
        <v>1.8963771371908</v>
      </c>
      <c r="AD164" s="78">
        <v>1.91050168399945</v>
      </c>
      <c r="AE164" s="78">
        <v>1.9238012701537801</v>
      </c>
      <c r="AF164" s="78">
        <v>1.9365811702795499</v>
      </c>
      <c r="AG164" s="78">
        <v>1.9507380935043599</v>
      </c>
      <c r="AH164" s="78">
        <v>1.9648291422847699</v>
      </c>
      <c r="AI164" s="78">
        <v>1.97819483814617</v>
      </c>
    </row>
    <row r="165" spans="1:35" ht="15">
      <c r="A165" s="49" t="s">
        <v>41</v>
      </c>
      <c r="B165" s="49">
        <v>16</v>
      </c>
      <c r="C165" s="49" t="s">
        <v>42</v>
      </c>
      <c r="D165" s="49" t="s">
        <v>49</v>
      </c>
      <c r="E165" s="49" t="s">
        <v>52</v>
      </c>
      <c r="F165" s="78">
        <v>0</v>
      </c>
      <c r="G165" s="78">
        <v>36282</v>
      </c>
      <c r="H165" s="78">
        <v>132.40934425463001</v>
      </c>
      <c r="I165" s="78">
        <v>145.921409916301</v>
      </c>
      <c r="J165" s="78">
        <v>156.31799214538901</v>
      </c>
      <c r="K165" s="78">
        <v>189.96580549674499</v>
      </c>
      <c r="L165" s="78">
        <v>224.187338386536</v>
      </c>
      <c r="M165" s="78">
        <v>247.601071118249</v>
      </c>
      <c r="N165" s="78">
        <v>282.44106665829997</v>
      </c>
      <c r="O165" s="78">
        <v>356.456777554052</v>
      </c>
      <c r="P165" s="78">
        <v>399.047322723908</v>
      </c>
      <c r="Q165" s="78">
        <v>440.36599751448301</v>
      </c>
      <c r="R165" s="78">
        <v>464.46528656171802</v>
      </c>
      <c r="S165" s="78">
        <v>487.65347847046598</v>
      </c>
      <c r="T165" s="78">
        <v>503.83204300469401</v>
      </c>
      <c r="U165" s="78">
        <v>537.06447672156901</v>
      </c>
      <c r="V165" s="78">
        <v>595.65474599717299</v>
      </c>
      <c r="W165" s="78">
        <v>652.36186457231395</v>
      </c>
      <c r="X165" s="78">
        <v>682.70439185308601</v>
      </c>
      <c r="Y165" s="78">
        <v>721.60820755702298</v>
      </c>
      <c r="Z165" s="78">
        <v>741.39127612303105</v>
      </c>
      <c r="AA165" s="78">
        <v>761.072159738045</v>
      </c>
      <c r="AB165" s="78">
        <v>784.84843203486105</v>
      </c>
      <c r="AC165" s="78">
        <v>806.74939210968296</v>
      </c>
      <c r="AD165" s="78">
        <v>811.42139092191906</v>
      </c>
      <c r="AE165" s="78">
        <v>816.12500353223902</v>
      </c>
      <c r="AF165" s="78">
        <v>820.93226598126103</v>
      </c>
      <c r="AG165" s="78">
        <v>826.32694506950895</v>
      </c>
      <c r="AH165" s="78">
        <v>831.85812113134796</v>
      </c>
      <c r="AI165" s="78">
        <v>837.42865875431403</v>
      </c>
    </row>
    <row r="166" spans="1:35" ht="15">
      <c r="A166" s="49" t="s">
        <v>41</v>
      </c>
      <c r="B166" s="49">
        <v>17</v>
      </c>
      <c r="C166" s="49" t="s">
        <v>42</v>
      </c>
      <c r="D166" s="49" t="s">
        <v>49</v>
      </c>
      <c r="E166" s="49" t="s">
        <v>52</v>
      </c>
      <c r="F166" s="78">
        <v>0</v>
      </c>
      <c r="G166" s="78">
        <v>36282</v>
      </c>
      <c r="H166" s="78">
        <v>132.40934425463001</v>
      </c>
      <c r="I166" s="78">
        <v>145.921409916301</v>
      </c>
      <c r="J166" s="78">
        <v>156.31799214538901</v>
      </c>
      <c r="K166" s="78">
        <v>189.96580549674499</v>
      </c>
      <c r="L166" s="78">
        <v>224.187338386536</v>
      </c>
      <c r="M166" s="78">
        <v>247.601071118249</v>
      </c>
      <c r="N166" s="78">
        <v>282.44106665829997</v>
      </c>
      <c r="O166" s="78">
        <v>356.456777554052</v>
      </c>
      <c r="P166" s="78">
        <v>399.047322723908</v>
      </c>
      <c r="Q166" s="78">
        <v>440.36599751448301</v>
      </c>
      <c r="R166" s="78">
        <v>464.46528656171802</v>
      </c>
      <c r="S166" s="78">
        <v>487.65347847046598</v>
      </c>
      <c r="T166" s="78">
        <v>503.83204300469401</v>
      </c>
      <c r="U166" s="78">
        <v>537.06447672156901</v>
      </c>
      <c r="V166" s="78">
        <v>595.65474599717299</v>
      </c>
      <c r="W166" s="78">
        <v>652.36186457231395</v>
      </c>
      <c r="X166" s="78">
        <v>682.70439185308601</v>
      </c>
      <c r="Y166" s="78">
        <v>721.60820755702298</v>
      </c>
      <c r="Z166" s="78">
        <v>741.39127612303105</v>
      </c>
      <c r="AA166" s="78">
        <v>761.072159738045</v>
      </c>
      <c r="AB166" s="78">
        <v>784.84843203486105</v>
      </c>
      <c r="AC166" s="78">
        <v>806.74939210968296</v>
      </c>
      <c r="AD166" s="78">
        <v>811.42139092191906</v>
      </c>
      <c r="AE166" s="78">
        <v>816.12500353223902</v>
      </c>
      <c r="AF166" s="78">
        <v>820.93226598126103</v>
      </c>
      <c r="AG166" s="78">
        <v>826.32694506950895</v>
      </c>
      <c r="AH166" s="78">
        <v>831.85812113134796</v>
      </c>
      <c r="AI166" s="78">
        <v>837.42865875431403</v>
      </c>
    </row>
    <row r="167" spans="1:35" ht="15">
      <c r="A167" s="49" t="s">
        <v>41</v>
      </c>
      <c r="B167" s="49">
        <v>18</v>
      </c>
      <c r="C167" s="49" t="s">
        <v>42</v>
      </c>
      <c r="D167" s="49" t="s">
        <v>49</v>
      </c>
      <c r="E167" s="49" t="s">
        <v>52</v>
      </c>
      <c r="F167" s="78">
        <v>0</v>
      </c>
      <c r="G167" s="78">
        <v>36282</v>
      </c>
      <c r="H167" s="78">
        <v>132.40934425463001</v>
      </c>
      <c r="I167" s="78">
        <v>145.921409916301</v>
      </c>
      <c r="J167" s="78">
        <v>156.31799214538901</v>
      </c>
      <c r="K167" s="78">
        <v>189.96580549674499</v>
      </c>
      <c r="L167" s="78">
        <v>224.187338386536</v>
      </c>
      <c r="M167" s="78">
        <v>247.601071118249</v>
      </c>
      <c r="N167" s="78">
        <v>282.44106665829997</v>
      </c>
      <c r="O167" s="78">
        <v>356.456777554052</v>
      </c>
      <c r="P167" s="78">
        <v>399.047322723908</v>
      </c>
      <c r="Q167" s="78">
        <v>440.36599751448301</v>
      </c>
      <c r="R167" s="78">
        <v>464.46528656171802</v>
      </c>
      <c r="S167" s="78">
        <v>487.65347847046598</v>
      </c>
      <c r="T167" s="78">
        <v>503.83204300469401</v>
      </c>
      <c r="U167" s="78">
        <v>537.06447672156901</v>
      </c>
      <c r="V167" s="78">
        <v>595.65474599717299</v>
      </c>
      <c r="W167" s="78">
        <v>652.36186457231395</v>
      </c>
      <c r="X167" s="78">
        <v>682.70439185308601</v>
      </c>
      <c r="Y167" s="78">
        <v>721.60820755702298</v>
      </c>
      <c r="Z167" s="78">
        <v>741.39127612303105</v>
      </c>
      <c r="AA167" s="78">
        <v>761.072159738045</v>
      </c>
      <c r="AB167" s="78">
        <v>784.84843203486105</v>
      </c>
      <c r="AC167" s="78">
        <v>806.74939210968296</v>
      </c>
      <c r="AD167" s="78">
        <v>811.42139092191906</v>
      </c>
      <c r="AE167" s="78">
        <v>816.12500353223902</v>
      </c>
      <c r="AF167" s="78">
        <v>820.93226598126103</v>
      </c>
      <c r="AG167" s="78">
        <v>826.32694506950895</v>
      </c>
      <c r="AH167" s="78">
        <v>831.85812113134796</v>
      </c>
      <c r="AI167" s="78">
        <v>837.42865875431403</v>
      </c>
    </row>
    <row r="168" spans="1:35" ht="15">
      <c r="A168" s="49" t="s">
        <v>41</v>
      </c>
      <c r="B168" s="49">
        <v>19</v>
      </c>
      <c r="C168" s="49" t="s">
        <v>42</v>
      </c>
      <c r="D168" s="49" t="s">
        <v>49</v>
      </c>
      <c r="E168" s="49" t="s">
        <v>52</v>
      </c>
      <c r="F168" s="78">
        <v>0</v>
      </c>
      <c r="G168" s="78">
        <v>36282</v>
      </c>
      <c r="H168" s="78">
        <v>5.2127799330370399</v>
      </c>
      <c r="I168" s="78">
        <v>5.74653769325041</v>
      </c>
      <c r="J168" s="78">
        <v>6.1536206035606904</v>
      </c>
      <c r="K168" s="78">
        <v>7.4785628745457302</v>
      </c>
      <c r="L168" s="78">
        <v>8.8272748085897597</v>
      </c>
      <c r="M168" s="78">
        <v>9.7498349369732402</v>
      </c>
      <c r="N168" s="78">
        <v>11.122121820432501</v>
      </c>
      <c r="O168" s="78">
        <v>14.0366872693098</v>
      </c>
      <c r="P168" s="78">
        <v>15.7129675381324</v>
      </c>
      <c r="Q168" s="78">
        <v>17.338154191590402</v>
      </c>
      <c r="R168" s="78">
        <v>18.283478281117599</v>
      </c>
      <c r="S168" s="78">
        <v>19.189125543966</v>
      </c>
      <c r="T168" s="78">
        <v>19.815014388428899</v>
      </c>
      <c r="U168" s="78">
        <v>21.106315957510599</v>
      </c>
      <c r="V168" s="78">
        <v>23.389666850002399</v>
      </c>
      <c r="W168" s="78">
        <v>25.593689946987801</v>
      </c>
      <c r="X168" s="78">
        <v>26.758854298349998</v>
      </c>
      <c r="Y168" s="78">
        <v>28.2561533175543</v>
      </c>
      <c r="Z168" s="78">
        <v>29.001763757157001</v>
      </c>
      <c r="AA168" s="78">
        <v>29.7420797915245</v>
      </c>
      <c r="AB168" s="78">
        <v>30.638260334167501</v>
      </c>
      <c r="AC168" s="78">
        <v>31.4610499237426</v>
      </c>
      <c r="AD168" s="78">
        <v>31.6121109594113</v>
      </c>
      <c r="AE168" s="78">
        <v>31.764559206739602</v>
      </c>
      <c r="AF168" s="78">
        <v>31.919815749043401</v>
      </c>
      <c r="AG168" s="78">
        <v>32.096320311921403</v>
      </c>
      <c r="AH168" s="78">
        <v>32.277859983511398</v>
      </c>
      <c r="AI168" s="78">
        <v>32.460698687453601</v>
      </c>
    </row>
    <row r="169" spans="1:35" ht="15">
      <c r="A169" s="49" t="s">
        <v>41</v>
      </c>
      <c r="B169" s="49">
        <v>20</v>
      </c>
      <c r="C169" s="49" t="s">
        <v>42</v>
      </c>
      <c r="D169" s="49" t="s">
        <v>49</v>
      </c>
      <c r="E169" s="49" t="s">
        <v>52</v>
      </c>
      <c r="F169" s="78">
        <v>0</v>
      </c>
      <c r="G169" s="78">
        <v>36282</v>
      </c>
      <c r="H169" s="78">
        <v>0.34781707329564199</v>
      </c>
      <c r="I169" s="78">
        <v>0.37963783769118598</v>
      </c>
      <c r="J169" s="78">
        <v>0.403327844114377</v>
      </c>
      <c r="K169" s="78">
        <v>0.48563988817810599</v>
      </c>
      <c r="L169" s="78">
        <v>0.56737776521029204</v>
      </c>
      <c r="M169" s="78">
        <v>0.62099274995250897</v>
      </c>
      <c r="N169" s="78">
        <v>0.70121223820252498</v>
      </c>
      <c r="O169" s="78">
        <v>0.87685034158708297</v>
      </c>
      <c r="P169" s="78">
        <v>0.97393041571376104</v>
      </c>
      <c r="Q169" s="78">
        <v>1.06721878112168</v>
      </c>
      <c r="R169" s="78">
        <v>1.1178404738015999</v>
      </c>
      <c r="S169" s="78">
        <v>1.16446082538795</v>
      </c>
      <c r="T169" s="78">
        <v>1.1928494940887</v>
      </c>
      <c r="U169" s="78">
        <v>1.2608068701507</v>
      </c>
      <c r="V169" s="78">
        <v>1.38733954009542</v>
      </c>
      <c r="W169" s="78">
        <v>1.50739395658708</v>
      </c>
      <c r="X169" s="78">
        <v>1.56495981813433</v>
      </c>
      <c r="Y169" s="78">
        <v>1.64094560915572</v>
      </c>
      <c r="Z169" s="78">
        <v>1.6730843077472199</v>
      </c>
      <c r="AA169" s="78">
        <v>1.7045859035620401</v>
      </c>
      <c r="AB169" s="78">
        <v>1.74488802619799</v>
      </c>
      <c r="AC169" s="78">
        <v>1.78050582001825</v>
      </c>
      <c r="AD169" s="78">
        <v>1.7774961677768899</v>
      </c>
      <c r="AE169" s="78">
        <v>1.77411431010731</v>
      </c>
      <c r="AF169" s="78">
        <v>1.77087625361394</v>
      </c>
      <c r="AG169" s="78">
        <v>1.7691545611927699</v>
      </c>
      <c r="AH169" s="78">
        <v>1.76741514309333</v>
      </c>
      <c r="AI169" s="78">
        <v>1.76482157146101</v>
      </c>
    </row>
    <row r="170" spans="1:35" ht="15">
      <c r="A170" s="49" t="s">
        <v>41</v>
      </c>
      <c r="B170" s="49">
        <v>0</v>
      </c>
      <c r="C170" s="49" t="s">
        <v>42</v>
      </c>
      <c r="D170" s="49" t="s">
        <v>49</v>
      </c>
      <c r="E170" s="49" t="s">
        <v>53</v>
      </c>
      <c r="F170" s="78">
        <v>0</v>
      </c>
      <c r="G170" s="78">
        <v>36282</v>
      </c>
      <c r="H170" s="78">
        <v>0.58751446464364598</v>
      </c>
      <c r="I170" s="78">
        <v>0.711625588668927</v>
      </c>
      <c r="J170" s="78">
        <v>0.792534787393947</v>
      </c>
      <c r="K170" s="78">
        <v>0.92577884605157701</v>
      </c>
      <c r="L170" s="78">
        <v>1.0357298928895999</v>
      </c>
      <c r="M170" s="78">
        <v>1.2821764510797899</v>
      </c>
      <c r="N170" s="78">
        <v>1.5203533330488199</v>
      </c>
      <c r="O170" s="78">
        <v>1.71783441309763</v>
      </c>
      <c r="P170" s="78">
        <v>2.1493328017672799</v>
      </c>
      <c r="Q170" s="78">
        <v>2.3715652997689101</v>
      </c>
      <c r="R170" s="78">
        <v>2.6015535714484499</v>
      </c>
      <c r="S170" s="78">
        <v>3.1607798490462602</v>
      </c>
      <c r="T170" s="78">
        <v>3.3196564993013302</v>
      </c>
      <c r="U170" s="78">
        <v>3.5416113494816801</v>
      </c>
      <c r="V170" s="78">
        <v>3.89104414664898</v>
      </c>
      <c r="W170" s="78">
        <v>4.1821329545344099</v>
      </c>
      <c r="X170" s="78">
        <v>4.5630504114880104</v>
      </c>
      <c r="Y170" s="78">
        <v>4.7969374692629501</v>
      </c>
      <c r="Z170" s="78">
        <v>5.06752834804686</v>
      </c>
      <c r="AA170" s="78">
        <v>5.0577947708354998</v>
      </c>
      <c r="AB170" s="78">
        <v>5.05155190312112</v>
      </c>
      <c r="AC170" s="78">
        <v>5.0452026272009904</v>
      </c>
      <c r="AD170" s="78">
        <v>5.0386185535952803</v>
      </c>
      <c r="AE170" s="78">
        <v>5.0312498430181298</v>
      </c>
      <c r="AF170" s="78">
        <v>5.0248780717257597</v>
      </c>
      <c r="AG170" s="78">
        <v>5.0217178466852603</v>
      </c>
      <c r="AH170" s="78">
        <v>5.0187014265595504</v>
      </c>
      <c r="AI170" s="78">
        <v>5.0138596508435098</v>
      </c>
    </row>
    <row r="171" spans="1:35" ht="15">
      <c r="A171" s="49" t="s">
        <v>41</v>
      </c>
      <c r="B171" s="49">
        <v>1</v>
      </c>
      <c r="C171" s="49" t="s">
        <v>42</v>
      </c>
      <c r="D171" s="49" t="s">
        <v>49</v>
      </c>
      <c r="E171" s="49" t="s">
        <v>53</v>
      </c>
      <c r="F171" s="78">
        <v>0</v>
      </c>
      <c r="G171" s="78">
        <v>36282</v>
      </c>
      <c r="H171" s="78">
        <v>129.34765615735799</v>
      </c>
      <c r="I171" s="78">
        <v>159.87917346838199</v>
      </c>
      <c r="J171" s="78">
        <v>180.75134049109499</v>
      </c>
      <c r="K171" s="78">
        <v>214.601604274789</v>
      </c>
      <c r="L171" s="78">
        <v>243.83041091604801</v>
      </c>
      <c r="M171" s="78">
        <v>306.18591626223099</v>
      </c>
      <c r="N171" s="78">
        <v>368.521866403248</v>
      </c>
      <c r="O171" s="78">
        <v>422.13522466737999</v>
      </c>
      <c r="P171" s="78">
        <v>535.085825107029</v>
      </c>
      <c r="Q171" s="78">
        <v>598.12192981942997</v>
      </c>
      <c r="R171" s="78">
        <v>664.47186684324095</v>
      </c>
      <c r="S171" s="78">
        <v>817.75599869020903</v>
      </c>
      <c r="T171" s="78">
        <v>870.267811831279</v>
      </c>
      <c r="U171" s="78">
        <v>941.31534588835802</v>
      </c>
      <c r="V171" s="78">
        <v>1048.62117080693</v>
      </c>
      <c r="W171" s="78">
        <v>1142.6925756814201</v>
      </c>
      <c r="X171" s="78">
        <v>1263.9331737272701</v>
      </c>
      <c r="Y171" s="78">
        <v>1346.68559184674</v>
      </c>
      <c r="Z171" s="78">
        <v>1441.1416610362401</v>
      </c>
      <c r="AA171" s="78">
        <v>1456.69201292192</v>
      </c>
      <c r="AB171" s="78">
        <v>1473.0302081621701</v>
      </c>
      <c r="AC171" s="78">
        <v>1489.37451963124</v>
      </c>
      <c r="AD171" s="78">
        <v>1505.98632782757</v>
      </c>
      <c r="AE171" s="78">
        <v>1522.85860265105</v>
      </c>
      <c r="AF171" s="78">
        <v>1540.3287819652601</v>
      </c>
      <c r="AG171" s="78">
        <v>1558.6846770724501</v>
      </c>
      <c r="AH171" s="78">
        <v>1577.39512099895</v>
      </c>
      <c r="AI171" s="78">
        <v>1596.3043010912299</v>
      </c>
    </row>
    <row r="172" spans="1:35" ht="15">
      <c r="A172" s="49" t="s">
        <v>41</v>
      </c>
      <c r="B172" s="49">
        <v>2</v>
      </c>
      <c r="C172" s="49" t="s">
        <v>42</v>
      </c>
      <c r="D172" s="49" t="s">
        <v>49</v>
      </c>
      <c r="E172" s="49" t="s">
        <v>53</v>
      </c>
      <c r="F172" s="78">
        <v>0</v>
      </c>
      <c r="G172" s="78">
        <v>36282</v>
      </c>
      <c r="H172" s="78">
        <v>11.899263641086</v>
      </c>
      <c r="I172" s="78">
        <v>14.6299810894934</v>
      </c>
      <c r="J172" s="78">
        <v>16.478244069389401</v>
      </c>
      <c r="K172" s="78">
        <v>19.502010155787001</v>
      </c>
      <c r="L172" s="78">
        <v>22.108072991842601</v>
      </c>
      <c r="M172" s="78">
        <v>27.700654393547701</v>
      </c>
      <c r="N172" s="78">
        <v>33.253442607633197</v>
      </c>
      <c r="O172" s="78">
        <v>37.985536102356598</v>
      </c>
      <c r="P172" s="78">
        <v>48.006702121344397</v>
      </c>
      <c r="Q172" s="78">
        <v>53.495028142840503</v>
      </c>
      <c r="R172" s="78">
        <v>59.245981331642902</v>
      </c>
      <c r="S172" s="78">
        <v>72.679836578762703</v>
      </c>
      <c r="T172" s="78">
        <v>77.081788577829599</v>
      </c>
      <c r="U172" s="78">
        <v>83.065743517926506</v>
      </c>
      <c r="V172" s="78">
        <v>92.187984506586503</v>
      </c>
      <c r="W172" s="78">
        <v>100.066330716929</v>
      </c>
      <c r="X172" s="78">
        <v>110.236927427084</v>
      </c>
      <c r="Y172" s="78">
        <v>116.968952136659</v>
      </c>
      <c r="Z172" s="78">
        <v>124.650546698922</v>
      </c>
      <c r="AA172" s="78">
        <v>125.460777277156</v>
      </c>
      <c r="AB172" s="78">
        <v>126.31915152275</v>
      </c>
      <c r="AC172" s="78">
        <v>127.151136491099</v>
      </c>
      <c r="AD172" s="78">
        <v>127.972785335658</v>
      </c>
      <c r="AE172" s="78">
        <v>128.78603295236101</v>
      </c>
      <c r="AF172" s="78">
        <v>129.634269733119</v>
      </c>
      <c r="AG172" s="78">
        <v>130.553750254595</v>
      </c>
      <c r="AH172" s="78">
        <v>131.49100493822701</v>
      </c>
      <c r="AI172" s="78">
        <v>132.41696770592</v>
      </c>
    </row>
    <row r="173" spans="1:35" ht="15">
      <c r="A173" s="49" t="s">
        <v>41</v>
      </c>
      <c r="B173" s="49">
        <v>3</v>
      </c>
      <c r="C173" s="49" t="s">
        <v>42</v>
      </c>
      <c r="D173" s="49" t="s">
        <v>49</v>
      </c>
      <c r="E173" s="49" t="s">
        <v>53</v>
      </c>
      <c r="F173" s="78">
        <v>0</v>
      </c>
      <c r="G173" s="78">
        <v>36282</v>
      </c>
      <c r="H173" s="78">
        <v>4.4387628652618698</v>
      </c>
      <c r="I173" s="78">
        <v>5.4445209571969198</v>
      </c>
      <c r="J173" s="78">
        <v>6.12647989064447</v>
      </c>
      <c r="K173" s="78">
        <v>7.2417371174628702</v>
      </c>
      <c r="L173" s="78">
        <v>8.1984436698588095</v>
      </c>
      <c r="M173" s="78">
        <v>10.2590126112025</v>
      </c>
      <c r="N173" s="78">
        <v>12.301322433712899</v>
      </c>
      <c r="O173" s="78">
        <v>14.0395825450929</v>
      </c>
      <c r="P173" s="78">
        <v>17.729019576099098</v>
      </c>
      <c r="Q173" s="78">
        <v>19.738738770585499</v>
      </c>
      <c r="R173" s="78">
        <v>21.840743933710201</v>
      </c>
      <c r="S173" s="78">
        <v>26.767290814413801</v>
      </c>
      <c r="T173" s="78">
        <v>28.351853345002599</v>
      </c>
      <c r="U173" s="78">
        <v>30.5063607012451</v>
      </c>
      <c r="V173" s="78">
        <v>33.803520635760101</v>
      </c>
      <c r="W173" s="78">
        <v>36.636497121584902</v>
      </c>
      <c r="X173" s="78">
        <v>40.302060100429301</v>
      </c>
      <c r="Y173" s="78">
        <v>42.704129996717803</v>
      </c>
      <c r="Z173" s="78">
        <v>45.449287769186199</v>
      </c>
      <c r="AA173" s="78">
        <v>45.686882814676601</v>
      </c>
      <c r="AB173" s="78">
        <v>45.943009193586398</v>
      </c>
      <c r="AC173" s="78">
        <v>46.1884841248458</v>
      </c>
      <c r="AD173" s="78">
        <v>46.4312127214003</v>
      </c>
      <c r="AE173" s="78">
        <v>46.667904936429998</v>
      </c>
      <c r="AF173" s="78">
        <v>46.909927005863103</v>
      </c>
      <c r="AG173" s="78">
        <v>47.174407071709098</v>
      </c>
      <c r="AH173" s="78">
        <v>47.4425949437762</v>
      </c>
      <c r="AI173" s="78">
        <v>47.703364271934603</v>
      </c>
    </row>
    <row r="174" spans="1:35" ht="15">
      <c r="A174" s="49" t="s">
        <v>41</v>
      </c>
      <c r="B174" s="49">
        <v>4</v>
      </c>
      <c r="C174" s="49" t="s">
        <v>42</v>
      </c>
      <c r="D174" s="49" t="s">
        <v>49</v>
      </c>
      <c r="E174" s="49" t="s">
        <v>53</v>
      </c>
      <c r="F174" s="78">
        <v>0</v>
      </c>
      <c r="G174" s="78">
        <v>36282</v>
      </c>
      <c r="H174" s="78">
        <v>20.379805479177499</v>
      </c>
      <c r="I174" s="78">
        <v>25.0811687161174</v>
      </c>
      <c r="J174" s="78">
        <v>28.2783959992462</v>
      </c>
      <c r="K174" s="78">
        <v>33.517134845807497</v>
      </c>
      <c r="L174" s="78">
        <v>38.0569733293244</v>
      </c>
      <c r="M174" s="78">
        <v>47.751515108492001</v>
      </c>
      <c r="N174" s="78">
        <v>57.404659204123</v>
      </c>
      <c r="O174" s="78">
        <v>65.674962942615906</v>
      </c>
      <c r="P174" s="78">
        <v>83.119526636922302</v>
      </c>
      <c r="Q174" s="78">
        <v>92.741644906349293</v>
      </c>
      <c r="R174" s="78">
        <v>102.827789652974</v>
      </c>
      <c r="S174" s="78">
        <v>126.273617470205</v>
      </c>
      <c r="T174" s="78">
        <v>134.045642904228</v>
      </c>
      <c r="U174" s="78">
        <v>144.58322795209099</v>
      </c>
      <c r="V174" s="78">
        <v>160.60087362844601</v>
      </c>
      <c r="W174" s="78">
        <v>174.49500476555599</v>
      </c>
      <c r="X174" s="78">
        <v>192.438164963725</v>
      </c>
      <c r="Y174" s="78">
        <v>204.40999364544999</v>
      </c>
      <c r="Z174" s="78">
        <v>218.062422563875</v>
      </c>
      <c r="AA174" s="78">
        <v>219.70107549148699</v>
      </c>
      <c r="AB174" s="78">
        <v>221.41322070998501</v>
      </c>
      <c r="AC174" s="78">
        <v>223.052505471155</v>
      </c>
      <c r="AD174" s="78">
        <v>224.659911067347</v>
      </c>
      <c r="AE174" s="78">
        <v>226.23956515256299</v>
      </c>
      <c r="AF174" s="78">
        <v>227.86181081055699</v>
      </c>
      <c r="AG174" s="78">
        <v>229.595483107105</v>
      </c>
      <c r="AH174" s="78">
        <v>231.364296790233</v>
      </c>
      <c r="AI174" s="78">
        <v>233.11006707222001</v>
      </c>
    </row>
    <row r="175" spans="1:35" ht="15">
      <c r="A175" s="49" t="s">
        <v>41</v>
      </c>
      <c r="B175" s="49">
        <v>5</v>
      </c>
      <c r="C175" s="49" t="s">
        <v>42</v>
      </c>
      <c r="D175" s="49" t="s">
        <v>49</v>
      </c>
      <c r="E175" s="49" t="s">
        <v>53</v>
      </c>
      <c r="F175" s="78">
        <v>0</v>
      </c>
      <c r="G175" s="78">
        <v>36282</v>
      </c>
      <c r="H175" s="78">
        <v>14.690029202700799</v>
      </c>
      <c r="I175" s="78">
        <v>18.077716922451401</v>
      </c>
      <c r="J175" s="78">
        <v>20.370065356969899</v>
      </c>
      <c r="K175" s="78">
        <v>24.120465690838</v>
      </c>
      <c r="L175" s="78">
        <v>27.354367204015698</v>
      </c>
      <c r="M175" s="78">
        <v>34.281522208735801</v>
      </c>
      <c r="N175" s="78">
        <v>41.169898845486202</v>
      </c>
      <c r="O175" s="78">
        <v>47.045734506350001</v>
      </c>
      <c r="P175" s="78">
        <v>59.470971853188701</v>
      </c>
      <c r="Q175" s="78">
        <v>66.278463312615102</v>
      </c>
      <c r="R175" s="78">
        <v>73.398922918050403</v>
      </c>
      <c r="S175" s="78">
        <v>90.024367366376197</v>
      </c>
      <c r="T175" s="78">
        <v>95.454225142032499</v>
      </c>
      <c r="U175" s="78">
        <v>102.839936530625</v>
      </c>
      <c r="V175" s="78">
        <v>114.10065978015901</v>
      </c>
      <c r="W175" s="78">
        <v>123.821640360342</v>
      </c>
      <c r="X175" s="78">
        <v>136.37919510726201</v>
      </c>
      <c r="Y175" s="78">
        <v>144.67653594131599</v>
      </c>
      <c r="Z175" s="78">
        <v>154.13182394421801</v>
      </c>
      <c r="AA175" s="78">
        <v>155.07925277318299</v>
      </c>
      <c r="AB175" s="78">
        <v>156.07289976865201</v>
      </c>
      <c r="AC175" s="78">
        <v>157.02321854507301</v>
      </c>
      <c r="AD175" s="78">
        <v>157.95679670445799</v>
      </c>
      <c r="AE175" s="78">
        <v>158.87655065147999</v>
      </c>
      <c r="AF175" s="78">
        <v>159.82701280124201</v>
      </c>
      <c r="AG175" s="78">
        <v>160.85041117986</v>
      </c>
      <c r="AH175" s="78">
        <v>161.89676898029501</v>
      </c>
      <c r="AI175" s="78">
        <v>162.93065262445</v>
      </c>
    </row>
    <row r="176" spans="1:35" ht="15">
      <c r="A176" s="49" t="s">
        <v>41</v>
      </c>
      <c r="B176" s="49">
        <v>6</v>
      </c>
      <c r="C176" s="49" t="s">
        <v>42</v>
      </c>
      <c r="D176" s="49" t="s">
        <v>49</v>
      </c>
      <c r="E176" s="49" t="s">
        <v>53</v>
      </c>
      <c r="F176" s="78">
        <v>0</v>
      </c>
      <c r="G176" s="78">
        <v>36282</v>
      </c>
      <c r="H176" s="78">
        <v>9.2632196964855105</v>
      </c>
      <c r="I176" s="78">
        <v>11.421402688508801</v>
      </c>
      <c r="J176" s="78">
        <v>12.8971801653485</v>
      </c>
      <c r="K176" s="78">
        <v>15.3042637178339</v>
      </c>
      <c r="L176" s="78">
        <v>17.390852870364899</v>
      </c>
      <c r="M176" s="78">
        <v>21.8332522082837</v>
      </c>
      <c r="N176" s="78">
        <v>26.262316084521402</v>
      </c>
      <c r="O176" s="78">
        <v>30.0606787864082</v>
      </c>
      <c r="P176" s="78">
        <v>38.065085701569402</v>
      </c>
      <c r="Q176" s="78">
        <v>42.495188081043302</v>
      </c>
      <c r="R176" s="78">
        <v>47.144530296086501</v>
      </c>
      <c r="S176" s="78">
        <v>57.928865846510703</v>
      </c>
      <c r="T176" s="78">
        <v>61.5369467238704</v>
      </c>
      <c r="U176" s="78">
        <v>66.421351813335804</v>
      </c>
      <c r="V176" s="78">
        <v>73.8308155260777</v>
      </c>
      <c r="W176" s="78">
        <v>80.270336145875504</v>
      </c>
      <c r="X176" s="78">
        <v>88.577743637535704</v>
      </c>
      <c r="Y176" s="78">
        <v>94.145198066852203</v>
      </c>
      <c r="Z176" s="78">
        <v>100.49300401104701</v>
      </c>
      <c r="AA176" s="78">
        <v>101.31293025279</v>
      </c>
      <c r="AB176" s="78">
        <v>102.173117260011</v>
      </c>
      <c r="AC176" s="78">
        <v>103.05165168693</v>
      </c>
      <c r="AD176" s="78">
        <v>103.96153904235</v>
      </c>
      <c r="AE176" s="78">
        <v>104.874920599684</v>
      </c>
      <c r="AF176" s="78">
        <v>105.820010290141</v>
      </c>
      <c r="AG176" s="78">
        <v>106.820723054954</v>
      </c>
      <c r="AH176" s="78">
        <v>107.842238597224</v>
      </c>
      <c r="AI176" s="78">
        <v>108.86553132760601</v>
      </c>
    </row>
    <row r="177" spans="1:35" ht="15">
      <c r="A177" s="49" t="s">
        <v>41</v>
      </c>
      <c r="B177" s="49">
        <v>7</v>
      </c>
      <c r="C177" s="49" t="s">
        <v>42</v>
      </c>
      <c r="D177" s="49" t="s">
        <v>49</v>
      </c>
      <c r="E177" s="49" t="s">
        <v>53</v>
      </c>
      <c r="F177" s="78">
        <v>0</v>
      </c>
      <c r="G177" s="78">
        <v>36282</v>
      </c>
      <c r="H177" s="78">
        <v>78.388196003442502</v>
      </c>
      <c r="I177" s="78">
        <v>96.327735365799896</v>
      </c>
      <c r="J177" s="78">
        <v>108.406353360786</v>
      </c>
      <c r="K177" s="78">
        <v>128.196404779799</v>
      </c>
      <c r="L177" s="78">
        <v>145.193864203418</v>
      </c>
      <c r="M177" s="78">
        <v>181.73479586158899</v>
      </c>
      <c r="N177" s="78">
        <v>217.99859141145001</v>
      </c>
      <c r="O177" s="78">
        <v>248.832792247784</v>
      </c>
      <c r="P177" s="78">
        <v>314.21912585613802</v>
      </c>
      <c r="Q177" s="78">
        <v>349.839327924663</v>
      </c>
      <c r="R177" s="78">
        <v>387.07793472825</v>
      </c>
      <c r="S177" s="78">
        <v>474.40625488668502</v>
      </c>
      <c r="T177" s="78">
        <v>502.71945767233302</v>
      </c>
      <c r="U177" s="78">
        <v>541.38025904559902</v>
      </c>
      <c r="V177" s="78">
        <v>600.44456824820998</v>
      </c>
      <c r="W177" s="78">
        <v>651.40972565782795</v>
      </c>
      <c r="X177" s="78">
        <v>717.30516431846002</v>
      </c>
      <c r="Y177" s="78">
        <v>760.80848223600003</v>
      </c>
      <c r="Z177" s="78">
        <v>810.45196472827695</v>
      </c>
      <c r="AA177" s="78">
        <v>815.403970896386</v>
      </c>
      <c r="AB177" s="78">
        <v>820.66906667821195</v>
      </c>
      <c r="AC177" s="78">
        <v>825.73025882092395</v>
      </c>
      <c r="AD177" s="78">
        <v>830.73100543911096</v>
      </c>
      <c r="AE177" s="78">
        <v>835.70812603345496</v>
      </c>
      <c r="AF177" s="78">
        <v>840.89776473378299</v>
      </c>
      <c r="AG177" s="78">
        <v>846.50258684920595</v>
      </c>
      <c r="AH177" s="78">
        <v>852.22948332275098</v>
      </c>
      <c r="AI177" s="78">
        <v>857.92010539379203</v>
      </c>
    </row>
    <row r="178" spans="1:35" ht="15">
      <c r="A178" s="49" t="s">
        <v>41</v>
      </c>
      <c r="B178" s="49">
        <v>8</v>
      </c>
      <c r="C178" s="49" t="s">
        <v>42</v>
      </c>
      <c r="D178" s="49" t="s">
        <v>49</v>
      </c>
      <c r="E178" s="49" t="s">
        <v>53</v>
      </c>
      <c r="F178" s="78">
        <v>0</v>
      </c>
      <c r="G178" s="78">
        <v>36282</v>
      </c>
      <c r="H178" s="78">
        <v>13.7690521900037</v>
      </c>
      <c r="I178" s="78">
        <v>16.959813712500299</v>
      </c>
      <c r="J178" s="78">
        <v>19.131701631805701</v>
      </c>
      <c r="K178" s="78">
        <v>22.681152382940301</v>
      </c>
      <c r="L178" s="78">
        <v>25.7527254748729</v>
      </c>
      <c r="M178" s="78">
        <v>32.3122488372669</v>
      </c>
      <c r="N178" s="78">
        <v>38.851002727993396</v>
      </c>
      <c r="O178" s="78">
        <v>44.447905956758902</v>
      </c>
      <c r="P178" s="78">
        <v>56.253618167706797</v>
      </c>
      <c r="Q178" s="78">
        <v>62.7682312561614</v>
      </c>
      <c r="R178" s="78">
        <v>69.598216222334699</v>
      </c>
      <c r="S178" s="78">
        <v>85.476523520080406</v>
      </c>
      <c r="T178" s="78">
        <v>90.759469135668297</v>
      </c>
      <c r="U178" s="78">
        <v>97.927529762283697</v>
      </c>
      <c r="V178" s="78">
        <v>108.816427420762</v>
      </c>
      <c r="W178" s="78">
        <v>118.27106518427</v>
      </c>
      <c r="X178" s="78">
        <v>130.47251370910601</v>
      </c>
      <c r="Y178" s="78">
        <v>138.633517354904</v>
      </c>
      <c r="Z178" s="78">
        <v>147.939809134597</v>
      </c>
      <c r="AA178" s="78">
        <v>149.104338747318</v>
      </c>
      <c r="AB178" s="78">
        <v>150.32764960486799</v>
      </c>
      <c r="AC178" s="78">
        <v>151.54668834679899</v>
      </c>
      <c r="AD178" s="78">
        <v>152.78481049236299</v>
      </c>
      <c r="AE178" s="78">
        <v>154.024559142095</v>
      </c>
      <c r="AF178" s="78">
        <v>155.30564706330699</v>
      </c>
      <c r="AG178" s="78">
        <v>156.667625130321</v>
      </c>
      <c r="AH178" s="78">
        <v>158.05817283146101</v>
      </c>
      <c r="AI178" s="78">
        <v>159.44945156837699</v>
      </c>
    </row>
    <row r="179" spans="1:35" ht="15">
      <c r="A179" s="49" t="s">
        <v>41</v>
      </c>
      <c r="B179" s="49">
        <v>9</v>
      </c>
      <c r="C179" s="49" t="s">
        <v>42</v>
      </c>
      <c r="D179" s="49" t="s">
        <v>49</v>
      </c>
      <c r="E179" s="49" t="s">
        <v>53</v>
      </c>
      <c r="F179" s="78">
        <v>0</v>
      </c>
      <c r="G179" s="78">
        <v>36282</v>
      </c>
      <c r="H179" s="78">
        <v>7.0447866714603</v>
      </c>
      <c r="I179" s="78">
        <v>8.6721789428168403</v>
      </c>
      <c r="J179" s="78">
        <v>9.7748869490133892</v>
      </c>
      <c r="K179" s="78">
        <v>11.579421960987499</v>
      </c>
      <c r="L179" s="78">
        <v>13.1365290739515</v>
      </c>
      <c r="M179" s="78">
        <v>16.467536586905201</v>
      </c>
      <c r="N179" s="78">
        <v>19.780838461023102</v>
      </c>
      <c r="O179" s="78">
        <v>22.606323110851601</v>
      </c>
      <c r="P179" s="78">
        <v>28.577562063737901</v>
      </c>
      <c r="Q179" s="78">
        <v>31.846033064120199</v>
      </c>
      <c r="R179" s="78">
        <v>35.262666515244703</v>
      </c>
      <c r="S179" s="78">
        <v>43.243204407161002</v>
      </c>
      <c r="T179" s="78">
        <v>45.848061784916602</v>
      </c>
      <c r="U179" s="78">
        <v>49.395267568138003</v>
      </c>
      <c r="V179" s="78">
        <v>54.804475961695601</v>
      </c>
      <c r="W179" s="78">
        <v>59.473268933962601</v>
      </c>
      <c r="X179" s="78">
        <v>65.502862136299797</v>
      </c>
      <c r="Y179" s="78">
        <v>69.484402376330905</v>
      </c>
      <c r="Z179" s="78">
        <v>74.020547532056696</v>
      </c>
      <c r="AA179" s="78">
        <v>74.472983401564704</v>
      </c>
      <c r="AB179" s="78">
        <v>74.946269520428402</v>
      </c>
      <c r="AC179" s="78">
        <v>75.409376621186397</v>
      </c>
      <c r="AD179" s="78">
        <v>75.8732846375419</v>
      </c>
      <c r="AE179" s="78">
        <v>76.327594481470797</v>
      </c>
      <c r="AF179" s="78">
        <v>76.786764473980895</v>
      </c>
      <c r="AG179" s="78">
        <v>77.277764219926695</v>
      </c>
      <c r="AH179" s="78">
        <v>77.778162239540194</v>
      </c>
      <c r="AI179" s="78">
        <v>78.272898658867703</v>
      </c>
    </row>
    <row r="180" spans="1:35" ht="15">
      <c r="A180" s="49" t="s">
        <v>41</v>
      </c>
      <c r="B180" s="49">
        <v>10</v>
      </c>
      <c r="C180" s="49" t="s">
        <v>42</v>
      </c>
      <c r="D180" s="49" t="s">
        <v>49</v>
      </c>
      <c r="E180" s="49" t="s">
        <v>53</v>
      </c>
      <c r="F180" s="78">
        <v>0</v>
      </c>
      <c r="G180" s="78">
        <v>36282</v>
      </c>
      <c r="H180" s="78">
        <v>17.200524258209999</v>
      </c>
      <c r="I180" s="78">
        <v>21.239245665784502</v>
      </c>
      <c r="J180" s="78">
        <v>23.996957687350701</v>
      </c>
      <c r="K180" s="78">
        <v>28.449738299726398</v>
      </c>
      <c r="L180" s="78">
        <v>32.325222284451598</v>
      </c>
      <c r="M180" s="78">
        <v>40.579860279898298</v>
      </c>
      <c r="N180" s="78">
        <v>48.781219351495501</v>
      </c>
      <c r="O180" s="78">
        <v>55.821105212793803</v>
      </c>
      <c r="P180" s="78">
        <v>70.671605199907106</v>
      </c>
      <c r="Q180" s="78">
        <v>78.867650537498605</v>
      </c>
      <c r="R180" s="78">
        <v>87.441432842771903</v>
      </c>
      <c r="S180" s="78">
        <v>107.347608949201</v>
      </c>
      <c r="T180" s="78">
        <v>113.90134324945799</v>
      </c>
      <c r="U180" s="78">
        <v>122.795804631957</v>
      </c>
      <c r="V180" s="78">
        <v>136.34144525165701</v>
      </c>
      <c r="W180" s="78">
        <v>148.03417064182</v>
      </c>
      <c r="X180" s="78">
        <v>163.129533923797</v>
      </c>
      <c r="Y180" s="78">
        <v>173.085238486073</v>
      </c>
      <c r="Z180" s="78">
        <v>184.368355187525</v>
      </c>
      <c r="AA180" s="78">
        <v>185.53781138860501</v>
      </c>
      <c r="AB180" s="78">
        <v>186.686072905543</v>
      </c>
      <c r="AC180" s="78">
        <v>187.719715664967</v>
      </c>
      <c r="AD180" s="78">
        <v>188.721647609401</v>
      </c>
      <c r="AE180" s="78">
        <v>189.647946830367</v>
      </c>
      <c r="AF180" s="78">
        <v>190.351247204462</v>
      </c>
      <c r="AG180" s="78">
        <v>189.29302056872899</v>
      </c>
      <c r="AH180" s="78">
        <v>187.81107709273601</v>
      </c>
      <c r="AI180" s="78">
        <v>186.32562560112001</v>
      </c>
    </row>
    <row r="181" spans="1:35" ht="15">
      <c r="A181" s="49" t="s">
        <v>41</v>
      </c>
      <c r="B181" s="49">
        <v>11</v>
      </c>
      <c r="C181" s="49" t="s">
        <v>42</v>
      </c>
      <c r="D181" s="49" t="s">
        <v>49</v>
      </c>
      <c r="E181" s="49" t="s">
        <v>53</v>
      </c>
      <c r="F181" s="78">
        <v>0</v>
      </c>
      <c r="G181" s="78">
        <v>36282</v>
      </c>
      <c r="H181" s="78">
        <v>16.315990513700001</v>
      </c>
      <c r="I181" s="78">
        <v>20.209977442299699</v>
      </c>
      <c r="J181" s="78">
        <v>22.934474787490601</v>
      </c>
      <c r="K181" s="78">
        <v>27.340093281234299</v>
      </c>
      <c r="L181" s="78">
        <v>31.252263272480299</v>
      </c>
      <c r="M181" s="78">
        <v>39.460978905178202</v>
      </c>
      <c r="N181" s="78">
        <v>47.686609997809803</v>
      </c>
      <c r="O181" s="78">
        <v>54.856777079777203</v>
      </c>
      <c r="P181" s="78">
        <v>69.802423990246197</v>
      </c>
      <c r="Q181" s="78">
        <v>78.276550116136207</v>
      </c>
      <c r="R181" s="78">
        <v>87.197595818028404</v>
      </c>
      <c r="S181" s="78">
        <v>107.53701501917701</v>
      </c>
      <c r="T181" s="78">
        <v>114.59814669479999</v>
      </c>
      <c r="U181" s="78">
        <v>124.064898519495</v>
      </c>
      <c r="V181" s="78">
        <v>138.31529630766801</v>
      </c>
      <c r="W181" s="78">
        <v>150.78939430762699</v>
      </c>
      <c r="X181" s="78">
        <v>166.82331904172599</v>
      </c>
      <c r="Y181" s="78">
        <v>177.671433126941</v>
      </c>
      <c r="Z181" s="78">
        <v>189.934168252457</v>
      </c>
      <c r="AA181" s="78">
        <v>191.79891000096799</v>
      </c>
      <c r="AB181" s="78">
        <v>193.620044538938</v>
      </c>
      <c r="AC181" s="78">
        <v>195.31261019400699</v>
      </c>
      <c r="AD181" s="78">
        <v>196.95057212923999</v>
      </c>
      <c r="AE181" s="78">
        <v>198.50388383905201</v>
      </c>
      <c r="AF181" s="78">
        <v>199.81943772478101</v>
      </c>
      <c r="AG181" s="78">
        <v>199.28407289494999</v>
      </c>
      <c r="AH181" s="78">
        <v>198.28702266054</v>
      </c>
      <c r="AI181" s="78">
        <v>197.25309526122601</v>
      </c>
    </row>
    <row r="182" spans="1:35" ht="15">
      <c r="A182" s="49" t="s">
        <v>41</v>
      </c>
      <c r="B182" s="49">
        <v>12</v>
      </c>
      <c r="C182" s="49" t="s">
        <v>42</v>
      </c>
      <c r="D182" s="49" t="s">
        <v>49</v>
      </c>
      <c r="E182" s="49" t="s">
        <v>53</v>
      </c>
      <c r="F182" s="78">
        <v>0</v>
      </c>
      <c r="G182" s="78">
        <v>36282</v>
      </c>
      <c r="H182" s="78">
        <v>43.018355117131399</v>
      </c>
      <c r="I182" s="78">
        <v>52.967669678455799</v>
      </c>
      <c r="J182" s="78">
        <v>59.709204119293403</v>
      </c>
      <c r="K182" s="78">
        <v>70.7180610484277</v>
      </c>
      <c r="L182" s="78">
        <v>80.213701135015995</v>
      </c>
      <c r="M182" s="78">
        <v>100.54427231741499</v>
      </c>
      <c r="N182" s="78">
        <v>120.772719017149</v>
      </c>
      <c r="O182" s="78">
        <v>138.04103245277699</v>
      </c>
      <c r="P182" s="78">
        <v>174.55392680941699</v>
      </c>
      <c r="Q182" s="78">
        <v>194.60660653985701</v>
      </c>
      <c r="R182" s="78">
        <v>215.594411210164</v>
      </c>
      <c r="S182" s="78">
        <v>264.54993682756901</v>
      </c>
      <c r="T182" s="78">
        <v>280.663697347663</v>
      </c>
      <c r="U182" s="78">
        <v>302.59196897438301</v>
      </c>
      <c r="V182" s="78">
        <v>335.98386397938202</v>
      </c>
      <c r="W182" s="78">
        <v>364.908249563862</v>
      </c>
      <c r="X182" s="78">
        <v>402.25700405798801</v>
      </c>
      <c r="Y182" s="78">
        <v>427.106297177991</v>
      </c>
      <c r="Z182" s="78">
        <v>455.44061468518601</v>
      </c>
      <c r="AA182" s="78">
        <v>458.67216243007999</v>
      </c>
      <c r="AB182" s="78">
        <v>462.06366944586</v>
      </c>
      <c r="AC182" s="78">
        <v>465.33312532056402</v>
      </c>
      <c r="AD182" s="78">
        <v>468.56248786289899</v>
      </c>
      <c r="AE182" s="78">
        <v>471.76489082656502</v>
      </c>
      <c r="AF182" s="78">
        <v>475.068553751666</v>
      </c>
      <c r="AG182" s="78">
        <v>478.58598009174301</v>
      </c>
      <c r="AH182" s="78">
        <v>482.166176153702</v>
      </c>
      <c r="AI182" s="78">
        <v>485.73443181346897</v>
      </c>
    </row>
    <row r="183" spans="1:35" ht="15">
      <c r="A183" s="49" t="s">
        <v>41</v>
      </c>
      <c r="B183" s="49">
        <v>13</v>
      </c>
      <c r="C183" s="49" t="s">
        <v>42</v>
      </c>
      <c r="D183" s="49" t="s">
        <v>49</v>
      </c>
      <c r="E183" s="49" t="s">
        <v>53</v>
      </c>
      <c r="F183" s="78">
        <v>0</v>
      </c>
      <c r="G183" s="78">
        <v>36282</v>
      </c>
      <c r="H183" s="78">
        <v>16.082882558484599</v>
      </c>
      <c r="I183" s="78">
        <v>19.763056404810001</v>
      </c>
      <c r="J183" s="78">
        <v>22.2271011182</v>
      </c>
      <c r="K183" s="78">
        <v>26.261219964380398</v>
      </c>
      <c r="L183" s="78">
        <v>29.710903877374299</v>
      </c>
      <c r="M183" s="78">
        <v>37.157064598610603</v>
      </c>
      <c r="N183" s="78">
        <v>44.550471351499603</v>
      </c>
      <c r="O183" s="78">
        <v>50.831014124275399</v>
      </c>
      <c r="P183" s="78">
        <v>64.158117483340305</v>
      </c>
      <c r="Q183" s="78">
        <v>71.395095651379194</v>
      </c>
      <c r="R183" s="78">
        <v>78.955850013975905</v>
      </c>
      <c r="S183" s="78">
        <v>96.716499831453405</v>
      </c>
      <c r="T183" s="78">
        <v>102.42790012936</v>
      </c>
      <c r="U183" s="78">
        <v>110.24873037429199</v>
      </c>
      <c r="V183" s="78">
        <v>122.224127317137</v>
      </c>
      <c r="W183" s="78">
        <v>132.544247734664</v>
      </c>
      <c r="X183" s="78">
        <v>145.898054586157</v>
      </c>
      <c r="Y183" s="78">
        <v>154.68648791658401</v>
      </c>
      <c r="Z183" s="78">
        <v>164.723404511089</v>
      </c>
      <c r="AA183" s="78">
        <v>165.674017997861</v>
      </c>
      <c r="AB183" s="78">
        <v>166.68317452553799</v>
      </c>
      <c r="AC183" s="78">
        <v>167.63618637929301</v>
      </c>
      <c r="AD183" s="78">
        <v>168.56607108763399</v>
      </c>
      <c r="AE183" s="78">
        <v>169.47875676884499</v>
      </c>
      <c r="AF183" s="78">
        <v>170.41986916505201</v>
      </c>
      <c r="AG183" s="78">
        <v>171.43441270745299</v>
      </c>
      <c r="AH183" s="78">
        <v>172.47531742315101</v>
      </c>
      <c r="AI183" s="78">
        <v>173.49939405373601</v>
      </c>
    </row>
    <row r="184" spans="1:35" ht="15">
      <c r="A184" s="49" t="s">
        <v>41</v>
      </c>
      <c r="B184" s="49">
        <v>14</v>
      </c>
      <c r="C184" s="49" t="s">
        <v>42</v>
      </c>
      <c r="D184" s="49" t="s">
        <v>49</v>
      </c>
      <c r="E184" s="49" t="s">
        <v>53</v>
      </c>
      <c r="F184" s="78">
        <v>0</v>
      </c>
      <c r="G184" s="78">
        <v>36282</v>
      </c>
      <c r="H184" s="78">
        <v>5.3253959742852697</v>
      </c>
      <c r="I184" s="78">
        <v>6.5613596196952804</v>
      </c>
      <c r="J184" s="78">
        <v>7.40028054358622</v>
      </c>
      <c r="K184" s="78">
        <v>8.7705272285882092</v>
      </c>
      <c r="L184" s="78">
        <v>9.9551941120419993</v>
      </c>
      <c r="M184" s="78">
        <v>12.487149564247501</v>
      </c>
      <c r="N184" s="78">
        <v>15.0099965617044</v>
      </c>
      <c r="O184" s="78">
        <v>17.168306108504598</v>
      </c>
      <c r="P184" s="78">
        <v>21.723216555264798</v>
      </c>
      <c r="Q184" s="78">
        <v>24.2323096607665</v>
      </c>
      <c r="R184" s="78">
        <v>26.859167204651399</v>
      </c>
      <c r="S184" s="78">
        <v>32.969772580950398</v>
      </c>
      <c r="T184" s="78">
        <v>34.984230041552003</v>
      </c>
      <c r="U184" s="78">
        <v>37.717042348809997</v>
      </c>
      <c r="V184" s="78">
        <v>41.873666495989703</v>
      </c>
      <c r="W184" s="78">
        <v>45.4676986278618</v>
      </c>
      <c r="X184" s="78">
        <v>50.105549340788002</v>
      </c>
      <c r="Y184" s="78">
        <v>53.180244001066498</v>
      </c>
      <c r="Z184" s="78">
        <v>56.682803253219802</v>
      </c>
      <c r="AA184" s="78">
        <v>57.056630404937003</v>
      </c>
      <c r="AB184" s="78">
        <v>57.446144734457903</v>
      </c>
      <c r="AC184" s="78">
        <v>57.814654253520601</v>
      </c>
      <c r="AD184" s="78">
        <v>58.174727873654803</v>
      </c>
      <c r="AE184" s="78">
        <v>58.5266746297483</v>
      </c>
      <c r="AF184" s="78">
        <v>58.888082606002698</v>
      </c>
      <c r="AG184" s="78">
        <v>59.276392406336598</v>
      </c>
      <c r="AH184" s="78">
        <v>59.674004893818697</v>
      </c>
      <c r="AI184" s="78">
        <v>60.0678064614332</v>
      </c>
    </row>
    <row r="185" spans="1:35" ht="15">
      <c r="A185" s="49" t="s">
        <v>41</v>
      </c>
      <c r="B185" s="49">
        <v>15</v>
      </c>
      <c r="C185" s="49" t="s">
        <v>42</v>
      </c>
      <c r="D185" s="49" t="s">
        <v>49</v>
      </c>
      <c r="E185" s="49" t="s">
        <v>53</v>
      </c>
      <c r="F185" s="78">
        <v>0</v>
      </c>
      <c r="G185" s="78">
        <v>36282</v>
      </c>
      <c r="H185" s="78">
        <v>6.9060226617794998E-2</v>
      </c>
      <c r="I185" s="78">
        <v>8.4909989671219099E-2</v>
      </c>
      <c r="J185" s="78">
        <v>9.6156056798955503E-2</v>
      </c>
      <c r="K185" s="78">
        <v>0.11434868724816501</v>
      </c>
      <c r="L185" s="78">
        <v>0.13012576786892799</v>
      </c>
      <c r="M185" s="78">
        <v>0.16374405981609899</v>
      </c>
      <c r="N185" s="78">
        <v>0.197061222946076</v>
      </c>
      <c r="O185" s="78">
        <v>0.22582988602481399</v>
      </c>
      <c r="P185" s="78">
        <v>0.28622977962190499</v>
      </c>
      <c r="Q185" s="78">
        <v>0.31988777494864101</v>
      </c>
      <c r="R185" s="78">
        <v>0.35514474545851099</v>
      </c>
      <c r="S185" s="78">
        <v>0.436389390439197</v>
      </c>
      <c r="T185" s="78">
        <v>0.46343775403673598</v>
      </c>
      <c r="U185" s="78">
        <v>0.50049711453049095</v>
      </c>
      <c r="V185" s="78">
        <v>0.55708101873087501</v>
      </c>
      <c r="W185" s="78">
        <v>0.60645182658185404</v>
      </c>
      <c r="X185" s="78">
        <v>0.669967427380737</v>
      </c>
      <c r="Y185" s="78">
        <v>0.71283000205644897</v>
      </c>
      <c r="Z185" s="78">
        <v>0.76176084901954999</v>
      </c>
      <c r="AA185" s="78">
        <v>0.76869930878904202</v>
      </c>
      <c r="AB185" s="78">
        <v>0.77587780743325396</v>
      </c>
      <c r="AC185" s="78">
        <v>0.78284555144546697</v>
      </c>
      <c r="AD185" s="78">
        <v>0.78957730012159699</v>
      </c>
      <c r="AE185" s="78">
        <v>0.79596888823620704</v>
      </c>
      <c r="AF185" s="78">
        <v>0.80229368256420297</v>
      </c>
      <c r="AG185" s="78">
        <v>0.80904139692622901</v>
      </c>
      <c r="AH185" s="78">
        <v>0.81576289924923395</v>
      </c>
      <c r="AI185" s="78">
        <v>0.82212235252491805</v>
      </c>
    </row>
    <row r="186" spans="1:35" ht="15">
      <c r="A186" s="49" t="s">
        <v>41</v>
      </c>
      <c r="B186" s="49">
        <v>16</v>
      </c>
      <c r="C186" s="49" t="s">
        <v>42</v>
      </c>
      <c r="D186" s="49" t="s">
        <v>49</v>
      </c>
      <c r="E186" s="49" t="s">
        <v>53</v>
      </c>
      <c r="F186" s="78">
        <v>0</v>
      </c>
      <c r="G186" s="78">
        <v>36282</v>
      </c>
      <c r="H186" s="78">
        <v>31.288509430032398</v>
      </c>
      <c r="I186" s="78">
        <v>38.451390124091901</v>
      </c>
      <c r="J186" s="78">
        <v>43.271193370279001</v>
      </c>
      <c r="K186" s="78">
        <v>51.1768266248434</v>
      </c>
      <c r="L186" s="78">
        <v>57.975051383215501</v>
      </c>
      <c r="M186" s="78">
        <v>72.586006074323393</v>
      </c>
      <c r="N186" s="78">
        <v>87.097211161477304</v>
      </c>
      <c r="O186" s="78">
        <v>99.449521062656501</v>
      </c>
      <c r="P186" s="78">
        <v>125.624825696589</v>
      </c>
      <c r="Q186" s="78">
        <v>139.91924551568499</v>
      </c>
      <c r="R186" s="78">
        <v>154.88547484657499</v>
      </c>
      <c r="S186" s="78">
        <v>189.93288533851</v>
      </c>
      <c r="T186" s="78">
        <v>201.39300508096301</v>
      </c>
      <c r="U186" s="78">
        <v>217.02203591904501</v>
      </c>
      <c r="V186" s="78">
        <v>240.861349658676</v>
      </c>
      <c r="W186" s="78">
        <v>261.48938344035298</v>
      </c>
      <c r="X186" s="78">
        <v>288.150343299741</v>
      </c>
      <c r="Y186" s="78">
        <v>305.85723133163901</v>
      </c>
      <c r="Z186" s="78">
        <v>326.06317619000799</v>
      </c>
      <c r="AA186" s="78">
        <v>328.318003281095</v>
      </c>
      <c r="AB186" s="78">
        <v>330.71120010845198</v>
      </c>
      <c r="AC186" s="78">
        <v>333.03511224563698</v>
      </c>
      <c r="AD186" s="78">
        <v>335.34642574291598</v>
      </c>
      <c r="AE186" s="78">
        <v>337.67007112507002</v>
      </c>
      <c r="AF186" s="78">
        <v>340.09871670641297</v>
      </c>
      <c r="AG186" s="78">
        <v>342.70756703984199</v>
      </c>
      <c r="AH186" s="78">
        <v>345.37302916274302</v>
      </c>
      <c r="AI186" s="78">
        <v>348.028821899094</v>
      </c>
    </row>
    <row r="187" spans="1:35" ht="15">
      <c r="A187" s="49" t="s">
        <v>41</v>
      </c>
      <c r="B187" s="49">
        <v>17</v>
      </c>
      <c r="C187" s="49" t="s">
        <v>42</v>
      </c>
      <c r="D187" s="49" t="s">
        <v>49</v>
      </c>
      <c r="E187" s="49" t="s">
        <v>53</v>
      </c>
      <c r="F187" s="78">
        <v>0</v>
      </c>
      <c r="G187" s="78">
        <v>36282</v>
      </c>
      <c r="H187" s="78">
        <v>31.288509430032398</v>
      </c>
      <c r="I187" s="78">
        <v>38.451390124091901</v>
      </c>
      <c r="J187" s="78">
        <v>43.271193370279001</v>
      </c>
      <c r="K187" s="78">
        <v>51.1768266248434</v>
      </c>
      <c r="L187" s="78">
        <v>57.975051383215501</v>
      </c>
      <c r="M187" s="78">
        <v>72.586006074323393</v>
      </c>
      <c r="N187" s="78">
        <v>87.097211161477304</v>
      </c>
      <c r="O187" s="78">
        <v>99.449521062656501</v>
      </c>
      <c r="P187" s="78">
        <v>125.624825696589</v>
      </c>
      <c r="Q187" s="78">
        <v>139.91924551568499</v>
      </c>
      <c r="R187" s="78">
        <v>154.88547484657499</v>
      </c>
      <c r="S187" s="78">
        <v>189.93288533851</v>
      </c>
      <c r="T187" s="78">
        <v>201.39300508096301</v>
      </c>
      <c r="U187" s="78">
        <v>217.02203591904501</v>
      </c>
      <c r="V187" s="78">
        <v>240.861349658676</v>
      </c>
      <c r="W187" s="78">
        <v>261.48938344035298</v>
      </c>
      <c r="X187" s="78">
        <v>288.150343299741</v>
      </c>
      <c r="Y187" s="78">
        <v>305.85723133163901</v>
      </c>
      <c r="Z187" s="78">
        <v>326.06317619000799</v>
      </c>
      <c r="AA187" s="78">
        <v>328.318003281095</v>
      </c>
      <c r="AB187" s="78">
        <v>330.71120010845198</v>
      </c>
      <c r="AC187" s="78">
        <v>333.03511224563698</v>
      </c>
      <c r="AD187" s="78">
        <v>335.34642574291598</v>
      </c>
      <c r="AE187" s="78">
        <v>337.67007112507002</v>
      </c>
      <c r="AF187" s="78">
        <v>340.09871670641297</v>
      </c>
      <c r="AG187" s="78">
        <v>342.70756703984199</v>
      </c>
      <c r="AH187" s="78">
        <v>345.37302916274302</v>
      </c>
      <c r="AI187" s="78">
        <v>348.028821899094</v>
      </c>
    </row>
    <row r="188" spans="1:35" ht="15">
      <c r="A188" s="49" t="s">
        <v>41</v>
      </c>
      <c r="B188" s="49">
        <v>18</v>
      </c>
      <c r="C188" s="49" t="s">
        <v>42</v>
      </c>
      <c r="D188" s="49" t="s">
        <v>49</v>
      </c>
      <c r="E188" s="49" t="s">
        <v>53</v>
      </c>
      <c r="F188" s="78">
        <v>0</v>
      </c>
      <c r="G188" s="78">
        <v>36282</v>
      </c>
      <c r="H188" s="78">
        <v>31.288509430032398</v>
      </c>
      <c r="I188" s="78">
        <v>38.451390124091901</v>
      </c>
      <c r="J188" s="78">
        <v>43.271193370279001</v>
      </c>
      <c r="K188" s="78">
        <v>51.1768266248434</v>
      </c>
      <c r="L188" s="78">
        <v>57.975051383215501</v>
      </c>
      <c r="M188" s="78">
        <v>72.586006074323393</v>
      </c>
      <c r="N188" s="78">
        <v>87.097211161477304</v>
      </c>
      <c r="O188" s="78">
        <v>99.449521062656501</v>
      </c>
      <c r="P188" s="78">
        <v>125.624825696589</v>
      </c>
      <c r="Q188" s="78">
        <v>139.91924551568499</v>
      </c>
      <c r="R188" s="78">
        <v>154.88547484657499</v>
      </c>
      <c r="S188" s="78">
        <v>189.93288533851</v>
      </c>
      <c r="T188" s="78">
        <v>201.39300508096301</v>
      </c>
      <c r="U188" s="78">
        <v>217.02203591904501</v>
      </c>
      <c r="V188" s="78">
        <v>240.861349658676</v>
      </c>
      <c r="W188" s="78">
        <v>261.48938344035298</v>
      </c>
      <c r="X188" s="78">
        <v>288.150343299741</v>
      </c>
      <c r="Y188" s="78">
        <v>305.85723133163901</v>
      </c>
      <c r="Z188" s="78">
        <v>326.06317619000799</v>
      </c>
      <c r="AA188" s="78">
        <v>328.318003281095</v>
      </c>
      <c r="AB188" s="78">
        <v>330.71120010845198</v>
      </c>
      <c r="AC188" s="78">
        <v>333.03511224563698</v>
      </c>
      <c r="AD188" s="78">
        <v>335.34642574291598</v>
      </c>
      <c r="AE188" s="78">
        <v>337.67007112507002</v>
      </c>
      <c r="AF188" s="78">
        <v>340.09871670641297</v>
      </c>
      <c r="AG188" s="78">
        <v>342.70756703984199</v>
      </c>
      <c r="AH188" s="78">
        <v>345.37302916274302</v>
      </c>
      <c r="AI188" s="78">
        <v>348.028821899094</v>
      </c>
    </row>
    <row r="189" spans="1:35" ht="15">
      <c r="A189" s="49" t="s">
        <v>41</v>
      </c>
      <c r="B189" s="49">
        <v>19</v>
      </c>
      <c r="C189" s="49" t="s">
        <v>42</v>
      </c>
      <c r="D189" s="49" t="s">
        <v>49</v>
      </c>
      <c r="E189" s="49" t="s">
        <v>53</v>
      </c>
      <c r="F189" s="78">
        <v>0</v>
      </c>
      <c r="G189" s="78">
        <v>36282</v>
      </c>
      <c r="H189" s="78">
        <v>1.2317870389710801</v>
      </c>
      <c r="I189" s="78">
        <v>1.5142559466270999</v>
      </c>
      <c r="J189" s="78">
        <v>1.70341560436849</v>
      </c>
      <c r="K189" s="78">
        <v>2.01472635895081</v>
      </c>
      <c r="L189" s="78">
        <v>2.2827413639185599</v>
      </c>
      <c r="M189" s="78">
        <v>2.8582331036072399</v>
      </c>
      <c r="N189" s="78">
        <v>3.4297625491191002</v>
      </c>
      <c r="O189" s="78">
        <v>3.9161601465902098</v>
      </c>
      <c r="P189" s="78">
        <v>4.9466283714921504</v>
      </c>
      <c r="Q189" s="78">
        <v>5.50892091309154</v>
      </c>
      <c r="R189" s="78">
        <v>6.0970007820846197</v>
      </c>
      <c r="S189" s="78">
        <v>7.4738439129356298</v>
      </c>
      <c r="T189" s="78">
        <v>7.9205071388662001</v>
      </c>
      <c r="U189" s="78">
        <v>8.5288375202374098</v>
      </c>
      <c r="V189" s="78">
        <v>9.4579397938434404</v>
      </c>
      <c r="W189" s="78">
        <v>10.2588433929825</v>
      </c>
      <c r="X189" s="78">
        <v>11.294160612396601</v>
      </c>
      <c r="Y189" s="78">
        <v>11.976511258162899</v>
      </c>
      <c r="Z189" s="78">
        <v>12.7549480420398</v>
      </c>
      <c r="AA189" s="78">
        <v>12.8304000161316</v>
      </c>
      <c r="AB189" s="78">
        <v>12.910028778521699</v>
      </c>
      <c r="AC189" s="78">
        <v>12.9874709484686</v>
      </c>
      <c r="AD189" s="78">
        <v>13.0647386660369</v>
      </c>
      <c r="AE189" s="78">
        <v>13.1425221873778</v>
      </c>
      <c r="AF189" s="78">
        <v>13.223853932429799</v>
      </c>
      <c r="AG189" s="78">
        <v>13.311500866167099</v>
      </c>
      <c r="AH189" s="78">
        <v>13.401206280506999</v>
      </c>
      <c r="AI189" s="78">
        <v>13.490413307589399</v>
      </c>
    </row>
    <row r="190" spans="1:35" ht="15">
      <c r="A190" s="49" t="s">
        <v>41</v>
      </c>
      <c r="B190" s="49">
        <v>20</v>
      </c>
      <c r="C190" s="49" t="s">
        <v>42</v>
      </c>
      <c r="D190" s="49" t="s">
        <v>49</v>
      </c>
      <c r="E190" s="49" t="s">
        <v>53</v>
      </c>
      <c r="F190" s="78">
        <v>0</v>
      </c>
      <c r="G190" s="78">
        <v>36282</v>
      </c>
      <c r="H190" s="78">
        <v>8.2189650881504595E-2</v>
      </c>
      <c r="I190" s="78">
        <v>0.100037428443868</v>
      </c>
      <c r="J190" s="78">
        <v>0.11164727037984599</v>
      </c>
      <c r="K190" s="78">
        <v>0.130831484615925</v>
      </c>
      <c r="L190" s="78">
        <v>0.14672441061344099</v>
      </c>
      <c r="M190" s="78">
        <v>0.18204841892075899</v>
      </c>
      <c r="N190" s="78">
        <v>0.21623495160363701</v>
      </c>
      <c r="O190" s="78">
        <v>0.24463652259000401</v>
      </c>
      <c r="P190" s="78">
        <v>0.30660483543526801</v>
      </c>
      <c r="Q190" s="78">
        <v>0.33909168168644599</v>
      </c>
      <c r="R190" s="78">
        <v>0.37276683015249501</v>
      </c>
      <c r="S190" s="78">
        <v>0.45353804329110697</v>
      </c>
      <c r="T190" s="78">
        <v>0.476808784910077</v>
      </c>
      <c r="U190" s="78">
        <v>0.50947863007271799</v>
      </c>
      <c r="V190" s="78">
        <v>0.56099019827807395</v>
      </c>
      <c r="W190" s="78">
        <v>0.60421606123173199</v>
      </c>
      <c r="X190" s="78">
        <v>0.66052557186822702</v>
      </c>
      <c r="Y190" s="78">
        <v>0.69552296596144203</v>
      </c>
      <c r="Z190" s="78">
        <v>0.73582088296273895</v>
      </c>
      <c r="AA190" s="78">
        <v>0.73533926201060795</v>
      </c>
      <c r="AB190" s="78">
        <v>0.73524261455513196</v>
      </c>
      <c r="AC190" s="78">
        <v>0.73501258435800698</v>
      </c>
      <c r="AD190" s="78">
        <v>0.734608420858198</v>
      </c>
      <c r="AE190" s="78">
        <v>0.73403621097889504</v>
      </c>
      <c r="AF190" s="78">
        <v>0.73364486481727798</v>
      </c>
      <c r="AG190" s="78">
        <v>0.73373216134542796</v>
      </c>
      <c r="AH190" s="78">
        <v>0.733800039035581</v>
      </c>
      <c r="AI190" s="78">
        <v>0.73344608637030495</v>
      </c>
    </row>
    <row r="191" spans="1:35" ht="15">
      <c r="A191" s="49" t="s">
        <v>54</v>
      </c>
      <c r="B191" s="49">
        <v>0</v>
      </c>
      <c r="C191" s="49" t="s">
        <v>42</v>
      </c>
      <c r="D191" s="49" t="s">
        <v>43</v>
      </c>
      <c r="E191" s="49" t="s">
        <v>44</v>
      </c>
      <c r="F191" s="78">
        <v>0</v>
      </c>
      <c r="G191" s="78">
        <v>1001.5636450463702</v>
      </c>
      <c r="H191" s="78">
        <v>1230.2064026172873</v>
      </c>
      <c r="I191" s="78">
        <v>1712.1238415726366</v>
      </c>
      <c r="J191" s="78">
        <v>2167.2013031283468</v>
      </c>
      <c r="K191" s="78">
        <v>2602.0886442734532</v>
      </c>
      <c r="L191" s="78">
        <v>3039.2534734350202</v>
      </c>
      <c r="M191" s="78">
        <v>3530.7789677596643</v>
      </c>
      <c r="N191" s="78">
        <v>3996.9633038558518</v>
      </c>
      <c r="O191" s="78">
        <v>4507.5328900107525</v>
      </c>
      <c r="P191" s="78">
        <v>4912.1870682518456</v>
      </c>
      <c r="Q191" s="78">
        <v>5367.0713511555896</v>
      </c>
      <c r="R191" s="78">
        <v>5725.0331192849198</v>
      </c>
      <c r="S191" s="78">
        <v>6081.1816439122431</v>
      </c>
      <c r="T191" s="78">
        <v>6268.8410519704048</v>
      </c>
      <c r="U191" s="78">
        <v>6643.5291968414876</v>
      </c>
      <c r="V191" s="78">
        <v>7020.0161333487058</v>
      </c>
      <c r="W191" s="78">
        <v>7394.2186088692561</v>
      </c>
      <c r="X191" s="78">
        <v>7766.9371434989989</v>
      </c>
      <c r="Y191" s="78">
        <v>8130.5014251377961</v>
      </c>
      <c r="Z191" s="78">
        <v>8486.3717022575529</v>
      </c>
      <c r="AA191" s="78">
        <v>8834.7506727386735</v>
      </c>
      <c r="AB191" s="78">
        <v>9040.8222445684914</v>
      </c>
      <c r="AC191" s="78">
        <v>9440.9420105642603</v>
      </c>
      <c r="AD191" s="78">
        <v>9728.2432323934445</v>
      </c>
      <c r="AE191" s="78">
        <v>10099.950195626969</v>
      </c>
      <c r="AF191" s="78">
        <v>10271.689554654373</v>
      </c>
      <c r="AG191" s="78">
        <v>10626.836985865415</v>
      </c>
      <c r="AH191" s="78">
        <v>10873.043914055212</v>
      </c>
      <c r="AI191" s="78">
        <v>11205.708718613527</v>
      </c>
    </row>
    <row r="192" spans="1:35" ht="15">
      <c r="A192" s="49" t="s">
        <v>54</v>
      </c>
      <c r="B192" s="49">
        <v>1</v>
      </c>
      <c r="C192" s="49" t="s">
        <v>42</v>
      </c>
      <c r="D192" s="49" t="s">
        <v>43</v>
      </c>
      <c r="E192" s="49" t="s">
        <v>44</v>
      </c>
      <c r="F192" s="78">
        <v>0</v>
      </c>
      <c r="G192" s="78">
        <v>182566.37278580942</v>
      </c>
      <c r="H192" s="78">
        <v>229958.89775462134</v>
      </c>
      <c r="I192" s="78">
        <v>329252.9700509063</v>
      </c>
      <c r="J192" s="78">
        <v>424538.55053115584</v>
      </c>
      <c r="K192" s="78">
        <v>517662.79143960745</v>
      </c>
      <c r="L192" s="78">
        <v>613285.79002016061</v>
      </c>
      <c r="M192" s="78">
        <v>722248.63812685851</v>
      </c>
      <c r="N192" s="78">
        <v>828002.84299769031</v>
      </c>
      <c r="O192" s="78">
        <v>944881.85404221062</v>
      </c>
      <c r="P192" s="78">
        <v>1040369.8387103262</v>
      </c>
      <c r="Q192" s="78">
        <v>1147875.4164779014</v>
      </c>
      <c r="R192" s="78">
        <v>1234347.9891009002</v>
      </c>
      <c r="S192" s="78">
        <v>1321340.7054270422</v>
      </c>
      <c r="T192" s="78">
        <v>1369612.5439655329</v>
      </c>
      <c r="U192" s="78">
        <v>1459812.0544217634</v>
      </c>
      <c r="V192" s="78">
        <v>1551042.1174652048</v>
      </c>
      <c r="W192" s="78">
        <v>1642560.8777308005</v>
      </c>
      <c r="X192" s="78">
        <v>1734402.0042959931</v>
      </c>
      <c r="Y192" s="78">
        <v>1824680.5204391771</v>
      </c>
      <c r="Z192" s="78">
        <v>1913815.1894120409</v>
      </c>
      <c r="AA192" s="78">
        <v>2001837.2141403714</v>
      </c>
      <c r="AB192" s="78">
        <v>2054722.2010569042</v>
      </c>
      <c r="AC192" s="78">
        <v>2157210.4472971149</v>
      </c>
      <c r="AD192" s="78">
        <v>2231845.1938821389</v>
      </c>
      <c r="AE192" s="78">
        <v>2328969.3285950399</v>
      </c>
      <c r="AF192" s="78">
        <v>2374721.1681890185</v>
      </c>
      <c r="AG192" s="78">
        <v>2469205.9820738672</v>
      </c>
      <c r="AH192" s="78">
        <v>2535593.0670361579</v>
      </c>
      <c r="AI192" s="78">
        <v>2625864.0398644623</v>
      </c>
    </row>
    <row r="193" spans="1:35" ht="15">
      <c r="A193" s="49" t="s">
        <v>54</v>
      </c>
      <c r="B193" s="49">
        <v>2</v>
      </c>
      <c r="C193" s="49" t="s">
        <v>42</v>
      </c>
      <c r="D193" s="49" t="s">
        <v>43</v>
      </c>
      <c r="E193" s="49" t="s">
        <v>44</v>
      </c>
      <c r="F193" s="78">
        <v>0</v>
      </c>
      <c r="G193" s="78">
        <v>24217.273412730072</v>
      </c>
      <c r="H193" s="78">
        <v>30239.837698309773</v>
      </c>
      <c r="I193" s="78">
        <v>43969.18704681383</v>
      </c>
      <c r="J193" s="78">
        <v>57958.504736993746</v>
      </c>
      <c r="K193" s="78">
        <v>72335.396795258843</v>
      </c>
      <c r="L193" s="78">
        <v>87967.592756114551</v>
      </c>
      <c r="M193" s="78">
        <v>106523.99165937463</v>
      </c>
      <c r="N193" s="78">
        <v>125587.59239946277</v>
      </c>
      <c r="O193" s="78">
        <v>147241.20669606145</v>
      </c>
      <c r="P193" s="78">
        <v>166384.9352406851</v>
      </c>
      <c r="Q193" s="78">
        <v>188288.89453337411</v>
      </c>
      <c r="R193" s="78">
        <v>206888.45624675273</v>
      </c>
      <c r="S193" s="78">
        <v>226422.67950846424</v>
      </c>
      <c r="T193" s="78">
        <v>238393.20785662872</v>
      </c>
      <c r="U193" s="78">
        <v>258499.26412111902</v>
      </c>
      <c r="V193" s="78">
        <v>279453.8321662065</v>
      </c>
      <c r="W193" s="78">
        <v>301098.28120306187</v>
      </c>
      <c r="X193" s="78">
        <v>323446.10929838562</v>
      </c>
      <c r="Y193" s="78">
        <v>346043.68531895318</v>
      </c>
      <c r="Z193" s="78">
        <v>368970.52700879023</v>
      </c>
      <c r="AA193" s="78">
        <v>392236.63348729623</v>
      </c>
      <c r="AB193" s="78">
        <v>406567.29388305161</v>
      </c>
      <c r="AC193" s="78">
        <v>435051.18990220118</v>
      </c>
      <c r="AD193" s="78">
        <v>456259.86610538105</v>
      </c>
      <c r="AE193" s="78">
        <v>484488.42513041233</v>
      </c>
      <c r="AF193" s="78">
        <v>498063.4977948615</v>
      </c>
      <c r="AG193" s="78">
        <v>526703.59847693646</v>
      </c>
      <c r="AH193" s="78">
        <v>547222.68032926647</v>
      </c>
      <c r="AI193" s="78">
        <v>575647.08450285217</v>
      </c>
    </row>
    <row r="194" spans="1:35" ht="15">
      <c r="A194" s="49" t="s">
        <v>54</v>
      </c>
      <c r="B194" s="49">
        <v>3</v>
      </c>
      <c r="C194" s="49" t="s">
        <v>42</v>
      </c>
      <c r="D194" s="49" t="s">
        <v>43</v>
      </c>
      <c r="E194" s="49" t="s">
        <v>44</v>
      </c>
      <c r="F194" s="78">
        <v>0</v>
      </c>
      <c r="G194" s="78">
        <v>2141.0253464931202</v>
      </c>
      <c r="H194" s="78">
        <v>2567.5616913803797</v>
      </c>
      <c r="I194" s="78">
        <v>3491.5956547188966</v>
      </c>
      <c r="J194" s="78">
        <v>4367.7487758420075</v>
      </c>
      <c r="K194" s="78">
        <v>5206.120396057976</v>
      </c>
      <c r="L194" s="78">
        <v>6049.1097148915178</v>
      </c>
      <c r="M194" s="78">
        <v>7002.8482734826666</v>
      </c>
      <c r="N194" s="78">
        <v>7906.8709438930027</v>
      </c>
      <c r="O194" s="78">
        <v>8898.4636469809066</v>
      </c>
      <c r="P194" s="78">
        <v>9678.8181299633961</v>
      </c>
      <c r="Q194" s="78">
        <v>10556.847874829433</v>
      </c>
      <c r="R194" s="78">
        <v>11248.45658453893</v>
      </c>
      <c r="S194" s="78">
        <v>11935.193533935268</v>
      </c>
      <c r="T194" s="78">
        <v>12291.511284733719</v>
      </c>
      <c r="U194" s="78">
        <v>13014.026453540549</v>
      </c>
      <c r="V194" s="78">
        <v>13738.974128144178</v>
      </c>
      <c r="W194" s="78">
        <v>14460.129577219459</v>
      </c>
      <c r="X194" s="78">
        <v>15177.993102482151</v>
      </c>
      <c r="Y194" s="78">
        <v>15877.780982808106</v>
      </c>
      <c r="Z194" s="78">
        <v>16562.246217714379</v>
      </c>
      <c r="AA194" s="78">
        <v>17231.609660520397</v>
      </c>
      <c r="AB194" s="78">
        <v>17624.295069507363</v>
      </c>
      <c r="AC194" s="78">
        <v>18393.061110711686</v>
      </c>
      <c r="AD194" s="78">
        <v>18943.48652607005</v>
      </c>
      <c r="AE194" s="78">
        <v>19657.960707968134</v>
      </c>
      <c r="AF194" s="78">
        <v>19984.427274918136</v>
      </c>
      <c r="AG194" s="78">
        <v>20667.193146598991</v>
      </c>
      <c r="AH194" s="78">
        <v>21138.512780338748</v>
      </c>
      <c r="AI194" s="78">
        <v>21777.944238659002</v>
      </c>
    </row>
    <row r="195" spans="1:35" ht="15">
      <c r="A195" s="49" t="s">
        <v>54</v>
      </c>
      <c r="B195" s="49">
        <v>4</v>
      </c>
      <c r="C195" s="49" t="s">
        <v>42</v>
      </c>
      <c r="D195" s="49" t="s">
        <v>43</v>
      </c>
      <c r="E195" s="49" t="s">
        <v>44</v>
      </c>
      <c r="F195" s="78">
        <v>0</v>
      </c>
      <c r="G195" s="78">
        <v>28505.108291916134</v>
      </c>
      <c r="H195" s="78">
        <v>35546.093813920095</v>
      </c>
      <c r="I195" s="78">
        <v>51052.254647752969</v>
      </c>
      <c r="J195" s="78">
        <v>66354.240834282042</v>
      </c>
      <c r="K195" s="78">
        <v>81608.005207487047</v>
      </c>
      <c r="L195" s="78">
        <v>97711.605975636747</v>
      </c>
      <c r="M195" s="78">
        <v>116446.77495442652</v>
      </c>
      <c r="N195" s="78">
        <v>135125.20373357294</v>
      </c>
      <c r="O195" s="78">
        <v>156000.85050625354</v>
      </c>
      <c r="P195" s="78">
        <v>173797.8207036175</v>
      </c>
      <c r="Q195" s="78">
        <v>194020.00432417259</v>
      </c>
      <c r="R195" s="78">
        <v>210744.28254381043</v>
      </c>
      <c r="S195" s="78">
        <v>227783.06885881978</v>
      </c>
      <c r="T195" s="78">
        <v>237569.0067489561</v>
      </c>
      <c r="U195" s="78">
        <v>254872.22229885688</v>
      </c>
      <c r="V195" s="78">
        <v>272520.33435669297</v>
      </c>
      <c r="W195" s="78">
        <v>290365.67712037207</v>
      </c>
      <c r="X195" s="78">
        <v>308416.34518001729</v>
      </c>
      <c r="Y195" s="78">
        <v>326304.09853442566</v>
      </c>
      <c r="Z195" s="78">
        <v>344098.82436817797</v>
      </c>
      <c r="AA195" s="78">
        <v>361800.39775852865</v>
      </c>
      <c r="AB195" s="78">
        <v>372445.86598008714</v>
      </c>
      <c r="AC195" s="78">
        <v>393359.49267735489</v>
      </c>
      <c r="AD195" s="78">
        <v>408623.61787282722</v>
      </c>
      <c r="AE195" s="78">
        <v>428640.91019211285</v>
      </c>
      <c r="AF195" s="78">
        <v>438040.65126791573</v>
      </c>
      <c r="AG195" s="78">
        <v>457699.24586670299</v>
      </c>
      <c r="AH195" s="78">
        <v>471526.46896054439</v>
      </c>
      <c r="AI195" s="78">
        <v>490428.32234943769</v>
      </c>
    </row>
    <row r="196" spans="1:35" ht="15">
      <c r="A196" s="49" t="s">
        <v>54</v>
      </c>
      <c r="B196" s="49">
        <v>5</v>
      </c>
      <c r="C196" s="49" t="s">
        <v>42</v>
      </c>
      <c r="D196" s="49" t="s">
        <v>43</v>
      </c>
      <c r="E196" s="49" t="s">
        <v>44</v>
      </c>
      <c r="F196" s="78">
        <v>0</v>
      </c>
      <c r="G196" s="78">
        <v>11871.296560444604</v>
      </c>
      <c r="H196" s="78">
        <v>14871.438507990706</v>
      </c>
      <c r="I196" s="78">
        <v>21817.064988348673</v>
      </c>
      <c r="J196" s="78">
        <v>28920.556247070414</v>
      </c>
      <c r="K196" s="78">
        <v>36139.466276010222</v>
      </c>
      <c r="L196" s="78">
        <v>43955.754390568007</v>
      </c>
      <c r="M196" s="78">
        <v>53196.838339053946</v>
      </c>
      <c r="N196" s="78">
        <v>62612.173257900184</v>
      </c>
      <c r="O196" s="78">
        <v>73189.096291336478</v>
      </c>
      <c r="P196" s="78">
        <v>82546.812940794174</v>
      </c>
      <c r="Q196" s="78">
        <v>93204.361979622889</v>
      </c>
      <c r="R196" s="78">
        <v>102168.59570740511</v>
      </c>
      <c r="S196" s="78">
        <v>111348.72139763618</v>
      </c>
      <c r="T196" s="78">
        <v>116707.97730731402</v>
      </c>
      <c r="U196" s="78">
        <v>125823.56365483494</v>
      </c>
      <c r="V196" s="78">
        <v>135127.65413516751</v>
      </c>
      <c r="W196" s="78">
        <v>144540.2112751907</v>
      </c>
      <c r="X196" s="78">
        <v>154062.13143976871</v>
      </c>
      <c r="Y196" s="78">
        <v>163497.00679801666</v>
      </c>
      <c r="Z196" s="78">
        <v>172877.38641294281</v>
      </c>
      <c r="AA196" s="78">
        <v>182200.39473960223</v>
      </c>
      <c r="AB196" s="78">
        <v>187773.75837689234</v>
      </c>
      <c r="AC196" s="78">
        <v>198784.34701370896</v>
      </c>
      <c r="AD196" s="78">
        <v>206788.40292284844</v>
      </c>
      <c r="AE196" s="78">
        <v>217298.39573285633</v>
      </c>
      <c r="AF196" s="78">
        <v>222193.63005033258</v>
      </c>
      <c r="AG196" s="78">
        <v>232498.40487175091</v>
      </c>
      <c r="AH196" s="78">
        <v>239719.76420810629</v>
      </c>
      <c r="AI196" s="78">
        <v>249604.59458911148</v>
      </c>
    </row>
    <row r="197" spans="1:35" ht="15">
      <c r="A197" s="49" t="s">
        <v>54</v>
      </c>
      <c r="B197" s="49">
        <v>6</v>
      </c>
      <c r="C197" s="49" t="s">
        <v>42</v>
      </c>
      <c r="D197" s="49" t="s">
        <v>43</v>
      </c>
      <c r="E197" s="49" t="s">
        <v>44</v>
      </c>
      <c r="F197" s="78">
        <v>0</v>
      </c>
      <c r="G197" s="78">
        <v>14922.619931975245</v>
      </c>
      <c r="H197" s="78">
        <v>18626.363202216598</v>
      </c>
      <c r="I197" s="78">
        <v>27101.83997056312</v>
      </c>
      <c r="J197" s="78">
        <v>35788.985449023567</v>
      </c>
      <c r="K197" s="78">
        <v>44749.998328215122</v>
      </c>
      <c r="L197" s="78">
        <v>54495.135930124867</v>
      </c>
      <c r="M197" s="78">
        <v>66035.435258339538</v>
      </c>
      <c r="N197" s="78">
        <v>77832.994700488314</v>
      </c>
      <c r="O197" s="78">
        <v>91175.536663793566</v>
      </c>
      <c r="P197" s="78">
        <v>102951.32098171537</v>
      </c>
      <c r="Q197" s="78">
        <v>116352.16644163638</v>
      </c>
      <c r="R197" s="78">
        <v>127659.85313373199</v>
      </c>
      <c r="S197" s="78">
        <v>139432.09621637201</v>
      </c>
      <c r="T197" s="78">
        <v>146529.65374688126</v>
      </c>
      <c r="U197" s="78">
        <v>158519.71575111238</v>
      </c>
      <c r="V197" s="78">
        <v>170930.86295493765</v>
      </c>
      <c r="W197" s="78">
        <v>183665.88698886771</v>
      </c>
      <c r="X197" s="78">
        <v>196724.48324329875</v>
      </c>
      <c r="Y197" s="78">
        <v>209840.38385768913</v>
      </c>
      <c r="Z197" s="78">
        <v>223062.85185177278</v>
      </c>
      <c r="AA197" s="78">
        <v>236391.41807123841</v>
      </c>
      <c r="AB197" s="78">
        <v>244536.88733596148</v>
      </c>
      <c r="AC197" s="78">
        <v>260694.2279796309</v>
      </c>
      <c r="AD197" s="78">
        <v>272688.81471094408</v>
      </c>
      <c r="AE197" s="78">
        <v>288635.18445907597</v>
      </c>
      <c r="AF197" s="78">
        <v>296276.88501067396</v>
      </c>
      <c r="AG197" s="78">
        <v>312416.57394420763</v>
      </c>
      <c r="AH197" s="78">
        <v>323964.28874612454</v>
      </c>
      <c r="AI197" s="78">
        <v>339969.64297681471</v>
      </c>
    </row>
    <row r="198" spans="1:35" ht="15">
      <c r="A198" s="49" t="s">
        <v>54</v>
      </c>
      <c r="B198" s="49">
        <v>7</v>
      </c>
      <c r="C198" s="49" t="s">
        <v>42</v>
      </c>
      <c r="D198" s="49" t="s">
        <v>43</v>
      </c>
      <c r="E198" s="49" t="s">
        <v>44</v>
      </c>
      <c r="F198" s="78">
        <v>0</v>
      </c>
      <c r="G198" s="78">
        <v>182421.33650826305</v>
      </c>
      <c r="H198" s="78">
        <v>226570.55107344786</v>
      </c>
      <c r="I198" s="78">
        <v>319332.494372332</v>
      </c>
      <c r="J198" s="78">
        <v>407802.20385856711</v>
      </c>
      <c r="K198" s="78">
        <v>493655.32372344978</v>
      </c>
      <c r="L198" s="78">
        <v>581256.2490379354</v>
      </c>
      <c r="M198" s="78">
        <v>680839.94261474709</v>
      </c>
      <c r="N198" s="78">
        <v>776722.98764227924</v>
      </c>
      <c r="O198" s="78">
        <v>882291.94618357404</v>
      </c>
      <c r="P198" s="78">
        <v>967457.41932805639</v>
      </c>
      <c r="Q198" s="78">
        <v>1063301.5725665882</v>
      </c>
      <c r="R198" s="78">
        <v>1139810.9394460886</v>
      </c>
      <c r="S198" s="78">
        <v>1216565.4045239594</v>
      </c>
      <c r="T198" s="78">
        <v>1258446.6979434758</v>
      </c>
      <c r="U198" s="78">
        <v>1338518.0082198193</v>
      </c>
      <c r="V198" s="78">
        <v>1419299.8306181673</v>
      </c>
      <c r="W198" s="78">
        <v>1500124.4058703303</v>
      </c>
      <c r="X198" s="78">
        <v>1581027.5285070103</v>
      </c>
      <c r="Y198" s="78">
        <v>1660349.2084285079</v>
      </c>
      <c r="Z198" s="78">
        <v>1738431.3841740377</v>
      </c>
      <c r="AA198" s="78">
        <v>1815300.9779833045</v>
      </c>
      <c r="AB198" s="78">
        <v>1861225.8969056304</v>
      </c>
      <c r="AC198" s="78">
        <v>1950181.7189048394</v>
      </c>
      <c r="AD198" s="78">
        <v>2014617.1037619691</v>
      </c>
      <c r="AE198" s="78">
        <v>2098205.2134303646</v>
      </c>
      <c r="AF198" s="78">
        <v>2137277.6054289583</v>
      </c>
      <c r="AG198" s="78">
        <v>2217896.0122197145</v>
      </c>
      <c r="AH198" s="78">
        <v>2274207.0354658496</v>
      </c>
      <c r="AI198" s="78">
        <v>2350481.1707494259</v>
      </c>
    </row>
    <row r="199" spans="1:35" ht="15">
      <c r="A199" s="49" t="s">
        <v>54</v>
      </c>
      <c r="B199" s="49">
        <v>8</v>
      </c>
      <c r="C199" s="49" t="s">
        <v>42</v>
      </c>
      <c r="D199" s="49" t="s">
        <v>43</v>
      </c>
      <c r="E199" s="49" t="s">
        <v>44</v>
      </c>
      <c r="F199" s="78">
        <v>0</v>
      </c>
      <c r="G199" s="78">
        <v>17367.648956020024</v>
      </c>
      <c r="H199" s="78">
        <v>21923.645741423461</v>
      </c>
      <c r="I199" s="78">
        <v>32166.363570995749</v>
      </c>
      <c r="J199" s="78">
        <v>42602.674325796746</v>
      </c>
      <c r="K199" s="78">
        <v>53373.236866082123</v>
      </c>
      <c r="L199" s="78">
        <v>65112.003422950227</v>
      </c>
      <c r="M199" s="78">
        <v>79022.94859060763</v>
      </c>
      <c r="N199" s="78">
        <v>93288.117821962674</v>
      </c>
      <c r="O199" s="78">
        <v>109459.28267904259</v>
      </c>
      <c r="P199" s="78">
        <v>123814.14284554645</v>
      </c>
      <c r="Q199" s="78">
        <v>140243.13535929006</v>
      </c>
      <c r="R199" s="78">
        <v>154187.02867784403</v>
      </c>
      <c r="S199" s="78">
        <v>168832.11667447202</v>
      </c>
      <c r="T199" s="78">
        <v>177841.7661010233</v>
      </c>
      <c r="U199" s="78">
        <v>192938.37817237535</v>
      </c>
      <c r="V199" s="78">
        <v>208688.46940359176</v>
      </c>
      <c r="W199" s="78">
        <v>224973.004165967</v>
      </c>
      <c r="X199" s="78">
        <v>241798.46895319023</v>
      </c>
      <c r="Y199" s="78">
        <v>258826.08251594703</v>
      </c>
      <c r="Z199" s="78">
        <v>276131.9948324635</v>
      </c>
      <c r="AA199" s="78">
        <v>293710.0717669038</v>
      </c>
      <c r="AB199" s="78">
        <v>304574.48817292682</v>
      </c>
      <c r="AC199" s="78">
        <v>326204.43269477994</v>
      </c>
      <c r="AD199" s="78">
        <v>342448.01803352166</v>
      </c>
      <c r="AE199" s="78">
        <v>364221.22406095936</v>
      </c>
      <c r="AF199" s="78">
        <v>374805.6711301789</v>
      </c>
      <c r="AG199" s="78">
        <v>397264.05065654026</v>
      </c>
      <c r="AH199" s="78">
        <v>413511.10470875457</v>
      </c>
      <c r="AI199" s="78">
        <v>436209.10196040641</v>
      </c>
    </row>
    <row r="200" spans="1:35" ht="15">
      <c r="A200" s="49" t="s">
        <v>54</v>
      </c>
      <c r="B200" s="49">
        <v>9</v>
      </c>
      <c r="C200" s="49" t="s">
        <v>42</v>
      </c>
      <c r="D200" s="49" t="s">
        <v>43</v>
      </c>
      <c r="E200" s="49" t="s">
        <v>44</v>
      </c>
      <c r="F200" s="78">
        <v>0</v>
      </c>
      <c r="G200" s="78">
        <v>2425.890771854808</v>
      </c>
      <c r="H200" s="78">
        <v>2905.2648596224731</v>
      </c>
      <c r="I200" s="78">
        <v>3956.145561784479</v>
      </c>
      <c r="J200" s="78">
        <v>4960.3388206938953</v>
      </c>
      <c r="K200" s="78">
        <v>5928.0395034452067</v>
      </c>
      <c r="L200" s="78">
        <v>6909.9998236108577</v>
      </c>
      <c r="M200" s="78">
        <v>8028.1165233235861</v>
      </c>
      <c r="N200" s="78">
        <v>9098.6770421369183</v>
      </c>
      <c r="O200" s="78">
        <v>10279.341506646528</v>
      </c>
      <c r="P200" s="78">
        <v>11225.428550587825</v>
      </c>
      <c r="Q200" s="78">
        <v>12292.707984591365</v>
      </c>
      <c r="R200" s="78">
        <v>13143.790740811683</v>
      </c>
      <c r="S200" s="78">
        <v>13989.414724209151</v>
      </c>
      <c r="T200" s="78">
        <v>14433.652284574548</v>
      </c>
      <c r="U200" s="78">
        <v>15309.220640991914</v>
      </c>
      <c r="V200" s="78">
        <v>16187.098695314247</v>
      </c>
      <c r="W200" s="78">
        <v>17060.406040889433</v>
      </c>
      <c r="X200" s="78">
        <v>17929.762259203886</v>
      </c>
      <c r="Y200" s="78">
        <v>18777.258480971755</v>
      </c>
      <c r="Z200" s="78">
        <v>19606.039044507415</v>
      </c>
      <c r="AA200" s="78">
        <v>20416.522549527323</v>
      </c>
      <c r="AB200" s="78">
        <v>20891.575011184519</v>
      </c>
      <c r="AC200" s="78">
        <v>21822.596579414454</v>
      </c>
      <c r="AD200" s="78">
        <v>22488.914158361309</v>
      </c>
      <c r="AE200" s="78">
        <v>23353.904409999392</v>
      </c>
      <c r="AF200" s="78">
        <v>23748.65959455643</v>
      </c>
      <c r="AG200" s="78">
        <v>24575.458070718341</v>
      </c>
      <c r="AH200" s="78">
        <v>25145.973213752215</v>
      </c>
      <c r="AI200" s="78">
        <v>25919.976733179941</v>
      </c>
    </row>
    <row r="201" spans="1:35" ht="15">
      <c r="A201" s="49" t="s">
        <v>54</v>
      </c>
      <c r="B201" s="49">
        <v>10</v>
      </c>
      <c r="C201" s="49" t="s">
        <v>42</v>
      </c>
      <c r="D201" s="49" t="s">
        <v>43</v>
      </c>
      <c r="E201" s="49" t="s">
        <v>44</v>
      </c>
      <c r="F201" s="78">
        <v>0</v>
      </c>
      <c r="G201" s="78">
        <v>22176.583000849751</v>
      </c>
      <c r="H201" s="78">
        <v>27496.913692016537</v>
      </c>
      <c r="I201" s="78">
        <v>39178.49608704148</v>
      </c>
      <c r="J201" s="78">
        <v>50709.33452615494</v>
      </c>
      <c r="K201" s="78">
        <v>62223.305945678716</v>
      </c>
      <c r="L201" s="78">
        <v>74384.273713289775</v>
      </c>
      <c r="M201" s="78">
        <v>88527.714361661696</v>
      </c>
      <c r="N201" s="78">
        <v>102584.54638853003</v>
      </c>
      <c r="O201" s="78">
        <v>118295.70326284059</v>
      </c>
      <c r="P201" s="78">
        <v>131756.15633299784</v>
      </c>
      <c r="Q201" s="78">
        <v>147077.73801883997</v>
      </c>
      <c r="R201" s="78">
        <v>159732.87661118037</v>
      </c>
      <c r="S201" s="78">
        <v>172640.48887919297</v>
      </c>
      <c r="T201" s="78">
        <v>180072.13892059904</v>
      </c>
      <c r="U201" s="78">
        <v>193200.56068058248</v>
      </c>
      <c r="V201" s="78">
        <v>206588.73872192149</v>
      </c>
      <c r="W201" s="78">
        <v>220125.36445555577</v>
      </c>
      <c r="X201" s="78">
        <v>233817.61127361661</v>
      </c>
      <c r="Y201" s="78">
        <v>247384.13139882311</v>
      </c>
      <c r="Z201" s="78">
        <v>260874.46747596384</v>
      </c>
      <c r="AA201" s="78">
        <v>274288.31701533595</v>
      </c>
      <c r="AB201" s="78">
        <v>282364.70132663724</v>
      </c>
      <c r="AC201" s="78">
        <v>298177.28789953818</v>
      </c>
      <c r="AD201" s="78">
        <v>309716.30817931006</v>
      </c>
      <c r="AE201" s="78">
        <v>324821.64869122539</v>
      </c>
      <c r="AF201" s="78">
        <v>331923.09440648759</v>
      </c>
      <c r="AG201" s="78">
        <v>346719.37069559889</v>
      </c>
      <c r="AH201" s="78">
        <v>357121.26257933618</v>
      </c>
      <c r="AI201" s="78">
        <v>371311.68616463908</v>
      </c>
    </row>
    <row r="202" spans="1:35" ht="15">
      <c r="A202" s="49" t="s">
        <v>54</v>
      </c>
      <c r="B202" s="49">
        <v>11</v>
      </c>
      <c r="C202" s="49" t="s">
        <v>42</v>
      </c>
      <c r="D202" s="49" t="s">
        <v>43</v>
      </c>
      <c r="E202" s="49" t="s">
        <v>44</v>
      </c>
      <c r="F202" s="78">
        <v>0</v>
      </c>
      <c r="G202" s="78">
        <v>25554.619670915872</v>
      </c>
      <c r="H202" s="78">
        <v>31704.952157339019</v>
      </c>
      <c r="I202" s="78">
        <v>45094.594394676482</v>
      </c>
      <c r="J202" s="78">
        <v>58213.983487594305</v>
      </c>
      <c r="K202" s="78">
        <v>71246.293647660059</v>
      </c>
      <c r="L202" s="78">
        <v>84917.522764927286</v>
      </c>
      <c r="M202" s="78">
        <v>100756.57151959081</v>
      </c>
      <c r="N202" s="78">
        <v>116444.94060606499</v>
      </c>
      <c r="O202" s="78">
        <v>133973.63748616423</v>
      </c>
      <c r="P202" s="78">
        <v>148778.40787394234</v>
      </c>
      <c r="Q202" s="78">
        <v>165593.69586617179</v>
      </c>
      <c r="R202" s="78">
        <v>179408.96101352322</v>
      </c>
      <c r="S202" s="78">
        <v>193440.30291195278</v>
      </c>
      <c r="T202" s="78">
        <v>201440.10979498093</v>
      </c>
      <c r="U202" s="78">
        <v>215752.66461986178</v>
      </c>
      <c r="V202" s="78">
        <v>230311.65598346252</v>
      </c>
      <c r="W202" s="78">
        <v>244995.95485470467</v>
      </c>
      <c r="X202" s="78">
        <v>259810.69305997685</v>
      </c>
      <c r="Y202" s="78">
        <v>274451.28411241528</v>
      </c>
      <c r="Z202" s="78">
        <v>288976.79769441433</v>
      </c>
      <c r="AA202" s="78">
        <v>303389.40912738384</v>
      </c>
      <c r="AB202" s="78">
        <v>312052.68933036481</v>
      </c>
      <c r="AC202" s="78">
        <v>328974.02518277668</v>
      </c>
      <c r="AD202" s="78">
        <v>341305.1065471847</v>
      </c>
      <c r="AE202" s="78">
        <v>357419.23033105902</v>
      </c>
      <c r="AF202" s="78">
        <v>364988.12454373646</v>
      </c>
      <c r="AG202" s="78">
        <v>380726.67129809805</v>
      </c>
      <c r="AH202" s="78">
        <v>391779.97720467515</v>
      </c>
      <c r="AI202" s="78">
        <v>406836.22131099127</v>
      </c>
    </row>
    <row r="203" spans="1:35" ht="15">
      <c r="A203" s="49" t="s">
        <v>54</v>
      </c>
      <c r="B203" s="49">
        <v>12</v>
      </c>
      <c r="C203" s="49" t="s">
        <v>42</v>
      </c>
      <c r="D203" s="49" t="s">
        <v>43</v>
      </c>
      <c r="E203" s="49" t="s">
        <v>44</v>
      </c>
      <c r="F203" s="78">
        <v>0</v>
      </c>
      <c r="G203" s="78">
        <v>66929.230362798873</v>
      </c>
      <c r="H203" s="78">
        <v>84198.448520890204</v>
      </c>
      <c r="I203" s="78">
        <v>121008.41640370789</v>
      </c>
      <c r="J203" s="78">
        <v>156683.17627903039</v>
      </c>
      <c r="K203" s="78">
        <v>191705.68497326432</v>
      </c>
      <c r="L203" s="78">
        <v>227946.70518481254</v>
      </c>
      <c r="M203" s="78">
        <v>269454.13477382169</v>
      </c>
      <c r="N203" s="78">
        <v>309983.29228922131</v>
      </c>
      <c r="O203" s="78">
        <v>354822.56324679544</v>
      </c>
      <c r="P203" s="78">
        <v>391998.00658746372</v>
      </c>
      <c r="Q203" s="78">
        <v>433960.11944618647</v>
      </c>
      <c r="R203" s="78">
        <v>468017.29519668588</v>
      </c>
      <c r="S203" s="78">
        <v>502421.29282443959</v>
      </c>
      <c r="T203" s="78">
        <v>521705.41570337745</v>
      </c>
      <c r="U203" s="78">
        <v>557120.53861318412</v>
      </c>
      <c r="V203" s="78">
        <v>593030.81945006584</v>
      </c>
      <c r="W203" s="78">
        <v>629147.33739277185</v>
      </c>
      <c r="X203" s="78">
        <v>665484.9817183608</v>
      </c>
      <c r="Y203" s="78">
        <v>701296.05168675992</v>
      </c>
      <c r="Z203" s="78">
        <v>736732.6007402034</v>
      </c>
      <c r="AA203" s="78">
        <v>771804.01499334525</v>
      </c>
      <c r="AB203" s="78">
        <v>792856.15658612992</v>
      </c>
      <c r="AC203" s="78">
        <v>833865.30792951211</v>
      </c>
      <c r="AD203" s="78">
        <v>863709.68699604354</v>
      </c>
      <c r="AE203" s="78">
        <v>902627.26867144788</v>
      </c>
      <c r="AF203" s="78">
        <v>920899.23714776465</v>
      </c>
      <c r="AG203" s="78">
        <v>958803.46115787257</v>
      </c>
      <c r="AH203" s="78">
        <v>985403.66314702597</v>
      </c>
      <c r="AI203" s="78">
        <v>1021609.9785876888</v>
      </c>
    </row>
    <row r="204" spans="1:35" ht="15">
      <c r="A204" s="49" t="s">
        <v>54</v>
      </c>
      <c r="B204" s="49">
        <v>13</v>
      </c>
      <c r="C204" s="49" t="s">
        <v>42</v>
      </c>
      <c r="D204" s="49" t="s">
        <v>43</v>
      </c>
      <c r="E204" s="49" t="s">
        <v>44</v>
      </c>
      <c r="F204" s="78">
        <v>0</v>
      </c>
      <c r="G204" s="78">
        <v>18484.687280277707</v>
      </c>
      <c r="H204" s="78">
        <v>22914.947185025001</v>
      </c>
      <c r="I204" s="78">
        <v>32745.381777303974</v>
      </c>
      <c r="J204" s="78">
        <v>42513.11350794656</v>
      </c>
      <c r="K204" s="78">
        <v>52365.110907212555</v>
      </c>
      <c r="L204" s="78">
        <v>62893.898057825369</v>
      </c>
      <c r="M204" s="78">
        <v>75291.648583678747</v>
      </c>
      <c r="N204" s="78">
        <v>87839.005057618429</v>
      </c>
      <c r="O204" s="78">
        <v>102006.7527900188</v>
      </c>
      <c r="P204" s="78">
        <v>114223.45656905904</v>
      </c>
      <c r="Q204" s="78">
        <v>128190.34144001591</v>
      </c>
      <c r="R204" s="78">
        <v>139861.5138550101</v>
      </c>
      <c r="S204" s="78">
        <v>151926.12991295528</v>
      </c>
      <c r="T204" s="78">
        <v>159070.0258337541</v>
      </c>
      <c r="U204" s="78">
        <v>171408.03877014248</v>
      </c>
      <c r="V204" s="78">
        <v>184114.19636265648</v>
      </c>
      <c r="W204" s="78">
        <v>197078.70777050231</v>
      </c>
      <c r="X204" s="78">
        <v>210308.17376013516</v>
      </c>
      <c r="Y204" s="78">
        <v>223531.79518233277</v>
      </c>
      <c r="Z204" s="78">
        <v>236796.64898449194</v>
      </c>
      <c r="AA204" s="78">
        <v>250100.66695068416</v>
      </c>
      <c r="AB204" s="78">
        <v>258183.41247961207</v>
      </c>
      <c r="AC204" s="78">
        <v>274119.48152717063</v>
      </c>
      <c r="AD204" s="78">
        <v>285844.5014784559</v>
      </c>
      <c r="AE204" s="78">
        <v>301307.59428543627</v>
      </c>
      <c r="AF204" s="78">
        <v>308645.60178755212</v>
      </c>
      <c r="AG204" s="78">
        <v>324030.18915377377</v>
      </c>
      <c r="AH204" s="78">
        <v>334938.94263592147</v>
      </c>
      <c r="AI204" s="78">
        <v>349925.9656608784</v>
      </c>
    </row>
    <row r="205" spans="1:35" ht="15">
      <c r="A205" s="49" t="s">
        <v>54</v>
      </c>
      <c r="B205" s="49">
        <v>14</v>
      </c>
      <c r="C205" s="49" t="s">
        <v>42</v>
      </c>
      <c r="D205" s="49" t="s">
        <v>43</v>
      </c>
      <c r="E205" s="49" t="s">
        <v>44</v>
      </c>
      <c r="F205" s="78">
        <v>0</v>
      </c>
      <c r="G205" s="78">
        <v>1948.4251675273892</v>
      </c>
      <c r="H205" s="78">
        <v>2363.6402506093923</v>
      </c>
      <c r="I205" s="78">
        <v>3265.453045468726</v>
      </c>
      <c r="J205" s="78">
        <v>4131.8811793990617</v>
      </c>
      <c r="K205" s="78">
        <v>4973.4764828444358</v>
      </c>
      <c r="L205" s="78">
        <v>5835.5670972116623</v>
      </c>
      <c r="M205" s="78">
        <v>6821.097021325374</v>
      </c>
      <c r="N205" s="78">
        <v>7767.9485563018097</v>
      </c>
      <c r="O205" s="78">
        <v>8809.5344606637009</v>
      </c>
      <c r="P205" s="78">
        <v>9650.8597250536277</v>
      </c>
      <c r="Q205" s="78">
        <v>10598.226610080077</v>
      </c>
      <c r="R205" s="78">
        <v>11355.719004441571</v>
      </c>
      <c r="S205" s="78">
        <v>12108.792750781951</v>
      </c>
      <c r="T205" s="78">
        <v>12509.509369887586</v>
      </c>
      <c r="U205" s="78">
        <v>13285.566720200401</v>
      </c>
      <c r="V205" s="78">
        <v>14063.809537164159</v>
      </c>
      <c r="W205" s="78">
        <v>14838.366900953512</v>
      </c>
      <c r="X205" s="78">
        <v>15609.726424161699</v>
      </c>
      <c r="Y205" s="78">
        <v>16362.001557571779</v>
      </c>
      <c r="Z205" s="78">
        <v>17097.924111784199</v>
      </c>
      <c r="AA205" s="78">
        <v>17818.049440328316</v>
      </c>
      <c r="AB205" s="78">
        <v>18241.620774170631</v>
      </c>
      <c r="AC205" s="78">
        <v>19067.437726011256</v>
      </c>
      <c r="AD205" s="78">
        <v>19659.884084175152</v>
      </c>
      <c r="AE205" s="78">
        <v>20428.01976772894</v>
      </c>
      <c r="AF205" s="78">
        <v>20780.666013393722</v>
      </c>
      <c r="AG205" s="78">
        <v>21514.931496408415</v>
      </c>
      <c r="AH205" s="78">
        <v>22022.309260461439</v>
      </c>
      <c r="AI205" s="78">
        <v>22709.424598921476</v>
      </c>
    </row>
    <row r="206" spans="1:35" ht="15">
      <c r="A206" s="49" t="s">
        <v>54</v>
      </c>
      <c r="B206" s="49">
        <v>15</v>
      </c>
      <c r="C206" s="49" t="s">
        <v>42</v>
      </c>
      <c r="D206" s="49" t="s">
        <v>43</v>
      </c>
      <c r="E206" s="49" t="s">
        <v>44</v>
      </c>
      <c r="F206" s="78">
        <v>0</v>
      </c>
      <c r="G206" s="78">
        <v>2426.3905850483625</v>
      </c>
      <c r="H206" s="78">
        <v>2985.5744126223676</v>
      </c>
      <c r="I206" s="78">
        <v>4174.0016170419112</v>
      </c>
      <c r="J206" s="78">
        <v>5307.5300971271845</v>
      </c>
      <c r="K206" s="78">
        <v>6405.0142420127258</v>
      </c>
      <c r="L206" s="78">
        <v>7522.9731572211103</v>
      </c>
      <c r="M206" s="78">
        <v>8794.654240989963</v>
      </c>
      <c r="N206" s="78">
        <v>10016.377591436574</v>
      </c>
      <c r="O206" s="78">
        <v>11360.498017355749</v>
      </c>
      <c r="P206" s="78">
        <v>12441.550291929556</v>
      </c>
      <c r="Q206" s="78">
        <v>13657.853677139605</v>
      </c>
      <c r="R206" s="78">
        <v>14627.442500863244</v>
      </c>
      <c r="S206" s="78">
        <v>15592.737749661625</v>
      </c>
      <c r="T206" s="78">
        <v>16109.40039177138</v>
      </c>
      <c r="U206" s="78">
        <v>17108.908011067597</v>
      </c>
      <c r="V206" s="78">
        <v>18112.007404097491</v>
      </c>
      <c r="W206" s="78">
        <v>19110.468514007789</v>
      </c>
      <c r="X206" s="78">
        <v>20104.835509325654</v>
      </c>
      <c r="Y206" s="78">
        <v>21075.141404651418</v>
      </c>
      <c r="Z206" s="78">
        <v>22024.795773263399</v>
      </c>
      <c r="AA206" s="78">
        <v>22954.341557174521</v>
      </c>
      <c r="AB206" s="78">
        <v>23504.452202545697</v>
      </c>
      <c r="AC206" s="78">
        <v>24570.626210340626</v>
      </c>
      <c r="AD206" s="78">
        <v>25337.301837223087</v>
      </c>
      <c r="AE206" s="78">
        <v>26329.025285538562</v>
      </c>
      <c r="AF206" s="78">
        <v>26787.248836307343</v>
      </c>
      <c r="AG206" s="78">
        <v>27734.525332003261</v>
      </c>
      <c r="AH206" s="78">
        <v>28391.182995921958</v>
      </c>
      <c r="AI206" s="78">
        <v>29278.260573219286</v>
      </c>
    </row>
    <row r="207" spans="1:35" ht="15">
      <c r="A207" s="49" t="s">
        <v>54</v>
      </c>
      <c r="B207" s="49">
        <v>16</v>
      </c>
      <c r="C207" s="49" t="s">
        <v>42</v>
      </c>
      <c r="D207" s="49" t="s">
        <v>43</v>
      </c>
      <c r="E207" s="49" t="s">
        <v>44</v>
      </c>
      <c r="F207" s="78">
        <v>0</v>
      </c>
      <c r="G207" s="78">
        <v>41408.175310846171</v>
      </c>
      <c r="H207" s="78">
        <v>51986.483711686102</v>
      </c>
      <c r="I207" s="78">
        <v>74663.074400873666</v>
      </c>
      <c r="J207" s="78">
        <v>96716.916414342617</v>
      </c>
      <c r="K207" s="78">
        <v>118462.57993091941</v>
      </c>
      <c r="L207" s="78">
        <v>141122.02747240558</v>
      </c>
      <c r="M207" s="78">
        <v>167250.07497135055</v>
      </c>
      <c r="N207" s="78">
        <v>192986.40643953194</v>
      </c>
      <c r="O207" s="78">
        <v>221600.15067009759</v>
      </c>
      <c r="P207" s="78">
        <v>245494.95992752639</v>
      </c>
      <c r="Q207" s="78">
        <v>272530.30541234592</v>
      </c>
      <c r="R207" s="78">
        <v>294611.56392101478</v>
      </c>
      <c r="S207" s="78">
        <v>317185.60330975638</v>
      </c>
      <c r="T207" s="78">
        <v>330107.2953082677</v>
      </c>
      <c r="U207" s="78">
        <v>353477.72116273246</v>
      </c>
      <c r="V207" s="78">
        <v>377371.51769903046</v>
      </c>
      <c r="W207" s="78">
        <v>401591.80470164015</v>
      </c>
      <c r="X207" s="78">
        <v>426152.62363858667</v>
      </c>
      <c r="Y207" s="78">
        <v>450547.54890446021</v>
      </c>
      <c r="Z207" s="78">
        <v>474874.95082694246</v>
      </c>
      <c r="AA207" s="78">
        <v>499139.72774045396</v>
      </c>
      <c r="AB207" s="78">
        <v>513808.37260553916</v>
      </c>
      <c r="AC207" s="78">
        <v>542599.17493955651</v>
      </c>
      <c r="AD207" s="78">
        <v>563698.62464990956</v>
      </c>
      <c r="AE207" s="78">
        <v>591412.59846910625</v>
      </c>
      <c r="AF207" s="78">
        <v>604515.51256913028</v>
      </c>
      <c r="AG207" s="78">
        <v>631899.14320359379</v>
      </c>
      <c r="AH207" s="78">
        <v>651252.9138865897</v>
      </c>
      <c r="AI207" s="78">
        <v>677779.45890125434</v>
      </c>
    </row>
    <row r="208" spans="1:35" ht="15">
      <c r="A208" s="49" t="s">
        <v>54</v>
      </c>
      <c r="B208" s="49">
        <v>17</v>
      </c>
      <c r="C208" s="49" t="s">
        <v>42</v>
      </c>
      <c r="D208" s="49" t="s">
        <v>43</v>
      </c>
      <c r="E208" s="49" t="s">
        <v>44</v>
      </c>
      <c r="F208" s="78">
        <v>0</v>
      </c>
      <c r="G208" s="78">
        <v>18481.402154597603</v>
      </c>
      <c r="H208" s="78">
        <v>23091.684038214931</v>
      </c>
      <c r="I208" s="78">
        <v>33281.459977568877</v>
      </c>
      <c r="J208" s="78">
        <v>43483.270246905697</v>
      </c>
      <c r="K208" s="78">
        <v>53864.649523323962</v>
      </c>
      <c r="L208" s="78">
        <v>65020.309942202424</v>
      </c>
      <c r="M208" s="78">
        <v>78160.786118326738</v>
      </c>
      <c r="N208" s="78">
        <v>91487.007650012078</v>
      </c>
      <c r="O208" s="78">
        <v>106525.81866374132</v>
      </c>
      <c r="P208" s="78">
        <v>119628.51573289464</v>
      </c>
      <c r="Q208" s="78">
        <v>134589.51233134893</v>
      </c>
      <c r="R208" s="78">
        <v>147126.80415853622</v>
      </c>
      <c r="S208" s="78">
        <v>160179.10243490743</v>
      </c>
      <c r="T208" s="78">
        <v>168026.95075482698</v>
      </c>
      <c r="U208" s="78">
        <v>181455.12537471222</v>
      </c>
      <c r="V208" s="78">
        <v>195352.57201078147</v>
      </c>
      <c r="W208" s="78">
        <v>209608.80666504282</v>
      </c>
      <c r="X208" s="78">
        <v>224232.41857121812</v>
      </c>
      <c r="Y208" s="78">
        <v>238919.63094373036</v>
      </c>
      <c r="Z208" s="78">
        <v>253731.7155375171</v>
      </c>
      <c r="AA208" s="78">
        <v>268668.33306744881</v>
      </c>
      <c r="AB208" s="78">
        <v>277817.82385191217</v>
      </c>
      <c r="AC208" s="78">
        <v>295876.59811066306</v>
      </c>
      <c r="AD208" s="78">
        <v>309251.6034901262</v>
      </c>
      <c r="AE208" s="78">
        <v>326956.46605851274</v>
      </c>
      <c r="AF208" s="78">
        <v>335436.46612029633</v>
      </c>
      <c r="AG208" s="78">
        <v>353232.78379790735</v>
      </c>
      <c r="AH208" s="78">
        <v>365934.33878220944</v>
      </c>
      <c r="AI208" s="78">
        <v>383457.42921621469</v>
      </c>
    </row>
    <row r="209" spans="1:35" ht="15">
      <c r="A209" s="49" t="s">
        <v>54</v>
      </c>
      <c r="B209" s="49">
        <v>18</v>
      </c>
      <c r="C209" s="49" t="s">
        <v>42</v>
      </c>
      <c r="D209" s="49" t="s">
        <v>43</v>
      </c>
      <c r="E209" s="49" t="s">
        <v>44</v>
      </c>
      <c r="F209" s="78">
        <v>0</v>
      </c>
      <c r="G209" s="78">
        <v>3964.4067070116935</v>
      </c>
      <c r="H209" s="78">
        <v>5152.3346298455344</v>
      </c>
      <c r="I209" s="78">
        <v>8137.993806235173</v>
      </c>
      <c r="J209" s="78">
        <v>11507.598854813652</v>
      </c>
      <c r="K209" s="78">
        <v>15330.024547425448</v>
      </c>
      <c r="L209" s="78">
        <v>19855.21910179326</v>
      </c>
      <c r="M209" s="78">
        <v>25491.614928427272</v>
      </c>
      <c r="N209" s="78">
        <v>31656.503575468418</v>
      </c>
      <c r="O209" s="78">
        <v>38851.511411372128</v>
      </c>
      <c r="P209" s="78">
        <v>45736.599155169737</v>
      </c>
      <c r="Q209" s="78">
        <v>53723.330389524206</v>
      </c>
      <c r="R209" s="78">
        <v>60753.975060675388</v>
      </c>
      <c r="S209" s="78">
        <v>68311.980606692654</v>
      </c>
      <c r="T209" s="78">
        <v>73244.07659971292</v>
      </c>
      <c r="U209" s="78">
        <v>80912.603591673134</v>
      </c>
      <c r="V209" s="78">
        <v>89022.798105263922</v>
      </c>
      <c r="W209" s="78">
        <v>97511.093441145058</v>
      </c>
      <c r="X209" s="78">
        <v>106380.56764529392</v>
      </c>
      <c r="Y209" s="78">
        <v>115448.55115851447</v>
      </c>
      <c r="Z209" s="78">
        <v>124754.28834776612</v>
      </c>
      <c r="AA209" s="78">
        <v>134292.27327458333</v>
      </c>
      <c r="AB209" s="78">
        <v>140245.97024243043</v>
      </c>
      <c r="AC209" s="78">
        <v>152096.90187318122</v>
      </c>
      <c r="AD209" s="78">
        <v>161005.2411334074</v>
      </c>
      <c r="AE209" s="78">
        <v>172921.65383517297</v>
      </c>
      <c r="AF209" s="78">
        <v>178725.34326727857</v>
      </c>
      <c r="AG209" s="78">
        <v>190979.01502839435</v>
      </c>
      <c r="AH209" s="78">
        <v>199836.0246176472</v>
      </c>
      <c r="AI209" s="78">
        <v>212156.39755382988</v>
      </c>
    </row>
    <row r="210" spans="1:35" ht="15">
      <c r="A210" s="49" t="s">
        <v>54</v>
      </c>
      <c r="B210" s="49">
        <v>19</v>
      </c>
      <c r="C210" s="49" t="s">
        <v>42</v>
      </c>
      <c r="D210" s="49" t="s">
        <v>43</v>
      </c>
      <c r="E210" s="49" t="s">
        <v>44</v>
      </c>
      <c r="F210" s="78">
        <v>0</v>
      </c>
      <c r="G210" s="78">
        <v>1776.7489248080478</v>
      </c>
      <c r="H210" s="78">
        <v>2174.1295063575708</v>
      </c>
      <c r="I210" s="78">
        <v>3027.7990261089476</v>
      </c>
      <c r="J210" s="78">
        <v>3846.2962869909366</v>
      </c>
      <c r="K210" s="78">
        <v>4639.5797763295523</v>
      </c>
      <c r="L210" s="78">
        <v>5450.0545405386383</v>
      </c>
      <c r="M210" s="78">
        <v>6373.5332653890782</v>
      </c>
      <c r="N210" s="78">
        <v>7261.3948728884907</v>
      </c>
      <c r="O210" s="78">
        <v>8241.1068644177685</v>
      </c>
      <c r="P210" s="78">
        <v>9030.7845321187706</v>
      </c>
      <c r="Q210" s="78">
        <v>9920.5452845165055</v>
      </c>
      <c r="R210" s="78">
        <v>10631.54216402256</v>
      </c>
      <c r="S210" s="78">
        <v>11338.734738615163</v>
      </c>
      <c r="T210" s="78">
        <v>11717.179885577891</v>
      </c>
      <c r="U210" s="78">
        <v>12446.649455681292</v>
      </c>
      <c r="V210" s="78">
        <v>13178.821637270677</v>
      </c>
      <c r="W210" s="78">
        <v>13907.610249702357</v>
      </c>
      <c r="X210" s="78">
        <v>14633.436926170376</v>
      </c>
      <c r="Y210" s="78">
        <v>15341.361002203055</v>
      </c>
      <c r="Z210" s="78">
        <v>16034.120885331291</v>
      </c>
      <c r="AA210" s="78">
        <v>16712.162426095922</v>
      </c>
      <c r="AB210" s="78">
        <v>17112.488917784252</v>
      </c>
      <c r="AC210" s="78">
        <v>17890.272836720411</v>
      </c>
      <c r="AD210" s="78">
        <v>18449.063533387678</v>
      </c>
      <c r="AE210" s="78">
        <v>19172.124405126291</v>
      </c>
      <c r="AF210" s="78">
        <v>19505.361588039035</v>
      </c>
      <c r="AG210" s="78">
        <v>20196.295595270418</v>
      </c>
      <c r="AH210" s="78">
        <v>20674.836763086954</v>
      </c>
      <c r="AI210" s="78">
        <v>21321.976913812698</v>
      </c>
    </row>
    <row r="211" spans="1:35" ht="15">
      <c r="A211" s="49" t="s">
        <v>54</v>
      </c>
      <c r="B211" s="49">
        <v>20</v>
      </c>
      <c r="C211" s="49" t="s">
        <v>42</v>
      </c>
      <c r="D211" s="49" t="s">
        <v>43</v>
      </c>
      <c r="E211" s="49" t="s">
        <v>44</v>
      </c>
      <c r="F211" s="78">
        <v>0</v>
      </c>
      <c r="G211" s="78">
        <v>0</v>
      </c>
      <c r="H211" s="78">
        <v>0</v>
      </c>
      <c r="I211" s="78">
        <v>0</v>
      </c>
      <c r="J211" s="78">
        <v>0</v>
      </c>
      <c r="K211" s="78">
        <v>0</v>
      </c>
      <c r="L211" s="78">
        <v>0</v>
      </c>
      <c r="M211" s="78">
        <v>0</v>
      </c>
      <c r="N211" s="78">
        <v>0</v>
      </c>
      <c r="O211" s="78">
        <v>0</v>
      </c>
      <c r="P211" s="78">
        <v>0</v>
      </c>
      <c r="Q211" s="78">
        <v>0</v>
      </c>
      <c r="R211" s="78">
        <v>0</v>
      </c>
      <c r="S211" s="78">
        <v>0</v>
      </c>
      <c r="T211" s="78">
        <v>0</v>
      </c>
      <c r="U211" s="78">
        <v>0</v>
      </c>
      <c r="V211" s="78">
        <v>0</v>
      </c>
      <c r="W211" s="78">
        <v>0</v>
      </c>
      <c r="X211" s="78">
        <v>0</v>
      </c>
      <c r="Y211" s="78">
        <v>0</v>
      </c>
      <c r="Z211" s="78">
        <v>0</v>
      </c>
      <c r="AA211" s="78">
        <v>0</v>
      </c>
      <c r="AB211" s="78">
        <v>0</v>
      </c>
      <c r="AC211" s="78">
        <v>0</v>
      </c>
      <c r="AD211" s="78">
        <v>0</v>
      </c>
      <c r="AE211" s="78">
        <v>0</v>
      </c>
      <c r="AF211" s="78">
        <v>0</v>
      </c>
      <c r="AG211" s="78">
        <v>0</v>
      </c>
      <c r="AH211" s="78">
        <v>0</v>
      </c>
      <c r="AI211" s="78">
        <v>0</v>
      </c>
    </row>
    <row r="212" spans="1:35" ht="15">
      <c r="A212" s="49" t="s">
        <v>54</v>
      </c>
      <c r="B212" s="49">
        <v>0</v>
      </c>
      <c r="C212" s="49" t="s">
        <v>42</v>
      </c>
      <c r="D212" s="49" t="s">
        <v>43</v>
      </c>
      <c r="E212" s="49" t="s">
        <v>45</v>
      </c>
      <c r="F212" s="78">
        <v>0</v>
      </c>
      <c r="G212" s="78">
        <v>123.7887654155374</v>
      </c>
      <c r="H212" s="78">
        <v>159.8573297212572</v>
      </c>
      <c r="I212" s="78">
        <v>233.47143270269487</v>
      </c>
      <c r="J212" s="78">
        <v>309.60018567442</v>
      </c>
      <c r="K212" s="78">
        <v>388.81784315754157</v>
      </c>
      <c r="L212" s="78">
        <v>474.33435943422455</v>
      </c>
      <c r="M212" s="78">
        <v>574.77797354616621</v>
      </c>
      <c r="N212" s="78">
        <v>677.84757804611081</v>
      </c>
      <c r="O212" s="78">
        <v>795.44698196393415</v>
      </c>
      <c r="P212" s="78">
        <v>900.85092043669033</v>
      </c>
      <c r="Q212" s="78">
        <v>1021.6334508984022</v>
      </c>
      <c r="R212" s="78">
        <v>1129.8593261259516</v>
      </c>
      <c r="S212" s="78">
        <v>1242.9780729771549</v>
      </c>
      <c r="T212" s="78">
        <v>1325.7479733807256</v>
      </c>
      <c r="U212" s="78">
        <v>1404.987827222049</v>
      </c>
      <c r="V212" s="78">
        <v>1484.608093383029</v>
      </c>
      <c r="W212" s="78">
        <v>1563.7452368267104</v>
      </c>
      <c r="X212" s="78">
        <v>1642.5685532627685</v>
      </c>
      <c r="Y212" s="78">
        <v>1719.4559086096961</v>
      </c>
      <c r="Z212" s="78">
        <v>1794.7161193514667</v>
      </c>
      <c r="AA212" s="78">
        <v>1868.3920524712953</v>
      </c>
      <c r="AB212" s="78">
        <v>1911.9725111972175</v>
      </c>
      <c r="AC212" s="78">
        <v>1996.5906989101964</v>
      </c>
      <c r="AD212" s="78">
        <v>2057.3497785282907</v>
      </c>
      <c r="AE212" s="78">
        <v>2135.95916567226</v>
      </c>
      <c r="AF212" s="78">
        <v>2172.2789742768696</v>
      </c>
      <c r="AG212" s="78">
        <v>2247.386316012934</v>
      </c>
      <c r="AH212" s="78">
        <v>2299.4546861269473</v>
      </c>
      <c r="AI212" s="78">
        <v>2369.8073536777792</v>
      </c>
    </row>
    <row r="213" spans="1:35" ht="15">
      <c r="A213" s="49" t="s">
        <v>54</v>
      </c>
      <c r="B213" s="49">
        <v>1</v>
      </c>
      <c r="C213" s="49" t="s">
        <v>42</v>
      </c>
      <c r="D213" s="49" t="s">
        <v>43</v>
      </c>
      <c r="E213" s="49" t="s">
        <v>45</v>
      </c>
      <c r="F213" s="78">
        <v>0</v>
      </c>
      <c r="G213" s="78">
        <v>22564.383207521274</v>
      </c>
      <c r="H213" s="78">
        <v>29881.66478607856</v>
      </c>
      <c r="I213" s="78">
        <v>44898.132233702287</v>
      </c>
      <c r="J213" s="78">
        <v>60648.364266238612</v>
      </c>
      <c r="K213" s="78">
        <v>77351.911316864542</v>
      </c>
      <c r="L213" s="78">
        <v>95715.123763778043</v>
      </c>
      <c r="M213" s="78">
        <v>117575.36011449687</v>
      </c>
      <c r="N213" s="78">
        <v>140421.53481865441</v>
      </c>
      <c r="O213" s="78">
        <v>166743.85688366435</v>
      </c>
      <c r="P213" s="78">
        <v>190794.4697086438</v>
      </c>
      <c r="Q213" s="78">
        <v>218500.52779441103</v>
      </c>
      <c r="R213" s="78">
        <v>243603.75881016089</v>
      </c>
      <c r="S213" s="78">
        <v>270078.68206373224</v>
      </c>
      <c r="T213" s="78">
        <v>289648.60321484786</v>
      </c>
      <c r="U213" s="78">
        <v>308724.18946690235</v>
      </c>
      <c r="V213" s="78">
        <v>328017.71919409523</v>
      </c>
      <c r="W213" s="78">
        <v>347372.30323005409</v>
      </c>
      <c r="X213" s="78">
        <v>366795.06198360969</v>
      </c>
      <c r="Y213" s="78">
        <v>385887.35652807343</v>
      </c>
      <c r="Z213" s="78">
        <v>404737.74781556567</v>
      </c>
      <c r="AA213" s="78">
        <v>423352.83470786654</v>
      </c>
      <c r="AB213" s="78">
        <v>434537.06535681913</v>
      </c>
      <c r="AC213" s="78">
        <v>456211.49985306419</v>
      </c>
      <c r="AD213" s="78">
        <v>471995.41640296282</v>
      </c>
      <c r="AE213" s="78">
        <v>492535.4370693845</v>
      </c>
      <c r="AF213" s="78">
        <v>502211.13439801469</v>
      </c>
      <c r="AG213" s="78">
        <v>522192.98582551599</v>
      </c>
      <c r="AH213" s="78">
        <v>536232.66917651542</v>
      </c>
      <c r="AI213" s="78">
        <v>555323.36844454275</v>
      </c>
    </row>
    <row r="214" spans="1:35" ht="15">
      <c r="A214" s="49" t="s">
        <v>54</v>
      </c>
      <c r="B214" s="49">
        <v>2</v>
      </c>
      <c r="C214" s="49" t="s">
        <v>42</v>
      </c>
      <c r="D214" s="49" t="s">
        <v>43</v>
      </c>
      <c r="E214" s="49" t="s">
        <v>45</v>
      </c>
      <c r="F214" s="78">
        <v>0</v>
      </c>
      <c r="G214" s="78">
        <v>2993.1461593272797</v>
      </c>
      <c r="H214" s="78">
        <v>3929.470449325785</v>
      </c>
      <c r="I214" s="78">
        <v>5995.7982275179265</v>
      </c>
      <c r="J214" s="78">
        <v>8279.7863779811196</v>
      </c>
      <c r="K214" s="78">
        <v>10808.737445503337</v>
      </c>
      <c r="L214" s="78">
        <v>13729.046335112938</v>
      </c>
      <c r="M214" s="78">
        <v>17341.114983154548</v>
      </c>
      <c r="N214" s="78">
        <v>21298.480588624418</v>
      </c>
      <c r="O214" s="78">
        <v>25983.742403004515</v>
      </c>
      <c r="P214" s="78">
        <v>30513.500397229902</v>
      </c>
      <c r="Q214" s="78">
        <v>35841.191685770784</v>
      </c>
      <c r="R214" s="78">
        <v>40830.305587365998</v>
      </c>
      <c r="S214" s="78">
        <v>46280.220248888225</v>
      </c>
      <c r="T214" s="78">
        <v>50415.907751292543</v>
      </c>
      <c r="U214" s="78">
        <v>54667.979725098376</v>
      </c>
      <c r="V214" s="78">
        <v>59099.496793171325</v>
      </c>
      <c r="W214" s="78">
        <v>63676.911375494172</v>
      </c>
      <c r="X214" s="78">
        <v>68403.0780722114</v>
      </c>
      <c r="Y214" s="78">
        <v>73182.061996706951</v>
      </c>
      <c r="Z214" s="78">
        <v>78030.679732319884</v>
      </c>
      <c r="AA214" s="78">
        <v>82951.045914302507</v>
      </c>
      <c r="AB214" s="78">
        <v>85981.724762174781</v>
      </c>
      <c r="AC214" s="78">
        <v>92005.560285888598</v>
      </c>
      <c r="AD214" s="78">
        <v>96490.816693150031</v>
      </c>
      <c r="AE214" s="78">
        <v>102460.65300079265</v>
      </c>
      <c r="AF214" s="78">
        <v>105331.53853197592</v>
      </c>
      <c r="AG214" s="78">
        <v>111388.40855338862</v>
      </c>
      <c r="AH214" s="78">
        <v>115727.82806583731</v>
      </c>
      <c r="AI214" s="78">
        <v>121739.08212624156</v>
      </c>
    </row>
    <row r="215" spans="1:35" ht="15">
      <c r="A215" s="49" t="s">
        <v>54</v>
      </c>
      <c r="B215" s="49">
        <v>3</v>
      </c>
      <c r="C215" s="49" t="s">
        <v>42</v>
      </c>
      <c r="D215" s="49" t="s">
        <v>43</v>
      </c>
      <c r="E215" s="49" t="s">
        <v>45</v>
      </c>
      <c r="F215" s="78">
        <v>0</v>
      </c>
      <c r="G215" s="78">
        <v>264.62111087656945</v>
      </c>
      <c r="H215" s="78">
        <v>333.63796108151922</v>
      </c>
      <c r="I215" s="78">
        <v>476.12667970148146</v>
      </c>
      <c r="J215" s="78">
        <v>623.96410985353782</v>
      </c>
      <c r="K215" s="78">
        <v>777.92603571310997</v>
      </c>
      <c r="L215" s="78">
        <v>944.08071154311347</v>
      </c>
      <c r="M215" s="78">
        <v>1139.9985602150607</v>
      </c>
      <c r="N215" s="78">
        <v>1340.9313300601498</v>
      </c>
      <c r="O215" s="78">
        <v>1570.3171168851659</v>
      </c>
      <c r="P215" s="78">
        <v>1775.008178631894</v>
      </c>
      <c r="Q215" s="78">
        <v>2009.5184541657488</v>
      </c>
      <c r="R215" s="78">
        <v>2219.9301404480966</v>
      </c>
      <c r="S215" s="78">
        <v>2439.5232256006498</v>
      </c>
      <c r="T215" s="78">
        <v>2599.4352130526754</v>
      </c>
      <c r="U215" s="78">
        <v>2752.2342731726339</v>
      </c>
      <c r="V215" s="78">
        <v>2905.5477648443903</v>
      </c>
      <c r="W215" s="78">
        <v>3058.059268514357</v>
      </c>
      <c r="X215" s="78">
        <v>3209.8745890642085</v>
      </c>
      <c r="Y215" s="78">
        <v>3357.8672333898967</v>
      </c>
      <c r="Z215" s="78">
        <v>3502.6194117437149</v>
      </c>
      <c r="AA215" s="78">
        <v>3644.1778306601259</v>
      </c>
      <c r="AB215" s="78">
        <v>3727.2237845812288</v>
      </c>
      <c r="AC215" s="78">
        <v>3889.8040785592043</v>
      </c>
      <c r="AD215" s="78">
        <v>4006.209227909615</v>
      </c>
      <c r="AE215" s="78">
        <v>4157.3077628431993</v>
      </c>
      <c r="AF215" s="78">
        <v>4226.3496137885959</v>
      </c>
      <c r="AG215" s="78">
        <v>4370.7424071566629</v>
      </c>
      <c r="AH215" s="78">
        <v>4470.4180958628913</v>
      </c>
      <c r="AI215" s="78">
        <v>4605.6464343956577</v>
      </c>
    </row>
    <row r="216" spans="1:35" ht="15">
      <c r="A216" s="49" t="s">
        <v>54</v>
      </c>
      <c r="B216" s="49">
        <v>4</v>
      </c>
      <c r="C216" s="49" t="s">
        <v>42</v>
      </c>
      <c r="D216" s="49" t="s">
        <v>43</v>
      </c>
      <c r="E216" s="49" t="s">
        <v>45</v>
      </c>
      <c r="F216" s="78">
        <v>0</v>
      </c>
      <c r="G216" s="78">
        <v>3523.1032805000918</v>
      </c>
      <c r="H216" s="78">
        <v>4618.9839583222438</v>
      </c>
      <c r="I216" s="78">
        <v>6961.671081202584</v>
      </c>
      <c r="J216" s="78">
        <v>9479.1772471365475</v>
      </c>
      <c r="K216" s="78">
        <v>12194.299621189215</v>
      </c>
      <c r="L216" s="78">
        <v>15249.788290069691</v>
      </c>
      <c r="M216" s="78">
        <v>18956.451804390508</v>
      </c>
      <c r="N216" s="78">
        <v>22915.970230557061</v>
      </c>
      <c r="O216" s="78">
        <v>27529.561901590525</v>
      </c>
      <c r="P216" s="78">
        <v>31872.956908064894</v>
      </c>
      <c r="Q216" s="78">
        <v>36932.120628198652</v>
      </c>
      <c r="R216" s="78">
        <v>41591.269098123208</v>
      </c>
      <c r="S216" s="78">
        <v>46558.280374735041</v>
      </c>
      <c r="T216" s="78">
        <v>50241.603930363526</v>
      </c>
      <c r="U216" s="78">
        <v>53900.925128344839</v>
      </c>
      <c r="V216" s="78">
        <v>57633.185780785236</v>
      </c>
      <c r="W216" s="78">
        <v>61407.157206619311</v>
      </c>
      <c r="X216" s="78">
        <v>65224.551267156385</v>
      </c>
      <c r="Y216" s="78">
        <v>69007.491775830989</v>
      </c>
      <c r="Z216" s="78">
        <v>72770.758624580907</v>
      </c>
      <c r="AA216" s="78">
        <v>76514.325394475512</v>
      </c>
      <c r="AB216" s="78">
        <v>78765.651884239385</v>
      </c>
      <c r="AC216" s="78">
        <v>83188.510588118763</v>
      </c>
      <c r="AD216" s="78">
        <v>86416.600577251054</v>
      </c>
      <c r="AE216" s="78">
        <v>90649.900561228351</v>
      </c>
      <c r="AF216" s="78">
        <v>92637.777997940881</v>
      </c>
      <c r="AG216" s="78">
        <v>96795.219817376332</v>
      </c>
      <c r="AH216" s="78">
        <v>99719.430663076666</v>
      </c>
      <c r="AI216" s="78">
        <v>103716.83522569328</v>
      </c>
    </row>
    <row r="217" spans="1:35" ht="15">
      <c r="A217" s="49" t="s">
        <v>54</v>
      </c>
      <c r="B217" s="49">
        <v>5</v>
      </c>
      <c r="C217" s="49" t="s">
        <v>42</v>
      </c>
      <c r="D217" s="49" t="s">
        <v>43</v>
      </c>
      <c r="E217" s="49" t="s">
        <v>45</v>
      </c>
      <c r="F217" s="78">
        <v>0</v>
      </c>
      <c r="G217" s="78">
        <v>1467.2389042546736</v>
      </c>
      <c r="H217" s="78">
        <v>1932.4468186342579</v>
      </c>
      <c r="I217" s="78">
        <v>2975.0543135471371</v>
      </c>
      <c r="J217" s="78">
        <v>4131.5080287999635</v>
      </c>
      <c r="K217" s="78">
        <v>5400.1501298686408</v>
      </c>
      <c r="L217" s="78">
        <v>6860.1466723778831</v>
      </c>
      <c r="M217" s="78">
        <v>8659.950458180514</v>
      </c>
      <c r="N217" s="78">
        <v>10618.438742764532</v>
      </c>
      <c r="O217" s="78">
        <v>12915.72289724823</v>
      </c>
      <c r="P217" s="78">
        <v>15138.342938412134</v>
      </c>
      <c r="Q217" s="78">
        <v>17741.648608327872</v>
      </c>
      <c r="R217" s="78">
        <v>20163.40137987219</v>
      </c>
      <c r="S217" s="78">
        <v>22759.395666113276</v>
      </c>
      <c r="T217" s="78">
        <v>24681.653771378114</v>
      </c>
      <c r="U217" s="78">
        <v>26609.437555687713</v>
      </c>
      <c r="V217" s="78">
        <v>28577.086598978534</v>
      </c>
      <c r="W217" s="78">
        <v>30567.674404485864</v>
      </c>
      <c r="X217" s="78">
        <v>32581.39053737689</v>
      </c>
      <c r="Y217" s="78">
        <v>34576.698247621898</v>
      </c>
      <c r="Z217" s="78">
        <v>36560.481080992889</v>
      </c>
      <c r="AA217" s="78">
        <v>38532.130911067208</v>
      </c>
      <c r="AB217" s="78">
        <v>39710.797826657406</v>
      </c>
      <c r="AC217" s="78">
        <v>42039.340766249137</v>
      </c>
      <c r="AD217" s="78">
        <v>43732.055705485371</v>
      </c>
      <c r="AE217" s="78">
        <v>45954.731564164926</v>
      </c>
      <c r="AF217" s="78">
        <v>46989.986234336859</v>
      </c>
      <c r="AG217" s="78">
        <v>49169.262151907948</v>
      </c>
      <c r="AH217" s="78">
        <v>50696.450738419953</v>
      </c>
      <c r="AI217" s="78">
        <v>52786.915903541791</v>
      </c>
    </row>
    <row r="218" spans="1:35" ht="15">
      <c r="A218" s="49" t="s">
        <v>54</v>
      </c>
      <c r="B218" s="49">
        <v>6</v>
      </c>
      <c r="C218" s="49" t="s">
        <v>42</v>
      </c>
      <c r="D218" s="49" t="s">
        <v>43</v>
      </c>
      <c r="E218" s="49" t="s">
        <v>45</v>
      </c>
      <c r="F218" s="78">
        <v>0</v>
      </c>
      <c r="G218" s="78">
        <v>1844.3687600691444</v>
      </c>
      <c r="H218" s="78">
        <v>2420.3748879779964</v>
      </c>
      <c r="I218" s="78">
        <v>3695.7054467476673</v>
      </c>
      <c r="J218" s="78">
        <v>5112.7121989648467</v>
      </c>
      <c r="K218" s="78">
        <v>6686.7813552671851</v>
      </c>
      <c r="L218" s="78">
        <v>8505.0212559210649</v>
      </c>
      <c r="M218" s="78">
        <v>10749.954615287334</v>
      </c>
      <c r="N218" s="78">
        <v>13199.747643143361</v>
      </c>
      <c r="O218" s="78">
        <v>16089.800615516664</v>
      </c>
      <c r="P218" s="78">
        <v>18880.346163110844</v>
      </c>
      <c r="Q218" s="78">
        <v>22147.882437911019</v>
      </c>
      <c r="R218" s="78">
        <v>25194.208073512815</v>
      </c>
      <c r="S218" s="78">
        <v>28499.56610648027</v>
      </c>
      <c r="T218" s="78">
        <v>30988.405972432109</v>
      </c>
      <c r="U218" s="78">
        <v>33524.090044023353</v>
      </c>
      <c r="V218" s="78">
        <v>36148.826118266203</v>
      </c>
      <c r="W218" s="78">
        <v>38842.056360342744</v>
      </c>
      <c r="X218" s="78">
        <v>41603.716350759554</v>
      </c>
      <c r="Y218" s="78">
        <v>44377.495190330803</v>
      </c>
      <c r="Z218" s="78">
        <v>47173.811128304376</v>
      </c>
      <c r="AA218" s="78">
        <v>49992.564946918632</v>
      </c>
      <c r="AB218" s="78">
        <v>51715.186286400087</v>
      </c>
      <c r="AC218" s="78">
        <v>55132.175397462954</v>
      </c>
      <c r="AD218" s="78">
        <v>57668.816368058237</v>
      </c>
      <c r="AE218" s="78">
        <v>61041.188900891975</v>
      </c>
      <c r="AF218" s="78">
        <v>62657.272150646582</v>
      </c>
      <c r="AG218" s="78">
        <v>66070.528240127765</v>
      </c>
      <c r="AH218" s="78">
        <v>68512.663775053777</v>
      </c>
      <c r="AI218" s="78">
        <v>71897.510472978698</v>
      </c>
    </row>
    <row r="219" spans="1:35" ht="15">
      <c r="A219" s="49" t="s">
        <v>54</v>
      </c>
      <c r="B219" s="49">
        <v>7</v>
      </c>
      <c r="C219" s="49" t="s">
        <v>42</v>
      </c>
      <c r="D219" s="49" t="s">
        <v>43</v>
      </c>
      <c r="E219" s="49" t="s">
        <v>45</v>
      </c>
      <c r="F219" s="78">
        <v>0</v>
      </c>
      <c r="G219" s="78">
        <v>22546.457375421909</v>
      </c>
      <c r="H219" s="78">
        <v>29441.37114797856</v>
      </c>
      <c r="I219" s="78">
        <v>43545.34009709987</v>
      </c>
      <c r="J219" s="78">
        <v>58257.457602485076</v>
      </c>
      <c r="K219" s="78">
        <v>73764.588556891045</v>
      </c>
      <c r="L219" s="78">
        <v>90716.293643957528</v>
      </c>
      <c r="M219" s="78">
        <v>110834.40965824567</v>
      </c>
      <c r="N219" s="78">
        <v>131724.95115933297</v>
      </c>
      <c r="O219" s="78">
        <v>155698.57900718183</v>
      </c>
      <c r="P219" s="78">
        <v>177422.98788208558</v>
      </c>
      <c r="Q219" s="78">
        <v>202401.71666303783</v>
      </c>
      <c r="R219" s="78">
        <v>224946.4750894577</v>
      </c>
      <c r="S219" s="78">
        <v>248662.87684066518</v>
      </c>
      <c r="T219" s="78">
        <v>266139.01127415377</v>
      </c>
      <c r="U219" s="78">
        <v>283072.66399317357</v>
      </c>
      <c r="V219" s="78">
        <v>300156.57734218868</v>
      </c>
      <c r="W219" s="78">
        <v>317249.5321565771</v>
      </c>
      <c r="X219" s="78">
        <v>334359.09834059101</v>
      </c>
      <c r="Y219" s="78">
        <v>351134.2176216942</v>
      </c>
      <c r="Z219" s="78">
        <v>367647.203896766</v>
      </c>
      <c r="AA219" s="78">
        <v>383903.75073889765</v>
      </c>
      <c r="AB219" s="78">
        <v>393616.05125572294</v>
      </c>
      <c r="AC219" s="78">
        <v>412428.6196009994</v>
      </c>
      <c r="AD219" s="78">
        <v>426055.55322081037</v>
      </c>
      <c r="AE219" s="78">
        <v>443732.9462306028</v>
      </c>
      <c r="AF219" s="78">
        <v>451996.05963192141</v>
      </c>
      <c r="AG219" s="78">
        <v>469045.41349716799</v>
      </c>
      <c r="AH219" s="78">
        <v>480954.1896694547</v>
      </c>
      <c r="AI219" s="78">
        <v>497084.80766331579</v>
      </c>
    </row>
    <row r="220" spans="1:35" ht="15">
      <c r="A220" s="49" t="s">
        <v>54</v>
      </c>
      <c r="B220" s="49">
        <v>8</v>
      </c>
      <c r="C220" s="49" t="s">
        <v>42</v>
      </c>
      <c r="D220" s="49" t="s">
        <v>43</v>
      </c>
      <c r="E220" s="49" t="s">
        <v>45</v>
      </c>
      <c r="F220" s="78">
        <v>0</v>
      </c>
      <c r="G220" s="78">
        <v>2146.5633592727195</v>
      </c>
      <c r="H220" s="78">
        <v>2848.8353324470972</v>
      </c>
      <c r="I220" s="78">
        <v>4386.3223006450626</v>
      </c>
      <c r="J220" s="78">
        <v>6086.0963226877448</v>
      </c>
      <c r="K220" s="78">
        <v>7975.3112509359071</v>
      </c>
      <c r="L220" s="78">
        <v>10161.98902298119</v>
      </c>
      <c r="M220" s="78">
        <v>12864.200979245228</v>
      </c>
      <c r="N220" s="78">
        <v>15820.791915976559</v>
      </c>
      <c r="O220" s="78">
        <v>19316.344035544877</v>
      </c>
      <c r="P220" s="78">
        <v>22706.400020141064</v>
      </c>
      <c r="Q220" s="78">
        <v>26695.579202813111</v>
      </c>
      <c r="R220" s="78">
        <v>30429.457557630885</v>
      </c>
      <c r="S220" s="78">
        <v>34508.855569340034</v>
      </c>
      <c r="T220" s="78">
        <v>37610.358762689168</v>
      </c>
      <c r="U220" s="78">
        <v>40803.022716454456</v>
      </c>
      <c r="V220" s="78">
        <v>44133.885846854537</v>
      </c>
      <c r="W220" s="78">
        <v>47577.774243399719</v>
      </c>
      <c r="X220" s="78">
        <v>51136.059683710679</v>
      </c>
      <c r="Y220" s="78">
        <v>54737.095981359264</v>
      </c>
      <c r="Z220" s="78">
        <v>58396.987497338094</v>
      </c>
      <c r="AA220" s="78">
        <v>62114.43697142227</v>
      </c>
      <c r="AB220" s="78">
        <v>64412.067093615602</v>
      </c>
      <c r="AC220" s="78">
        <v>68986.414229944901</v>
      </c>
      <c r="AD220" s="78">
        <v>72421.642554406062</v>
      </c>
      <c r="AE220" s="78">
        <v>77026.286941713275</v>
      </c>
      <c r="AF220" s="78">
        <v>79264.708547085262</v>
      </c>
      <c r="AG220" s="78">
        <v>84014.254897942272</v>
      </c>
      <c r="AH220" s="78">
        <v>87450.216793380663</v>
      </c>
      <c r="AI220" s="78">
        <v>92250.4380155666</v>
      </c>
    </row>
    <row r="221" spans="1:35" ht="15">
      <c r="A221" s="49" t="s">
        <v>54</v>
      </c>
      <c r="B221" s="49">
        <v>9</v>
      </c>
      <c r="C221" s="49" t="s">
        <v>42</v>
      </c>
      <c r="D221" s="49" t="s">
        <v>43</v>
      </c>
      <c r="E221" s="49" t="s">
        <v>45</v>
      </c>
      <c r="F221" s="78">
        <v>0</v>
      </c>
      <c r="G221" s="78">
        <v>299.82919724182744</v>
      </c>
      <c r="H221" s="78">
        <v>377.52029383376043</v>
      </c>
      <c r="I221" s="78">
        <v>539.47439423647813</v>
      </c>
      <c r="J221" s="78">
        <v>708.61983041356382</v>
      </c>
      <c r="K221" s="78">
        <v>885.79900571598057</v>
      </c>
      <c r="L221" s="78">
        <v>1078.4392840780733</v>
      </c>
      <c r="M221" s="78">
        <v>1306.9026945054916</v>
      </c>
      <c r="N221" s="78">
        <v>1543.0504929796296</v>
      </c>
      <c r="O221" s="78">
        <v>1814.0014454823145</v>
      </c>
      <c r="P221" s="78">
        <v>2058.6426171453136</v>
      </c>
      <c r="Q221" s="78">
        <v>2339.9431193476503</v>
      </c>
      <c r="R221" s="78">
        <v>2593.9822949022373</v>
      </c>
      <c r="S221" s="78">
        <v>2859.4008161856277</v>
      </c>
      <c r="T221" s="78">
        <v>3052.4597937831277</v>
      </c>
      <c r="U221" s="78">
        <v>3237.6268708318848</v>
      </c>
      <c r="V221" s="78">
        <v>3423.2824077556411</v>
      </c>
      <c r="W221" s="78">
        <v>3607.9713213740351</v>
      </c>
      <c r="X221" s="78">
        <v>3791.8246421108956</v>
      </c>
      <c r="Y221" s="78">
        <v>3971.0549638150042</v>
      </c>
      <c r="Z221" s="78">
        <v>4146.3272579082441</v>
      </c>
      <c r="AA221" s="78">
        <v>4317.7300507579566</v>
      </c>
      <c r="AB221" s="78">
        <v>4418.1951659316119</v>
      </c>
      <c r="AC221" s="78">
        <v>4615.0896073478007</v>
      </c>
      <c r="AD221" s="78">
        <v>4756.0038804316719</v>
      </c>
      <c r="AE221" s="78">
        <v>4938.9338771561588</v>
      </c>
      <c r="AF221" s="78">
        <v>5022.4175516614378</v>
      </c>
      <c r="AG221" s="78">
        <v>5197.2706696586465</v>
      </c>
      <c r="AH221" s="78">
        <v>5317.924437777785</v>
      </c>
      <c r="AI221" s="78">
        <v>5481.6123649024203</v>
      </c>
    </row>
    <row r="222" spans="1:35" ht="15">
      <c r="A222" s="49" t="s">
        <v>54</v>
      </c>
      <c r="B222" s="49">
        <v>10</v>
      </c>
      <c r="C222" s="49" t="s">
        <v>42</v>
      </c>
      <c r="D222" s="49" t="s">
        <v>43</v>
      </c>
      <c r="E222" s="49" t="s">
        <v>45</v>
      </c>
      <c r="F222" s="78">
        <v>0</v>
      </c>
      <c r="G222" s="78">
        <v>2740.9259954551235</v>
      </c>
      <c r="H222" s="78">
        <v>3573.0452947001036</v>
      </c>
      <c r="I222" s="78">
        <v>5342.5221882177948</v>
      </c>
      <c r="J222" s="78">
        <v>7244.1906352038022</v>
      </c>
      <c r="K222" s="78">
        <v>9297.7353654628751</v>
      </c>
      <c r="L222" s="78">
        <v>11609.106358574238</v>
      </c>
      <c r="M222" s="78">
        <v>14411.488435866693</v>
      </c>
      <c r="N222" s="78">
        <v>17397.379217202786</v>
      </c>
      <c r="O222" s="78">
        <v>20875.712376555326</v>
      </c>
      <c r="P222" s="78">
        <v>24162.893850869168</v>
      </c>
      <c r="Q222" s="78">
        <v>27996.56036064549</v>
      </c>
      <c r="R222" s="78">
        <v>31523.953934891855</v>
      </c>
      <c r="S222" s="78">
        <v>35287.277169185298</v>
      </c>
      <c r="T222" s="78">
        <v>38082.042798210619</v>
      </c>
      <c r="U222" s="78">
        <v>40858.469636551781</v>
      </c>
      <c r="V222" s="78">
        <v>43689.830291323313</v>
      </c>
      <c r="W222" s="78">
        <v>46552.584982980108</v>
      </c>
      <c r="X222" s="78">
        <v>49448.250755901121</v>
      </c>
      <c r="Y222" s="78">
        <v>52317.327577711447</v>
      </c>
      <c r="Z222" s="78">
        <v>55170.292833366271</v>
      </c>
      <c r="AA222" s="78">
        <v>58007.082551693391</v>
      </c>
      <c r="AB222" s="78">
        <v>59715.093656806042</v>
      </c>
      <c r="AC222" s="78">
        <v>63059.173436327888</v>
      </c>
      <c r="AD222" s="78">
        <v>65499.470235031738</v>
      </c>
      <c r="AE222" s="78">
        <v>68693.980098159154</v>
      </c>
      <c r="AF222" s="78">
        <v>70195.809094465076</v>
      </c>
      <c r="AG222" s="78">
        <v>73324.957391773554</v>
      </c>
      <c r="AH222" s="78">
        <v>75524.771834325991</v>
      </c>
      <c r="AI222" s="78">
        <v>78525.793100245006</v>
      </c>
    </row>
    <row r="223" spans="1:35" ht="15">
      <c r="A223" s="49" t="s">
        <v>54</v>
      </c>
      <c r="B223" s="49">
        <v>11</v>
      </c>
      <c r="C223" s="49" t="s">
        <v>42</v>
      </c>
      <c r="D223" s="49" t="s">
        <v>43</v>
      </c>
      <c r="E223" s="49" t="s">
        <v>45</v>
      </c>
      <c r="F223" s="78">
        <v>0</v>
      </c>
      <c r="G223" s="78">
        <v>3158.4361466912319</v>
      </c>
      <c r="H223" s="78">
        <v>4119.8525548473744</v>
      </c>
      <c r="I223" s="78">
        <v>6149.2628657057166</v>
      </c>
      <c r="J223" s="78">
        <v>8316.2833422952444</v>
      </c>
      <c r="K223" s="78">
        <v>10645.997894813016</v>
      </c>
      <c r="L223" s="78">
        <v>13253.023848622459</v>
      </c>
      <c r="M223" s="78">
        <v>16402.232631468371</v>
      </c>
      <c r="N223" s="78">
        <v>19747.972389288418</v>
      </c>
      <c r="O223" s="78">
        <v>23642.406656037801</v>
      </c>
      <c r="P223" s="78">
        <v>27284.621658768385</v>
      </c>
      <c r="Q223" s="78">
        <v>31521.112332213004</v>
      </c>
      <c r="R223" s="78">
        <v>35407.111813706921</v>
      </c>
      <c r="S223" s="78">
        <v>39538.706295727614</v>
      </c>
      <c r="T223" s="78">
        <v>42600.987184759717</v>
      </c>
      <c r="U223" s="78">
        <v>45627.83702760622</v>
      </c>
      <c r="V223" s="78">
        <v>48706.803799094923</v>
      </c>
      <c r="W223" s="78">
        <v>51812.270871504923</v>
      </c>
      <c r="X223" s="78">
        <v>54945.323534505886</v>
      </c>
      <c r="Y223" s="78">
        <v>58041.547183495255</v>
      </c>
      <c r="Z223" s="78">
        <v>61113.4340018086</v>
      </c>
      <c r="AA223" s="78">
        <v>64161.444031091029</v>
      </c>
      <c r="AB223" s="78">
        <v>65993.573140238135</v>
      </c>
      <c r="AC223" s="78">
        <v>69572.133599380497</v>
      </c>
      <c r="AD223" s="78">
        <v>72179.937177893371</v>
      </c>
      <c r="AE223" s="78">
        <v>75587.786694601513</v>
      </c>
      <c r="AF223" s="78">
        <v>77188.472703387175</v>
      </c>
      <c r="AG223" s="78">
        <v>80516.894383020335</v>
      </c>
      <c r="AH223" s="78">
        <v>82854.471262592968</v>
      </c>
      <c r="AI223" s="78">
        <v>86038.598112387655</v>
      </c>
    </row>
    <row r="224" spans="1:35" ht="15">
      <c r="A224" s="49" t="s">
        <v>54</v>
      </c>
      <c r="B224" s="49">
        <v>12</v>
      </c>
      <c r="C224" s="49" t="s">
        <v>42</v>
      </c>
      <c r="D224" s="49" t="s">
        <v>43</v>
      </c>
      <c r="E224" s="49" t="s">
        <v>45</v>
      </c>
      <c r="F224" s="78">
        <v>0</v>
      </c>
      <c r="G224" s="78">
        <v>8272.1520871890189</v>
      </c>
      <c r="H224" s="78">
        <v>10941.041372070897</v>
      </c>
      <c r="I224" s="78">
        <v>16501.14767452082</v>
      </c>
      <c r="J224" s="78">
        <v>22383.310861811929</v>
      </c>
      <c r="K224" s="78">
        <v>28645.677047315265</v>
      </c>
      <c r="L224" s="78">
        <v>35575.497514123934</v>
      </c>
      <c r="M224" s="78">
        <v>43864.62674756565</v>
      </c>
      <c r="N224" s="78">
        <v>52570.26595923589</v>
      </c>
      <c r="O224" s="78">
        <v>62615.74656345931</v>
      </c>
      <c r="P224" s="78">
        <v>71888.908165978588</v>
      </c>
      <c r="Q224" s="78">
        <v>82605.23204831859</v>
      </c>
      <c r="R224" s="78">
        <v>92365.17846245518</v>
      </c>
      <c r="S224" s="78">
        <v>102693.63537311644</v>
      </c>
      <c r="T224" s="78">
        <v>110331.38212255423</v>
      </c>
      <c r="U224" s="78">
        <v>117821.04839985567</v>
      </c>
      <c r="V224" s="78">
        <v>125415.43173935103</v>
      </c>
      <c r="W224" s="78">
        <v>133053.43054505711</v>
      </c>
      <c r="X224" s="78">
        <v>140738.19363327371</v>
      </c>
      <c r="Y224" s="78">
        <v>148311.59564516199</v>
      </c>
      <c r="Z224" s="78">
        <v>155805.79316935074</v>
      </c>
      <c r="AA224" s="78">
        <v>163222.77120153169</v>
      </c>
      <c r="AB224" s="78">
        <v>167674.92333309448</v>
      </c>
      <c r="AC224" s="78">
        <v>176347.62676149991</v>
      </c>
      <c r="AD224" s="78">
        <v>182659.18016287766</v>
      </c>
      <c r="AE224" s="78">
        <v>190889.55394446029</v>
      </c>
      <c r="AF224" s="78">
        <v>194753.74909254743</v>
      </c>
      <c r="AG224" s="78">
        <v>202769.81581801892</v>
      </c>
      <c r="AH224" s="78">
        <v>208395.28368142145</v>
      </c>
      <c r="AI224" s="78">
        <v>216052.27305491251</v>
      </c>
    </row>
    <row r="225" spans="1:35" ht="15">
      <c r="A225" s="49" t="s">
        <v>54</v>
      </c>
      <c r="B225" s="49">
        <v>13</v>
      </c>
      <c r="C225" s="49" t="s">
        <v>42</v>
      </c>
      <c r="D225" s="49" t="s">
        <v>43</v>
      </c>
      <c r="E225" s="49" t="s">
        <v>45</v>
      </c>
      <c r="F225" s="78">
        <v>0</v>
      </c>
      <c r="G225" s="78">
        <v>2284.6242760857467</v>
      </c>
      <c r="H225" s="78">
        <v>2977.6485148413917</v>
      </c>
      <c r="I225" s="78">
        <v>4465.2793286971655</v>
      </c>
      <c r="J225" s="78">
        <v>6073.3019201578336</v>
      </c>
      <c r="K225" s="78">
        <v>7824.6717399332983</v>
      </c>
      <c r="L225" s="78">
        <v>9815.8107273173591</v>
      </c>
      <c r="M225" s="78">
        <v>12256.780045717856</v>
      </c>
      <c r="N225" s="78">
        <v>14896.673376722614</v>
      </c>
      <c r="O225" s="78">
        <v>18001.191699916362</v>
      </c>
      <c r="P225" s="78">
        <v>20947.554430641161</v>
      </c>
      <c r="Q225" s="78">
        <v>24401.304236249813</v>
      </c>
      <c r="R225" s="78">
        <v>27602.257052953955</v>
      </c>
      <c r="S225" s="78">
        <v>31053.314841060055</v>
      </c>
      <c r="T225" s="78">
        <v>33640.470802563075</v>
      </c>
      <c r="U225" s="78">
        <v>36249.740284809835</v>
      </c>
      <c r="V225" s="78">
        <v>38936.865789840282</v>
      </c>
      <c r="W225" s="78">
        <v>41678.628514773387</v>
      </c>
      <c r="X225" s="78">
        <v>44476.424403879908</v>
      </c>
      <c r="Y225" s="78">
        <v>47272.984271309004</v>
      </c>
      <c r="Z225" s="78">
        <v>50078.264051034246</v>
      </c>
      <c r="AA225" s="78">
        <v>52891.82635230782</v>
      </c>
      <c r="AB225" s="78">
        <v>54601.18274139033</v>
      </c>
      <c r="AC225" s="78">
        <v>57971.376859937242</v>
      </c>
      <c r="AD225" s="78">
        <v>60451.00926876648</v>
      </c>
      <c r="AE225" s="78">
        <v>63721.177355833985</v>
      </c>
      <c r="AF225" s="78">
        <v>65273.034947042943</v>
      </c>
      <c r="AG225" s="78">
        <v>68526.600534841069</v>
      </c>
      <c r="AH225" s="78">
        <v>70833.607157145118</v>
      </c>
      <c r="AI225" s="78">
        <v>74003.094983942356</v>
      </c>
    </row>
    <row r="226" spans="1:35" ht="15">
      <c r="A226" s="49" t="s">
        <v>54</v>
      </c>
      <c r="B226" s="49">
        <v>14</v>
      </c>
      <c r="C226" s="49" t="s">
        <v>42</v>
      </c>
      <c r="D226" s="49" t="s">
        <v>43</v>
      </c>
      <c r="E226" s="49" t="s">
        <v>45</v>
      </c>
      <c r="F226" s="78">
        <v>0</v>
      </c>
      <c r="G226" s="78">
        <v>240.81659431798806</v>
      </c>
      <c r="H226" s="78">
        <v>307.1396946725589</v>
      </c>
      <c r="I226" s="78">
        <v>445.28905119893886</v>
      </c>
      <c r="J226" s="78">
        <v>590.26873898609495</v>
      </c>
      <c r="K226" s="78">
        <v>743.16315215090299</v>
      </c>
      <c r="L226" s="78">
        <v>910.75325081816061</v>
      </c>
      <c r="M226" s="78">
        <v>1110.4111469676286</v>
      </c>
      <c r="N226" s="78">
        <v>1317.3713929763567</v>
      </c>
      <c r="O226" s="78">
        <v>1554.6237310373788</v>
      </c>
      <c r="P226" s="78">
        <v>1769.8808586729922</v>
      </c>
      <c r="Q226" s="78">
        <v>2017.3949844598401</v>
      </c>
      <c r="R226" s="78">
        <v>2241.0988294224194</v>
      </c>
      <c r="S226" s="78">
        <v>2475.0064643298278</v>
      </c>
      <c r="T226" s="78">
        <v>2645.5379164387787</v>
      </c>
      <c r="U226" s="78">
        <v>2809.6601921313554</v>
      </c>
      <c r="V226" s="78">
        <v>2974.2446550064369</v>
      </c>
      <c r="W226" s="78">
        <v>3138.0497103265247</v>
      </c>
      <c r="X226" s="78">
        <v>3301.1784794504047</v>
      </c>
      <c r="Y226" s="78">
        <v>3460.271240819693</v>
      </c>
      <c r="Z226" s="78">
        <v>3615.9057236090794</v>
      </c>
      <c r="AA226" s="78">
        <v>3768.1993751760474</v>
      </c>
      <c r="AB226" s="78">
        <v>3857.7771508395599</v>
      </c>
      <c r="AC226" s="78">
        <v>4032.4226939646378</v>
      </c>
      <c r="AD226" s="78">
        <v>4157.7145225755576</v>
      </c>
      <c r="AE226" s="78">
        <v>4320.161507163366</v>
      </c>
      <c r="AF226" s="78">
        <v>4394.7398928066668</v>
      </c>
      <c r="AG226" s="78">
        <v>4550.0239346191775</v>
      </c>
      <c r="AH226" s="78">
        <v>4657.3252741898004</v>
      </c>
      <c r="AI226" s="78">
        <v>4802.6379021365374</v>
      </c>
    </row>
    <row r="227" spans="1:35" ht="15">
      <c r="A227" s="49" t="s">
        <v>54</v>
      </c>
      <c r="B227" s="49">
        <v>15</v>
      </c>
      <c r="C227" s="49" t="s">
        <v>42</v>
      </c>
      <c r="D227" s="49" t="s">
        <v>43</v>
      </c>
      <c r="E227" s="49" t="s">
        <v>45</v>
      </c>
      <c r="F227" s="78">
        <v>0</v>
      </c>
      <c r="G227" s="78">
        <v>299.89097190634777</v>
      </c>
      <c r="H227" s="78">
        <v>387.95599849791904</v>
      </c>
      <c r="I227" s="78">
        <v>569.18203810480418</v>
      </c>
      <c r="J227" s="78">
        <v>758.21858411176572</v>
      </c>
      <c r="K227" s="78">
        <v>957.07109304421135</v>
      </c>
      <c r="L227" s="78">
        <v>1174.1056429683913</v>
      </c>
      <c r="M227" s="78">
        <v>1431.6879048033043</v>
      </c>
      <c r="N227" s="78">
        <v>1698.6839195147841</v>
      </c>
      <c r="O227" s="78">
        <v>2004.7937712311027</v>
      </c>
      <c r="P227" s="78">
        <v>2281.6684048095144</v>
      </c>
      <c r="Q227" s="78">
        <v>2599.8015064653951</v>
      </c>
      <c r="R227" s="78">
        <v>2886.7871997630878</v>
      </c>
      <c r="S227" s="78">
        <v>3187.1159678176905</v>
      </c>
      <c r="T227" s="78">
        <v>3406.8506035986829</v>
      </c>
      <c r="U227" s="78">
        <v>3618.2286222268713</v>
      </c>
      <c r="V227" s="78">
        <v>3830.3662368806708</v>
      </c>
      <c r="W227" s="78">
        <v>4041.5229374556498</v>
      </c>
      <c r="X227" s="78">
        <v>4251.813805881</v>
      </c>
      <c r="Y227" s="78">
        <v>4457.0161811881817</v>
      </c>
      <c r="Z227" s="78">
        <v>4657.8511272590758</v>
      </c>
      <c r="AA227" s="78">
        <v>4854.4334666370096</v>
      </c>
      <c r="AB227" s="78">
        <v>4970.7720477542907</v>
      </c>
      <c r="AC227" s="78">
        <v>5196.2488174454047</v>
      </c>
      <c r="AD227" s="78">
        <v>5358.3870261116372</v>
      </c>
      <c r="AE227" s="78">
        <v>5568.1188315376385</v>
      </c>
      <c r="AF227" s="78">
        <v>5665.0249324820998</v>
      </c>
      <c r="AG227" s="78">
        <v>5865.3570008801853</v>
      </c>
      <c r="AH227" s="78">
        <v>6004.2283743809539</v>
      </c>
      <c r="AI227" s="78">
        <v>6191.8294461873238</v>
      </c>
    </row>
    <row r="228" spans="1:35" ht="15">
      <c r="A228" s="49" t="s">
        <v>54</v>
      </c>
      <c r="B228" s="49">
        <v>16</v>
      </c>
      <c r="C228" s="49" t="s">
        <v>42</v>
      </c>
      <c r="D228" s="49" t="s">
        <v>43</v>
      </c>
      <c r="E228" s="49" t="s">
        <v>45</v>
      </c>
      <c r="F228" s="78">
        <v>0</v>
      </c>
      <c r="G228" s="78">
        <v>5117.8643765593833</v>
      </c>
      <c r="H228" s="78">
        <v>6755.3058170297254</v>
      </c>
      <c r="I228" s="78">
        <v>10181.328316968209</v>
      </c>
      <c r="J228" s="78">
        <v>13816.702323182621</v>
      </c>
      <c r="K228" s="78">
        <v>17701.305036238988</v>
      </c>
      <c r="L228" s="78">
        <v>22024.825204041575</v>
      </c>
      <c r="M228" s="78">
        <v>27226.75648781105</v>
      </c>
      <c r="N228" s="78">
        <v>32728.688821001215</v>
      </c>
      <c r="O228" s="78">
        <v>39105.909009320996</v>
      </c>
      <c r="P228" s="78">
        <v>45021.567285707053</v>
      </c>
      <c r="Q228" s="78">
        <v>51876.723482139329</v>
      </c>
      <c r="R228" s="78">
        <v>58142.829245726229</v>
      </c>
      <c r="S228" s="78">
        <v>64831.93120414982</v>
      </c>
      <c r="T228" s="78">
        <v>69811.800000188421</v>
      </c>
      <c r="U228" s="78">
        <v>74754.227867914073</v>
      </c>
      <c r="V228" s="78">
        <v>79807.339291821016</v>
      </c>
      <c r="W228" s="78">
        <v>84929.497620961716</v>
      </c>
      <c r="X228" s="78">
        <v>90123.672375160197</v>
      </c>
      <c r="Y228" s="78">
        <v>95282.763579401304</v>
      </c>
      <c r="Z228" s="78">
        <v>100427.57480191777</v>
      </c>
      <c r="AA228" s="78">
        <v>105559.1419529962</v>
      </c>
      <c r="AB228" s="78">
        <v>108661.29848255374</v>
      </c>
      <c r="AC228" s="78">
        <v>114750.03921308019</v>
      </c>
      <c r="AD228" s="78">
        <v>119212.19616698108</v>
      </c>
      <c r="AE228" s="78">
        <v>125073.20688978097</v>
      </c>
      <c r="AF228" s="78">
        <v>127844.23931339431</v>
      </c>
      <c r="AG228" s="78">
        <v>133635.38834979164</v>
      </c>
      <c r="AH228" s="78">
        <v>137728.36535264488</v>
      </c>
      <c r="AI228" s="78">
        <v>143338.25608084103</v>
      </c>
    </row>
    <row r="229" spans="1:35" ht="15">
      <c r="A229" s="49" t="s">
        <v>54</v>
      </c>
      <c r="B229" s="49">
        <v>17</v>
      </c>
      <c r="C229" s="49" t="s">
        <v>42</v>
      </c>
      <c r="D229" s="49" t="s">
        <v>43</v>
      </c>
      <c r="E229" s="49" t="s">
        <v>45</v>
      </c>
      <c r="F229" s="78">
        <v>0</v>
      </c>
      <c r="G229" s="78">
        <v>2284.21824931532</v>
      </c>
      <c r="H229" s="78">
        <v>3000.6143207046771</v>
      </c>
      <c r="I229" s="78">
        <v>4538.3809013857208</v>
      </c>
      <c r="J229" s="78">
        <v>6211.8957397912336</v>
      </c>
      <c r="K229" s="78">
        <v>8048.7407284095452</v>
      </c>
      <c r="L229" s="78">
        <v>10147.678479673446</v>
      </c>
      <c r="M229" s="78">
        <v>12723.848948373241</v>
      </c>
      <c r="N229" s="78">
        <v>15515.340483216807</v>
      </c>
      <c r="O229" s="78">
        <v>18798.673914303534</v>
      </c>
      <c r="P229" s="78">
        <v>21938.79365974668</v>
      </c>
      <c r="Q229" s="78">
        <v>25619.400030559227</v>
      </c>
      <c r="R229" s="78">
        <v>29036.092602096898</v>
      </c>
      <c r="S229" s="78">
        <v>32740.201450003704</v>
      </c>
      <c r="T229" s="78">
        <v>35534.700527546011</v>
      </c>
      <c r="U229" s="78">
        <v>38374.519744675439</v>
      </c>
      <c r="V229" s="78">
        <v>41313.581615951378</v>
      </c>
      <c r="W229" s="78">
        <v>44328.520748119423</v>
      </c>
      <c r="X229" s="78">
        <v>47421.153610779802</v>
      </c>
      <c r="Y229" s="78">
        <v>50527.236836697637</v>
      </c>
      <c r="Z229" s="78">
        <v>53659.728308240752</v>
      </c>
      <c r="AA229" s="78">
        <v>56818.556272661037</v>
      </c>
      <c r="AB229" s="78">
        <v>58753.51024013407</v>
      </c>
      <c r="AC229" s="78">
        <v>62572.618617073022</v>
      </c>
      <c r="AD229" s="78">
        <v>65401.193489011457</v>
      </c>
      <c r="AE229" s="78">
        <v>69145.45586134342</v>
      </c>
      <c r="AF229" s="78">
        <v>70938.824492478903</v>
      </c>
      <c r="AG229" s="78">
        <v>74702.427987787902</v>
      </c>
      <c r="AH229" s="78">
        <v>77388.580123345644</v>
      </c>
      <c r="AI229" s="78">
        <v>81094.400934187172</v>
      </c>
    </row>
    <row r="230" spans="1:35" ht="15">
      <c r="A230" s="49" t="s">
        <v>54</v>
      </c>
      <c r="B230" s="49">
        <v>18</v>
      </c>
      <c r="C230" s="49" t="s">
        <v>42</v>
      </c>
      <c r="D230" s="49" t="s">
        <v>43</v>
      </c>
      <c r="E230" s="49" t="s">
        <v>45</v>
      </c>
      <c r="F230" s="78">
        <v>0</v>
      </c>
      <c r="G230" s="78">
        <v>489.98285260577029</v>
      </c>
      <c r="H230" s="78">
        <v>669.51241190515918</v>
      </c>
      <c r="I230" s="78">
        <v>1109.726426986839</v>
      </c>
      <c r="J230" s="78">
        <v>1643.9426909601</v>
      </c>
      <c r="K230" s="78">
        <v>2290.693321766686</v>
      </c>
      <c r="L230" s="78">
        <v>3098.7914355925286</v>
      </c>
      <c r="M230" s="78">
        <v>4149.7977938498843</v>
      </c>
      <c r="N230" s="78">
        <v>5368.6468067741844</v>
      </c>
      <c r="O230" s="78">
        <v>6856.1490844362052</v>
      </c>
      <c r="P230" s="78">
        <v>8387.6808586692459</v>
      </c>
      <c r="Q230" s="78">
        <v>10226.350243655164</v>
      </c>
      <c r="R230" s="78">
        <v>11990.052090755662</v>
      </c>
      <c r="S230" s="78">
        <v>13962.795224306728</v>
      </c>
      <c r="T230" s="78">
        <v>15489.814673749119</v>
      </c>
      <c r="U230" s="78">
        <v>17111.571236744305</v>
      </c>
      <c r="V230" s="78">
        <v>18826.73259607354</v>
      </c>
      <c r="W230" s="78">
        <v>20621.855529596374</v>
      </c>
      <c r="X230" s="78">
        <v>22497.590989088843</v>
      </c>
      <c r="Y230" s="78">
        <v>24415.307623732708</v>
      </c>
      <c r="Z230" s="78">
        <v>26383.304916563455</v>
      </c>
      <c r="AA230" s="78">
        <v>28400.418459885677</v>
      </c>
      <c r="AB230" s="78">
        <v>29659.519085313932</v>
      </c>
      <c r="AC230" s="78">
        <v>32165.779566619811</v>
      </c>
      <c r="AD230" s="78">
        <v>34049.734291667541</v>
      </c>
      <c r="AE230" s="78">
        <v>36569.842850548361</v>
      </c>
      <c r="AF230" s="78">
        <v>37797.21956004823</v>
      </c>
      <c r="AG230" s="78">
        <v>40388.652389353367</v>
      </c>
      <c r="AH230" s="78">
        <v>42261.751805309184</v>
      </c>
      <c r="AI230" s="78">
        <v>44867.290742415425</v>
      </c>
    </row>
    <row r="231" spans="1:35" ht="15">
      <c r="A231" s="49" t="s">
        <v>54</v>
      </c>
      <c r="B231" s="49">
        <v>19</v>
      </c>
      <c r="C231" s="49" t="s">
        <v>42</v>
      </c>
      <c r="D231" s="49" t="s">
        <v>43</v>
      </c>
      <c r="E231" s="49" t="s">
        <v>45</v>
      </c>
      <c r="F231" s="78">
        <v>0</v>
      </c>
      <c r="G231" s="78">
        <v>219.59818224551162</v>
      </c>
      <c r="H231" s="78">
        <v>282.51400465409387</v>
      </c>
      <c r="I231" s="78">
        <v>412.88168495578412</v>
      </c>
      <c r="J231" s="78">
        <v>549.47089727765058</v>
      </c>
      <c r="K231" s="78">
        <v>693.27054086333749</v>
      </c>
      <c r="L231" s="78">
        <v>850.58655092896879</v>
      </c>
      <c r="M231" s="78">
        <v>1037.5519306250649</v>
      </c>
      <c r="N231" s="78">
        <v>1231.4646279277983</v>
      </c>
      <c r="O231" s="78">
        <v>1454.3129785854403</v>
      </c>
      <c r="P231" s="78">
        <v>1656.1646462132501</v>
      </c>
      <c r="Q231" s="78">
        <v>1888.3969022756248</v>
      </c>
      <c r="R231" s="78">
        <v>2098.1794890686219</v>
      </c>
      <c r="S231" s="78">
        <v>2317.6085637093302</v>
      </c>
      <c r="T231" s="78">
        <v>2477.9743748901847</v>
      </c>
      <c r="U231" s="78">
        <v>2632.2441667368803</v>
      </c>
      <c r="V231" s="78">
        <v>2787.0855126668062</v>
      </c>
      <c r="W231" s="78">
        <v>2941.2112941221458</v>
      </c>
      <c r="X231" s="78">
        <v>3094.7106789965937</v>
      </c>
      <c r="Y231" s="78">
        <v>3244.4239834697946</v>
      </c>
      <c r="Z231" s="78">
        <v>3390.9303318494603</v>
      </c>
      <c r="AA231" s="78">
        <v>3534.3240135658139</v>
      </c>
      <c r="AB231" s="78">
        <v>3618.9859200723763</v>
      </c>
      <c r="AC231" s="78">
        <v>3783.4733342067043</v>
      </c>
      <c r="AD231" s="78">
        <v>3901.6475912199339</v>
      </c>
      <c r="AE231" s="78">
        <v>4054.5620577682703</v>
      </c>
      <c r="AF231" s="78">
        <v>4125.0357731231697</v>
      </c>
      <c r="AG231" s="78">
        <v>4271.155981345536</v>
      </c>
      <c r="AH231" s="78">
        <v>4372.3588955927562</v>
      </c>
      <c r="AI231" s="78">
        <v>4509.2174849564608</v>
      </c>
    </row>
    <row r="232" spans="1:35" ht="15">
      <c r="A232" s="49" t="s">
        <v>54</v>
      </c>
      <c r="B232" s="49">
        <v>20</v>
      </c>
      <c r="C232" s="49" t="s">
        <v>42</v>
      </c>
      <c r="D232" s="49" t="s">
        <v>43</v>
      </c>
      <c r="E232" s="49" t="s">
        <v>45</v>
      </c>
      <c r="F232" s="78">
        <v>0</v>
      </c>
      <c r="G232" s="78">
        <v>0</v>
      </c>
      <c r="H232" s="78">
        <v>0</v>
      </c>
      <c r="I232" s="78">
        <v>0</v>
      </c>
      <c r="J232" s="78">
        <v>0</v>
      </c>
      <c r="K232" s="78">
        <v>0</v>
      </c>
      <c r="L232" s="78">
        <v>0</v>
      </c>
      <c r="M232" s="78">
        <v>0</v>
      </c>
      <c r="N232" s="78">
        <v>0</v>
      </c>
      <c r="O232" s="78">
        <v>0</v>
      </c>
      <c r="P232" s="78">
        <v>0</v>
      </c>
      <c r="Q232" s="78">
        <v>0</v>
      </c>
      <c r="R232" s="78">
        <v>0</v>
      </c>
      <c r="S232" s="78">
        <v>0</v>
      </c>
      <c r="T232" s="78">
        <v>0</v>
      </c>
      <c r="U232" s="78">
        <v>0</v>
      </c>
      <c r="V232" s="78">
        <v>0</v>
      </c>
      <c r="W232" s="78">
        <v>0</v>
      </c>
      <c r="X232" s="78">
        <v>0</v>
      </c>
      <c r="Y232" s="78">
        <v>0</v>
      </c>
      <c r="Z232" s="78">
        <v>0</v>
      </c>
      <c r="AA232" s="78">
        <v>0</v>
      </c>
      <c r="AB232" s="78">
        <v>0</v>
      </c>
      <c r="AC232" s="78">
        <v>0</v>
      </c>
      <c r="AD232" s="78">
        <v>0</v>
      </c>
      <c r="AE232" s="78">
        <v>0</v>
      </c>
      <c r="AF232" s="78">
        <v>0</v>
      </c>
      <c r="AG232" s="78">
        <v>0</v>
      </c>
      <c r="AH232" s="78">
        <v>0</v>
      </c>
      <c r="AI232" s="78">
        <v>0</v>
      </c>
    </row>
    <row r="233" spans="1:35" ht="15">
      <c r="A233" s="49" t="s">
        <v>54</v>
      </c>
      <c r="B233" s="49">
        <v>0</v>
      </c>
      <c r="C233" s="49" t="s">
        <v>42</v>
      </c>
      <c r="D233" s="49" t="s">
        <v>43</v>
      </c>
      <c r="E233" s="49" t="s">
        <v>46</v>
      </c>
      <c r="F233" s="78">
        <v>0</v>
      </c>
      <c r="G233" s="78">
        <v>345.35628500880108</v>
      </c>
      <c r="H233" s="78">
        <v>470.39778366145578</v>
      </c>
      <c r="I233" s="78">
        <v>683.71620609535682</v>
      </c>
      <c r="J233" s="78">
        <v>930.60505819723335</v>
      </c>
      <c r="K233" s="78">
        <v>1178.8497853992492</v>
      </c>
      <c r="L233" s="78">
        <v>1478.603363130755</v>
      </c>
      <c r="M233" s="78">
        <v>1772.2763265720032</v>
      </c>
      <c r="N233" s="78">
        <v>2138.2363440980371</v>
      </c>
      <c r="O233" s="78">
        <v>2481.8941320253134</v>
      </c>
      <c r="P233" s="78">
        <v>2977.1880163114652</v>
      </c>
      <c r="Q233" s="78">
        <v>3453.6712849460087</v>
      </c>
      <c r="R233" s="78">
        <v>3910.8785953548986</v>
      </c>
      <c r="S233" s="78">
        <v>4409.6901331106019</v>
      </c>
      <c r="T233" s="78">
        <v>4825.3922446488696</v>
      </c>
      <c r="U233" s="78">
        <v>5113.8055659364627</v>
      </c>
      <c r="V233" s="78">
        <v>5403.603493268266</v>
      </c>
      <c r="W233" s="78">
        <v>5691.6429743040335</v>
      </c>
      <c r="X233" s="78">
        <v>5978.5402032382317</v>
      </c>
      <c r="Y233" s="78">
        <v>6258.3910162525081</v>
      </c>
      <c r="Z233" s="78">
        <v>6532.3194283909797</v>
      </c>
      <c r="AA233" s="78">
        <v>6800.4814647900303</v>
      </c>
      <c r="AB233" s="78">
        <v>6959.1034742342899</v>
      </c>
      <c r="AC233" s="78">
        <v>7267.0925905255435</v>
      </c>
      <c r="AD233" s="78">
        <v>7488.2404990782652</v>
      </c>
      <c r="AE233" s="78">
        <v>7774.3590787007715</v>
      </c>
      <c r="AF233" s="78">
        <v>7906.5541310687559</v>
      </c>
      <c r="AG233" s="78">
        <v>8179.926138121652</v>
      </c>
      <c r="AH233" s="78">
        <v>8369.4420298178429</v>
      </c>
      <c r="AI233" s="78">
        <v>8625.5082077086954</v>
      </c>
    </row>
    <row r="234" spans="1:35" ht="15">
      <c r="A234" s="49" t="s">
        <v>54</v>
      </c>
      <c r="B234" s="49">
        <v>1</v>
      </c>
      <c r="C234" s="49" t="s">
        <v>42</v>
      </c>
      <c r="D234" s="49" t="s">
        <v>43</v>
      </c>
      <c r="E234" s="49" t="s">
        <v>46</v>
      </c>
      <c r="F234" s="78">
        <v>0</v>
      </c>
      <c r="G234" s="78">
        <v>62952.009674752051</v>
      </c>
      <c r="H234" s="78">
        <v>87930.086859300121</v>
      </c>
      <c r="I234" s="78">
        <v>131483.24090975712</v>
      </c>
      <c r="J234" s="78">
        <v>182298.58110260556</v>
      </c>
      <c r="K234" s="78">
        <v>234521.86071399139</v>
      </c>
      <c r="L234" s="78">
        <v>298364.85821606132</v>
      </c>
      <c r="M234" s="78">
        <v>362533.07696100179</v>
      </c>
      <c r="N234" s="78">
        <v>442952.72118365514</v>
      </c>
      <c r="O234" s="78">
        <v>520261.70107412501</v>
      </c>
      <c r="P234" s="78">
        <v>630549.40158102999</v>
      </c>
      <c r="Q234" s="78">
        <v>738649.46172768751</v>
      </c>
      <c r="R234" s="78">
        <v>843206.49841009686</v>
      </c>
      <c r="S234" s="78">
        <v>958153.10450922546</v>
      </c>
      <c r="T234" s="78">
        <v>1054248.7348196195</v>
      </c>
      <c r="U234" s="78">
        <v>1123679.1151113345</v>
      </c>
      <c r="V234" s="78">
        <v>1193902.7553407003</v>
      </c>
      <c r="W234" s="78">
        <v>1264348.6180391456</v>
      </c>
      <c r="X234" s="78">
        <v>1335042.6197203973</v>
      </c>
      <c r="Y234" s="78">
        <v>1404533.8140327497</v>
      </c>
      <c r="Z234" s="78">
        <v>1473144.5407723936</v>
      </c>
      <c r="AA234" s="78">
        <v>1540898.8181517622</v>
      </c>
      <c r="AB234" s="78">
        <v>1581606.6305862765</v>
      </c>
      <c r="AC234" s="78">
        <v>1660496.1708498206</v>
      </c>
      <c r="AD234" s="78">
        <v>1717945.6937148978</v>
      </c>
      <c r="AE234" s="78">
        <v>1792706.2503355755</v>
      </c>
      <c r="AF234" s="78">
        <v>1827923.3774129662</v>
      </c>
      <c r="AG234" s="78">
        <v>1900652.3371006162</v>
      </c>
      <c r="AH234" s="78">
        <v>1951753.2857873265</v>
      </c>
      <c r="AI234" s="78">
        <v>2021238.6736909954</v>
      </c>
    </row>
    <row r="235" spans="1:35" ht="15">
      <c r="A235" s="49" t="s">
        <v>54</v>
      </c>
      <c r="B235" s="49">
        <v>2</v>
      </c>
      <c r="C235" s="49" t="s">
        <v>42</v>
      </c>
      <c r="D235" s="49" t="s">
        <v>43</v>
      </c>
      <c r="E235" s="49" t="s">
        <v>46</v>
      </c>
      <c r="F235" s="78">
        <v>0</v>
      </c>
      <c r="G235" s="78">
        <v>8350.5303135035938</v>
      </c>
      <c r="H235" s="78">
        <v>11562.899202364439</v>
      </c>
      <c r="I235" s="78">
        <v>17558.569668144686</v>
      </c>
      <c r="J235" s="78">
        <v>24887.617775025141</v>
      </c>
      <c r="K235" s="78">
        <v>32770.815543322875</v>
      </c>
      <c r="L235" s="78">
        <v>42796.423408772505</v>
      </c>
      <c r="M235" s="78">
        <v>53469.772634805697</v>
      </c>
      <c r="N235" s="78">
        <v>67184.993711912815</v>
      </c>
      <c r="O235" s="78">
        <v>81072.52810093404</v>
      </c>
      <c r="P235" s="78">
        <v>100842.909362085</v>
      </c>
      <c r="Q235" s="78">
        <v>121162.53088085508</v>
      </c>
      <c r="R235" s="78">
        <v>141329.42435492942</v>
      </c>
      <c r="S235" s="78">
        <v>164187.47444264757</v>
      </c>
      <c r="T235" s="78">
        <v>183501.34049207874</v>
      </c>
      <c r="U235" s="78">
        <v>198977.82285378262</v>
      </c>
      <c r="V235" s="78">
        <v>215107.4406406222</v>
      </c>
      <c r="W235" s="78">
        <v>231768.08902144397</v>
      </c>
      <c r="X235" s="78">
        <v>248970.15802940298</v>
      </c>
      <c r="Y235" s="78">
        <v>266364.46858433983</v>
      </c>
      <c r="Z235" s="78">
        <v>284012.2288588899</v>
      </c>
      <c r="AA235" s="78">
        <v>301921.13559840119</v>
      </c>
      <c r="AB235" s="78">
        <v>312952.05135477358</v>
      </c>
      <c r="AC235" s="78">
        <v>334877.31151191023</v>
      </c>
      <c r="AD235" s="78">
        <v>351202.52710146894</v>
      </c>
      <c r="AE235" s="78">
        <v>372931.24356879498</v>
      </c>
      <c r="AF235" s="78">
        <v>383380.55147316254</v>
      </c>
      <c r="AG235" s="78">
        <v>405426.04896967486</v>
      </c>
      <c r="AH235" s="78">
        <v>421220.45460489625</v>
      </c>
      <c r="AI235" s="78">
        <v>443099.92137090623</v>
      </c>
    </row>
    <row r="236" spans="1:35" ht="15">
      <c r="A236" s="49" t="s">
        <v>54</v>
      </c>
      <c r="B236" s="49">
        <v>3</v>
      </c>
      <c r="C236" s="49" t="s">
        <v>42</v>
      </c>
      <c r="D236" s="49" t="s">
        <v>43</v>
      </c>
      <c r="E236" s="49" t="s">
        <v>46</v>
      </c>
      <c r="F236" s="78">
        <v>0</v>
      </c>
      <c r="G236" s="78">
        <v>738.26217977421868</v>
      </c>
      <c r="H236" s="78">
        <v>981.76641453810089</v>
      </c>
      <c r="I236" s="78">
        <v>1394.3270202175725</v>
      </c>
      <c r="J236" s="78">
        <v>1875.5290973044548</v>
      </c>
      <c r="K236" s="78">
        <v>2358.5798758862875</v>
      </c>
      <c r="L236" s="78">
        <v>2942.9049095653691</v>
      </c>
      <c r="M236" s="78">
        <v>3515.0833079602044</v>
      </c>
      <c r="N236" s="78">
        <v>4229.9009360468481</v>
      </c>
      <c r="O236" s="78">
        <v>4899.5859261339292</v>
      </c>
      <c r="P236" s="78">
        <v>5866.1571614047098</v>
      </c>
      <c r="Q236" s="78">
        <v>6793.254641004818</v>
      </c>
      <c r="R236" s="78">
        <v>7684.0338161653926</v>
      </c>
      <c r="S236" s="78">
        <v>8654.6510604640825</v>
      </c>
      <c r="T236" s="78">
        <v>9461.2963922136078</v>
      </c>
      <c r="U236" s="78">
        <v>10017.446893286819</v>
      </c>
      <c r="V236" s="78">
        <v>10575.46979701143</v>
      </c>
      <c r="W236" s="78">
        <v>11130.573664266185</v>
      </c>
      <c r="X236" s="78">
        <v>11683.143598453638</v>
      </c>
      <c r="Y236" s="78">
        <v>12221.799943801996</v>
      </c>
      <c r="Z236" s="78">
        <v>12748.661800541908</v>
      </c>
      <c r="AA236" s="78">
        <v>13263.899168819476</v>
      </c>
      <c r="AB236" s="78">
        <v>13566.165745911409</v>
      </c>
      <c r="AC236" s="78">
        <v>14157.917500729111</v>
      </c>
      <c r="AD236" s="78">
        <v>14581.603236020337</v>
      </c>
      <c r="AE236" s="78">
        <v>15131.564249188665</v>
      </c>
      <c r="AF236" s="78">
        <v>15382.85938129327</v>
      </c>
      <c r="AG236" s="78">
        <v>15908.413166244347</v>
      </c>
      <c r="AH236" s="78">
        <v>16271.20783379836</v>
      </c>
      <c r="AI236" s="78">
        <v>16763.405286945341</v>
      </c>
    </row>
    <row r="237" spans="1:35" ht="15">
      <c r="A237" s="49" t="s">
        <v>54</v>
      </c>
      <c r="B237" s="49">
        <v>4</v>
      </c>
      <c r="C237" s="49" t="s">
        <v>42</v>
      </c>
      <c r="D237" s="49" t="s">
        <v>43</v>
      </c>
      <c r="E237" s="49" t="s">
        <v>46</v>
      </c>
      <c r="F237" s="78">
        <v>0</v>
      </c>
      <c r="G237" s="78">
        <v>9829.0491594410378</v>
      </c>
      <c r="H237" s="78">
        <v>13591.868577757661</v>
      </c>
      <c r="I237" s="78">
        <v>20387.108112643415</v>
      </c>
      <c r="J237" s="78">
        <v>28492.78101858142</v>
      </c>
      <c r="K237" s="78">
        <v>36971.676440549767</v>
      </c>
      <c r="L237" s="78">
        <v>47536.906834293572</v>
      </c>
      <c r="M237" s="78">
        <v>58450.518835036732</v>
      </c>
      <c r="N237" s="78">
        <v>72287.28403587002</v>
      </c>
      <c r="O237" s="78">
        <v>85895.67839215594</v>
      </c>
      <c r="P237" s="78">
        <v>105335.7255883176</v>
      </c>
      <c r="Q237" s="78">
        <v>124850.45824762875</v>
      </c>
      <c r="R237" s="78">
        <v>143963.41235436531</v>
      </c>
      <c r="S237" s="78">
        <v>165173.94316644515</v>
      </c>
      <c r="T237" s="78">
        <v>182866.91802068037</v>
      </c>
      <c r="U237" s="78">
        <v>196185.93527279832</v>
      </c>
      <c r="V237" s="78">
        <v>209770.43396252175</v>
      </c>
      <c r="W237" s="78">
        <v>223506.74947300862</v>
      </c>
      <c r="X237" s="78">
        <v>237401.11255282629</v>
      </c>
      <c r="Y237" s="78">
        <v>251170.0732897433</v>
      </c>
      <c r="Z237" s="78">
        <v>264867.42680724111</v>
      </c>
      <c r="AA237" s="78">
        <v>278493.07694699586</v>
      </c>
      <c r="AB237" s="78">
        <v>286687.34433567344</v>
      </c>
      <c r="AC237" s="78">
        <v>302785.44783452631</v>
      </c>
      <c r="AD237" s="78">
        <v>314534.89094992168</v>
      </c>
      <c r="AE237" s="78">
        <v>329943.04794665874</v>
      </c>
      <c r="AF237" s="78">
        <v>337178.42643414333</v>
      </c>
      <c r="AG237" s="78">
        <v>352310.47861592064</v>
      </c>
      <c r="AH237" s="78">
        <v>362953.87737637898</v>
      </c>
      <c r="AI237" s="78">
        <v>377503.43382486911</v>
      </c>
    </row>
    <row r="238" spans="1:35" ht="15">
      <c r="A238" s="49" t="s">
        <v>54</v>
      </c>
      <c r="B238" s="49">
        <v>5</v>
      </c>
      <c r="C238" s="49" t="s">
        <v>42</v>
      </c>
      <c r="D238" s="49" t="s">
        <v>43</v>
      </c>
      <c r="E238" s="49" t="s">
        <v>46</v>
      </c>
      <c r="F238" s="78">
        <v>0</v>
      </c>
      <c r="G238" s="78">
        <v>4093.4262127326851</v>
      </c>
      <c r="H238" s="78">
        <v>5686.4374133750362</v>
      </c>
      <c r="I238" s="78">
        <v>8712.3843145996852</v>
      </c>
      <c r="J238" s="78">
        <v>12418.604534129627</v>
      </c>
      <c r="K238" s="78">
        <v>16372.617496208904</v>
      </c>
      <c r="L238" s="78">
        <v>21384.569217054108</v>
      </c>
      <c r="M238" s="78">
        <v>26702.180481324518</v>
      </c>
      <c r="N238" s="78">
        <v>33495.334899335285</v>
      </c>
      <c r="O238" s="78">
        <v>40298.67181141529</v>
      </c>
      <c r="P238" s="78">
        <v>50030.135020793699</v>
      </c>
      <c r="Q238" s="78">
        <v>59976.327412049228</v>
      </c>
      <c r="R238" s="78">
        <v>69793.303504847994</v>
      </c>
      <c r="S238" s="78">
        <v>80743.083636250522</v>
      </c>
      <c r="T238" s="78">
        <v>89835.069021307849</v>
      </c>
      <c r="U238" s="78">
        <v>96851.72158947734</v>
      </c>
      <c r="V238" s="78">
        <v>104013.47376585397</v>
      </c>
      <c r="W238" s="78">
        <v>111258.71732032344</v>
      </c>
      <c r="X238" s="78">
        <v>118588.14222285441</v>
      </c>
      <c r="Y238" s="78">
        <v>125850.56505436146</v>
      </c>
      <c r="Z238" s="78">
        <v>133071.0402060643</v>
      </c>
      <c r="AA238" s="78">
        <v>140247.35424933056</v>
      </c>
      <c r="AB238" s="78">
        <v>144537.40809645026</v>
      </c>
      <c r="AC238" s="78">
        <v>153012.72412004191</v>
      </c>
      <c r="AD238" s="78">
        <v>159173.78467166616</v>
      </c>
      <c r="AE238" s="78">
        <v>167263.77090297872</v>
      </c>
      <c r="AF238" s="78">
        <v>171031.83991533058</v>
      </c>
      <c r="AG238" s="78">
        <v>178963.86117634113</v>
      </c>
      <c r="AH238" s="78">
        <v>184522.44705347376</v>
      </c>
      <c r="AI238" s="78">
        <v>192131.21930734671</v>
      </c>
    </row>
    <row r="239" spans="1:35" ht="15">
      <c r="A239" s="49" t="s">
        <v>54</v>
      </c>
      <c r="B239" s="49">
        <v>6</v>
      </c>
      <c r="C239" s="49" t="s">
        <v>42</v>
      </c>
      <c r="D239" s="49" t="s">
        <v>43</v>
      </c>
      <c r="E239" s="49" t="s">
        <v>46</v>
      </c>
      <c r="F239" s="78">
        <v>0</v>
      </c>
      <c r="G239" s="78">
        <v>5145.5747298681727</v>
      </c>
      <c r="H239" s="78">
        <v>7122.2194498054068</v>
      </c>
      <c r="I239" s="78">
        <v>10822.796081068873</v>
      </c>
      <c r="J239" s="78">
        <v>15367.935982011584</v>
      </c>
      <c r="K239" s="78">
        <v>20273.531434807373</v>
      </c>
      <c r="L239" s="78">
        <v>26512.001043954067</v>
      </c>
      <c r="M239" s="78">
        <v>33146.520836305048</v>
      </c>
      <c r="N239" s="78">
        <v>41637.944956368316</v>
      </c>
      <c r="O239" s="78">
        <v>50202.191520689768</v>
      </c>
      <c r="P239" s="78">
        <v>62396.939455173801</v>
      </c>
      <c r="Q239" s="78">
        <v>74871.770820452599</v>
      </c>
      <c r="R239" s="78">
        <v>87206.864432816117</v>
      </c>
      <c r="S239" s="78">
        <v>101107.37927714772</v>
      </c>
      <c r="T239" s="78">
        <v>112790.07538068666</v>
      </c>
      <c r="U239" s="78">
        <v>122019.33350486426</v>
      </c>
      <c r="V239" s="78">
        <v>131572.71872679613</v>
      </c>
      <c r="W239" s="78">
        <v>141375.40565078953</v>
      </c>
      <c r="X239" s="78">
        <v>151427.15980594172</v>
      </c>
      <c r="Y239" s="78">
        <v>161523.02355198003</v>
      </c>
      <c r="Z239" s="78">
        <v>171700.91671992285</v>
      </c>
      <c r="AA239" s="78">
        <v>181960.47818184298</v>
      </c>
      <c r="AB239" s="78">
        <v>188230.39057763841</v>
      </c>
      <c r="AC239" s="78">
        <v>200667.37942290615</v>
      </c>
      <c r="AD239" s="78">
        <v>209900.12042099773</v>
      </c>
      <c r="AE239" s="78">
        <v>222174.71604003213</v>
      </c>
      <c r="AF239" s="78">
        <v>228056.85633867947</v>
      </c>
      <c r="AG239" s="78">
        <v>240480.25791566467</v>
      </c>
      <c r="AH239" s="78">
        <v>249369.0226788217</v>
      </c>
      <c r="AI239" s="78">
        <v>261689.02115020662</v>
      </c>
    </row>
    <row r="240" spans="1:35" ht="15">
      <c r="A240" s="49" t="s">
        <v>54</v>
      </c>
      <c r="B240" s="49">
        <v>7</v>
      </c>
      <c r="C240" s="49" t="s">
        <v>42</v>
      </c>
      <c r="D240" s="49" t="s">
        <v>43</v>
      </c>
      <c r="E240" s="49" t="s">
        <v>46</v>
      </c>
      <c r="F240" s="78">
        <v>0</v>
      </c>
      <c r="G240" s="78">
        <v>62901.998684184793</v>
      </c>
      <c r="H240" s="78">
        <v>86634.474378573577</v>
      </c>
      <c r="I240" s="78">
        <v>127521.61744016867</v>
      </c>
      <c r="J240" s="78">
        <v>175111.92573894776</v>
      </c>
      <c r="K240" s="78">
        <v>223645.52172859377</v>
      </c>
      <c r="L240" s="78">
        <v>282782.41751810705</v>
      </c>
      <c r="M240" s="78">
        <v>341747.96086042951</v>
      </c>
      <c r="N240" s="78">
        <v>415519.78219838772</v>
      </c>
      <c r="O240" s="78">
        <v>485799.05180924421</v>
      </c>
      <c r="P240" s="78">
        <v>586358.49878985807</v>
      </c>
      <c r="Q240" s="78">
        <v>684226.80977037398</v>
      </c>
      <c r="R240" s="78">
        <v>778626.44860783732</v>
      </c>
      <c r="S240" s="78">
        <v>882176.65163537569</v>
      </c>
      <c r="T240" s="78">
        <v>968679.67878237017</v>
      </c>
      <c r="U240" s="78">
        <v>1030313.954787007</v>
      </c>
      <c r="V240" s="78">
        <v>1092495.1420396438</v>
      </c>
      <c r="W240" s="78">
        <v>1154709.2379730924</v>
      </c>
      <c r="X240" s="78">
        <v>1216983.7951523985</v>
      </c>
      <c r="Y240" s="78">
        <v>1278041.0489497981</v>
      </c>
      <c r="Z240" s="78">
        <v>1338144.2039291961</v>
      </c>
      <c r="AA240" s="78">
        <v>1397313.9832777977</v>
      </c>
      <c r="AB240" s="78">
        <v>1432664.3368386468</v>
      </c>
      <c r="AC240" s="78">
        <v>1501137.3974941613</v>
      </c>
      <c r="AD240" s="78">
        <v>1550736.0400172207</v>
      </c>
      <c r="AE240" s="78">
        <v>1615077.3453390324</v>
      </c>
      <c r="AF240" s="78">
        <v>1645153.0189391205</v>
      </c>
      <c r="AG240" s="78">
        <v>1707208.418283117</v>
      </c>
      <c r="AH240" s="78">
        <v>1750553.3958646962</v>
      </c>
      <c r="AI240" s="78">
        <v>1809264.8255872577</v>
      </c>
    </row>
    <row r="241" spans="1:35" ht="15">
      <c r="A241" s="49" t="s">
        <v>54</v>
      </c>
      <c r="B241" s="49">
        <v>8</v>
      </c>
      <c r="C241" s="49" t="s">
        <v>42</v>
      </c>
      <c r="D241" s="49" t="s">
        <v>43</v>
      </c>
      <c r="E241" s="49" t="s">
        <v>46</v>
      </c>
      <c r="F241" s="78">
        <v>0</v>
      </c>
      <c r="G241" s="78">
        <v>5988.6625802101298</v>
      </c>
      <c r="H241" s="78">
        <v>8383.0114561294449</v>
      </c>
      <c r="I241" s="78">
        <v>12845.253088961248</v>
      </c>
      <c r="J241" s="78">
        <v>18293.761711515508</v>
      </c>
      <c r="K241" s="78">
        <v>24180.201917453218</v>
      </c>
      <c r="L241" s="78">
        <v>31677.129954068576</v>
      </c>
      <c r="M241" s="78">
        <v>39665.609861699908</v>
      </c>
      <c r="N241" s="78">
        <v>49905.898262060764</v>
      </c>
      <c r="O241" s="78">
        <v>60269.41078541254</v>
      </c>
      <c r="P241" s="78">
        <v>75041.519634312499</v>
      </c>
      <c r="Q241" s="78">
        <v>90245.435137896857</v>
      </c>
      <c r="R241" s="78">
        <v>105328.08065446965</v>
      </c>
      <c r="S241" s="78">
        <v>122426.42345618793</v>
      </c>
      <c r="T241" s="78">
        <v>136892.33333628753</v>
      </c>
      <c r="U241" s="78">
        <v>148512.83451117019</v>
      </c>
      <c r="V241" s="78">
        <v>160636.34624955372</v>
      </c>
      <c r="W241" s="78">
        <v>173171.2417906333</v>
      </c>
      <c r="X241" s="78">
        <v>186122.51406309908</v>
      </c>
      <c r="Y241" s="78">
        <v>199229.38880269369</v>
      </c>
      <c r="Z241" s="78">
        <v>212550.48187019845</v>
      </c>
      <c r="AA241" s="78">
        <v>226081.07156167395</v>
      </c>
      <c r="AB241" s="78">
        <v>234443.87263345759</v>
      </c>
      <c r="AC241" s="78">
        <v>251093.35627527512</v>
      </c>
      <c r="AD241" s="78">
        <v>263596.73131207231</v>
      </c>
      <c r="AE241" s="78">
        <v>280356.48939732742</v>
      </c>
      <c r="AF241" s="78">
        <v>288503.78622273583</v>
      </c>
      <c r="AG241" s="78">
        <v>305790.95134551753</v>
      </c>
      <c r="AH241" s="78">
        <v>318296.99639786477</v>
      </c>
      <c r="AI241" s="78">
        <v>335768.60542402702</v>
      </c>
    </row>
    <row r="242" spans="1:35" ht="15">
      <c r="A242" s="49" t="s">
        <v>54</v>
      </c>
      <c r="B242" s="49">
        <v>9</v>
      </c>
      <c r="C242" s="49" t="s">
        <v>42</v>
      </c>
      <c r="D242" s="49" t="s">
        <v>43</v>
      </c>
      <c r="E242" s="49" t="s">
        <v>46</v>
      </c>
      <c r="F242" s="78">
        <v>0</v>
      </c>
      <c r="G242" s="78">
        <v>836.48865346557318</v>
      </c>
      <c r="H242" s="78">
        <v>1110.895007543767</v>
      </c>
      <c r="I242" s="78">
        <v>1579.8394769035835</v>
      </c>
      <c r="J242" s="78">
        <v>2129.9896738925413</v>
      </c>
      <c r="K242" s="78">
        <v>2685.6379823393354</v>
      </c>
      <c r="L242" s="78">
        <v>3361.7298023110689</v>
      </c>
      <c r="M242" s="78">
        <v>4029.7172355356606</v>
      </c>
      <c r="N242" s="78">
        <v>4867.4757448834516</v>
      </c>
      <c r="O242" s="78">
        <v>5659.9115278711588</v>
      </c>
      <c r="P242" s="78">
        <v>6803.52985226686</v>
      </c>
      <c r="Q242" s="78">
        <v>7910.2679660609856</v>
      </c>
      <c r="R242" s="78">
        <v>8978.7724890026238</v>
      </c>
      <c r="S242" s="78">
        <v>10144.242959605219</v>
      </c>
      <c r="T242" s="78">
        <v>11110.192971642324</v>
      </c>
      <c r="U242" s="78">
        <v>11784.1549881762</v>
      </c>
      <c r="V242" s="78">
        <v>12459.89487693011</v>
      </c>
      <c r="W242" s="78">
        <v>13132.116497736533</v>
      </c>
      <c r="X242" s="78">
        <v>13801.296768685223</v>
      </c>
      <c r="Y242" s="78">
        <v>14453.650475213242</v>
      </c>
      <c r="Z242" s="78">
        <v>15091.59794758434</v>
      </c>
      <c r="AA242" s="78">
        <v>15715.461399714721</v>
      </c>
      <c r="AB242" s="78">
        <v>16081.129382883868</v>
      </c>
      <c r="AC242" s="78">
        <v>16797.77608323775</v>
      </c>
      <c r="AD242" s="78">
        <v>17310.66892120702</v>
      </c>
      <c r="AE242" s="78">
        <v>17976.488522844447</v>
      </c>
      <c r="AF242" s="78">
        <v>18280.348293782132</v>
      </c>
      <c r="AG242" s="78">
        <v>18916.770069623009</v>
      </c>
      <c r="AH242" s="78">
        <v>19355.919718469995</v>
      </c>
      <c r="AI242" s="78">
        <v>19951.702981917639</v>
      </c>
    </row>
    <row r="243" spans="1:35" ht="15">
      <c r="A243" s="49" t="s">
        <v>54</v>
      </c>
      <c r="B243" s="49">
        <v>10</v>
      </c>
      <c r="C243" s="49" t="s">
        <v>42</v>
      </c>
      <c r="D243" s="49" t="s">
        <v>43</v>
      </c>
      <c r="E243" s="49" t="s">
        <v>46</v>
      </c>
      <c r="F243" s="78">
        <v>0</v>
      </c>
      <c r="G243" s="78">
        <v>7646.8653362594978</v>
      </c>
      <c r="H243" s="78">
        <v>10514.078963283358</v>
      </c>
      <c r="I243" s="78">
        <v>15645.464454574241</v>
      </c>
      <c r="J243" s="78">
        <v>21774.794588641253</v>
      </c>
      <c r="K243" s="78">
        <v>28189.635669147723</v>
      </c>
      <c r="L243" s="78">
        <v>36188.109428135984</v>
      </c>
      <c r="M243" s="78">
        <v>44436.531949847347</v>
      </c>
      <c r="N243" s="78">
        <v>54879.164194267178</v>
      </c>
      <c r="O243" s="78">
        <v>65134.835160604096</v>
      </c>
      <c r="P243" s="78">
        <v>79855.030816133003</v>
      </c>
      <c r="Q243" s="78">
        <v>94643.452120514557</v>
      </c>
      <c r="R243" s="78">
        <v>109116.55445430112</v>
      </c>
      <c r="S243" s="78">
        <v>125188.01525162171</v>
      </c>
      <c r="T243" s="78">
        <v>138609.14568119036</v>
      </c>
      <c r="U243" s="78">
        <v>148714.64748286575</v>
      </c>
      <c r="V243" s="78">
        <v>159020.09468675515</v>
      </c>
      <c r="W243" s="78">
        <v>169439.80836146415</v>
      </c>
      <c r="X243" s="78">
        <v>179979.31017048223</v>
      </c>
      <c r="Y243" s="78">
        <v>190422.03482346542</v>
      </c>
      <c r="Z243" s="78">
        <v>200806.11739066991</v>
      </c>
      <c r="AA243" s="78">
        <v>211131.32503297058</v>
      </c>
      <c r="AB243" s="78">
        <v>217348.05981655669</v>
      </c>
      <c r="AC243" s="78">
        <v>229519.67686413394</v>
      </c>
      <c r="AD243" s="78">
        <v>238401.7490856582</v>
      </c>
      <c r="AE243" s="78">
        <v>250028.96891061551</v>
      </c>
      <c r="AF243" s="78">
        <v>255495.25219904733</v>
      </c>
      <c r="AG243" s="78">
        <v>266884.57221262751</v>
      </c>
      <c r="AH243" s="78">
        <v>274891.34858633787</v>
      </c>
      <c r="AI243" s="78">
        <v>285814.31813511596</v>
      </c>
    </row>
    <row r="244" spans="1:35" ht="15">
      <c r="A244" s="49" t="s">
        <v>54</v>
      </c>
      <c r="B244" s="49">
        <v>11</v>
      </c>
      <c r="C244" s="49" t="s">
        <v>42</v>
      </c>
      <c r="D244" s="49" t="s">
        <v>43</v>
      </c>
      <c r="E244" s="49" t="s">
        <v>46</v>
      </c>
      <c r="F244" s="78">
        <v>0</v>
      </c>
      <c r="G244" s="78">
        <v>8811.6701899176223</v>
      </c>
      <c r="H244" s="78">
        <v>12123.119497813603</v>
      </c>
      <c r="I244" s="78">
        <v>18007.987650365951</v>
      </c>
      <c r="J244" s="78">
        <v>24997.321390110457</v>
      </c>
      <c r="K244" s="78">
        <v>32277.408443357235</v>
      </c>
      <c r="L244" s="78">
        <v>41312.557786450263</v>
      </c>
      <c r="M244" s="78">
        <v>50574.81311667445</v>
      </c>
      <c r="N244" s="78">
        <v>62293.993004646574</v>
      </c>
      <c r="O244" s="78">
        <v>73767.267557797968</v>
      </c>
      <c r="P244" s="78">
        <v>90171.910567289306</v>
      </c>
      <c r="Q244" s="78">
        <v>106558.33600161519</v>
      </c>
      <c r="R244" s="78">
        <v>122557.66051014356</v>
      </c>
      <c r="S244" s="78">
        <v>140270.73109231959</v>
      </c>
      <c r="T244" s="78">
        <v>155056.97712025937</v>
      </c>
      <c r="U244" s="78">
        <v>166073.95625253199</v>
      </c>
      <c r="V244" s="78">
        <v>177280.62801744253</v>
      </c>
      <c r="W244" s="78">
        <v>188583.7542737904</v>
      </c>
      <c r="X244" s="78">
        <v>199987.28520551726</v>
      </c>
      <c r="Y244" s="78">
        <v>211256.76770408955</v>
      </c>
      <c r="Z244" s="78">
        <v>222437.67020377715</v>
      </c>
      <c r="AA244" s="78">
        <v>233531.66714152513</v>
      </c>
      <c r="AB244" s="78">
        <v>240200.16052939702</v>
      </c>
      <c r="AC244" s="78">
        <v>253225.22881784284</v>
      </c>
      <c r="AD244" s="78">
        <v>262716.98397492187</v>
      </c>
      <c r="AE244" s="78">
        <v>275120.70697433956</v>
      </c>
      <c r="AF244" s="78">
        <v>280946.80515287636</v>
      </c>
      <c r="AG244" s="78">
        <v>293061.4306188816</v>
      </c>
      <c r="AH244" s="78">
        <v>301569.62793273188</v>
      </c>
      <c r="AI244" s="78">
        <v>313159.05617662112</v>
      </c>
    </row>
    <row r="245" spans="1:35" ht="15">
      <c r="A245" s="49" t="s">
        <v>54</v>
      </c>
      <c r="B245" s="49">
        <v>12</v>
      </c>
      <c r="C245" s="49" t="s">
        <v>42</v>
      </c>
      <c r="D245" s="49" t="s">
        <v>43</v>
      </c>
      <c r="E245" s="49" t="s">
        <v>46</v>
      </c>
      <c r="F245" s="78">
        <v>0</v>
      </c>
      <c r="G245" s="78">
        <v>23078.344018291842</v>
      </c>
      <c r="H245" s="78">
        <v>32195.218207038914</v>
      </c>
      <c r="I245" s="78">
        <v>48323.265735938447</v>
      </c>
      <c r="J245" s="78">
        <v>67280.393459157698</v>
      </c>
      <c r="K245" s="78">
        <v>86850.310072218737</v>
      </c>
      <c r="L245" s="78">
        <v>110896.56320106352</v>
      </c>
      <c r="M245" s="78">
        <v>135252.64212718408</v>
      </c>
      <c r="N245" s="78">
        <v>165830.27945154282</v>
      </c>
      <c r="O245" s="78">
        <v>195368.9654897452</v>
      </c>
      <c r="P245" s="78">
        <v>237582.92414655769</v>
      </c>
      <c r="Q245" s="78">
        <v>279250.17300549499</v>
      </c>
      <c r="R245" s="78">
        <v>319711.48182095285</v>
      </c>
      <c r="S245" s="78">
        <v>364324.29540244397</v>
      </c>
      <c r="T245" s="78">
        <v>401578.7361740683</v>
      </c>
      <c r="U245" s="78">
        <v>428839.25498696015</v>
      </c>
      <c r="V245" s="78">
        <v>456480.91781058314</v>
      </c>
      <c r="W245" s="78">
        <v>484281.33006217104</v>
      </c>
      <c r="X245" s="78">
        <v>512251.95264836546</v>
      </c>
      <c r="Y245" s="78">
        <v>539817.2486680781</v>
      </c>
      <c r="Z245" s="78">
        <v>567094.26009044598</v>
      </c>
      <c r="AA245" s="78">
        <v>594090.21180512302</v>
      </c>
      <c r="AB245" s="78">
        <v>610294.93608077569</v>
      </c>
      <c r="AC245" s="78">
        <v>641861.41530898807</v>
      </c>
      <c r="AD245" s="78">
        <v>664833.89684107876</v>
      </c>
      <c r="AE245" s="78">
        <v>694790.40638409194</v>
      </c>
      <c r="AF245" s="78">
        <v>708855.11375968799</v>
      </c>
      <c r="AG245" s="78">
        <v>738031.59902410849</v>
      </c>
      <c r="AH245" s="78">
        <v>758506.90017155255</v>
      </c>
      <c r="AI245" s="78">
        <v>786376.43335739884</v>
      </c>
    </row>
    <row r="246" spans="1:35" ht="15">
      <c r="A246" s="49" t="s">
        <v>54</v>
      </c>
      <c r="B246" s="49">
        <v>13</v>
      </c>
      <c r="C246" s="49" t="s">
        <v>42</v>
      </c>
      <c r="D246" s="49" t="s">
        <v>43</v>
      </c>
      <c r="E246" s="49" t="s">
        <v>46</v>
      </c>
      <c r="F246" s="78">
        <v>0</v>
      </c>
      <c r="G246" s="78">
        <v>6373.8365107796935</v>
      </c>
      <c r="H246" s="78">
        <v>8762.0584201336078</v>
      </c>
      <c r="I246" s="78">
        <v>13076.477093711725</v>
      </c>
      <c r="J246" s="78">
        <v>18255.303931895611</v>
      </c>
      <c r="K246" s="78">
        <v>23723.480708940882</v>
      </c>
      <c r="L246" s="78">
        <v>30598.016914857268</v>
      </c>
      <c r="M246" s="78">
        <v>37792.681895944523</v>
      </c>
      <c r="N246" s="78">
        <v>46990.812465658964</v>
      </c>
      <c r="O246" s="78">
        <v>56165.970910064832</v>
      </c>
      <c r="P246" s="78">
        <v>69228.7776002998</v>
      </c>
      <c r="Q246" s="78">
        <v>82489.550123734283</v>
      </c>
      <c r="R246" s="78">
        <v>95542.050055041735</v>
      </c>
      <c r="S246" s="78">
        <v>110167.26604598465</v>
      </c>
      <c r="T246" s="78">
        <v>122442.9304636828</v>
      </c>
      <c r="U246" s="78">
        <v>131940.02114504771</v>
      </c>
      <c r="V246" s="78">
        <v>141720.48834750324</v>
      </c>
      <c r="W246" s="78">
        <v>151699.82141472428</v>
      </c>
      <c r="X246" s="78">
        <v>161883.10123598491</v>
      </c>
      <c r="Y246" s="78">
        <v>172061.8822463582</v>
      </c>
      <c r="Z246" s="78">
        <v>182272.40156447381</v>
      </c>
      <c r="AA246" s="78">
        <v>192513.06719700806</v>
      </c>
      <c r="AB246" s="78">
        <v>198734.69847899757</v>
      </c>
      <c r="AC246" s="78">
        <v>211001.36521289212</v>
      </c>
      <c r="AD246" s="78">
        <v>220026.60925277759</v>
      </c>
      <c r="AE246" s="78">
        <v>231929.20615872974</v>
      </c>
      <c r="AF246" s="78">
        <v>237577.58106540493</v>
      </c>
      <c r="AG246" s="78">
        <v>249419.7490113852</v>
      </c>
      <c r="AH246" s="78">
        <v>257816.67820693343</v>
      </c>
      <c r="AI246" s="78">
        <v>269352.82405517926</v>
      </c>
    </row>
    <row r="247" spans="1:35" ht="15">
      <c r="A247" s="49" t="s">
        <v>54</v>
      </c>
      <c r="B247" s="49">
        <v>14</v>
      </c>
      <c r="C247" s="49" t="s">
        <v>42</v>
      </c>
      <c r="D247" s="49" t="s">
        <v>43</v>
      </c>
      <c r="E247" s="49" t="s">
        <v>46</v>
      </c>
      <c r="F247" s="78">
        <v>0</v>
      </c>
      <c r="G247" s="78">
        <v>671.850342015715</v>
      </c>
      <c r="H247" s="78">
        <v>903.79234971804885</v>
      </c>
      <c r="I247" s="78">
        <v>1304.0196703175729</v>
      </c>
      <c r="J247" s="78">
        <v>1774.2465916148435</v>
      </c>
      <c r="K247" s="78">
        <v>2253.1829180348382</v>
      </c>
      <c r="L247" s="78">
        <v>2839.0159659701776</v>
      </c>
      <c r="M247" s="78">
        <v>3423.853173062359</v>
      </c>
      <c r="N247" s="78">
        <v>4155.5822907218326</v>
      </c>
      <c r="O247" s="78">
        <v>4850.6205982989213</v>
      </c>
      <c r="P247" s="78">
        <v>5849.2120762733803</v>
      </c>
      <c r="Q247" s="78">
        <v>6819.8815554600842</v>
      </c>
      <c r="R247" s="78">
        <v>7757.3068074901321</v>
      </c>
      <c r="S247" s="78">
        <v>8780.534284888221</v>
      </c>
      <c r="T247" s="78">
        <v>9629.0987436736341</v>
      </c>
      <c r="U247" s="78">
        <v>10226.462927668243</v>
      </c>
      <c r="V247" s="78">
        <v>10825.509357829404</v>
      </c>
      <c r="W247" s="78">
        <v>11421.718938719963</v>
      </c>
      <c r="X247" s="78">
        <v>12015.467006387897</v>
      </c>
      <c r="Y247" s="78">
        <v>12594.525011608528</v>
      </c>
      <c r="Z247" s="78">
        <v>13160.995744606716</v>
      </c>
      <c r="AA247" s="78">
        <v>13715.306684495641</v>
      </c>
      <c r="AB247" s="78">
        <v>14041.347464989805</v>
      </c>
      <c r="AC247" s="78">
        <v>14677.013720024108</v>
      </c>
      <c r="AD247" s="78">
        <v>15133.044753249293</v>
      </c>
      <c r="AE247" s="78">
        <v>15724.311295107695</v>
      </c>
      <c r="AF247" s="78">
        <v>15995.758033799611</v>
      </c>
      <c r="AG247" s="78">
        <v>16560.953248972408</v>
      </c>
      <c r="AH247" s="78">
        <v>16951.503385348762</v>
      </c>
      <c r="AI247" s="78">
        <v>17480.405138941987</v>
      </c>
    </row>
    <row r="248" spans="1:35" ht="15">
      <c r="A248" s="49" t="s">
        <v>54</v>
      </c>
      <c r="B248" s="49">
        <v>15</v>
      </c>
      <c r="C248" s="49" t="s">
        <v>42</v>
      </c>
      <c r="D248" s="49" t="s">
        <v>43</v>
      </c>
      <c r="E248" s="49" t="s">
        <v>46</v>
      </c>
      <c r="F248" s="78">
        <v>0</v>
      </c>
      <c r="G248" s="78">
        <v>836.66099760823261</v>
      </c>
      <c r="H248" s="78">
        <v>1141.603216879713</v>
      </c>
      <c r="I248" s="78">
        <v>1666.8376904432628</v>
      </c>
      <c r="J248" s="78">
        <v>2279.0750207610499</v>
      </c>
      <c r="K248" s="78">
        <v>2901.7265346792506</v>
      </c>
      <c r="L248" s="78">
        <v>3659.9426498104981</v>
      </c>
      <c r="M248" s="78">
        <v>4414.4812388475575</v>
      </c>
      <c r="N248" s="78">
        <v>5358.4136190486397</v>
      </c>
      <c r="O248" s="78">
        <v>6255.2074614131498</v>
      </c>
      <c r="P248" s="78">
        <v>7540.5993132609301</v>
      </c>
      <c r="Q248" s="78">
        <v>8788.7292663950029</v>
      </c>
      <c r="R248" s="78">
        <v>9992.2831168801804</v>
      </c>
      <c r="S248" s="78">
        <v>11306.871892520685</v>
      </c>
      <c r="T248" s="78">
        <v>12400.087204629936</v>
      </c>
      <c r="U248" s="78">
        <v>13169.450516705532</v>
      </c>
      <c r="V248" s="78">
        <v>13941.578569021842</v>
      </c>
      <c r="W248" s="78">
        <v>14710.136338536558</v>
      </c>
      <c r="X248" s="78">
        <v>15475.542694793345</v>
      </c>
      <c r="Y248" s="78">
        <v>16222.428204160398</v>
      </c>
      <c r="Z248" s="78">
        <v>16953.417359477524</v>
      </c>
      <c r="AA248" s="78">
        <v>17668.928086188473</v>
      </c>
      <c r="AB248" s="78">
        <v>18092.371529700016</v>
      </c>
      <c r="AC248" s="78">
        <v>18913.05078221397</v>
      </c>
      <c r="AD248" s="78">
        <v>19503.193456665271</v>
      </c>
      <c r="AE248" s="78">
        <v>20266.5649629238</v>
      </c>
      <c r="AF248" s="78">
        <v>20619.279021210561</v>
      </c>
      <c r="AG248" s="78">
        <v>21348.437827116559</v>
      </c>
      <c r="AH248" s="78">
        <v>21853.895019697087</v>
      </c>
      <c r="AI248" s="78">
        <v>22536.716170593394</v>
      </c>
    </row>
    <row r="249" spans="1:35" ht="15">
      <c r="A249" s="49" t="s">
        <v>54</v>
      </c>
      <c r="B249" s="49">
        <v>16</v>
      </c>
      <c r="C249" s="49" t="s">
        <v>42</v>
      </c>
      <c r="D249" s="49" t="s">
        <v>43</v>
      </c>
      <c r="E249" s="49" t="s">
        <v>46</v>
      </c>
      <c r="F249" s="78">
        <v>0</v>
      </c>
      <c r="G249" s="78">
        <v>14278.247483398727</v>
      </c>
      <c r="H249" s="78">
        <v>19878.230731284177</v>
      </c>
      <c r="I249" s="78">
        <v>29815.806967497909</v>
      </c>
      <c r="J249" s="78">
        <v>41530.63746247477</v>
      </c>
      <c r="K249" s="78">
        <v>53668.266543009435</v>
      </c>
      <c r="L249" s="78">
        <v>68656.170423552845</v>
      </c>
      <c r="M249" s="78">
        <v>83951.261519266482</v>
      </c>
      <c r="N249" s="78">
        <v>103241.01493946683</v>
      </c>
      <c r="O249" s="78">
        <v>122015.33012058144</v>
      </c>
      <c r="P249" s="78">
        <v>148790.06898676662</v>
      </c>
      <c r="Q249" s="78">
        <v>175371.26460551479</v>
      </c>
      <c r="R249" s="78">
        <v>201254.74128726812</v>
      </c>
      <c r="S249" s="78">
        <v>230003.03348609374</v>
      </c>
      <c r="T249" s="78">
        <v>254097.55479154384</v>
      </c>
      <c r="U249" s="78">
        <v>272086.76056935341</v>
      </c>
      <c r="V249" s="78">
        <v>290478.82690914843</v>
      </c>
      <c r="W249" s="78">
        <v>309122.20677739818</v>
      </c>
      <c r="X249" s="78">
        <v>328027.70848625316</v>
      </c>
      <c r="Y249" s="78">
        <v>346805.51481613849</v>
      </c>
      <c r="Z249" s="78">
        <v>365531.34557113977</v>
      </c>
      <c r="AA249" s="78">
        <v>384208.97120654979</v>
      </c>
      <c r="AB249" s="78">
        <v>395500.04791190714</v>
      </c>
      <c r="AC249" s="78">
        <v>417661.54684736324</v>
      </c>
      <c r="AD249" s="78">
        <v>433902.68618310936</v>
      </c>
      <c r="AE249" s="78">
        <v>455235.30464111286</v>
      </c>
      <c r="AF249" s="78">
        <v>465321.17211747554</v>
      </c>
      <c r="AG249" s="78">
        <v>486399.51144661469</v>
      </c>
      <c r="AH249" s="78">
        <v>501296.92776076531</v>
      </c>
      <c r="AI249" s="78">
        <v>521715.53201790457</v>
      </c>
    </row>
    <row r="250" spans="1:35" ht="15">
      <c r="A250" s="49" t="s">
        <v>54</v>
      </c>
      <c r="B250" s="49">
        <v>17</v>
      </c>
      <c r="C250" s="49" t="s">
        <v>42</v>
      </c>
      <c r="D250" s="49" t="s">
        <v>43</v>
      </c>
      <c r="E250" s="49" t="s">
        <v>46</v>
      </c>
      <c r="F250" s="78">
        <v>0</v>
      </c>
      <c r="G250" s="78">
        <v>6372.703743225401</v>
      </c>
      <c r="H250" s="78">
        <v>8829.6378310803939</v>
      </c>
      <c r="I250" s="78">
        <v>13290.553519935007</v>
      </c>
      <c r="J250" s="78">
        <v>18671.893183303066</v>
      </c>
      <c r="K250" s="78">
        <v>24402.831421950275</v>
      </c>
      <c r="L250" s="78">
        <v>31632.520878124134</v>
      </c>
      <c r="M250" s="78">
        <v>39232.846963417505</v>
      </c>
      <c r="N250" s="78">
        <v>48942.366966771115</v>
      </c>
      <c r="O250" s="78">
        <v>58654.21522195515</v>
      </c>
      <c r="P250" s="78">
        <v>72504.686507358711</v>
      </c>
      <c r="Q250" s="78">
        <v>86607.369938091826</v>
      </c>
      <c r="R250" s="78">
        <v>100505.10751603487</v>
      </c>
      <c r="S250" s="78">
        <v>116151.80221508884</v>
      </c>
      <c r="T250" s="78">
        <v>129337.45461762704</v>
      </c>
      <c r="U250" s="78">
        <v>139673.68888061232</v>
      </c>
      <c r="V250" s="78">
        <v>150371.14167326715</v>
      </c>
      <c r="W250" s="78">
        <v>161344.76878683778</v>
      </c>
      <c r="X250" s="78">
        <v>172601.18171800207</v>
      </c>
      <c r="Y250" s="78">
        <v>183906.55061957205</v>
      </c>
      <c r="Z250" s="78">
        <v>195308.03895424213</v>
      </c>
      <c r="AA250" s="78">
        <v>206805.38555989013</v>
      </c>
      <c r="AB250" s="78">
        <v>213848.13580795377</v>
      </c>
      <c r="AC250" s="78">
        <v>227748.73857226394</v>
      </c>
      <c r="AD250" s="78">
        <v>238044.04622086234</v>
      </c>
      <c r="AE250" s="78">
        <v>251672.22818014384</v>
      </c>
      <c r="AF250" s="78">
        <v>258199.6430872248</v>
      </c>
      <c r="AG250" s="78">
        <v>271898.22191430477</v>
      </c>
      <c r="AH250" s="78">
        <v>281675.14629444486</v>
      </c>
      <c r="AI250" s="78">
        <v>295163.41054959811</v>
      </c>
    </row>
    <row r="251" spans="1:35" ht="15">
      <c r="A251" s="49" t="s">
        <v>54</v>
      </c>
      <c r="B251" s="49">
        <v>18</v>
      </c>
      <c r="C251" s="49" t="s">
        <v>42</v>
      </c>
      <c r="D251" s="49" t="s">
        <v>43</v>
      </c>
      <c r="E251" s="49" t="s">
        <v>46</v>
      </c>
      <c r="F251" s="78">
        <v>0</v>
      </c>
      <c r="G251" s="78">
        <v>1366.9952772039214</v>
      </c>
      <c r="H251" s="78">
        <v>1970.1139462493063</v>
      </c>
      <c r="I251" s="78">
        <v>3249.8106242804574</v>
      </c>
      <c r="J251" s="78">
        <v>4941.4097742262484</v>
      </c>
      <c r="K251" s="78">
        <v>6945.1116462420359</v>
      </c>
      <c r="L251" s="78">
        <v>9659.6068726142094</v>
      </c>
      <c r="M251" s="78">
        <v>12795.529280159784</v>
      </c>
      <c r="N251" s="78">
        <v>16935.128327757397</v>
      </c>
      <c r="O251" s="78">
        <v>21392.043174191669</v>
      </c>
      <c r="P251" s="78">
        <v>27720.12812616102</v>
      </c>
      <c r="Q251" s="78">
        <v>34570.571426820628</v>
      </c>
      <c r="R251" s="78">
        <v>41502.191462815164</v>
      </c>
      <c r="S251" s="78">
        <v>49535.54826900061</v>
      </c>
      <c r="T251" s="78">
        <v>56379.065326537973</v>
      </c>
      <c r="U251" s="78">
        <v>62281.855071582548</v>
      </c>
      <c r="V251" s="78">
        <v>68524.614998662539</v>
      </c>
      <c r="W251" s="78">
        <v>75058.415129258574</v>
      </c>
      <c r="X251" s="78">
        <v>81885.62476561722</v>
      </c>
      <c r="Y251" s="78">
        <v>88865.635417752812</v>
      </c>
      <c r="Z251" s="78">
        <v>96028.655135670429</v>
      </c>
      <c r="AA251" s="78">
        <v>103370.44576553101</v>
      </c>
      <c r="AB251" s="78">
        <v>107953.25827225565</v>
      </c>
      <c r="AC251" s="78">
        <v>117075.42186019899</v>
      </c>
      <c r="AD251" s="78">
        <v>123932.54757492503</v>
      </c>
      <c r="AE251" s="78">
        <v>133105.11471427866</v>
      </c>
      <c r="AF251" s="78">
        <v>137572.46007267319</v>
      </c>
      <c r="AG251" s="78">
        <v>147004.62978225225</v>
      </c>
      <c r="AH251" s="78">
        <v>153822.24487704365</v>
      </c>
      <c r="AI251" s="78">
        <v>163305.75730375468</v>
      </c>
    </row>
    <row r="252" spans="1:35" ht="15">
      <c r="A252" s="49" t="s">
        <v>54</v>
      </c>
      <c r="B252" s="49">
        <v>19</v>
      </c>
      <c r="C252" s="49" t="s">
        <v>42</v>
      </c>
      <c r="D252" s="49" t="s">
        <v>43</v>
      </c>
      <c r="E252" s="49" t="s">
        <v>46</v>
      </c>
      <c r="F252" s="78">
        <v>0</v>
      </c>
      <c r="G252" s="78">
        <v>612.65343555544109</v>
      </c>
      <c r="H252" s="78">
        <v>831.32854698833523</v>
      </c>
      <c r="I252" s="78">
        <v>1209.1153762854717</v>
      </c>
      <c r="J252" s="78">
        <v>1651.6152767314129</v>
      </c>
      <c r="K252" s="78">
        <v>2101.9144123723459</v>
      </c>
      <c r="L252" s="78">
        <v>2651.4632765323927</v>
      </c>
      <c r="M252" s="78">
        <v>3199.1983145961408</v>
      </c>
      <c r="N252" s="78">
        <v>3884.5936891837109</v>
      </c>
      <c r="O252" s="78">
        <v>4537.6384969967903</v>
      </c>
      <c r="P252" s="78">
        <v>5473.3956816679802</v>
      </c>
      <c r="Q252" s="78">
        <v>6383.7985632078717</v>
      </c>
      <c r="R252" s="78">
        <v>7262.6078869011453</v>
      </c>
      <c r="S252" s="78">
        <v>8222.1366876755073</v>
      </c>
      <c r="T252" s="78">
        <v>9019.2092095319258</v>
      </c>
      <c r="U252" s="78">
        <v>9580.7128075818255</v>
      </c>
      <c r="V252" s="78">
        <v>10144.296720062519</v>
      </c>
      <c r="W252" s="78">
        <v>10705.276156175496</v>
      </c>
      <c r="X252" s="78">
        <v>11263.975664833029</v>
      </c>
      <c r="Y252" s="78">
        <v>11808.894784327149</v>
      </c>
      <c r="Z252" s="78">
        <v>12342.141382819247</v>
      </c>
      <c r="AA252" s="78">
        <v>12864.058650338264</v>
      </c>
      <c r="AB252" s="78">
        <v>13172.206892143369</v>
      </c>
      <c r="AC252" s="78">
        <v>13770.900089072886</v>
      </c>
      <c r="AD252" s="78">
        <v>14201.02493539239</v>
      </c>
      <c r="AE252" s="78">
        <v>14757.595487105435</v>
      </c>
      <c r="AF252" s="78">
        <v>15014.102248837793</v>
      </c>
      <c r="AG252" s="78">
        <v>15545.943393384046</v>
      </c>
      <c r="AH252" s="78">
        <v>15914.296781320292</v>
      </c>
      <c r="AI252" s="78">
        <v>16412.427941230842</v>
      </c>
    </row>
    <row r="253" spans="1:35" ht="15">
      <c r="A253" s="49" t="s">
        <v>54</v>
      </c>
      <c r="B253" s="49">
        <v>20</v>
      </c>
      <c r="C253" s="49" t="s">
        <v>42</v>
      </c>
      <c r="D253" s="49" t="s">
        <v>43</v>
      </c>
      <c r="E253" s="49" t="s">
        <v>46</v>
      </c>
      <c r="F253" s="78">
        <v>0</v>
      </c>
      <c r="G253" s="78">
        <v>0</v>
      </c>
      <c r="H253" s="78">
        <v>0</v>
      </c>
      <c r="I253" s="78">
        <v>0</v>
      </c>
      <c r="J253" s="78">
        <v>0</v>
      </c>
      <c r="K253" s="78">
        <v>0</v>
      </c>
      <c r="L253" s="78">
        <v>0</v>
      </c>
      <c r="M253" s="78">
        <v>0</v>
      </c>
      <c r="N253" s="78">
        <v>0</v>
      </c>
      <c r="O253" s="78">
        <v>0</v>
      </c>
      <c r="P253" s="78">
        <v>0</v>
      </c>
      <c r="Q253" s="78">
        <v>0</v>
      </c>
      <c r="R253" s="78">
        <v>0</v>
      </c>
      <c r="S253" s="78">
        <v>0</v>
      </c>
      <c r="T253" s="78">
        <v>0</v>
      </c>
      <c r="U253" s="78">
        <v>0</v>
      </c>
      <c r="V253" s="78">
        <v>0</v>
      </c>
      <c r="W253" s="78">
        <v>0</v>
      </c>
      <c r="X253" s="78">
        <v>0</v>
      </c>
      <c r="Y253" s="78">
        <v>0</v>
      </c>
      <c r="Z253" s="78">
        <v>0</v>
      </c>
      <c r="AA253" s="78">
        <v>0</v>
      </c>
      <c r="AB253" s="78">
        <v>0</v>
      </c>
      <c r="AC253" s="78">
        <v>0</v>
      </c>
      <c r="AD253" s="78">
        <v>0</v>
      </c>
      <c r="AE253" s="78">
        <v>0</v>
      </c>
      <c r="AF253" s="78">
        <v>0</v>
      </c>
      <c r="AG253" s="78">
        <v>0</v>
      </c>
      <c r="AH253" s="78">
        <v>0</v>
      </c>
      <c r="AI253" s="78">
        <v>0</v>
      </c>
    </row>
    <row r="254" spans="1:35" ht="15">
      <c r="A254" s="49" t="s">
        <v>54</v>
      </c>
      <c r="B254" s="49">
        <v>0</v>
      </c>
      <c r="C254" s="49" t="s">
        <v>42</v>
      </c>
      <c r="D254" s="49" t="s">
        <v>43</v>
      </c>
      <c r="E254" s="49" t="s">
        <v>47</v>
      </c>
      <c r="F254" s="78">
        <v>0</v>
      </c>
      <c r="G254" s="78">
        <v>134.82925299999999</v>
      </c>
      <c r="H254" s="78">
        <v>181.94832360000001</v>
      </c>
      <c r="I254" s="78">
        <v>223.13334570000001</v>
      </c>
      <c r="J254" s="78">
        <v>270.87552060000002</v>
      </c>
      <c r="K254" s="78">
        <v>314.98461049999997</v>
      </c>
      <c r="L254" s="78">
        <v>359.3669597</v>
      </c>
      <c r="M254" s="78">
        <v>405.40154660000002</v>
      </c>
      <c r="N254" s="78">
        <v>455.26380119999999</v>
      </c>
      <c r="O254" s="78">
        <v>504.69123100000002</v>
      </c>
      <c r="P254" s="78">
        <v>557.06033339999999</v>
      </c>
      <c r="Q254" s="78">
        <v>610.52392669999995</v>
      </c>
      <c r="R254" s="78">
        <v>652.31935869999995</v>
      </c>
      <c r="S254" s="78">
        <v>694.50288269999999</v>
      </c>
      <c r="T254" s="78">
        <v>744.30360519999999</v>
      </c>
      <c r="U254" s="78">
        <v>794.69796880000001</v>
      </c>
      <c r="V254" s="78">
        <v>843.94341740000004</v>
      </c>
      <c r="W254" s="78">
        <v>891.21224519999998</v>
      </c>
      <c r="X254" s="78">
        <v>936.49748910000005</v>
      </c>
      <c r="Y254" s="78">
        <v>981.10677699999997</v>
      </c>
      <c r="Z254" s="78">
        <v>1024.7914470000001</v>
      </c>
      <c r="AA254" s="78">
        <v>1067.740489</v>
      </c>
      <c r="AB254" s="78">
        <v>1110.048681</v>
      </c>
      <c r="AC254" s="78">
        <v>1151.2408680000001</v>
      </c>
      <c r="AD254" s="78">
        <v>1192.0807600000001</v>
      </c>
      <c r="AE254" s="78">
        <v>1231.5626580000001</v>
      </c>
      <c r="AF254" s="78">
        <v>1270.2075930000001</v>
      </c>
      <c r="AG254" s="78">
        <v>1308.2299459999999</v>
      </c>
      <c r="AH254" s="78">
        <v>1346.058446</v>
      </c>
      <c r="AI254" s="78">
        <v>1382.7089149999999</v>
      </c>
    </row>
    <row r="255" spans="1:35" ht="15">
      <c r="A255" s="49" t="s">
        <v>54</v>
      </c>
      <c r="B255" s="49">
        <v>1</v>
      </c>
      <c r="C255" s="49" t="s">
        <v>42</v>
      </c>
      <c r="D255" s="49" t="s">
        <v>43</v>
      </c>
      <c r="E255" s="49" t="s">
        <v>47</v>
      </c>
      <c r="F255" s="78">
        <v>0</v>
      </c>
      <c r="G255" s="78">
        <v>25354.50045</v>
      </c>
      <c r="H255" s="78">
        <v>34663.631240000002</v>
      </c>
      <c r="I255" s="78">
        <v>43016.053760000003</v>
      </c>
      <c r="J255" s="78">
        <v>52848.351260000003</v>
      </c>
      <c r="K255" s="78">
        <v>62130.549700000003</v>
      </c>
      <c r="L255" s="78">
        <v>71633.214890000003</v>
      </c>
      <c r="M255" s="78">
        <v>81668.753060000003</v>
      </c>
      <c r="N255" s="78">
        <v>92696.616179999997</v>
      </c>
      <c r="O255" s="78">
        <v>103791.59080000001</v>
      </c>
      <c r="P255" s="78">
        <v>115614.371</v>
      </c>
      <c r="Q255" s="78">
        <v>127808.16069999999</v>
      </c>
      <c r="R255" s="78">
        <v>137436.7058</v>
      </c>
      <c r="S255" s="78">
        <v>147227.49359999999</v>
      </c>
      <c r="T255" s="78">
        <v>158847.24890000001</v>
      </c>
      <c r="U255" s="78">
        <v>170695.1409</v>
      </c>
      <c r="V255" s="78">
        <v>182347.68169999999</v>
      </c>
      <c r="W255" s="78">
        <v>193635.1795</v>
      </c>
      <c r="X255" s="78">
        <v>204532.36929999999</v>
      </c>
      <c r="Y255" s="78">
        <v>215346.81359999999</v>
      </c>
      <c r="Z255" s="78">
        <v>226019.0736</v>
      </c>
      <c r="AA255" s="78">
        <v>236599.51850000001</v>
      </c>
      <c r="AB255" s="78">
        <v>247107.0178</v>
      </c>
      <c r="AC255" s="78">
        <v>257415.96100000001</v>
      </c>
      <c r="AD255" s="78">
        <v>267734.25150000001</v>
      </c>
      <c r="AE255" s="78">
        <v>277798.68930000003</v>
      </c>
      <c r="AF255" s="78">
        <v>287752.88319999998</v>
      </c>
      <c r="AG255" s="78">
        <v>297633.08750000002</v>
      </c>
      <c r="AH255" s="78">
        <v>307556.902</v>
      </c>
      <c r="AI255" s="78">
        <v>317261.74290000001</v>
      </c>
    </row>
    <row r="256" spans="1:35" ht="15">
      <c r="A256" s="49" t="s">
        <v>54</v>
      </c>
      <c r="B256" s="49">
        <v>2</v>
      </c>
      <c r="C256" s="49" t="s">
        <v>42</v>
      </c>
      <c r="D256" s="49" t="s">
        <v>43</v>
      </c>
      <c r="E256" s="49" t="s">
        <v>47</v>
      </c>
      <c r="F256" s="78">
        <v>0</v>
      </c>
      <c r="G256" s="78">
        <v>3249.929678</v>
      </c>
      <c r="H256" s="78">
        <v>4484.8798770000003</v>
      </c>
      <c r="I256" s="78">
        <v>5652.1684690000002</v>
      </c>
      <c r="J256" s="78">
        <v>7098.951016</v>
      </c>
      <c r="K256" s="78">
        <v>8530.5302749999992</v>
      </c>
      <c r="L256" s="78">
        <v>10068.66689</v>
      </c>
      <c r="M256" s="78">
        <v>11769.9692</v>
      </c>
      <c r="N256" s="78">
        <v>13720.28976</v>
      </c>
      <c r="O256" s="78">
        <v>15756.092549999999</v>
      </c>
      <c r="P256" s="78">
        <v>18004.856220000001</v>
      </c>
      <c r="Q256" s="78">
        <v>20402.926049999998</v>
      </c>
      <c r="R256" s="78">
        <v>22365.021400000001</v>
      </c>
      <c r="S256" s="78">
        <v>24428.412369999998</v>
      </c>
      <c r="T256" s="78">
        <v>26959.323420000001</v>
      </c>
      <c r="U256" s="78">
        <v>29619.66893</v>
      </c>
      <c r="V256" s="78">
        <v>32314.00431</v>
      </c>
      <c r="W256" s="78">
        <v>34999.696609999999</v>
      </c>
      <c r="X256" s="78">
        <v>37665.665390000002</v>
      </c>
      <c r="Y256" s="78">
        <v>40385.874250000001</v>
      </c>
      <c r="Z256" s="78">
        <v>43143.363590000001</v>
      </c>
      <c r="AA256" s="78">
        <v>45951.320699999997</v>
      </c>
      <c r="AB256" s="78">
        <v>48811.688159999998</v>
      </c>
      <c r="AC256" s="78">
        <v>51684.952640000003</v>
      </c>
      <c r="AD256" s="78">
        <v>54625.753819999998</v>
      </c>
      <c r="AE256" s="78">
        <v>57557.54866</v>
      </c>
      <c r="AF256" s="78">
        <v>60518.748359999998</v>
      </c>
      <c r="AG256" s="78">
        <v>63518.175640000001</v>
      </c>
      <c r="AH256" s="78">
        <v>66589.875310000003</v>
      </c>
      <c r="AI256" s="78">
        <v>69648.847640000007</v>
      </c>
    </row>
    <row r="257" spans="1:35" ht="15">
      <c r="A257" s="49" t="s">
        <v>54</v>
      </c>
      <c r="B257" s="49">
        <v>3</v>
      </c>
      <c r="C257" s="49" t="s">
        <v>42</v>
      </c>
      <c r="D257" s="49" t="s">
        <v>43</v>
      </c>
      <c r="E257" s="49" t="s">
        <v>47</v>
      </c>
      <c r="F257" s="78">
        <v>0</v>
      </c>
      <c r="G257" s="78">
        <v>279.3708815</v>
      </c>
      <c r="H257" s="78">
        <v>372.0579257</v>
      </c>
      <c r="I257" s="78">
        <v>452.3358121</v>
      </c>
      <c r="J257" s="78">
        <v>545.67079969999998</v>
      </c>
      <c r="K257" s="78">
        <v>631.95676909999997</v>
      </c>
      <c r="L257" s="78">
        <v>718.85354080000002</v>
      </c>
      <c r="M257" s="78">
        <v>809.30203989999995</v>
      </c>
      <c r="N257" s="78">
        <v>907.41655949999995</v>
      </c>
      <c r="O257" s="78">
        <v>1004.688349</v>
      </c>
      <c r="P257" s="78">
        <v>1107.714792</v>
      </c>
      <c r="Q257" s="78">
        <v>1212.8974949999999</v>
      </c>
      <c r="R257" s="78">
        <v>1295.4282439999999</v>
      </c>
      <c r="S257" s="78">
        <v>1378.6566700000001</v>
      </c>
      <c r="T257" s="78">
        <v>1477.130302</v>
      </c>
      <c r="U257" s="78">
        <v>1576.7789190000001</v>
      </c>
      <c r="V257" s="78">
        <v>1674.0272299999999</v>
      </c>
      <c r="W257" s="78">
        <v>1767.456829</v>
      </c>
      <c r="X257" s="78">
        <v>1856.889725</v>
      </c>
      <c r="Y257" s="78">
        <v>1944.953471</v>
      </c>
      <c r="Z257" s="78">
        <v>2031.20751</v>
      </c>
      <c r="AA257" s="78">
        <v>2115.9501399999999</v>
      </c>
      <c r="AB257" s="78">
        <v>2199.4085100000002</v>
      </c>
      <c r="AC257" s="78">
        <v>2280.4924380000002</v>
      </c>
      <c r="AD257" s="78">
        <v>2361.03791</v>
      </c>
      <c r="AE257" s="78">
        <v>2438.8947280000002</v>
      </c>
      <c r="AF257" s="78">
        <v>2514.9843190000001</v>
      </c>
      <c r="AG257" s="78">
        <v>2589.8722870000001</v>
      </c>
      <c r="AH257" s="78">
        <v>2664.36112</v>
      </c>
      <c r="AI257" s="78">
        <v>2736.5896760000001</v>
      </c>
    </row>
    <row r="258" spans="1:35" ht="15">
      <c r="A258" s="49" t="s">
        <v>54</v>
      </c>
      <c r="B258" s="49">
        <v>4</v>
      </c>
      <c r="C258" s="49" t="s">
        <v>42</v>
      </c>
      <c r="D258" s="49" t="s">
        <v>43</v>
      </c>
      <c r="E258" s="49" t="s">
        <v>47</v>
      </c>
      <c r="F258" s="78">
        <v>0</v>
      </c>
      <c r="G258" s="78">
        <v>3845.3260719999998</v>
      </c>
      <c r="H258" s="78">
        <v>5313.4927029999999</v>
      </c>
      <c r="I258" s="78">
        <v>6642.1092269999999</v>
      </c>
      <c r="J258" s="78">
        <v>8240.1066510000001</v>
      </c>
      <c r="K258" s="78">
        <v>9776.5195519999997</v>
      </c>
      <c r="L258" s="78">
        <v>11385.943719999999</v>
      </c>
      <c r="M258" s="78">
        <v>13124.638370000001</v>
      </c>
      <c r="N258" s="78">
        <v>15074.228440000001</v>
      </c>
      <c r="O258" s="78">
        <v>17067.013070000001</v>
      </c>
      <c r="P258" s="78">
        <v>19237.250510000002</v>
      </c>
      <c r="Q258" s="78">
        <v>21517.304209999998</v>
      </c>
      <c r="R258" s="78">
        <v>23352.77634</v>
      </c>
      <c r="S258" s="78">
        <v>25237.661540000001</v>
      </c>
      <c r="T258" s="78">
        <v>27501.054479999999</v>
      </c>
      <c r="U258" s="78">
        <v>29828.488089999999</v>
      </c>
      <c r="V258" s="78">
        <v>32135.752349999999</v>
      </c>
      <c r="W258" s="78">
        <v>34387.556510000002</v>
      </c>
      <c r="X258" s="78">
        <v>36577.212870000003</v>
      </c>
      <c r="Y258" s="78">
        <v>38767.305269999997</v>
      </c>
      <c r="Z258" s="78">
        <v>40945.570590000003</v>
      </c>
      <c r="AA258" s="78">
        <v>43120.461470000002</v>
      </c>
      <c r="AB258" s="78">
        <v>45294.960740000002</v>
      </c>
      <c r="AC258" s="78">
        <v>47439.33178</v>
      </c>
      <c r="AD258" s="78">
        <v>49597.549830000004</v>
      </c>
      <c r="AE258" s="78">
        <v>51712.744809999997</v>
      </c>
      <c r="AF258" s="78">
        <v>53811.711799999997</v>
      </c>
      <c r="AG258" s="78">
        <v>55904.35082</v>
      </c>
      <c r="AH258" s="78">
        <v>58013.750809999998</v>
      </c>
      <c r="AI258" s="78">
        <v>60082.31609</v>
      </c>
    </row>
    <row r="259" spans="1:35" ht="15">
      <c r="A259" s="49" t="s">
        <v>54</v>
      </c>
      <c r="B259" s="49">
        <v>5</v>
      </c>
      <c r="C259" s="49" t="s">
        <v>42</v>
      </c>
      <c r="D259" s="49" t="s">
        <v>43</v>
      </c>
      <c r="E259" s="49" t="s">
        <v>47</v>
      </c>
      <c r="F259" s="78">
        <v>0</v>
      </c>
      <c r="G259" s="78">
        <v>1580.2082829999999</v>
      </c>
      <c r="H259" s="78">
        <v>2245.0531209999999</v>
      </c>
      <c r="I259" s="78">
        <v>2851.27432</v>
      </c>
      <c r="J259" s="78">
        <v>3600.1383449999998</v>
      </c>
      <c r="K259" s="78">
        <v>4333.2540749999998</v>
      </c>
      <c r="L259" s="78">
        <v>5116.841899</v>
      </c>
      <c r="M259" s="78">
        <v>5979.7652939999998</v>
      </c>
      <c r="N259" s="78">
        <v>6962.3362470000002</v>
      </c>
      <c r="O259" s="78">
        <v>7976.9161649999996</v>
      </c>
      <c r="P259" s="78">
        <v>9103.2314709999991</v>
      </c>
      <c r="Q259" s="78">
        <v>10299.991470000001</v>
      </c>
      <c r="R259" s="78">
        <v>11274.82302</v>
      </c>
      <c r="S259" s="78">
        <v>12280.28039</v>
      </c>
      <c r="T259" s="78">
        <v>13493.660180000001</v>
      </c>
      <c r="U259" s="78">
        <v>14743.945879999999</v>
      </c>
      <c r="V259" s="78">
        <v>15983.928540000001</v>
      </c>
      <c r="W259" s="78">
        <v>17194.32919</v>
      </c>
      <c r="X259" s="78">
        <v>18370.878199999999</v>
      </c>
      <c r="Y259" s="78">
        <v>19547.382600000001</v>
      </c>
      <c r="Z259" s="78">
        <v>20717.280930000001</v>
      </c>
      <c r="AA259" s="78">
        <v>21884.279760000001</v>
      </c>
      <c r="AB259" s="78">
        <v>23050.208900000001</v>
      </c>
      <c r="AC259" s="78">
        <v>24198.012340000001</v>
      </c>
      <c r="AD259" s="78">
        <v>25352.100979999999</v>
      </c>
      <c r="AE259" s="78">
        <v>26481.834610000002</v>
      </c>
      <c r="AF259" s="78">
        <v>27600.519509999998</v>
      </c>
      <c r="AG259" s="78">
        <v>28714.95031</v>
      </c>
      <c r="AH259" s="78">
        <v>29836.86678</v>
      </c>
      <c r="AI259" s="78">
        <v>30936.083900000001</v>
      </c>
    </row>
    <row r="260" spans="1:35" ht="15">
      <c r="A260" s="49" t="s">
        <v>54</v>
      </c>
      <c r="B260" s="49">
        <v>6</v>
      </c>
      <c r="C260" s="49" t="s">
        <v>42</v>
      </c>
      <c r="D260" s="49" t="s">
        <v>43</v>
      </c>
      <c r="E260" s="49" t="s">
        <v>47</v>
      </c>
      <c r="F260" s="78">
        <v>0</v>
      </c>
      <c r="G260" s="78">
        <v>2003.026462</v>
      </c>
      <c r="H260" s="78">
        <v>2771.9608720000001</v>
      </c>
      <c r="I260" s="78">
        <v>3495.5165919999999</v>
      </c>
      <c r="J260" s="78">
        <v>4396.3278829999999</v>
      </c>
      <c r="K260" s="78">
        <v>5290.7060680000004</v>
      </c>
      <c r="L260" s="78">
        <v>6251.5363319999997</v>
      </c>
      <c r="M260" s="78">
        <v>7312.2603799999997</v>
      </c>
      <c r="N260" s="78">
        <v>8522.9439239999992</v>
      </c>
      <c r="O260" s="78">
        <v>9781.5462019999995</v>
      </c>
      <c r="P260" s="78">
        <v>11171.39258</v>
      </c>
      <c r="Q260" s="78">
        <v>12646.52829</v>
      </c>
      <c r="R260" s="78">
        <v>13848.356589999999</v>
      </c>
      <c r="S260" s="78">
        <v>15103.53883</v>
      </c>
      <c r="T260" s="78">
        <v>16632.692630000001</v>
      </c>
      <c r="U260" s="78">
        <v>18228.85398</v>
      </c>
      <c r="V260" s="78">
        <v>19834.38883</v>
      </c>
      <c r="W260" s="78">
        <v>21424.141009999999</v>
      </c>
      <c r="X260" s="78">
        <v>22991.220860000001</v>
      </c>
      <c r="Y260" s="78">
        <v>24579.468519999999</v>
      </c>
      <c r="Z260" s="78">
        <v>26179.4997</v>
      </c>
      <c r="AA260" s="78">
        <v>27797.969369999999</v>
      </c>
      <c r="AB260" s="78">
        <v>29436.527050000001</v>
      </c>
      <c r="AC260" s="78">
        <v>31075.257440000001</v>
      </c>
      <c r="AD260" s="78">
        <v>32749.015920000002</v>
      </c>
      <c r="AE260" s="78">
        <v>34414.317660000001</v>
      </c>
      <c r="AF260" s="78">
        <v>36093.381390000002</v>
      </c>
      <c r="AG260" s="78">
        <v>37792.056409999997</v>
      </c>
      <c r="AH260" s="78">
        <v>39530.459289999999</v>
      </c>
      <c r="AI260" s="78">
        <v>41261.309240000002</v>
      </c>
    </row>
    <row r="261" spans="1:35" ht="15">
      <c r="A261" s="49" t="s">
        <v>54</v>
      </c>
      <c r="B261" s="49">
        <v>7</v>
      </c>
      <c r="C261" s="49" t="s">
        <v>42</v>
      </c>
      <c r="D261" s="49" t="s">
        <v>43</v>
      </c>
      <c r="E261" s="49" t="s">
        <v>47</v>
      </c>
      <c r="F261" s="78">
        <v>0</v>
      </c>
      <c r="G261" s="78">
        <v>24900.085630000001</v>
      </c>
      <c r="H261" s="78">
        <v>33755.80717</v>
      </c>
      <c r="I261" s="78">
        <v>41611.748099999997</v>
      </c>
      <c r="J261" s="78">
        <v>50807.123039999999</v>
      </c>
      <c r="K261" s="78">
        <v>59426.784390000001</v>
      </c>
      <c r="L261" s="78">
        <v>68207.108959999998</v>
      </c>
      <c r="M261" s="78">
        <v>77437.368470000001</v>
      </c>
      <c r="N261" s="78">
        <v>87530.469400000002</v>
      </c>
      <c r="O261" s="78">
        <v>97625.079639999996</v>
      </c>
      <c r="P261" s="78">
        <v>108346.36900000001</v>
      </c>
      <c r="Q261" s="78">
        <v>119362.0871</v>
      </c>
      <c r="R261" s="78">
        <v>128030.3959</v>
      </c>
      <c r="S261" s="78">
        <v>136827.8069</v>
      </c>
      <c r="T261" s="78">
        <v>147254.91519999999</v>
      </c>
      <c r="U261" s="78">
        <v>157861.78099999999</v>
      </c>
      <c r="V261" s="78">
        <v>168267.40530000001</v>
      </c>
      <c r="W261" s="78">
        <v>178320.47020000001</v>
      </c>
      <c r="X261" s="78">
        <v>188000.1324</v>
      </c>
      <c r="Y261" s="78">
        <v>197582.0576</v>
      </c>
      <c r="Z261" s="78">
        <v>207012.2672</v>
      </c>
      <c r="AA261" s="78">
        <v>216333.2292</v>
      </c>
      <c r="AB261" s="78">
        <v>225560.94870000001</v>
      </c>
      <c r="AC261" s="78">
        <v>234580.05549999999</v>
      </c>
      <c r="AD261" s="78">
        <v>243573.0067</v>
      </c>
      <c r="AE261" s="78">
        <v>252307.7481</v>
      </c>
      <c r="AF261" s="78">
        <v>260905.66899999999</v>
      </c>
      <c r="AG261" s="78">
        <v>269403.00089999998</v>
      </c>
      <c r="AH261" s="78">
        <v>277898.42489999998</v>
      </c>
      <c r="AI261" s="78">
        <v>286165.9411</v>
      </c>
    </row>
    <row r="262" spans="1:35" ht="15">
      <c r="A262" s="49" t="s">
        <v>54</v>
      </c>
      <c r="B262" s="49">
        <v>8</v>
      </c>
      <c r="C262" s="49" t="s">
        <v>42</v>
      </c>
      <c r="D262" s="49" t="s">
        <v>43</v>
      </c>
      <c r="E262" s="49" t="s">
        <v>47</v>
      </c>
      <c r="F262" s="78">
        <v>0</v>
      </c>
      <c r="G262" s="78">
        <v>2374.5935049999998</v>
      </c>
      <c r="H262" s="78">
        <v>3278.0373650000001</v>
      </c>
      <c r="I262" s="78">
        <v>4140.0409030000001</v>
      </c>
      <c r="J262" s="78">
        <v>5210.4352429999999</v>
      </c>
      <c r="K262" s="78">
        <v>6274.4335769999998</v>
      </c>
      <c r="L262" s="78">
        <v>7420.50666</v>
      </c>
      <c r="M262" s="78">
        <v>8687.7141429999992</v>
      </c>
      <c r="N262" s="78">
        <v>10137.43154</v>
      </c>
      <c r="O262" s="78">
        <v>11648.863300000001</v>
      </c>
      <c r="P262" s="78">
        <v>13321.77579</v>
      </c>
      <c r="Q262" s="78">
        <v>15106.730509999999</v>
      </c>
      <c r="R262" s="78">
        <v>16565.493009999998</v>
      </c>
      <c r="S262" s="78">
        <v>18099.85125</v>
      </c>
      <c r="T262" s="78">
        <v>19980.903109999999</v>
      </c>
      <c r="U262" s="78">
        <v>21960.391490000002</v>
      </c>
      <c r="V262" s="78">
        <v>23967.948919999999</v>
      </c>
      <c r="W262" s="78">
        <v>25971.683809999999</v>
      </c>
      <c r="X262" s="78">
        <v>27962.908200000002</v>
      </c>
      <c r="Y262" s="78">
        <v>29996.811140000002</v>
      </c>
      <c r="Z262" s="78">
        <v>32062.249189999999</v>
      </c>
      <c r="AA262" s="78">
        <v>34167.851949999997</v>
      </c>
      <c r="AB262" s="78">
        <v>36316.263460000002</v>
      </c>
      <c r="AC262" s="78">
        <v>38484.23747</v>
      </c>
      <c r="AD262" s="78">
        <v>40719.92944</v>
      </c>
      <c r="AE262" s="78">
        <v>42966.82677</v>
      </c>
      <c r="AF262" s="78">
        <v>45256.277820000003</v>
      </c>
      <c r="AG262" s="78">
        <v>47594.780180000002</v>
      </c>
      <c r="AH262" s="78">
        <v>50011.127950000002</v>
      </c>
      <c r="AI262" s="78">
        <v>52439.981390000001</v>
      </c>
    </row>
    <row r="263" spans="1:35" ht="15">
      <c r="A263" s="49" t="s">
        <v>54</v>
      </c>
      <c r="B263" s="49">
        <v>9</v>
      </c>
      <c r="C263" s="49" t="s">
        <v>42</v>
      </c>
      <c r="D263" s="49" t="s">
        <v>43</v>
      </c>
      <c r="E263" s="49" t="s">
        <v>47</v>
      </c>
      <c r="F263" s="78">
        <v>0</v>
      </c>
      <c r="G263" s="78">
        <v>315.5062886</v>
      </c>
      <c r="H263" s="78">
        <v>420.22701740000002</v>
      </c>
      <c r="I263" s="78">
        <v>511.64525320000001</v>
      </c>
      <c r="J263" s="78">
        <v>618.6471894</v>
      </c>
      <c r="K263" s="78">
        <v>718.22489080000003</v>
      </c>
      <c r="L263" s="78">
        <v>819.27251790000003</v>
      </c>
      <c r="M263" s="78">
        <v>925.22910360000003</v>
      </c>
      <c r="N263" s="78">
        <v>1041.001156</v>
      </c>
      <c r="O263" s="78">
        <v>1156.609923</v>
      </c>
      <c r="P263" s="78">
        <v>1280.0340920000001</v>
      </c>
      <c r="Q263" s="78">
        <v>1406.8733099999999</v>
      </c>
      <c r="R263" s="78">
        <v>1507.134489</v>
      </c>
      <c r="S263" s="78">
        <v>1608.2885450000001</v>
      </c>
      <c r="T263" s="78">
        <v>1727.9892589999999</v>
      </c>
      <c r="U263" s="78">
        <v>1849.105663</v>
      </c>
      <c r="V263" s="78">
        <v>1967.2206000000001</v>
      </c>
      <c r="W263" s="78">
        <v>2080.701305</v>
      </c>
      <c r="X263" s="78">
        <v>2189.3289890000001</v>
      </c>
      <c r="Y263" s="78">
        <v>2296.3007130000001</v>
      </c>
      <c r="Z263" s="78">
        <v>2401.0658790000002</v>
      </c>
      <c r="AA263" s="78">
        <v>2503.998251</v>
      </c>
      <c r="AB263" s="78">
        <v>2605.3789529999999</v>
      </c>
      <c r="AC263" s="78">
        <v>2703.8586540000001</v>
      </c>
      <c r="AD263" s="78">
        <v>2801.6994279999999</v>
      </c>
      <c r="AE263" s="78">
        <v>2896.2444310000001</v>
      </c>
      <c r="AF263" s="78">
        <v>2988.6368200000002</v>
      </c>
      <c r="AG263" s="78">
        <v>3079.5833050000001</v>
      </c>
      <c r="AH263" s="78">
        <v>3170.052205</v>
      </c>
      <c r="AI263" s="78">
        <v>3257.7408289999998</v>
      </c>
    </row>
    <row r="264" spans="1:35" ht="15">
      <c r="A264" s="49" t="s">
        <v>54</v>
      </c>
      <c r="B264" s="49">
        <v>10</v>
      </c>
      <c r="C264" s="49" t="s">
        <v>42</v>
      </c>
      <c r="D264" s="49" t="s">
        <v>43</v>
      </c>
      <c r="E264" s="49" t="s">
        <v>47</v>
      </c>
      <c r="F264" s="78">
        <v>0</v>
      </c>
      <c r="G264" s="78">
        <v>2978.6514080000002</v>
      </c>
      <c r="H264" s="78">
        <v>4074.5171059999998</v>
      </c>
      <c r="I264" s="78">
        <v>5071.0498559999996</v>
      </c>
      <c r="J264" s="78">
        <v>6271.862537</v>
      </c>
      <c r="K264" s="78">
        <v>7428.0288419999997</v>
      </c>
      <c r="L264" s="78">
        <v>8640.1250139999993</v>
      </c>
      <c r="M264" s="78">
        <v>9948.5955809999996</v>
      </c>
      <c r="N264" s="78">
        <v>11412.18807</v>
      </c>
      <c r="O264" s="78">
        <v>12907.34607</v>
      </c>
      <c r="P264" s="78">
        <v>14542.72378</v>
      </c>
      <c r="Q264" s="78">
        <v>16262.416010000001</v>
      </c>
      <c r="R264" s="78">
        <v>17644.713</v>
      </c>
      <c r="S264" s="78">
        <v>19065.351699999999</v>
      </c>
      <c r="T264" s="78">
        <v>20770.35658</v>
      </c>
      <c r="U264" s="78">
        <v>22523.678459999999</v>
      </c>
      <c r="V264" s="78">
        <v>24261.795030000001</v>
      </c>
      <c r="W264" s="78">
        <v>25958.21227</v>
      </c>
      <c r="X264" s="78">
        <v>27608.148239999999</v>
      </c>
      <c r="Y264" s="78">
        <v>29258.28599</v>
      </c>
      <c r="Z264" s="78">
        <v>30898.7035</v>
      </c>
      <c r="AA264" s="78">
        <v>32535.98775</v>
      </c>
      <c r="AB264" s="78">
        <v>34172.069479999998</v>
      </c>
      <c r="AC264" s="78">
        <v>35784.175470000002</v>
      </c>
      <c r="AD264" s="78">
        <v>37404.868620000001</v>
      </c>
      <c r="AE264" s="78">
        <v>38991.864739999997</v>
      </c>
      <c r="AF264" s="78">
        <v>40565.552049999998</v>
      </c>
      <c r="AG264" s="78">
        <v>42132.456639999997</v>
      </c>
      <c r="AH264" s="78">
        <v>43710.007960000003</v>
      </c>
      <c r="AI264" s="78">
        <v>45255.075340000003</v>
      </c>
    </row>
    <row r="265" spans="1:35" ht="15">
      <c r="A265" s="49" t="s">
        <v>54</v>
      </c>
      <c r="B265" s="49">
        <v>11</v>
      </c>
      <c r="C265" s="49" t="s">
        <v>42</v>
      </c>
      <c r="D265" s="49" t="s">
        <v>43</v>
      </c>
      <c r="E265" s="49" t="s">
        <v>47</v>
      </c>
      <c r="F265" s="78">
        <v>0</v>
      </c>
      <c r="G265" s="78">
        <v>3441.9202260000002</v>
      </c>
      <c r="H265" s="78">
        <v>4698.3685290000003</v>
      </c>
      <c r="I265" s="78">
        <v>5837.8366980000001</v>
      </c>
      <c r="J265" s="78">
        <v>7202.5544550000004</v>
      </c>
      <c r="K265" s="78">
        <v>8510.1835809999993</v>
      </c>
      <c r="L265" s="78">
        <v>9873.3132029999997</v>
      </c>
      <c r="M265" s="78">
        <v>11338.189189999999</v>
      </c>
      <c r="N265" s="78">
        <v>12973.22294</v>
      </c>
      <c r="O265" s="78">
        <v>14641.099459999999</v>
      </c>
      <c r="P265" s="78">
        <v>16449.434710000001</v>
      </c>
      <c r="Q265" s="78">
        <v>18343.061470000001</v>
      </c>
      <c r="R265" s="78">
        <v>19859.970819999999</v>
      </c>
      <c r="S265" s="78">
        <v>21413.88264</v>
      </c>
      <c r="T265" s="78">
        <v>23273.15494</v>
      </c>
      <c r="U265" s="78">
        <v>25180.32864</v>
      </c>
      <c r="V265" s="78">
        <v>27066.384910000001</v>
      </c>
      <c r="W265" s="78">
        <v>28902.857370000002</v>
      </c>
      <c r="X265" s="78">
        <v>30684.609789999999</v>
      </c>
      <c r="Y265" s="78">
        <v>32462.094260000002</v>
      </c>
      <c r="Z265" s="78">
        <v>34225.163240000002</v>
      </c>
      <c r="AA265" s="78">
        <v>35981.254760000003</v>
      </c>
      <c r="AB265" s="78">
        <v>37732.416120000002</v>
      </c>
      <c r="AC265" s="78">
        <v>39455.024420000002</v>
      </c>
      <c r="AD265" s="78">
        <v>41184.044869999998</v>
      </c>
      <c r="AE265" s="78">
        <v>42874.596250000002</v>
      </c>
      <c r="AF265" s="78">
        <v>44548.72711</v>
      </c>
      <c r="AG265" s="78">
        <v>46213.321900000003</v>
      </c>
      <c r="AH265" s="78">
        <v>47887.308700000001</v>
      </c>
      <c r="AI265" s="78">
        <v>49524.667869999997</v>
      </c>
    </row>
    <row r="266" spans="1:35" ht="15">
      <c r="A266" s="49" t="s">
        <v>54</v>
      </c>
      <c r="B266" s="49">
        <v>12</v>
      </c>
      <c r="C266" s="49" t="s">
        <v>42</v>
      </c>
      <c r="D266" s="49" t="s">
        <v>43</v>
      </c>
      <c r="E266" s="49" t="s">
        <v>47</v>
      </c>
      <c r="F266" s="78">
        <v>0</v>
      </c>
      <c r="G266" s="78">
        <v>9209.2721359999996</v>
      </c>
      <c r="H266" s="78">
        <v>12676.883949999999</v>
      </c>
      <c r="I266" s="78">
        <v>15795.315000000001</v>
      </c>
      <c r="J266" s="78">
        <v>19493.33699</v>
      </c>
      <c r="K266" s="78">
        <v>22999.46326</v>
      </c>
      <c r="L266" s="78">
        <v>26611.31756</v>
      </c>
      <c r="M266" s="78">
        <v>30448.573369999998</v>
      </c>
      <c r="N266" s="78">
        <v>34683.321150000003</v>
      </c>
      <c r="O266" s="78">
        <v>38955.264999999999</v>
      </c>
      <c r="P266" s="78">
        <v>43545.852120000003</v>
      </c>
      <c r="Q266" s="78">
        <v>48307.276720000002</v>
      </c>
      <c r="R266" s="78">
        <v>52091.549639999997</v>
      </c>
      <c r="S266" s="78">
        <v>55952.04365</v>
      </c>
      <c r="T266" s="78">
        <v>60552.706839999999</v>
      </c>
      <c r="U266" s="78">
        <v>65256.508220000003</v>
      </c>
      <c r="V266" s="78">
        <v>69893.817460000006</v>
      </c>
      <c r="W266" s="78">
        <v>74396.749599999996</v>
      </c>
      <c r="X266" s="78">
        <v>78754.047070000001</v>
      </c>
      <c r="Y266" s="78">
        <v>83089.099189999994</v>
      </c>
      <c r="Z266" s="78">
        <v>87377.632610000001</v>
      </c>
      <c r="AA266" s="78">
        <v>91638.488639999996</v>
      </c>
      <c r="AB266" s="78">
        <v>95878.306150000004</v>
      </c>
      <c r="AC266" s="78">
        <v>100042.4847</v>
      </c>
      <c r="AD266" s="78">
        <v>104214.72139999999</v>
      </c>
      <c r="AE266" s="78">
        <v>108287.0667</v>
      </c>
      <c r="AF266" s="78">
        <v>112314.64380000001</v>
      </c>
      <c r="AG266" s="78">
        <v>116314.1159</v>
      </c>
      <c r="AH266" s="78">
        <v>120331.7016</v>
      </c>
      <c r="AI266" s="78">
        <v>124259.70110000001</v>
      </c>
    </row>
    <row r="267" spans="1:35" ht="15">
      <c r="A267" s="49" t="s">
        <v>54</v>
      </c>
      <c r="B267" s="49">
        <v>13</v>
      </c>
      <c r="C267" s="49" t="s">
        <v>42</v>
      </c>
      <c r="D267" s="49" t="s">
        <v>43</v>
      </c>
      <c r="E267" s="49" t="s">
        <v>47</v>
      </c>
      <c r="F267" s="78">
        <v>0</v>
      </c>
      <c r="G267" s="78">
        <v>2483.0183539999998</v>
      </c>
      <c r="H267" s="78">
        <v>3400.7713050000002</v>
      </c>
      <c r="I267" s="78">
        <v>4240.4659860000002</v>
      </c>
      <c r="J267" s="78">
        <v>5257.772363</v>
      </c>
      <c r="K267" s="78">
        <v>6246.341469</v>
      </c>
      <c r="L267" s="78">
        <v>7293.0955130000002</v>
      </c>
      <c r="M267" s="78">
        <v>8437.8009199999997</v>
      </c>
      <c r="N267" s="78">
        <v>9736.5078439999997</v>
      </c>
      <c r="O267" s="78">
        <v>11079.40093</v>
      </c>
      <c r="P267" s="78">
        <v>12546.04291</v>
      </c>
      <c r="Q267" s="78">
        <v>14099.87032</v>
      </c>
      <c r="R267" s="78">
        <v>15358.21212</v>
      </c>
      <c r="S267" s="78">
        <v>16664.832490000001</v>
      </c>
      <c r="T267" s="78">
        <v>18249.07977</v>
      </c>
      <c r="U267" s="78">
        <v>19893.886330000001</v>
      </c>
      <c r="V267" s="78">
        <v>21540.094870000001</v>
      </c>
      <c r="W267" s="78">
        <v>23161.14386</v>
      </c>
      <c r="X267" s="78">
        <v>24751.436580000001</v>
      </c>
      <c r="Y267" s="78">
        <v>26355.61334</v>
      </c>
      <c r="Z267" s="78">
        <v>27963.89687</v>
      </c>
      <c r="AA267" s="78">
        <v>29582.684550000002</v>
      </c>
      <c r="AB267" s="78">
        <v>31213.08164</v>
      </c>
      <c r="AC267" s="78">
        <v>32832.660750000003</v>
      </c>
      <c r="AD267" s="78">
        <v>34473.032619999998</v>
      </c>
      <c r="AE267" s="78">
        <v>36091.761720000002</v>
      </c>
      <c r="AF267" s="78">
        <v>37709.636200000001</v>
      </c>
      <c r="AG267" s="78">
        <v>39332.890760000002</v>
      </c>
      <c r="AH267" s="78">
        <v>40980.071969999997</v>
      </c>
      <c r="AI267" s="78">
        <v>42605.333780000001</v>
      </c>
    </row>
    <row r="268" spans="1:35" ht="15">
      <c r="A268" s="49" t="s">
        <v>54</v>
      </c>
      <c r="B268" s="49">
        <v>14</v>
      </c>
      <c r="C268" s="49" t="s">
        <v>42</v>
      </c>
      <c r="D268" s="49" t="s">
        <v>43</v>
      </c>
      <c r="E268" s="49" t="s">
        <v>47</v>
      </c>
      <c r="F268" s="78">
        <v>0</v>
      </c>
      <c r="G268" s="78">
        <v>257.25687219999998</v>
      </c>
      <c r="H268" s="78">
        <v>345.4356118</v>
      </c>
      <c r="I268" s="78">
        <v>423.19371840000002</v>
      </c>
      <c r="J268" s="78">
        <v>514.68169899999998</v>
      </c>
      <c r="K268" s="78">
        <v>600.4834707</v>
      </c>
      <c r="L268" s="78">
        <v>688.21283510000001</v>
      </c>
      <c r="M268" s="78">
        <v>780.79971809999995</v>
      </c>
      <c r="N268" s="78">
        <v>882.00486780000006</v>
      </c>
      <c r="O268" s="78">
        <v>983.08976070000006</v>
      </c>
      <c r="P268" s="78">
        <v>1091.0021389999999</v>
      </c>
      <c r="Q268" s="78">
        <v>1202.016282</v>
      </c>
      <c r="R268" s="78">
        <v>1289.7400520000001</v>
      </c>
      <c r="S268" s="78">
        <v>1378.252534</v>
      </c>
      <c r="T268" s="78">
        <v>1482.8706030000001</v>
      </c>
      <c r="U268" s="78">
        <v>1588.8243419999999</v>
      </c>
      <c r="V268" s="78">
        <v>1692.1641850000001</v>
      </c>
      <c r="W268" s="78">
        <v>1791.4926419999999</v>
      </c>
      <c r="X268" s="78">
        <v>1886.622936</v>
      </c>
      <c r="Y268" s="78">
        <v>1980.3294920000001</v>
      </c>
      <c r="Z268" s="78">
        <v>2072.0903950000002</v>
      </c>
      <c r="AA268" s="78">
        <v>2162.2857130000002</v>
      </c>
      <c r="AB268" s="78">
        <v>2251.0556919999999</v>
      </c>
      <c r="AC268" s="78">
        <v>2337.3086720000001</v>
      </c>
      <c r="AD268" s="78">
        <v>2422.9917919999998</v>
      </c>
      <c r="AE268" s="78">
        <v>2505.8348820000001</v>
      </c>
      <c r="AF268" s="78">
        <v>2586.862607</v>
      </c>
      <c r="AG268" s="78">
        <v>2666.6152109999998</v>
      </c>
      <c r="AH268" s="78">
        <v>2745.8920499999999</v>
      </c>
      <c r="AI268" s="78">
        <v>2822.7275300000001</v>
      </c>
    </row>
    <row r="269" spans="1:35" ht="15">
      <c r="A269" s="49" t="s">
        <v>54</v>
      </c>
      <c r="B269" s="49">
        <v>15</v>
      </c>
      <c r="C269" s="49" t="s">
        <v>42</v>
      </c>
      <c r="D269" s="49" t="s">
        <v>43</v>
      </c>
      <c r="E269" s="49" t="s">
        <v>47</v>
      </c>
      <c r="F269" s="78">
        <v>0</v>
      </c>
      <c r="G269" s="78">
        <v>326.82600980000001</v>
      </c>
      <c r="H269" s="78">
        <v>441.86955549999999</v>
      </c>
      <c r="I269" s="78">
        <v>543.35056369999995</v>
      </c>
      <c r="J269" s="78">
        <v>662.04455399999995</v>
      </c>
      <c r="K269" s="78">
        <v>773.05602569999996</v>
      </c>
      <c r="L269" s="78">
        <v>885.99535470000001</v>
      </c>
      <c r="M269" s="78">
        <v>1004.6836029999999</v>
      </c>
      <c r="N269" s="78">
        <v>1134.3596190000001</v>
      </c>
      <c r="O269" s="78">
        <v>1263.877221</v>
      </c>
      <c r="P269" s="78">
        <v>1401.537871</v>
      </c>
      <c r="Q269" s="78">
        <v>1542.895505</v>
      </c>
      <c r="R269" s="78">
        <v>1654.2164330000001</v>
      </c>
      <c r="S269" s="78">
        <v>1766.6151709999999</v>
      </c>
      <c r="T269" s="78">
        <v>1899.3562380000001</v>
      </c>
      <c r="U269" s="78">
        <v>2033.7307860000001</v>
      </c>
      <c r="V269" s="78">
        <v>2164.88384</v>
      </c>
      <c r="W269" s="78">
        <v>2290.9554250000001</v>
      </c>
      <c r="X269" s="78">
        <v>2411.7207309999999</v>
      </c>
      <c r="Y269" s="78">
        <v>2530.7272640000001</v>
      </c>
      <c r="Z269" s="78">
        <v>2647.2510000000002</v>
      </c>
      <c r="AA269" s="78">
        <v>2761.7974199999999</v>
      </c>
      <c r="AB269" s="78">
        <v>2874.6753589999998</v>
      </c>
      <c r="AC269" s="78">
        <v>2984.3936389999999</v>
      </c>
      <c r="AD269" s="78">
        <v>3093.32447</v>
      </c>
      <c r="AE269" s="78">
        <v>3198.6185850000002</v>
      </c>
      <c r="AF269" s="78">
        <v>3301.6688819999999</v>
      </c>
      <c r="AG269" s="78">
        <v>3403.0444459999999</v>
      </c>
      <c r="AH269" s="78">
        <v>3503.8897299999999</v>
      </c>
      <c r="AI269" s="78">
        <v>3601.580825</v>
      </c>
    </row>
    <row r="270" spans="1:35" ht="15">
      <c r="A270" s="49" t="s">
        <v>54</v>
      </c>
      <c r="B270" s="49">
        <v>16</v>
      </c>
      <c r="C270" s="49" t="s">
        <v>42</v>
      </c>
      <c r="D270" s="49" t="s">
        <v>43</v>
      </c>
      <c r="E270" s="49" t="s">
        <v>47</v>
      </c>
      <c r="F270" s="78">
        <v>0</v>
      </c>
      <c r="G270" s="78">
        <v>5678.413904</v>
      </c>
      <c r="H270" s="78">
        <v>7828.4584949999999</v>
      </c>
      <c r="I270" s="78">
        <v>9756.9200459999993</v>
      </c>
      <c r="J270" s="78">
        <v>12049.173489999999</v>
      </c>
      <c r="K270" s="78">
        <v>14230.954540000001</v>
      </c>
      <c r="L270" s="78">
        <v>16491.643779999999</v>
      </c>
      <c r="M270" s="78">
        <v>18909.7876</v>
      </c>
      <c r="N270" s="78">
        <v>21596.592690000001</v>
      </c>
      <c r="O270" s="78">
        <v>24322.831529999999</v>
      </c>
      <c r="P270" s="78">
        <v>27259.106199999998</v>
      </c>
      <c r="Q270" s="78">
        <v>30317.900549999998</v>
      </c>
      <c r="R270" s="78">
        <v>32758.818329999998</v>
      </c>
      <c r="S270" s="78">
        <v>35271.108509999998</v>
      </c>
      <c r="T270" s="78">
        <v>38290.74598</v>
      </c>
      <c r="U270" s="78">
        <v>41403.232839999997</v>
      </c>
      <c r="V270" s="78">
        <v>44496.442580000003</v>
      </c>
      <c r="W270" s="78">
        <v>47522.980560000004</v>
      </c>
      <c r="X270" s="78">
        <v>50474.010029999998</v>
      </c>
      <c r="Y270" s="78">
        <v>53432.4329</v>
      </c>
      <c r="Z270" s="78">
        <v>56381.397749999996</v>
      </c>
      <c r="AA270" s="78">
        <v>59333.635110000003</v>
      </c>
      <c r="AB270" s="78">
        <v>62292.620060000001</v>
      </c>
      <c r="AC270" s="78">
        <v>65218.95104</v>
      </c>
      <c r="AD270" s="78">
        <v>68171.481050000002</v>
      </c>
      <c r="AE270" s="78">
        <v>71073.443140000003</v>
      </c>
      <c r="AF270" s="78">
        <v>73963.636270000003</v>
      </c>
      <c r="AG270" s="78">
        <v>76853.970650000003</v>
      </c>
      <c r="AH270" s="78">
        <v>79777.686459999997</v>
      </c>
      <c r="AI270" s="78">
        <v>82655.640199999994</v>
      </c>
    </row>
    <row r="271" spans="1:35" ht="15">
      <c r="A271" s="49" t="s">
        <v>54</v>
      </c>
      <c r="B271" s="49">
        <v>17</v>
      </c>
      <c r="C271" s="49" t="s">
        <v>42</v>
      </c>
      <c r="D271" s="49" t="s">
        <v>43</v>
      </c>
      <c r="E271" s="49" t="s">
        <v>47</v>
      </c>
      <c r="F271" s="78">
        <v>0</v>
      </c>
      <c r="G271" s="78">
        <v>2502.962329</v>
      </c>
      <c r="H271" s="78">
        <v>3430.3286629999998</v>
      </c>
      <c r="I271" s="78">
        <v>4292.2978439999997</v>
      </c>
      <c r="J271" s="78">
        <v>5345.4750169999998</v>
      </c>
      <c r="K271" s="78">
        <v>6377.8704770000004</v>
      </c>
      <c r="L271" s="78">
        <v>7476.431055</v>
      </c>
      <c r="M271" s="78">
        <v>8680.3376850000004</v>
      </c>
      <c r="N271" s="78">
        <v>10047.10375</v>
      </c>
      <c r="O271" s="78">
        <v>11461.52239</v>
      </c>
      <c r="P271" s="78">
        <v>13013.997649999999</v>
      </c>
      <c r="Q271" s="78">
        <v>14659.578030000001</v>
      </c>
      <c r="R271" s="78">
        <v>15993.21069</v>
      </c>
      <c r="S271" s="78">
        <v>17385.73734</v>
      </c>
      <c r="T271" s="78">
        <v>19080.208719999999</v>
      </c>
      <c r="U271" s="78">
        <v>20849.10471</v>
      </c>
      <c r="V271" s="78">
        <v>22628.651399999999</v>
      </c>
      <c r="W271" s="78">
        <v>24390.770469999999</v>
      </c>
      <c r="X271" s="78">
        <v>26129.07128</v>
      </c>
      <c r="Y271" s="78">
        <v>27891.14358</v>
      </c>
      <c r="Z271" s="78">
        <v>29666.88349</v>
      </c>
      <c r="AA271" s="78">
        <v>31464.08236</v>
      </c>
      <c r="AB271" s="78">
        <v>33283.646930000003</v>
      </c>
      <c r="AC271" s="78">
        <v>35100.915249999998</v>
      </c>
      <c r="AD271" s="78">
        <v>36950.537320000003</v>
      </c>
      <c r="AE271" s="78">
        <v>38785.2762</v>
      </c>
      <c r="AF271" s="78">
        <v>40629.892010000003</v>
      </c>
      <c r="AG271" s="78">
        <v>42490.255449999997</v>
      </c>
      <c r="AH271" s="78">
        <v>44387.883479999997</v>
      </c>
      <c r="AI271" s="78">
        <v>46270.544959999999</v>
      </c>
    </row>
    <row r="272" spans="1:35" ht="15">
      <c r="A272" s="49" t="s">
        <v>54</v>
      </c>
      <c r="B272" s="49">
        <v>18</v>
      </c>
      <c r="C272" s="49" t="s">
        <v>42</v>
      </c>
      <c r="D272" s="49" t="s">
        <v>43</v>
      </c>
      <c r="E272" s="49" t="s">
        <v>47</v>
      </c>
      <c r="F272" s="78">
        <v>0</v>
      </c>
      <c r="G272" s="78">
        <v>535.00178040000003</v>
      </c>
      <c r="H272" s="78">
        <v>757.1691601</v>
      </c>
      <c r="I272" s="78">
        <v>1003.265956</v>
      </c>
      <c r="J272" s="78">
        <v>1340.225792</v>
      </c>
      <c r="K272" s="78">
        <v>1707.9515329999999</v>
      </c>
      <c r="L272" s="78">
        <v>2134.7453719999999</v>
      </c>
      <c r="M272" s="78">
        <v>2636.6181879999999</v>
      </c>
      <c r="N272" s="78">
        <v>3240.0221190000002</v>
      </c>
      <c r="O272" s="78">
        <v>3896.1643049999998</v>
      </c>
      <c r="P272" s="78">
        <v>4648.2264189999996</v>
      </c>
      <c r="Q272" s="78">
        <v>5476.3100270000004</v>
      </c>
      <c r="R272" s="78">
        <v>6169.6846109999997</v>
      </c>
      <c r="S272" s="78">
        <v>6914.7276739999998</v>
      </c>
      <c r="T272" s="78">
        <v>7843.8079040000002</v>
      </c>
      <c r="U272" s="78">
        <v>8836.6716699999997</v>
      </c>
      <c r="V272" s="78">
        <v>9857.9466109999994</v>
      </c>
      <c r="W272" s="78">
        <v>10890.286829999999</v>
      </c>
      <c r="X272" s="78">
        <v>11928.40064</v>
      </c>
      <c r="Y272" s="78">
        <v>12999.993700000001</v>
      </c>
      <c r="Z272" s="78">
        <v>14098.84352</v>
      </c>
      <c r="AA272" s="78">
        <v>15229.58524</v>
      </c>
      <c r="AB272" s="78">
        <v>16391.94486</v>
      </c>
      <c r="AC272" s="78">
        <v>17569.426920000002</v>
      </c>
      <c r="AD272" s="78">
        <v>18783.3416</v>
      </c>
      <c r="AE272" s="78">
        <v>20002.634150000002</v>
      </c>
      <c r="AF272" s="78">
        <v>21244.269390000001</v>
      </c>
      <c r="AG272" s="78">
        <v>22510.759040000001</v>
      </c>
      <c r="AH272" s="78">
        <v>23817.185990000002</v>
      </c>
      <c r="AI272" s="78">
        <v>25126.26009</v>
      </c>
    </row>
    <row r="273" spans="1:35" ht="15">
      <c r="A273" s="49" t="s">
        <v>54</v>
      </c>
      <c r="B273" s="49">
        <v>19</v>
      </c>
      <c r="C273" s="49" t="s">
        <v>42</v>
      </c>
      <c r="D273" s="49" t="s">
        <v>43</v>
      </c>
      <c r="E273" s="49" t="s">
        <v>47</v>
      </c>
      <c r="F273" s="78">
        <v>0</v>
      </c>
      <c r="G273" s="78">
        <v>237.30047870000001</v>
      </c>
      <c r="H273" s="78">
        <v>320.102011</v>
      </c>
      <c r="I273" s="78">
        <v>393.27854989999997</v>
      </c>
      <c r="J273" s="78">
        <v>479.24615160000002</v>
      </c>
      <c r="K273" s="78">
        <v>559.72289679999994</v>
      </c>
      <c r="L273" s="78">
        <v>641.80794490000005</v>
      </c>
      <c r="M273" s="78">
        <v>728.2125446</v>
      </c>
      <c r="N273" s="78">
        <v>822.67993869999998</v>
      </c>
      <c r="O273" s="78">
        <v>917.31214729999999</v>
      </c>
      <c r="P273" s="78">
        <v>1018.020362</v>
      </c>
      <c r="Q273" s="78">
        <v>1121.651973</v>
      </c>
      <c r="R273" s="78">
        <v>1203.4300679999999</v>
      </c>
      <c r="S273" s="78">
        <v>1285.9553510000001</v>
      </c>
      <c r="T273" s="78">
        <v>1383.4913409999999</v>
      </c>
      <c r="U273" s="78">
        <v>1482.1811749999999</v>
      </c>
      <c r="V273" s="78">
        <v>1578.5179599999999</v>
      </c>
      <c r="W273" s="78">
        <v>1671.1237329999999</v>
      </c>
      <c r="X273" s="78">
        <v>1759.829268</v>
      </c>
      <c r="Y273" s="78">
        <v>1847.2062800000001</v>
      </c>
      <c r="Z273" s="78">
        <v>1932.7680069999999</v>
      </c>
      <c r="AA273" s="78">
        <v>2016.8785439999999</v>
      </c>
      <c r="AB273" s="78">
        <v>2099.7327479999999</v>
      </c>
      <c r="AC273" s="78">
        <v>2180.2590949999999</v>
      </c>
      <c r="AD273" s="78">
        <v>2260.2299560000001</v>
      </c>
      <c r="AE273" s="78">
        <v>2337.491892</v>
      </c>
      <c r="AF273" s="78">
        <v>2413.0918660000002</v>
      </c>
      <c r="AG273" s="78">
        <v>2487.4826779999999</v>
      </c>
      <c r="AH273" s="78">
        <v>2561.4932330000001</v>
      </c>
      <c r="AI273" s="78">
        <v>2633.2067520000001</v>
      </c>
    </row>
    <row r="274" spans="1:35" ht="15">
      <c r="A274" s="49" t="s">
        <v>54</v>
      </c>
      <c r="B274" s="49">
        <v>20</v>
      </c>
      <c r="C274" s="49" t="s">
        <v>42</v>
      </c>
      <c r="D274" s="49" t="s">
        <v>43</v>
      </c>
      <c r="E274" s="49" t="s">
        <v>47</v>
      </c>
      <c r="F274" s="78">
        <v>0</v>
      </c>
      <c r="G274" s="78">
        <v>0</v>
      </c>
      <c r="H274" s="78">
        <v>0</v>
      </c>
      <c r="I274" s="78">
        <v>0</v>
      </c>
      <c r="J274" s="78">
        <v>0</v>
      </c>
      <c r="K274" s="78">
        <v>0</v>
      </c>
      <c r="L274" s="78">
        <v>0</v>
      </c>
      <c r="M274" s="78">
        <v>0</v>
      </c>
      <c r="N274" s="78">
        <v>0</v>
      </c>
      <c r="O274" s="78">
        <v>0</v>
      </c>
      <c r="P274" s="78">
        <v>0</v>
      </c>
      <c r="Q274" s="78">
        <v>0</v>
      </c>
      <c r="R274" s="78">
        <v>0</v>
      </c>
      <c r="S274" s="78">
        <v>0</v>
      </c>
      <c r="T274" s="78">
        <v>0</v>
      </c>
      <c r="U274" s="78">
        <v>0</v>
      </c>
      <c r="V274" s="78">
        <v>0</v>
      </c>
      <c r="W274" s="78">
        <v>0</v>
      </c>
      <c r="X274" s="78">
        <v>0</v>
      </c>
      <c r="Y274" s="78">
        <v>0</v>
      </c>
      <c r="Z274" s="78">
        <v>0</v>
      </c>
      <c r="AA274" s="78">
        <v>0</v>
      </c>
      <c r="AB274" s="78">
        <v>0</v>
      </c>
      <c r="AC274" s="78">
        <v>0</v>
      </c>
      <c r="AD274" s="78">
        <v>0</v>
      </c>
      <c r="AE274" s="78">
        <v>0</v>
      </c>
      <c r="AF274" s="78">
        <v>0</v>
      </c>
      <c r="AG274" s="78">
        <v>0</v>
      </c>
      <c r="AH274" s="78">
        <v>0</v>
      </c>
      <c r="AI274" s="78">
        <v>0</v>
      </c>
    </row>
    <row r="275" spans="1:35" ht="15">
      <c r="A275" s="49" t="s">
        <v>54</v>
      </c>
      <c r="B275" s="49">
        <v>0</v>
      </c>
      <c r="C275" s="49" t="s">
        <v>42</v>
      </c>
      <c r="D275" s="49" t="s">
        <v>43</v>
      </c>
      <c r="E275" s="49" t="s">
        <v>48</v>
      </c>
      <c r="F275" s="78">
        <v>0</v>
      </c>
      <c r="G275" s="78">
        <v>33.387576559999999</v>
      </c>
      <c r="H275" s="78">
        <v>68.431287740000002</v>
      </c>
      <c r="I275" s="78">
        <v>93.752980219999998</v>
      </c>
      <c r="J275" s="78">
        <v>135.10942518000002</v>
      </c>
      <c r="K275" s="78">
        <v>191.54328237000001</v>
      </c>
      <c r="L275" s="78">
        <v>256.36287342000003</v>
      </c>
      <c r="M275" s="78">
        <v>327.76237822999997</v>
      </c>
      <c r="N275" s="78">
        <v>409.1050123</v>
      </c>
      <c r="O275" s="78">
        <v>484.89165300000002</v>
      </c>
      <c r="P275" s="78">
        <v>545.03727989999993</v>
      </c>
      <c r="Q275" s="78">
        <v>589.24208980000003</v>
      </c>
      <c r="R275" s="78">
        <v>622.46579080000004</v>
      </c>
      <c r="S275" s="78">
        <v>652.90671580000003</v>
      </c>
      <c r="T275" s="78">
        <v>680.82667419999996</v>
      </c>
      <c r="U275" s="78">
        <v>706.3973641</v>
      </c>
      <c r="V275" s="78">
        <v>730.10299970000005</v>
      </c>
      <c r="W275" s="78">
        <v>752.25226889999999</v>
      </c>
      <c r="X275" s="78">
        <v>770.17290490000005</v>
      </c>
      <c r="Y275" s="78">
        <v>786.66337229999999</v>
      </c>
      <c r="Z275" s="78">
        <v>801.72916080000005</v>
      </c>
      <c r="AA275" s="78">
        <v>815.65261280000004</v>
      </c>
      <c r="AB275" s="78">
        <v>828.62417800000003</v>
      </c>
      <c r="AC275" s="78">
        <v>841.07827939999993</v>
      </c>
      <c r="AD275" s="78">
        <v>853.31713009999999</v>
      </c>
      <c r="AE275" s="78">
        <v>865.43390980000004</v>
      </c>
      <c r="AF275" s="78">
        <v>877.72606270000006</v>
      </c>
      <c r="AG275" s="78">
        <v>890.35601269999995</v>
      </c>
      <c r="AH275" s="78">
        <v>903.16913599999998</v>
      </c>
      <c r="AI275" s="78">
        <v>916.0963759</v>
      </c>
    </row>
    <row r="276" spans="1:35" ht="15">
      <c r="A276" s="49" t="s">
        <v>54</v>
      </c>
      <c r="B276" s="49">
        <v>1</v>
      </c>
      <c r="C276" s="49" t="s">
        <v>42</v>
      </c>
      <c r="D276" s="49" t="s">
        <v>43</v>
      </c>
      <c r="E276" s="49" t="s">
        <v>48</v>
      </c>
      <c r="F276" s="78">
        <v>0</v>
      </c>
      <c r="G276" s="78">
        <v>6140.1362580000005</v>
      </c>
      <c r="H276" s="78">
        <v>12560.255115</v>
      </c>
      <c r="I276" s="78">
        <v>17442.630830000002</v>
      </c>
      <c r="J276" s="78">
        <v>25629.605012</v>
      </c>
      <c r="K276" s="78">
        <v>36961.954388999999</v>
      </c>
      <c r="L276" s="78">
        <v>50127.416056000002</v>
      </c>
      <c r="M276" s="78">
        <v>64858.83928</v>
      </c>
      <c r="N276" s="78">
        <v>81881.679340000002</v>
      </c>
      <c r="O276" s="78">
        <v>97941.616819999996</v>
      </c>
      <c r="P276" s="78">
        <v>110712.33205</v>
      </c>
      <c r="Q276" s="78">
        <v>120217.99926</v>
      </c>
      <c r="R276" s="78">
        <v>127325.08499999999</v>
      </c>
      <c r="S276" s="78">
        <v>133892.90351999999</v>
      </c>
      <c r="T276" s="78">
        <v>140095.31977999999</v>
      </c>
      <c r="U276" s="78">
        <v>145875.97388000001</v>
      </c>
      <c r="V276" s="78">
        <v>151289.88363</v>
      </c>
      <c r="W276" s="78">
        <v>156411.02465000001</v>
      </c>
      <c r="X276" s="78">
        <v>160605.51832999999</v>
      </c>
      <c r="Y276" s="78">
        <v>164504.14723</v>
      </c>
      <c r="Z276" s="78">
        <v>168099.93330999999</v>
      </c>
      <c r="AA276" s="78">
        <v>171464.15976000001</v>
      </c>
      <c r="AB276" s="78">
        <v>174635.38774000001</v>
      </c>
      <c r="AC276" s="78">
        <v>177706.84999000002</v>
      </c>
      <c r="AD276" s="78">
        <v>180756.29582</v>
      </c>
      <c r="AE276" s="78">
        <v>183791.74832000001</v>
      </c>
      <c r="AF276" s="78">
        <v>186883.57352999999</v>
      </c>
      <c r="AG276" s="78">
        <v>190075.73616999999</v>
      </c>
      <c r="AH276" s="78">
        <v>193332.63062000001</v>
      </c>
      <c r="AI276" s="78">
        <v>196636.71061000001</v>
      </c>
    </row>
    <row r="277" spans="1:35" ht="15">
      <c r="A277" s="49" t="s">
        <v>54</v>
      </c>
      <c r="B277" s="49">
        <v>2</v>
      </c>
      <c r="C277" s="49" t="s">
        <v>42</v>
      </c>
      <c r="D277" s="49" t="s">
        <v>43</v>
      </c>
      <c r="E277" s="49" t="s">
        <v>48</v>
      </c>
      <c r="F277" s="78">
        <v>0</v>
      </c>
      <c r="G277" s="78">
        <v>806.58490329999995</v>
      </c>
      <c r="H277" s="78">
        <v>1733.2634237999998</v>
      </c>
      <c r="I277" s="78">
        <v>2450.9215396999998</v>
      </c>
      <c r="J277" s="78">
        <v>3699.4811320999997</v>
      </c>
      <c r="K277" s="78">
        <v>5515.455551</v>
      </c>
      <c r="L277" s="78">
        <v>7730.9493140000004</v>
      </c>
      <c r="M277" s="78">
        <v>10321.457382000001</v>
      </c>
      <c r="N277" s="78">
        <v>13433.908414000001</v>
      </c>
      <c r="O277" s="78">
        <v>16475.234372999999</v>
      </c>
      <c r="P277" s="78">
        <v>18980.701542999999</v>
      </c>
      <c r="Q277" s="78">
        <v>20901.734654</v>
      </c>
      <c r="R277" s="78">
        <v>22396.184872999998</v>
      </c>
      <c r="S277" s="78">
        <v>23819.853101000001</v>
      </c>
      <c r="T277" s="78">
        <v>25194.116121999999</v>
      </c>
      <c r="U277" s="78">
        <v>26508.276116000001</v>
      </c>
      <c r="V277" s="78">
        <v>27772.839360999998</v>
      </c>
      <c r="W277" s="78">
        <v>29001.524240000002</v>
      </c>
      <c r="X277" s="78">
        <v>30034.312989999999</v>
      </c>
      <c r="Y277" s="78">
        <v>31020.072529999998</v>
      </c>
      <c r="Z277" s="78">
        <v>31953.156080000001</v>
      </c>
      <c r="AA277" s="78">
        <v>32848.809519999995</v>
      </c>
      <c r="AB277" s="78">
        <v>33714.026939999996</v>
      </c>
      <c r="AC277" s="78">
        <v>34571.657149999999</v>
      </c>
      <c r="AD277" s="78">
        <v>35442.087220000001</v>
      </c>
      <c r="AE277" s="78">
        <v>36327.758040000001</v>
      </c>
      <c r="AF277" s="78">
        <v>37249.255940000003</v>
      </c>
      <c r="AG277" s="78">
        <v>38220.108780000002</v>
      </c>
      <c r="AH277" s="78">
        <v>39229.928339999999</v>
      </c>
      <c r="AI277" s="78">
        <v>40272.96067</v>
      </c>
    </row>
    <row r="278" spans="1:35" ht="15">
      <c r="A278" s="49" t="s">
        <v>54</v>
      </c>
      <c r="B278" s="49">
        <v>3</v>
      </c>
      <c r="C278" s="49" t="s">
        <v>42</v>
      </c>
      <c r="D278" s="49" t="s">
        <v>43</v>
      </c>
      <c r="E278" s="49" t="s">
        <v>48</v>
      </c>
      <c r="F278" s="78">
        <v>0</v>
      </c>
      <c r="G278" s="78">
        <v>70.755088580000006</v>
      </c>
      <c r="H278" s="78">
        <v>144.8643897</v>
      </c>
      <c r="I278" s="78">
        <v>196.77279114999999</v>
      </c>
      <c r="J278" s="78">
        <v>280.90731596000001</v>
      </c>
      <c r="K278" s="78">
        <v>396.62953305000002</v>
      </c>
      <c r="L278" s="78">
        <v>530.42575669999997</v>
      </c>
      <c r="M278" s="78">
        <v>678.63822900000002</v>
      </c>
      <c r="N278" s="78">
        <v>847.76756920000003</v>
      </c>
      <c r="O278" s="78">
        <v>1005.7160382000001</v>
      </c>
      <c r="P278" s="78">
        <v>1131.4493894</v>
      </c>
      <c r="Q278" s="78">
        <v>1223.6496913999999</v>
      </c>
      <c r="R278" s="78">
        <v>1294.1595358</v>
      </c>
      <c r="S278" s="78">
        <v>1358.6398635999999</v>
      </c>
      <c r="T278" s="78">
        <v>1416.5937123000001</v>
      </c>
      <c r="U278" s="78">
        <v>1469.1711298</v>
      </c>
      <c r="V278" s="78">
        <v>1517.6714913999999</v>
      </c>
      <c r="W278" s="78">
        <v>1562.8866163</v>
      </c>
      <c r="X278" s="78">
        <v>1599.2747045000001</v>
      </c>
      <c r="Y278" s="78">
        <v>1632.6584430999999</v>
      </c>
      <c r="Z278" s="78">
        <v>1663.1083328</v>
      </c>
      <c r="AA278" s="78">
        <v>1691.1198471999999</v>
      </c>
      <c r="AB278" s="78">
        <v>1717.1156878000002</v>
      </c>
      <c r="AC278" s="78">
        <v>1741.9939953999999</v>
      </c>
      <c r="AD278" s="78">
        <v>1766.4697834999999</v>
      </c>
      <c r="AE278" s="78">
        <v>1790.7796037000001</v>
      </c>
      <c r="AF278" s="78">
        <v>1815.5555758</v>
      </c>
      <c r="AG278" s="78">
        <v>1841.1139647</v>
      </c>
      <c r="AH278" s="78">
        <v>1867.1284008</v>
      </c>
      <c r="AI278" s="78">
        <v>1893.4855847000001</v>
      </c>
    </row>
    <row r="279" spans="1:35" ht="15">
      <c r="A279" s="49" t="s">
        <v>54</v>
      </c>
      <c r="B279" s="49">
        <v>4</v>
      </c>
      <c r="C279" s="49" t="s">
        <v>42</v>
      </c>
      <c r="D279" s="49" t="s">
        <v>43</v>
      </c>
      <c r="E279" s="49" t="s">
        <v>48</v>
      </c>
      <c r="F279" s="78">
        <v>0</v>
      </c>
      <c r="G279" s="78">
        <v>950.78855010000007</v>
      </c>
      <c r="H279" s="78">
        <v>2088.5186072000001</v>
      </c>
      <c r="I279" s="78">
        <v>2926.1000789</v>
      </c>
      <c r="J279" s="78">
        <v>4334.7808221000005</v>
      </c>
      <c r="K279" s="78">
        <v>6336.1147810000002</v>
      </c>
      <c r="L279" s="78">
        <v>8727.416432</v>
      </c>
      <c r="M279" s="78">
        <v>11465.19311</v>
      </c>
      <c r="N279" s="78">
        <v>14686.308894</v>
      </c>
      <c r="O279" s="78">
        <v>17775.597784000001</v>
      </c>
      <c r="P279" s="78">
        <v>20291.424889000002</v>
      </c>
      <c r="Q279" s="78">
        <v>22189.526447</v>
      </c>
      <c r="R279" s="78">
        <v>23657.403423</v>
      </c>
      <c r="S279" s="78">
        <v>25022.980604</v>
      </c>
      <c r="T279" s="78">
        <v>26293.679292000001</v>
      </c>
      <c r="U279" s="78">
        <v>27474.814301000002</v>
      </c>
      <c r="V279" s="78">
        <v>28584.675442</v>
      </c>
      <c r="W279" s="78">
        <v>29638.352019999998</v>
      </c>
      <c r="X279" s="78">
        <v>30503.284460000003</v>
      </c>
      <c r="Y279" s="78">
        <v>31311.098830000003</v>
      </c>
      <c r="Z279" s="78">
        <v>32060.40425</v>
      </c>
      <c r="AA279" s="78">
        <v>32763.675279999999</v>
      </c>
      <c r="AB279" s="78">
        <v>33428.77433</v>
      </c>
      <c r="AC279" s="78">
        <v>34075.480859999996</v>
      </c>
      <c r="AD279" s="78">
        <v>34720.55328</v>
      </c>
      <c r="AE279" s="78">
        <v>35367.369200000001</v>
      </c>
      <c r="AF279" s="78">
        <v>36031.478279999996</v>
      </c>
      <c r="AG279" s="78">
        <v>36722.00864</v>
      </c>
      <c r="AH279" s="78">
        <v>37430.791700000002</v>
      </c>
      <c r="AI279" s="78">
        <v>38153.535349999998</v>
      </c>
    </row>
    <row r="280" spans="1:35" ht="15">
      <c r="A280" s="49" t="s">
        <v>54</v>
      </c>
      <c r="B280" s="49">
        <v>5</v>
      </c>
      <c r="C280" s="49" t="s">
        <v>42</v>
      </c>
      <c r="D280" s="49" t="s">
        <v>43</v>
      </c>
      <c r="E280" s="49" t="s">
        <v>48</v>
      </c>
      <c r="F280" s="78">
        <v>0</v>
      </c>
      <c r="G280" s="78">
        <v>394.48798980000004</v>
      </c>
      <c r="H280" s="78">
        <v>971.5932487</v>
      </c>
      <c r="I280" s="78">
        <v>1383.8208963</v>
      </c>
      <c r="J280" s="78">
        <v>2081.6090912999998</v>
      </c>
      <c r="K280" s="78">
        <v>3096.2143538</v>
      </c>
      <c r="L280" s="78">
        <v>4335.8561979999995</v>
      </c>
      <c r="M280" s="78">
        <v>5779.6658900000002</v>
      </c>
      <c r="N280" s="78">
        <v>7498.7767559999993</v>
      </c>
      <c r="O280" s="78">
        <v>9163.4511689999999</v>
      </c>
      <c r="P280" s="78">
        <v>10544.741266999999</v>
      </c>
      <c r="Q280" s="78">
        <v>11593.750239000001</v>
      </c>
      <c r="R280" s="78">
        <v>12422.280111</v>
      </c>
      <c r="S280" s="78">
        <v>13194.423472999999</v>
      </c>
      <c r="T280" s="78">
        <v>13902.584949</v>
      </c>
      <c r="U280" s="78">
        <v>14556.766879999999</v>
      </c>
      <c r="V280" s="78">
        <v>15169.668946999998</v>
      </c>
      <c r="W280" s="78">
        <v>15750.014339000001</v>
      </c>
      <c r="X280" s="78">
        <v>16224.456184999999</v>
      </c>
      <c r="Y280" s="78">
        <v>16666.476170000002</v>
      </c>
      <c r="Z280" s="78">
        <v>17075.743219</v>
      </c>
      <c r="AA280" s="78">
        <v>17458.346808000002</v>
      </c>
      <c r="AB280" s="78">
        <v>17818.932191</v>
      </c>
      <c r="AC280" s="78">
        <v>18168.632679999999</v>
      </c>
      <c r="AD280" s="78">
        <v>18516.883239999999</v>
      </c>
      <c r="AE280" s="78">
        <v>18866.423175</v>
      </c>
      <c r="AF280" s="78">
        <v>19225.997321999999</v>
      </c>
      <c r="AG280" s="78">
        <v>19600.447854999999</v>
      </c>
      <c r="AH280" s="78">
        <v>19985.144299</v>
      </c>
      <c r="AI280" s="78">
        <v>20377.893499000002</v>
      </c>
    </row>
    <row r="281" spans="1:35" ht="15">
      <c r="A281" s="49" t="s">
        <v>54</v>
      </c>
      <c r="B281" s="49">
        <v>6</v>
      </c>
      <c r="C281" s="49" t="s">
        <v>42</v>
      </c>
      <c r="D281" s="49" t="s">
        <v>43</v>
      </c>
      <c r="E281" s="49" t="s">
        <v>48</v>
      </c>
      <c r="F281" s="78">
        <v>0</v>
      </c>
      <c r="G281" s="78">
        <v>497.04534659999996</v>
      </c>
      <c r="H281" s="78">
        <v>1088.4054329000001</v>
      </c>
      <c r="I281" s="78">
        <v>1540.5843258</v>
      </c>
      <c r="J281" s="78">
        <v>2327.4884674</v>
      </c>
      <c r="K281" s="78">
        <v>3477.4947631999999</v>
      </c>
      <c r="L281" s="78">
        <v>4881.9944826999999</v>
      </c>
      <c r="M281" s="78">
        <v>6521.5847709999998</v>
      </c>
      <c r="N281" s="78">
        <v>8482.7713079999994</v>
      </c>
      <c r="O281" s="78">
        <v>10392.205911999999</v>
      </c>
      <c r="P281" s="78">
        <v>11965.950982</v>
      </c>
      <c r="Q281" s="78">
        <v>13166.143238999999</v>
      </c>
      <c r="R281" s="78">
        <v>14099.528952000001</v>
      </c>
      <c r="S281" s="78">
        <v>14982.235102000001</v>
      </c>
      <c r="T281" s="78">
        <v>15823.213345</v>
      </c>
      <c r="U281" s="78">
        <v>16619.71056</v>
      </c>
      <c r="V281" s="78">
        <v>17380.133009000001</v>
      </c>
      <c r="W281" s="78">
        <v>18113.420972</v>
      </c>
      <c r="X281" s="78">
        <v>18724.754624000001</v>
      </c>
      <c r="Y281" s="78">
        <v>19303.925941000001</v>
      </c>
      <c r="Z281" s="78">
        <v>19848.470146</v>
      </c>
      <c r="AA281" s="78">
        <v>20367.157750999999</v>
      </c>
      <c r="AB281" s="78">
        <v>20864.680055999997</v>
      </c>
      <c r="AC281" s="78">
        <v>21355.517187000001</v>
      </c>
      <c r="AD281" s="78">
        <v>21852.516067</v>
      </c>
      <c r="AE281" s="78">
        <v>22357.563504999998</v>
      </c>
      <c r="AF281" s="78">
        <v>22882.805597999999</v>
      </c>
      <c r="AG281" s="78">
        <v>23435.903548000002</v>
      </c>
      <c r="AH281" s="78">
        <v>24011.172707999998</v>
      </c>
      <c r="AI281" s="78">
        <v>24605.596969999999</v>
      </c>
    </row>
    <row r="282" spans="1:35" ht="15">
      <c r="A282" s="49" t="s">
        <v>54</v>
      </c>
      <c r="B282" s="49">
        <v>7</v>
      </c>
      <c r="C282" s="49" t="s">
        <v>42</v>
      </c>
      <c r="D282" s="49" t="s">
        <v>43</v>
      </c>
      <c r="E282" s="49" t="s">
        <v>48</v>
      </c>
      <c r="F282" s="78">
        <v>0</v>
      </c>
      <c r="G282" s="78">
        <v>6104.9883950000003</v>
      </c>
      <c r="H282" s="78">
        <v>12405.428401000001</v>
      </c>
      <c r="I282" s="78">
        <v>17092.410941999999</v>
      </c>
      <c r="J282" s="78">
        <v>24871.300576000001</v>
      </c>
      <c r="K282" s="78">
        <v>35592.340442000001</v>
      </c>
      <c r="L282" s="78">
        <v>48012.180757000002</v>
      </c>
      <c r="M282" s="78">
        <v>61855.399460000001</v>
      </c>
      <c r="N282" s="78">
        <v>77771.093219999995</v>
      </c>
      <c r="O282" s="78">
        <v>92707.671000000002</v>
      </c>
      <c r="P282" s="78">
        <v>104561.10284000001</v>
      </c>
      <c r="Q282" s="78">
        <v>113340.52621</v>
      </c>
      <c r="R282" s="78">
        <v>119919.28499</v>
      </c>
      <c r="S282" s="78">
        <v>125983.50469</v>
      </c>
      <c r="T282" s="78">
        <v>131650.75887000002</v>
      </c>
      <c r="U282" s="78">
        <v>136900.43557</v>
      </c>
      <c r="V282" s="78">
        <v>141797.47765000002</v>
      </c>
      <c r="W282" s="78">
        <v>146411.81760000001</v>
      </c>
      <c r="X282" s="78">
        <v>150174.71567999999</v>
      </c>
      <c r="Y282" s="78">
        <v>153659.92405</v>
      </c>
      <c r="Z282" s="78">
        <v>156863.46445</v>
      </c>
      <c r="AA282" s="78">
        <v>159847.39467000001</v>
      </c>
      <c r="AB282" s="78">
        <v>162647.68843000001</v>
      </c>
      <c r="AC282" s="78">
        <v>165348.53045000002</v>
      </c>
      <c r="AD282" s="78">
        <v>168019.07759999999</v>
      </c>
      <c r="AE282" s="78">
        <v>170669.30933999998</v>
      </c>
      <c r="AF282" s="78">
        <v>173361.75472</v>
      </c>
      <c r="AG282" s="78">
        <v>176133.33491000001</v>
      </c>
      <c r="AH282" s="78">
        <v>178951.69378999999</v>
      </c>
      <c r="AI282" s="78">
        <v>181800.61697999999</v>
      </c>
    </row>
    <row r="283" spans="1:35" ht="15">
      <c r="A283" s="49" t="s">
        <v>54</v>
      </c>
      <c r="B283" s="49">
        <v>8</v>
      </c>
      <c r="C283" s="49" t="s">
        <v>42</v>
      </c>
      <c r="D283" s="49" t="s">
        <v>43</v>
      </c>
      <c r="E283" s="49" t="s">
        <v>48</v>
      </c>
      <c r="F283" s="78">
        <v>0</v>
      </c>
      <c r="G283" s="78">
        <v>581.50830020000001</v>
      </c>
      <c r="H283" s="78">
        <v>1219.7602165000001</v>
      </c>
      <c r="I283" s="78">
        <v>1730.1264145</v>
      </c>
      <c r="J283" s="78">
        <v>2628.6723591999998</v>
      </c>
      <c r="K283" s="78">
        <v>3937.4936084999999</v>
      </c>
      <c r="L283" s="78">
        <v>5535.4903130000002</v>
      </c>
      <c r="M283" s="78">
        <v>7404.4667329999993</v>
      </c>
      <c r="N283" s="78">
        <v>9649.2062719999994</v>
      </c>
      <c r="O283" s="78">
        <v>11840.687288000001</v>
      </c>
      <c r="P283" s="78">
        <v>13648.63111</v>
      </c>
      <c r="Q283" s="78">
        <v>15039.131892000001</v>
      </c>
      <c r="R283" s="78">
        <v>16113.405682000001</v>
      </c>
      <c r="S283" s="78">
        <v>17139.069134000001</v>
      </c>
      <c r="T283" s="78">
        <v>18140.039068999999</v>
      </c>
      <c r="U283" s="78">
        <v>19102.937250999999</v>
      </c>
      <c r="V283" s="78">
        <v>20032.710385999999</v>
      </c>
      <c r="W283" s="78">
        <v>20938.829332000001</v>
      </c>
      <c r="X283" s="78">
        <v>21702.900464000002</v>
      </c>
      <c r="Y283" s="78">
        <v>22433.873798000001</v>
      </c>
      <c r="Z283" s="78">
        <v>23127.637953999998</v>
      </c>
      <c r="AA283" s="78">
        <v>23795.326657999998</v>
      </c>
      <c r="AB283" s="78">
        <v>24442.216316999999</v>
      </c>
      <c r="AC283" s="78">
        <v>25086.668238999999</v>
      </c>
      <c r="AD283" s="78">
        <v>25745.891690999997</v>
      </c>
      <c r="AE283" s="78">
        <v>26421.53527</v>
      </c>
      <c r="AF283" s="78">
        <v>27129.626680000001</v>
      </c>
      <c r="AG283" s="78">
        <v>27881.280170000002</v>
      </c>
      <c r="AH283" s="78">
        <v>28669.508880000001</v>
      </c>
      <c r="AI283" s="78">
        <v>29490.66995</v>
      </c>
    </row>
    <row r="284" spans="1:35" ht="15">
      <c r="A284" s="49" t="s">
        <v>54</v>
      </c>
      <c r="B284" s="49">
        <v>9</v>
      </c>
      <c r="C284" s="49" t="s">
        <v>42</v>
      </c>
      <c r="D284" s="49" t="s">
        <v>43</v>
      </c>
      <c r="E284" s="49" t="s">
        <v>48</v>
      </c>
      <c r="F284" s="78">
        <v>0</v>
      </c>
      <c r="G284" s="78">
        <v>80.09696658</v>
      </c>
      <c r="H284" s="78">
        <v>164.49111478</v>
      </c>
      <c r="I284" s="78">
        <v>223.93686663</v>
      </c>
      <c r="J284" s="78">
        <v>320.82452165000001</v>
      </c>
      <c r="K284" s="78">
        <v>455.0850643</v>
      </c>
      <c r="L284" s="78">
        <v>611.59971659999997</v>
      </c>
      <c r="M284" s="78">
        <v>786.30431099999998</v>
      </c>
      <c r="N284" s="78">
        <v>987.1167296000001</v>
      </c>
      <c r="O284" s="78">
        <v>1176.0589946</v>
      </c>
      <c r="P284" s="78">
        <v>1327.720047</v>
      </c>
      <c r="Q284" s="78">
        <v>1439.6403961999999</v>
      </c>
      <c r="R284" s="78">
        <v>1525.9926228999998</v>
      </c>
      <c r="S284" s="78">
        <v>1604.9871560000001</v>
      </c>
      <c r="T284" s="78">
        <v>1675.8221248</v>
      </c>
      <c r="U284" s="78">
        <v>1740.0116527</v>
      </c>
      <c r="V284" s="78">
        <v>1799.1575607999998</v>
      </c>
      <c r="W284" s="78">
        <v>1854.2797185999998</v>
      </c>
      <c r="X284" s="78">
        <v>1898.6189970999999</v>
      </c>
      <c r="Y284" s="78">
        <v>1939.2881053999999</v>
      </c>
      <c r="Z284" s="78">
        <v>1976.3725626999999</v>
      </c>
      <c r="AA284" s="78">
        <v>2010.4731548</v>
      </c>
      <c r="AB284" s="78">
        <v>2042.1093458</v>
      </c>
      <c r="AC284" s="78">
        <v>2072.3766458</v>
      </c>
      <c r="AD284" s="78">
        <v>2102.1560304999998</v>
      </c>
      <c r="AE284" s="78">
        <v>2131.735553</v>
      </c>
      <c r="AF284" s="78">
        <v>2161.9014606999999</v>
      </c>
      <c r="AG284" s="78">
        <v>2193.0374077000001</v>
      </c>
      <c r="AH284" s="78">
        <v>2224.7440677</v>
      </c>
      <c r="AI284" s="78">
        <v>2256.8678744999997</v>
      </c>
    </row>
    <row r="285" spans="1:35" ht="15">
      <c r="A285" s="49" t="s">
        <v>54</v>
      </c>
      <c r="B285" s="49">
        <v>10</v>
      </c>
      <c r="C285" s="49" t="s">
        <v>42</v>
      </c>
      <c r="D285" s="49" t="s">
        <v>43</v>
      </c>
      <c r="E285" s="49" t="s">
        <v>48</v>
      </c>
      <c r="F285" s="78">
        <v>0</v>
      </c>
      <c r="G285" s="78">
        <v>738.79713019999997</v>
      </c>
      <c r="H285" s="78">
        <v>1562.2473868</v>
      </c>
      <c r="I285" s="78">
        <v>2177.6853157</v>
      </c>
      <c r="J285" s="78">
        <v>3219.7006216999998</v>
      </c>
      <c r="K285" s="78">
        <v>4698.9138380000004</v>
      </c>
      <c r="L285" s="78">
        <v>6465.1171049999994</v>
      </c>
      <c r="M285" s="78">
        <v>8485.4075310000007</v>
      </c>
      <c r="N285" s="78">
        <v>10857.832483999999</v>
      </c>
      <c r="O285" s="78">
        <v>13131.089305000001</v>
      </c>
      <c r="P285" s="78">
        <v>14988.751466000002</v>
      </c>
      <c r="Q285" s="78">
        <v>16393.279624999999</v>
      </c>
      <c r="R285" s="78">
        <v>17473.428091000002</v>
      </c>
      <c r="S285" s="78">
        <v>18479.917507000002</v>
      </c>
      <c r="T285" s="78">
        <v>19423.081335999999</v>
      </c>
      <c r="U285" s="78">
        <v>20302.627217000001</v>
      </c>
      <c r="V285" s="78">
        <v>21130.202090999999</v>
      </c>
      <c r="W285" s="78">
        <v>21916.797771999998</v>
      </c>
      <c r="X285" s="78">
        <v>22563.563872999999</v>
      </c>
      <c r="Y285" s="78">
        <v>23168.102693000001</v>
      </c>
      <c r="Z285" s="78">
        <v>23728.937685999997</v>
      </c>
      <c r="AA285" s="78">
        <v>24255.739116999997</v>
      </c>
      <c r="AB285" s="78">
        <v>24754.185125999997</v>
      </c>
      <c r="AC285" s="78">
        <v>25238.633432000002</v>
      </c>
      <c r="AD285" s="78">
        <v>25721.446433999998</v>
      </c>
      <c r="AE285" s="78">
        <v>26204.794325000003</v>
      </c>
      <c r="AF285" s="78">
        <v>26700.051869999999</v>
      </c>
      <c r="AG285" s="78">
        <v>27213.976459999998</v>
      </c>
      <c r="AH285" s="78">
        <v>27740.510040000001</v>
      </c>
      <c r="AI285" s="78">
        <v>28276.41647</v>
      </c>
    </row>
    <row r="286" spans="1:35" ht="15">
      <c r="A286" s="49" t="s">
        <v>54</v>
      </c>
      <c r="B286" s="49">
        <v>11</v>
      </c>
      <c r="C286" s="49" t="s">
        <v>42</v>
      </c>
      <c r="D286" s="49" t="s">
        <v>43</v>
      </c>
      <c r="E286" s="49" t="s">
        <v>48</v>
      </c>
      <c r="F286" s="78">
        <v>0</v>
      </c>
      <c r="G286" s="78">
        <v>851.99949519999996</v>
      </c>
      <c r="H286" s="78">
        <v>1780.7778481</v>
      </c>
      <c r="I286" s="78">
        <v>2477.1663097999999</v>
      </c>
      <c r="J286" s="78">
        <v>3652.4024859000001</v>
      </c>
      <c r="K286" s="78">
        <v>5311.3537809999998</v>
      </c>
      <c r="L286" s="78">
        <v>7280.1576230000001</v>
      </c>
      <c r="M286" s="78">
        <v>9522.5341700000008</v>
      </c>
      <c r="N286" s="78">
        <v>12151.410963999999</v>
      </c>
      <c r="O286" s="78">
        <v>14667.229206</v>
      </c>
      <c r="P286" s="78">
        <v>16705.606929000001</v>
      </c>
      <c r="Q286" s="78">
        <v>18241.603938</v>
      </c>
      <c r="R286" s="78">
        <v>19417.374847999999</v>
      </c>
      <c r="S286" s="78">
        <v>20510.003772</v>
      </c>
      <c r="T286" s="78">
        <v>21533.540897999999</v>
      </c>
      <c r="U286" s="78">
        <v>22486.744993</v>
      </c>
      <c r="V286" s="78">
        <v>23381.910199999998</v>
      </c>
      <c r="W286" s="78">
        <v>24231.108076</v>
      </c>
      <c r="X286" s="78">
        <v>24927.980147000002</v>
      </c>
      <c r="Y286" s="78">
        <v>25577.919311000001</v>
      </c>
      <c r="Z286" s="78">
        <v>26179.661943999999</v>
      </c>
      <c r="AA286" s="78">
        <v>26743.929937000001</v>
      </c>
      <c r="AB286" s="78">
        <v>27276.880700000002</v>
      </c>
      <c r="AC286" s="78">
        <v>27794.056140000001</v>
      </c>
      <c r="AD286" s="78">
        <v>28308.70652</v>
      </c>
      <c r="AE286" s="78">
        <v>28823.074529999998</v>
      </c>
      <c r="AF286" s="78">
        <v>29349.24626</v>
      </c>
      <c r="AG286" s="78">
        <v>29894.404450000002</v>
      </c>
      <c r="AH286" s="78">
        <v>30452.221579999998</v>
      </c>
      <c r="AI286" s="78">
        <v>31019.148519999999</v>
      </c>
    </row>
    <row r="287" spans="1:35" ht="15">
      <c r="A287" s="49" t="s">
        <v>54</v>
      </c>
      <c r="B287" s="49">
        <v>12</v>
      </c>
      <c r="C287" s="49" t="s">
        <v>42</v>
      </c>
      <c r="D287" s="49" t="s">
        <v>43</v>
      </c>
      <c r="E287" s="49" t="s">
        <v>48</v>
      </c>
      <c r="F287" s="78">
        <v>0</v>
      </c>
      <c r="G287" s="78">
        <v>2245.0108230000001</v>
      </c>
      <c r="H287" s="78">
        <v>4754.2398750000002</v>
      </c>
      <c r="I287" s="78">
        <v>6634.6699169999993</v>
      </c>
      <c r="J287" s="78">
        <v>9787.8436980000006</v>
      </c>
      <c r="K287" s="78">
        <v>14187.504479000001</v>
      </c>
      <c r="L287" s="78">
        <v>19344.840403000002</v>
      </c>
      <c r="M287" s="78">
        <v>25153.610226000001</v>
      </c>
      <c r="N287" s="78">
        <v>31890.936395000001</v>
      </c>
      <c r="O287" s="78">
        <v>38268.032013000004</v>
      </c>
      <c r="P287" s="78">
        <v>43389.144350000002</v>
      </c>
      <c r="Q287" s="78">
        <v>47215.218420000005</v>
      </c>
      <c r="R287" s="78">
        <v>50115.597829999999</v>
      </c>
      <c r="S287" s="78">
        <v>52801.239300000001</v>
      </c>
      <c r="T287" s="78">
        <v>55316.392470000006</v>
      </c>
      <c r="U287" s="78">
        <v>57654.744550000003</v>
      </c>
      <c r="V287" s="78">
        <v>59845.370809999993</v>
      </c>
      <c r="W287" s="78">
        <v>61918.901870000002</v>
      </c>
      <c r="X287" s="78">
        <v>63617.197290000004</v>
      </c>
      <c r="Y287" s="78">
        <v>65197.474019999994</v>
      </c>
      <c r="Z287" s="78">
        <v>66657.136310000002</v>
      </c>
      <c r="AA287" s="78">
        <v>68023.194229999994</v>
      </c>
      <c r="AB287" s="78">
        <v>69311.271389999994</v>
      </c>
      <c r="AC287" s="78">
        <v>70559.468649999995</v>
      </c>
      <c r="AD287" s="78">
        <v>71799.501959999994</v>
      </c>
      <c r="AE287" s="78">
        <v>73036.298280000003</v>
      </c>
      <c r="AF287" s="78">
        <v>74299.057060000006</v>
      </c>
      <c r="AG287" s="78">
        <v>75605.231029999995</v>
      </c>
      <c r="AH287" s="78">
        <v>76939.805740000011</v>
      </c>
      <c r="AI287" s="78">
        <v>78295.134139999995</v>
      </c>
    </row>
    <row r="288" spans="1:35" ht="15">
      <c r="A288" s="49" t="s">
        <v>54</v>
      </c>
      <c r="B288" s="49">
        <v>13</v>
      </c>
      <c r="C288" s="49" t="s">
        <v>42</v>
      </c>
      <c r="D288" s="49" t="s">
        <v>43</v>
      </c>
      <c r="E288" s="49" t="s">
        <v>48</v>
      </c>
      <c r="F288" s="78">
        <v>0</v>
      </c>
      <c r="G288" s="78">
        <v>615.82128769999997</v>
      </c>
      <c r="H288" s="78">
        <v>1313.3387617999999</v>
      </c>
      <c r="I288" s="78">
        <v>1835.2280043000001</v>
      </c>
      <c r="J288" s="78">
        <v>2721.6741096000001</v>
      </c>
      <c r="K288" s="78">
        <v>3991.2065646000001</v>
      </c>
      <c r="L288" s="78">
        <v>5521.0365979999997</v>
      </c>
      <c r="M288" s="78">
        <v>7291.7726719999991</v>
      </c>
      <c r="N288" s="78">
        <v>9398.4882610000004</v>
      </c>
      <c r="O288" s="78">
        <v>11439.869317999999</v>
      </c>
      <c r="P288" s="78">
        <v>13104.492302000001</v>
      </c>
      <c r="Q288" s="78">
        <v>14371.54941</v>
      </c>
      <c r="R288" s="78">
        <v>15351.951670999999</v>
      </c>
      <c r="S288" s="78">
        <v>16274.140974000002</v>
      </c>
      <c r="T288" s="78">
        <v>17147.745105999998</v>
      </c>
      <c r="U288" s="78">
        <v>17970.430226</v>
      </c>
      <c r="V288" s="78">
        <v>18751.884161999998</v>
      </c>
      <c r="W288" s="78">
        <v>19501.257115</v>
      </c>
      <c r="X288" s="78">
        <v>20122.881720000001</v>
      </c>
      <c r="Y288" s="78">
        <v>20708.964232999999</v>
      </c>
      <c r="Z288" s="78">
        <v>21257.314459000001</v>
      </c>
      <c r="AA288" s="78">
        <v>21776.916774999998</v>
      </c>
      <c r="AB288" s="78">
        <v>22272.61508</v>
      </c>
      <c r="AC288" s="78">
        <v>22758.341569999997</v>
      </c>
      <c r="AD288" s="78">
        <v>23246.059286</v>
      </c>
      <c r="AE288" s="78">
        <v>23737.820517</v>
      </c>
      <c r="AF288" s="78">
        <v>24245.159432</v>
      </c>
      <c r="AG288" s="78">
        <v>24775.271972000002</v>
      </c>
      <c r="AH288" s="78">
        <v>25322.271681999999</v>
      </c>
      <c r="AI288" s="78">
        <v>25882.719957000001</v>
      </c>
    </row>
    <row r="289" spans="1:35" ht="15">
      <c r="A289" s="49" t="s">
        <v>54</v>
      </c>
      <c r="B289" s="49">
        <v>14</v>
      </c>
      <c r="C289" s="49" t="s">
        <v>42</v>
      </c>
      <c r="D289" s="49" t="s">
        <v>43</v>
      </c>
      <c r="E289" s="49" t="s">
        <v>48</v>
      </c>
      <c r="F289" s="78">
        <v>0</v>
      </c>
      <c r="G289" s="78">
        <v>64.600491849999997</v>
      </c>
      <c r="H289" s="78">
        <v>133.16172444</v>
      </c>
      <c r="I289" s="78">
        <v>182.45836301</v>
      </c>
      <c r="J289" s="78">
        <v>263.64716239999996</v>
      </c>
      <c r="K289" s="78">
        <v>376.60514131000002</v>
      </c>
      <c r="L289" s="78">
        <v>508.90371340000002</v>
      </c>
      <c r="M289" s="78">
        <v>657.37358510000001</v>
      </c>
      <c r="N289" s="78">
        <v>828.08644549999997</v>
      </c>
      <c r="O289" s="78">
        <v>988.56369710000001</v>
      </c>
      <c r="P289" s="78">
        <v>1117.1516801999999</v>
      </c>
      <c r="Q289" s="78">
        <v>1212.2495524000001</v>
      </c>
      <c r="R289" s="78">
        <v>1285.1076449</v>
      </c>
      <c r="S289" s="78">
        <v>1351.7981149</v>
      </c>
      <c r="T289" s="78">
        <v>1412.2002743</v>
      </c>
      <c r="U289" s="78">
        <v>1467.2468716999999</v>
      </c>
      <c r="V289" s="78">
        <v>1518.0671253</v>
      </c>
      <c r="W289" s="78">
        <v>1565.5254267999999</v>
      </c>
      <c r="X289" s="78">
        <v>1603.806593</v>
      </c>
      <c r="Y289" s="78">
        <v>1638.9755416000003</v>
      </c>
      <c r="Z289" s="78">
        <v>1671.0696892999999</v>
      </c>
      <c r="AA289" s="78">
        <v>1700.6534379</v>
      </c>
      <c r="AB289" s="78">
        <v>1728.1298219</v>
      </c>
      <c r="AC289" s="78">
        <v>1754.4390393000001</v>
      </c>
      <c r="AD289" s="78">
        <v>1780.3317958000002</v>
      </c>
      <c r="AE289" s="78">
        <v>1806.0209706000001</v>
      </c>
      <c r="AF289" s="78">
        <v>1832.1597282</v>
      </c>
      <c r="AG289" s="78">
        <v>1859.0865691000001</v>
      </c>
      <c r="AH289" s="78">
        <v>1886.4383493</v>
      </c>
      <c r="AI289" s="78">
        <v>1914.1006562</v>
      </c>
    </row>
    <row r="290" spans="1:35" ht="15">
      <c r="A290" s="49" t="s">
        <v>54</v>
      </c>
      <c r="B290" s="49">
        <v>15</v>
      </c>
      <c r="C290" s="49" t="s">
        <v>42</v>
      </c>
      <c r="D290" s="49" t="s">
        <v>43</v>
      </c>
      <c r="E290" s="49" t="s">
        <v>48</v>
      </c>
      <c r="F290" s="78">
        <v>0</v>
      </c>
      <c r="G290" s="78">
        <v>80.897953040000004</v>
      </c>
      <c r="H290" s="78">
        <v>166.34830019999998</v>
      </c>
      <c r="I290" s="78">
        <v>228.6867714</v>
      </c>
      <c r="J290" s="78">
        <v>331.43399405999997</v>
      </c>
      <c r="K290" s="78">
        <v>473.34807610000001</v>
      </c>
      <c r="L290" s="78">
        <v>638.14312659999996</v>
      </c>
      <c r="M290" s="78">
        <v>822.05319329999998</v>
      </c>
      <c r="N290" s="78">
        <v>1033.3980766</v>
      </c>
      <c r="O290" s="78">
        <v>1231.789303</v>
      </c>
      <c r="P290" s="78">
        <v>1389.7255636</v>
      </c>
      <c r="Q290" s="78">
        <v>1506.4850311</v>
      </c>
      <c r="R290" s="78">
        <v>1594.8642735999999</v>
      </c>
      <c r="S290" s="78">
        <v>1675.8744561999999</v>
      </c>
      <c r="T290" s="78">
        <v>1750.2313079</v>
      </c>
      <c r="U290" s="78">
        <v>1818.3688612999999</v>
      </c>
      <c r="V290" s="78">
        <v>1881.4647273</v>
      </c>
      <c r="W290" s="78">
        <v>1940.5069337999998</v>
      </c>
      <c r="X290" s="78">
        <v>1988.2745507</v>
      </c>
      <c r="Y290" s="78">
        <v>2032.2482255999998</v>
      </c>
      <c r="Z290" s="78">
        <v>2072.4185249000002</v>
      </c>
      <c r="AA290" s="78">
        <v>2109.5405828000003</v>
      </c>
      <c r="AB290" s="78">
        <v>2144.1393773999998</v>
      </c>
      <c r="AC290" s="78">
        <v>2177.3035199000001</v>
      </c>
      <c r="AD290" s="78">
        <v>2209.9401232999999</v>
      </c>
      <c r="AE290" s="78">
        <v>2242.2448884</v>
      </c>
      <c r="AF290" s="78">
        <v>2275.0100563000001</v>
      </c>
      <c r="AG290" s="78">
        <v>2308.6686777</v>
      </c>
      <c r="AH290" s="78">
        <v>2342.8088379000001</v>
      </c>
      <c r="AI290" s="78">
        <v>2377.2461829999997</v>
      </c>
    </row>
    <row r="291" spans="1:35" ht="15">
      <c r="A291" s="49" t="s">
        <v>54</v>
      </c>
      <c r="B291" s="49">
        <v>16</v>
      </c>
      <c r="C291" s="49" t="s">
        <v>42</v>
      </c>
      <c r="D291" s="49" t="s">
        <v>43</v>
      </c>
      <c r="E291" s="49" t="s">
        <v>48</v>
      </c>
      <c r="F291" s="78">
        <v>0</v>
      </c>
      <c r="G291" s="78">
        <v>1387.6160565</v>
      </c>
      <c r="H291" s="78">
        <v>2980.7961256999997</v>
      </c>
      <c r="I291" s="78">
        <v>4161.3420556999999</v>
      </c>
      <c r="J291" s="78">
        <v>6137.6951520000002</v>
      </c>
      <c r="K291" s="78">
        <v>8909.1708949999993</v>
      </c>
      <c r="L291" s="78">
        <v>12178.556841000001</v>
      </c>
      <c r="M291" s="78">
        <v>15884.264229</v>
      </c>
      <c r="N291" s="78">
        <v>20207.770458999999</v>
      </c>
      <c r="O291" s="78">
        <v>24322.338131999997</v>
      </c>
      <c r="P291" s="78">
        <v>27633.538037999999</v>
      </c>
      <c r="Q291" s="78">
        <v>30115.099794999998</v>
      </c>
      <c r="R291" s="78">
        <v>32006.771420000001</v>
      </c>
      <c r="S291" s="78">
        <v>33772.10241</v>
      </c>
      <c r="T291" s="78">
        <v>35433.135730000002</v>
      </c>
      <c r="U291" s="78">
        <v>36987.385759999997</v>
      </c>
      <c r="V291" s="78">
        <v>38453.995080000001</v>
      </c>
      <c r="W291" s="78">
        <v>39851.909339999998</v>
      </c>
      <c r="X291" s="78">
        <v>41004.796479999997</v>
      </c>
      <c r="Y291" s="78">
        <v>42085.28327</v>
      </c>
      <c r="Z291" s="78">
        <v>43090.556989999997</v>
      </c>
      <c r="AA291" s="78">
        <v>44038.11952</v>
      </c>
      <c r="AB291" s="78">
        <v>44937.773679999998</v>
      </c>
      <c r="AC291" s="78">
        <v>45815.4692</v>
      </c>
      <c r="AD291" s="78">
        <v>46693.415430000001</v>
      </c>
      <c r="AE291" s="78">
        <v>47575.18103</v>
      </c>
      <c r="AF291" s="78">
        <v>48481.783159999999</v>
      </c>
      <c r="AG291" s="78">
        <v>49426.09319</v>
      </c>
      <c r="AH291" s="78">
        <v>50397.534010000003</v>
      </c>
      <c r="AI291" s="78">
        <v>51390.604959999997</v>
      </c>
    </row>
    <row r="292" spans="1:35" ht="15">
      <c r="A292" s="49" t="s">
        <v>54</v>
      </c>
      <c r="B292" s="49">
        <v>17</v>
      </c>
      <c r="C292" s="49" t="s">
        <v>42</v>
      </c>
      <c r="D292" s="49" t="s">
        <v>43</v>
      </c>
      <c r="E292" s="49" t="s">
        <v>48</v>
      </c>
      <c r="F292" s="78">
        <v>0</v>
      </c>
      <c r="G292" s="78">
        <v>617.13275040000008</v>
      </c>
      <c r="H292" s="78">
        <v>1285.7101579999999</v>
      </c>
      <c r="I292" s="78">
        <v>1803.013651</v>
      </c>
      <c r="J292" s="78">
        <v>2696.3772219000002</v>
      </c>
      <c r="K292" s="78">
        <v>3981.7800235999998</v>
      </c>
      <c r="L292" s="78">
        <v>5534.0290180000002</v>
      </c>
      <c r="M292" s="78">
        <v>7333.8286690000004</v>
      </c>
      <c r="N292" s="78">
        <v>9478.265351</v>
      </c>
      <c r="O292" s="78">
        <v>11556.745713</v>
      </c>
      <c r="P292" s="78">
        <v>13257.906569999999</v>
      </c>
      <c r="Q292" s="78">
        <v>14556.452163</v>
      </c>
      <c r="R292" s="78">
        <v>15554.393475000001</v>
      </c>
      <c r="S292" s="78">
        <v>16499.727956999999</v>
      </c>
      <c r="T292" s="78">
        <v>17410.571812000002</v>
      </c>
      <c r="U292" s="78">
        <v>18277.862165999999</v>
      </c>
      <c r="V292" s="78">
        <v>19107.846420999998</v>
      </c>
      <c r="W292" s="78">
        <v>19909.727982</v>
      </c>
      <c r="X292" s="78">
        <v>20580.289492</v>
      </c>
      <c r="Y292" s="78">
        <v>21216.560937999999</v>
      </c>
      <c r="Z292" s="78">
        <v>21815.587822000001</v>
      </c>
      <c r="AA292" s="78">
        <v>22387.480785</v>
      </c>
      <c r="AB292" s="78">
        <v>22936.887596</v>
      </c>
      <c r="AC292" s="78">
        <v>23478.480224999999</v>
      </c>
      <c r="AD292" s="78">
        <v>24025.192257000002</v>
      </c>
      <c r="AE292" s="78">
        <v>24578.570519000001</v>
      </c>
      <c r="AF292" s="78">
        <v>25151.434079999999</v>
      </c>
      <c r="AG292" s="78">
        <v>25752.264861</v>
      </c>
      <c r="AH292" s="78">
        <v>26374.637849999999</v>
      </c>
      <c r="AI292" s="78">
        <v>27014.990140000002</v>
      </c>
    </row>
    <row r="293" spans="1:35" ht="15">
      <c r="A293" s="49" t="s">
        <v>54</v>
      </c>
      <c r="B293" s="49">
        <v>18</v>
      </c>
      <c r="C293" s="49" t="s">
        <v>42</v>
      </c>
      <c r="D293" s="49" t="s">
        <v>43</v>
      </c>
      <c r="E293" s="49" t="s">
        <v>48</v>
      </c>
      <c r="F293" s="78">
        <v>0</v>
      </c>
      <c r="G293" s="78">
        <v>132.24717594000001</v>
      </c>
      <c r="H293" s="78">
        <v>272.57733681000002</v>
      </c>
      <c r="I293" s="78">
        <v>409.35540395999999</v>
      </c>
      <c r="J293" s="78">
        <v>679.92126940000003</v>
      </c>
      <c r="K293" s="78">
        <v>1111.1250041000001</v>
      </c>
      <c r="L293" s="78">
        <v>1677.4347895999999</v>
      </c>
      <c r="M293" s="78">
        <v>2382.9516020000001</v>
      </c>
      <c r="N293" s="78">
        <v>3276.0120145999999</v>
      </c>
      <c r="O293" s="78">
        <v>4186.0248868999997</v>
      </c>
      <c r="P293" s="78">
        <v>4963.0319550000004</v>
      </c>
      <c r="Q293" s="78">
        <v>5582.257415</v>
      </c>
      <c r="R293" s="78">
        <v>6068.1053259999999</v>
      </c>
      <c r="S293" s="78">
        <v>6543.4907039999998</v>
      </c>
      <c r="T293" s="78">
        <v>7023.6209629999994</v>
      </c>
      <c r="U293" s="78">
        <v>7496.0208180000009</v>
      </c>
      <c r="V293" s="78">
        <v>7960.0960429999996</v>
      </c>
      <c r="W293" s="78">
        <v>8419.2916999999998</v>
      </c>
      <c r="X293" s="78">
        <v>8812.2919389999988</v>
      </c>
      <c r="Y293" s="78">
        <v>9192.9403750000001</v>
      </c>
      <c r="Z293" s="78">
        <v>9558.2215660000002</v>
      </c>
      <c r="AA293" s="78">
        <v>9913.8404350000001</v>
      </c>
      <c r="AB293" s="78">
        <v>10261.594633000001</v>
      </c>
      <c r="AC293" s="78">
        <v>10609.623985999999</v>
      </c>
      <c r="AD293" s="78">
        <v>10965.714872</v>
      </c>
      <c r="AE293" s="78">
        <v>11330.087020999999</v>
      </c>
      <c r="AF293" s="78">
        <v>11710.990223000001</v>
      </c>
      <c r="AG293" s="78">
        <v>12114.372232</v>
      </c>
      <c r="AH293" s="78">
        <v>12536.304778000002</v>
      </c>
      <c r="AI293" s="78">
        <v>12974.149334000002</v>
      </c>
    </row>
    <row r="294" spans="1:35" ht="15">
      <c r="A294" s="49" t="s">
        <v>54</v>
      </c>
      <c r="B294" s="49">
        <v>19</v>
      </c>
      <c r="C294" s="49" t="s">
        <v>42</v>
      </c>
      <c r="D294" s="49" t="s">
        <v>43</v>
      </c>
      <c r="E294" s="49" t="s">
        <v>48</v>
      </c>
      <c r="F294" s="78">
        <v>0</v>
      </c>
      <c r="G294" s="78">
        <v>59.097460269999999</v>
      </c>
      <c r="H294" s="78">
        <v>121.79124643999999</v>
      </c>
      <c r="I294" s="78">
        <v>167.33653760000001</v>
      </c>
      <c r="J294" s="78">
        <v>242.52555796999999</v>
      </c>
      <c r="K294" s="78">
        <v>346.66642272000001</v>
      </c>
      <c r="L294" s="78">
        <v>468.08888496999998</v>
      </c>
      <c r="M294" s="78">
        <v>603.89256769999997</v>
      </c>
      <c r="N294" s="78">
        <v>760.06602769999995</v>
      </c>
      <c r="O294" s="78">
        <v>907.1873918</v>
      </c>
      <c r="P294" s="78">
        <v>1024.5597525000001</v>
      </c>
      <c r="Q294" s="78">
        <v>1111.4605262</v>
      </c>
      <c r="R294" s="78">
        <v>1177.614435</v>
      </c>
      <c r="S294" s="78">
        <v>1238.2014460999999</v>
      </c>
      <c r="T294" s="78">
        <v>1293.5261576</v>
      </c>
      <c r="U294" s="78">
        <v>1344.0738577</v>
      </c>
      <c r="V294" s="78">
        <v>1390.8428273</v>
      </c>
      <c r="W294" s="78">
        <v>1434.5720127</v>
      </c>
      <c r="X294" s="78">
        <v>1469.9085497999999</v>
      </c>
      <c r="Y294" s="78">
        <v>1502.4028957999999</v>
      </c>
      <c r="Z294" s="78">
        <v>1532.0755171000001</v>
      </c>
      <c r="AA294" s="78">
        <v>1559.4690836</v>
      </c>
      <c r="AB294" s="78">
        <v>1584.9673577999999</v>
      </c>
      <c r="AC294" s="78">
        <v>1609.3987869</v>
      </c>
      <c r="AD294" s="78">
        <v>1633.4434479000001</v>
      </c>
      <c r="AE294" s="78">
        <v>1657.2520003999998</v>
      </c>
      <c r="AF294" s="78">
        <v>1681.4329187999999</v>
      </c>
      <c r="AG294" s="78">
        <v>1706.3031649</v>
      </c>
      <c r="AH294" s="78">
        <v>1731.5551505999999</v>
      </c>
      <c r="AI294" s="78">
        <v>1757.0557785999999</v>
      </c>
    </row>
    <row r="295" spans="1:35" ht="15">
      <c r="A295" s="49" t="s">
        <v>54</v>
      </c>
      <c r="B295" s="49">
        <v>20</v>
      </c>
      <c r="C295" s="49" t="s">
        <v>42</v>
      </c>
      <c r="D295" s="49" t="s">
        <v>43</v>
      </c>
      <c r="E295" s="49" t="s">
        <v>48</v>
      </c>
      <c r="F295" s="78">
        <v>0</v>
      </c>
      <c r="G295" s="78">
        <v>0</v>
      </c>
      <c r="H295" s="78">
        <v>0</v>
      </c>
      <c r="I295" s="78">
        <v>0</v>
      </c>
      <c r="J295" s="78">
        <v>0</v>
      </c>
      <c r="K295" s="78">
        <v>0</v>
      </c>
      <c r="L295" s="78">
        <v>0</v>
      </c>
      <c r="M295" s="78">
        <v>0</v>
      </c>
      <c r="N295" s="78">
        <v>0</v>
      </c>
      <c r="O295" s="78">
        <v>0</v>
      </c>
      <c r="P295" s="78">
        <v>0</v>
      </c>
      <c r="Q295" s="78">
        <v>0</v>
      </c>
      <c r="R295" s="78">
        <v>0</v>
      </c>
      <c r="S295" s="78">
        <v>0</v>
      </c>
      <c r="T295" s="78">
        <v>0</v>
      </c>
      <c r="U295" s="78">
        <v>0</v>
      </c>
      <c r="V295" s="78">
        <v>0</v>
      </c>
      <c r="W295" s="78">
        <v>0</v>
      </c>
      <c r="X295" s="78">
        <v>0</v>
      </c>
      <c r="Y295" s="78">
        <v>0</v>
      </c>
      <c r="Z295" s="78">
        <v>0</v>
      </c>
      <c r="AA295" s="78">
        <v>0</v>
      </c>
      <c r="AB295" s="78">
        <v>0</v>
      </c>
      <c r="AC295" s="78">
        <v>0</v>
      </c>
      <c r="AD295" s="78">
        <v>0</v>
      </c>
      <c r="AE295" s="78">
        <v>0</v>
      </c>
      <c r="AF295" s="78">
        <v>0</v>
      </c>
      <c r="AG295" s="78">
        <v>0</v>
      </c>
      <c r="AH295" s="78">
        <v>0</v>
      </c>
      <c r="AI295" s="78">
        <v>0</v>
      </c>
    </row>
    <row r="296" spans="1:35" ht="15">
      <c r="A296" s="49" t="s">
        <v>54</v>
      </c>
      <c r="B296" s="49">
        <v>0</v>
      </c>
      <c r="C296" s="49" t="s">
        <v>42</v>
      </c>
      <c r="D296" s="49" t="s">
        <v>49</v>
      </c>
      <c r="E296" s="49" t="s">
        <v>50</v>
      </c>
      <c r="F296" s="78">
        <v>0</v>
      </c>
      <c r="G296" s="78">
        <v>36282</v>
      </c>
      <c r="H296" s="78">
        <v>0</v>
      </c>
      <c r="I296" s="78">
        <v>0</v>
      </c>
      <c r="J296" s="78">
        <v>0</v>
      </c>
      <c r="K296" s="78">
        <v>0</v>
      </c>
      <c r="L296" s="78">
        <v>0</v>
      </c>
      <c r="M296" s="78">
        <v>0</v>
      </c>
      <c r="N296" s="78">
        <v>0</v>
      </c>
      <c r="O296" s="78">
        <v>0</v>
      </c>
      <c r="P296" s="78">
        <v>0</v>
      </c>
      <c r="Q296" s="78">
        <v>0</v>
      </c>
      <c r="R296" s="78">
        <v>0</v>
      </c>
      <c r="S296" s="78">
        <v>0</v>
      </c>
      <c r="T296" s="78">
        <v>0</v>
      </c>
      <c r="U296" s="78">
        <v>0</v>
      </c>
      <c r="V296" s="78">
        <v>0</v>
      </c>
      <c r="W296" s="78">
        <v>0</v>
      </c>
      <c r="X296" s="78">
        <v>0</v>
      </c>
      <c r="Y296" s="78">
        <v>0</v>
      </c>
      <c r="Z296" s="78">
        <v>0</v>
      </c>
      <c r="AA296" s="78">
        <v>0</v>
      </c>
      <c r="AB296" s="78">
        <v>0</v>
      </c>
      <c r="AC296" s="78">
        <v>0</v>
      </c>
      <c r="AD296" s="78">
        <v>0</v>
      </c>
      <c r="AE296" s="78">
        <v>0</v>
      </c>
      <c r="AF296" s="78">
        <v>0</v>
      </c>
      <c r="AG296" s="78">
        <v>0</v>
      </c>
      <c r="AH296" s="78">
        <v>0</v>
      </c>
      <c r="AI296" s="78">
        <v>0</v>
      </c>
    </row>
    <row r="297" spans="1:35" ht="15">
      <c r="A297" s="49" t="s">
        <v>54</v>
      </c>
      <c r="B297" s="49">
        <v>1</v>
      </c>
      <c r="C297" s="49" t="s">
        <v>42</v>
      </c>
      <c r="D297" s="49" t="s">
        <v>49</v>
      </c>
      <c r="E297" s="49" t="s">
        <v>50</v>
      </c>
      <c r="F297" s="78">
        <v>0</v>
      </c>
      <c r="G297" s="78">
        <v>36282</v>
      </c>
      <c r="H297" s="78">
        <v>0</v>
      </c>
      <c r="I297" s="78">
        <v>0</v>
      </c>
      <c r="J297" s="78">
        <v>0</v>
      </c>
      <c r="K297" s="78">
        <v>0</v>
      </c>
      <c r="L297" s="78">
        <v>0</v>
      </c>
      <c r="M297" s="78">
        <v>0</v>
      </c>
      <c r="N297" s="78">
        <v>0</v>
      </c>
      <c r="O297" s="78">
        <v>0</v>
      </c>
      <c r="P297" s="78">
        <v>0</v>
      </c>
      <c r="Q297" s="78">
        <v>0</v>
      </c>
      <c r="R297" s="78">
        <v>0</v>
      </c>
      <c r="S297" s="78">
        <v>0</v>
      </c>
      <c r="T297" s="78">
        <v>0</v>
      </c>
      <c r="U297" s="78">
        <v>0</v>
      </c>
      <c r="V297" s="78">
        <v>0</v>
      </c>
      <c r="W297" s="78">
        <v>0</v>
      </c>
      <c r="X297" s="78">
        <v>0</v>
      </c>
      <c r="Y297" s="78">
        <v>0</v>
      </c>
      <c r="Z297" s="78">
        <v>0</v>
      </c>
      <c r="AA297" s="78">
        <v>0</v>
      </c>
      <c r="AB297" s="78">
        <v>0</v>
      </c>
      <c r="AC297" s="78">
        <v>0</v>
      </c>
      <c r="AD297" s="78">
        <v>0</v>
      </c>
      <c r="AE297" s="78">
        <v>0</v>
      </c>
      <c r="AF297" s="78">
        <v>0</v>
      </c>
      <c r="AG297" s="78">
        <v>0</v>
      </c>
      <c r="AH297" s="78">
        <v>0</v>
      </c>
      <c r="AI297" s="78">
        <v>0</v>
      </c>
    </row>
    <row r="298" spans="1:35" ht="15">
      <c r="A298" s="49" t="s">
        <v>54</v>
      </c>
      <c r="B298" s="49">
        <v>2</v>
      </c>
      <c r="C298" s="49" t="s">
        <v>42</v>
      </c>
      <c r="D298" s="49" t="s">
        <v>49</v>
      </c>
      <c r="E298" s="49" t="s">
        <v>50</v>
      </c>
      <c r="F298" s="78">
        <v>0</v>
      </c>
      <c r="G298" s="78">
        <v>36282</v>
      </c>
      <c r="H298" s="78">
        <v>0</v>
      </c>
      <c r="I298" s="78">
        <v>0</v>
      </c>
      <c r="J298" s="78">
        <v>0</v>
      </c>
      <c r="K298" s="78">
        <v>0</v>
      </c>
      <c r="L298" s="78">
        <v>0</v>
      </c>
      <c r="M298" s="78">
        <v>0</v>
      </c>
      <c r="N298" s="78">
        <v>0</v>
      </c>
      <c r="O298" s="78">
        <v>0</v>
      </c>
      <c r="P298" s="78">
        <v>0</v>
      </c>
      <c r="Q298" s="78">
        <v>0</v>
      </c>
      <c r="R298" s="78">
        <v>0</v>
      </c>
      <c r="S298" s="78">
        <v>0</v>
      </c>
      <c r="T298" s="78">
        <v>0</v>
      </c>
      <c r="U298" s="78">
        <v>0</v>
      </c>
      <c r="V298" s="78">
        <v>0</v>
      </c>
      <c r="W298" s="78">
        <v>0</v>
      </c>
      <c r="X298" s="78">
        <v>0</v>
      </c>
      <c r="Y298" s="78">
        <v>0</v>
      </c>
      <c r="Z298" s="78">
        <v>0</v>
      </c>
      <c r="AA298" s="78">
        <v>0</v>
      </c>
      <c r="AB298" s="78">
        <v>0</v>
      </c>
      <c r="AC298" s="78">
        <v>0</v>
      </c>
      <c r="AD298" s="78">
        <v>0</v>
      </c>
      <c r="AE298" s="78">
        <v>0</v>
      </c>
      <c r="AF298" s="78">
        <v>0</v>
      </c>
      <c r="AG298" s="78">
        <v>0</v>
      </c>
      <c r="AH298" s="78">
        <v>0</v>
      </c>
      <c r="AI298" s="78">
        <v>0</v>
      </c>
    </row>
    <row r="299" spans="1:35" ht="15">
      <c r="A299" s="49" t="s">
        <v>54</v>
      </c>
      <c r="B299" s="49">
        <v>3</v>
      </c>
      <c r="C299" s="49" t="s">
        <v>42</v>
      </c>
      <c r="D299" s="49" t="s">
        <v>49</v>
      </c>
      <c r="E299" s="49" t="s">
        <v>50</v>
      </c>
      <c r="F299" s="78">
        <v>0</v>
      </c>
      <c r="G299" s="78">
        <v>36282</v>
      </c>
      <c r="H299" s="78">
        <v>0</v>
      </c>
      <c r="I299" s="78">
        <v>0</v>
      </c>
      <c r="J299" s="78">
        <v>0</v>
      </c>
      <c r="K299" s="78">
        <v>0</v>
      </c>
      <c r="L299" s="78">
        <v>0</v>
      </c>
      <c r="M299" s="78">
        <v>0</v>
      </c>
      <c r="N299" s="78">
        <v>0</v>
      </c>
      <c r="O299" s="78">
        <v>0</v>
      </c>
      <c r="P299" s="78">
        <v>0</v>
      </c>
      <c r="Q299" s="78">
        <v>0</v>
      </c>
      <c r="R299" s="78">
        <v>0</v>
      </c>
      <c r="S299" s="78">
        <v>0</v>
      </c>
      <c r="T299" s="78">
        <v>0</v>
      </c>
      <c r="U299" s="78">
        <v>0</v>
      </c>
      <c r="V299" s="78">
        <v>0</v>
      </c>
      <c r="W299" s="78">
        <v>0</v>
      </c>
      <c r="X299" s="78">
        <v>0</v>
      </c>
      <c r="Y299" s="78">
        <v>0</v>
      </c>
      <c r="Z299" s="78">
        <v>0</v>
      </c>
      <c r="AA299" s="78">
        <v>0</v>
      </c>
      <c r="AB299" s="78">
        <v>0</v>
      </c>
      <c r="AC299" s="78">
        <v>0</v>
      </c>
      <c r="AD299" s="78">
        <v>0</v>
      </c>
      <c r="AE299" s="78">
        <v>0</v>
      </c>
      <c r="AF299" s="78">
        <v>0</v>
      </c>
      <c r="AG299" s="78">
        <v>0</v>
      </c>
      <c r="AH299" s="78">
        <v>0</v>
      </c>
      <c r="AI299" s="78">
        <v>0</v>
      </c>
    </row>
    <row r="300" spans="1:35" ht="15">
      <c r="A300" s="49" t="s">
        <v>54</v>
      </c>
      <c r="B300" s="49">
        <v>4</v>
      </c>
      <c r="C300" s="49" t="s">
        <v>42</v>
      </c>
      <c r="D300" s="49" t="s">
        <v>49</v>
      </c>
      <c r="E300" s="49" t="s">
        <v>50</v>
      </c>
      <c r="F300" s="78">
        <v>0</v>
      </c>
      <c r="G300" s="78">
        <v>36282</v>
      </c>
      <c r="H300" s="78">
        <v>0</v>
      </c>
      <c r="I300" s="78">
        <v>0</v>
      </c>
      <c r="J300" s="78">
        <v>0</v>
      </c>
      <c r="K300" s="78">
        <v>0</v>
      </c>
      <c r="L300" s="78">
        <v>0</v>
      </c>
      <c r="M300" s="78">
        <v>0</v>
      </c>
      <c r="N300" s="78">
        <v>0</v>
      </c>
      <c r="O300" s="78">
        <v>0</v>
      </c>
      <c r="P300" s="78">
        <v>0</v>
      </c>
      <c r="Q300" s="78">
        <v>0</v>
      </c>
      <c r="R300" s="78">
        <v>0</v>
      </c>
      <c r="S300" s="78">
        <v>0</v>
      </c>
      <c r="T300" s="78">
        <v>0</v>
      </c>
      <c r="U300" s="78">
        <v>0</v>
      </c>
      <c r="V300" s="78">
        <v>0</v>
      </c>
      <c r="W300" s="78">
        <v>0</v>
      </c>
      <c r="X300" s="78">
        <v>0</v>
      </c>
      <c r="Y300" s="78">
        <v>0</v>
      </c>
      <c r="Z300" s="78">
        <v>0</v>
      </c>
      <c r="AA300" s="78">
        <v>0</v>
      </c>
      <c r="AB300" s="78">
        <v>0</v>
      </c>
      <c r="AC300" s="78">
        <v>0</v>
      </c>
      <c r="AD300" s="78">
        <v>0</v>
      </c>
      <c r="AE300" s="78">
        <v>0</v>
      </c>
      <c r="AF300" s="78">
        <v>0</v>
      </c>
      <c r="AG300" s="78">
        <v>0</v>
      </c>
      <c r="AH300" s="78">
        <v>0</v>
      </c>
      <c r="AI300" s="78">
        <v>0</v>
      </c>
    </row>
    <row r="301" spans="1:35" ht="15">
      <c r="A301" s="49" t="s">
        <v>54</v>
      </c>
      <c r="B301" s="49">
        <v>5</v>
      </c>
      <c r="C301" s="49" t="s">
        <v>42</v>
      </c>
      <c r="D301" s="49" t="s">
        <v>49</v>
      </c>
      <c r="E301" s="49" t="s">
        <v>50</v>
      </c>
      <c r="F301" s="78">
        <v>0</v>
      </c>
      <c r="G301" s="78">
        <v>36282</v>
      </c>
      <c r="H301" s="78">
        <v>0</v>
      </c>
      <c r="I301" s="78">
        <v>0</v>
      </c>
      <c r="J301" s="78">
        <v>0</v>
      </c>
      <c r="K301" s="78">
        <v>0</v>
      </c>
      <c r="L301" s="78">
        <v>0</v>
      </c>
      <c r="M301" s="78">
        <v>0</v>
      </c>
      <c r="N301" s="78">
        <v>0</v>
      </c>
      <c r="O301" s="78">
        <v>0</v>
      </c>
      <c r="P301" s="78">
        <v>0</v>
      </c>
      <c r="Q301" s="78">
        <v>0</v>
      </c>
      <c r="R301" s="78">
        <v>0</v>
      </c>
      <c r="S301" s="78">
        <v>0</v>
      </c>
      <c r="T301" s="78">
        <v>0</v>
      </c>
      <c r="U301" s="78">
        <v>0</v>
      </c>
      <c r="V301" s="78">
        <v>0</v>
      </c>
      <c r="W301" s="78">
        <v>0</v>
      </c>
      <c r="X301" s="78">
        <v>0</v>
      </c>
      <c r="Y301" s="78">
        <v>0</v>
      </c>
      <c r="Z301" s="78">
        <v>0</v>
      </c>
      <c r="AA301" s="78">
        <v>0</v>
      </c>
      <c r="AB301" s="78">
        <v>0</v>
      </c>
      <c r="AC301" s="78">
        <v>0</v>
      </c>
      <c r="AD301" s="78">
        <v>0</v>
      </c>
      <c r="AE301" s="78">
        <v>0</v>
      </c>
      <c r="AF301" s="78">
        <v>0</v>
      </c>
      <c r="AG301" s="78">
        <v>0</v>
      </c>
      <c r="AH301" s="78">
        <v>0</v>
      </c>
      <c r="AI301" s="78">
        <v>0</v>
      </c>
    </row>
    <row r="302" spans="1:35" ht="15">
      <c r="A302" s="49" t="s">
        <v>54</v>
      </c>
      <c r="B302" s="49">
        <v>6</v>
      </c>
      <c r="C302" s="49" t="s">
        <v>42</v>
      </c>
      <c r="D302" s="49" t="s">
        <v>49</v>
      </c>
      <c r="E302" s="49" t="s">
        <v>50</v>
      </c>
      <c r="F302" s="78">
        <v>0</v>
      </c>
      <c r="G302" s="78">
        <v>36282</v>
      </c>
      <c r="H302" s="78">
        <v>0</v>
      </c>
      <c r="I302" s="78">
        <v>0</v>
      </c>
      <c r="J302" s="78">
        <v>0</v>
      </c>
      <c r="K302" s="78">
        <v>0</v>
      </c>
      <c r="L302" s="78">
        <v>0</v>
      </c>
      <c r="M302" s="78">
        <v>0</v>
      </c>
      <c r="N302" s="78">
        <v>0</v>
      </c>
      <c r="O302" s="78">
        <v>0</v>
      </c>
      <c r="P302" s="78">
        <v>0</v>
      </c>
      <c r="Q302" s="78">
        <v>0</v>
      </c>
      <c r="R302" s="78">
        <v>0</v>
      </c>
      <c r="S302" s="78">
        <v>0</v>
      </c>
      <c r="T302" s="78">
        <v>0</v>
      </c>
      <c r="U302" s="78">
        <v>0</v>
      </c>
      <c r="V302" s="78">
        <v>0</v>
      </c>
      <c r="W302" s="78">
        <v>0</v>
      </c>
      <c r="X302" s="78">
        <v>0</v>
      </c>
      <c r="Y302" s="78">
        <v>0</v>
      </c>
      <c r="Z302" s="78">
        <v>0</v>
      </c>
      <c r="AA302" s="78">
        <v>0</v>
      </c>
      <c r="AB302" s="78">
        <v>0</v>
      </c>
      <c r="AC302" s="78">
        <v>0</v>
      </c>
      <c r="AD302" s="78">
        <v>0</v>
      </c>
      <c r="AE302" s="78">
        <v>0</v>
      </c>
      <c r="AF302" s="78">
        <v>0</v>
      </c>
      <c r="AG302" s="78">
        <v>0</v>
      </c>
      <c r="AH302" s="78">
        <v>0</v>
      </c>
      <c r="AI302" s="78">
        <v>0</v>
      </c>
    </row>
    <row r="303" spans="1:35" ht="15">
      <c r="A303" s="49" t="s">
        <v>54</v>
      </c>
      <c r="B303" s="49">
        <v>7</v>
      </c>
      <c r="C303" s="49" t="s">
        <v>42</v>
      </c>
      <c r="D303" s="49" t="s">
        <v>49</v>
      </c>
      <c r="E303" s="49" t="s">
        <v>50</v>
      </c>
      <c r="F303" s="78">
        <v>0</v>
      </c>
      <c r="G303" s="78">
        <v>36282</v>
      </c>
      <c r="H303" s="78">
        <v>0</v>
      </c>
      <c r="I303" s="78">
        <v>0</v>
      </c>
      <c r="J303" s="78">
        <v>0</v>
      </c>
      <c r="K303" s="78">
        <v>0</v>
      </c>
      <c r="L303" s="78">
        <v>0</v>
      </c>
      <c r="M303" s="78">
        <v>0</v>
      </c>
      <c r="N303" s="78">
        <v>0</v>
      </c>
      <c r="O303" s="78">
        <v>0</v>
      </c>
      <c r="P303" s="78">
        <v>0</v>
      </c>
      <c r="Q303" s="78">
        <v>0</v>
      </c>
      <c r="R303" s="78">
        <v>0</v>
      </c>
      <c r="S303" s="78">
        <v>0</v>
      </c>
      <c r="T303" s="78">
        <v>0</v>
      </c>
      <c r="U303" s="78">
        <v>0</v>
      </c>
      <c r="V303" s="78">
        <v>0</v>
      </c>
      <c r="W303" s="78">
        <v>0</v>
      </c>
      <c r="X303" s="78">
        <v>0</v>
      </c>
      <c r="Y303" s="78">
        <v>0</v>
      </c>
      <c r="Z303" s="78">
        <v>0</v>
      </c>
      <c r="AA303" s="78">
        <v>0</v>
      </c>
      <c r="AB303" s="78">
        <v>0</v>
      </c>
      <c r="AC303" s="78">
        <v>0</v>
      </c>
      <c r="AD303" s="78">
        <v>0</v>
      </c>
      <c r="AE303" s="78">
        <v>0</v>
      </c>
      <c r="AF303" s="78">
        <v>0</v>
      </c>
      <c r="AG303" s="78">
        <v>0</v>
      </c>
      <c r="AH303" s="78">
        <v>0</v>
      </c>
      <c r="AI303" s="78">
        <v>0</v>
      </c>
    </row>
    <row r="304" spans="1:35" ht="15">
      <c r="A304" s="49" t="s">
        <v>54</v>
      </c>
      <c r="B304" s="49">
        <v>8</v>
      </c>
      <c r="C304" s="49" t="s">
        <v>42</v>
      </c>
      <c r="D304" s="49" t="s">
        <v>49</v>
      </c>
      <c r="E304" s="49" t="s">
        <v>50</v>
      </c>
      <c r="F304" s="78">
        <v>0</v>
      </c>
      <c r="G304" s="78">
        <v>36282</v>
      </c>
      <c r="H304" s="78">
        <v>0</v>
      </c>
      <c r="I304" s="78">
        <v>0</v>
      </c>
      <c r="J304" s="78">
        <v>0</v>
      </c>
      <c r="K304" s="78">
        <v>0</v>
      </c>
      <c r="L304" s="78">
        <v>0</v>
      </c>
      <c r="M304" s="78">
        <v>0</v>
      </c>
      <c r="N304" s="78">
        <v>0</v>
      </c>
      <c r="O304" s="78">
        <v>0</v>
      </c>
      <c r="P304" s="78">
        <v>0</v>
      </c>
      <c r="Q304" s="78">
        <v>0</v>
      </c>
      <c r="R304" s="78">
        <v>0</v>
      </c>
      <c r="S304" s="78">
        <v>0</v>
      </c>
      <c r="T304" s="78">
        <v>0</v>
      </c>
      <c r="U304" s="78">
        <v>0</v>
      </c>
      <c r="V304" s="78">
        <v>0</v>
      </c>
      <c r="W304" s="78">
        <v>0</v>
      </c>
      <c r="X304" s="78">
        <v>0</v>
      </c>
      <c r="Y304" s="78">
        <v>0</v>
      </c>
      <c r="Z304" s="78">
        <v>0</v>
      </c>
      <c r="AA304" s="78">
        <v>0</v>
      </c>
      <c r="AB304" s="78">
        <v>0</v>
      </c>
      <c r="AC304" s="78">
        <v>0</v>
      </c>
      <c r="AD304" s="78">
        <v>0</v>
      </c>
      <c r="AE304" s="78">
        <v>0</v>
      </c>
      <c r="AF304" s="78">
        <v>0</v>
      </c>
      <c r="AG304" s="78">
        <v>0</v>
      </c>
      <c r="AH304" s="78">
        <v>0</v>
      </c>
      <c r="AI304" s="78">
        <v>0</v>
      </c>
    </row>
    <row r="305" spans="1:35" ht="15">
      <c r="A305" s="49" t="s">
        <v>54</v>
      </c>
      <c r="B305" s="49">
        <v>9</v>
      </c>
      <c r="C305" s="49" t="s">
        <v>42</v>
      </c>
      <c r="D305" s="49" t="s">
        <v>49</v>
      </c>
      <c r="E305" s="49" t="s">
        <v>50</v>
      </c>
      <c r="F305" s="78">
        <v>0</v>
      </c>
      <c r="G305" s="78">
        <v>36282</v>
      </c>
      <c r="H305" s="78">
        <v>0</v>
      </c>
      <c r="I305" s="78">
        <v>0</v>
      </c>
      <c r="J305" s="78">
        <v>0</v>
      </c>
      <c r="K305" s="78">
        <v>0</v>
      </c>
      <c r="L305" s="78">
        <v>0</v>
      </c>
      <c r="M305" s="78">
        <v>0</v>
      </c>
      <c r="N305" s="78">
        <v>0</v>
      </c>
      <c r="O305" s="78">
        <v>0</v>
      </c>
      <c r="P305" s="78">
        <v>0</v>
      </c>
      <c r="Q305" s="78">
        <v>0</v>
      </c>
      <c r="R305" s="78">
        <v>0</v>
      </c>
      <c r="S305" s="78">
        <v>0</v>
      </c>
      <c r="T305" s="78">
        <v>0</v>
      </c>
      <c r="U305" s="78">
        <v>0</v>
      </c>
      <c r="V305" s="78">
        <v>0</v>
      </c>
      <c r="W305" s="78">
        <v>0</v>
      </c>
      <c r="X305" s="78">
        <v>0</v>
      </c>
      <c r="Y305" s="78">
        <v>0</v>
      </c>
      <c r="Z305" s="78">
        <v>0</v>
      </c>
      <c r="AA305" s="78">
        <v>0</v>
      </c>
      <c r="AB305" s="78">
        <v>0</v>
      </c>
      <c r="AC305" s="78">
        <v>0</v>
      </c>
      <c r="AD305" s="78">
        <v>0</v>
      </c>
      <c r="AE305" s="78">
        <v>0</v>
      </c>
      <c r="AF305" s="78">
        <v>0</v>
      </c>
      <c r="AG305" s="78">
        <v>0</v>
      </c>
      <c r="AH305" s="78">
        <v>0</v>
      </c>
      <c r="AI305" s="78">
        <v>0</v>
      </c>
    </row>
    <row r="306" spans="1:35" ht="15">
      <c r="A306" s="49" t="s">
        <v>54</v>
      </c>
      <c r="B306" s="49">
        <v>10</v>
      </c>
      <c r="C306" s="49" t="s">
        <v>42</v>
      </c>
      <c r="D306" s="49" t="s">
        <v>49</v>
      </c>
      <c r="E306" s="49" t="s">
        <v>50</v>
      </c>
      <c r="F306" s="78">
        <v>0</v>
      </c>
      <c r="G306" s="78">
        <v>36282</v>
      </c>
      <c r="H306" s="78">
        <v>0</v>
      </c>
      <c r="I306" s="78">
        <v>0</v>
      </c>
      <c r="J306" s="78">
        <v>0</v>
      </c>
      <c r="K306" s="78">
        <v>0</v>
      </c>
      <c r="L306" s="78">
        <v>0</v>
      </c>
      <c r="M306" s="78">
        <v>0</v>
      </c>
      <c r="N306" s="78">
        <v>0</v>
      </c>
      <c r="O306" s="78">
        <v>0</v>
      </c>
      <c r="P306" s="78">
        <v>0</v>
      </c>
      <c r="Q306" s="78">
        <v>0</v>
      </c>
      <c r="R306" s="78">
        <v>0</v>
      </c>
      <c r="S306" s="78">
        <v>0</v>
      </c>
      <c r="T306" s="78">
        <v>0</v>
      </c>
      <c r="U306" s="78">
        <v>0</v>
      </c>
      <c r="V306" s="78">
        <v>0</v>
      </c>
      <c r="W306" s="78">
        <v>0</v>
      </c>
      <c r="X306" s="78">
        <v>0</v>
      </c>
      <c r="Y306" s="78">
        <v>0</v>
      </c>
      <c r="Z306" s="78">
        <v>0</v>
      </c>
      <c r="AA306" s="78">
        <v>0</v>
      </c>
      <c r="AB306" s="78">
        <v>0</v>
      </c>
      <c r="AC306" s="78">
        <v>0</v>
      </c>
      <c r="AD306" s="78">
        <v>0</v>
      </c>
      <c r="AE306" s="78">
        <v>0</v>
      </c>
      <c r="AF306" s="78">
        <v>0</v>
      </c>
      <c r="AG306" s="78">
        <v>0</v>
      </c>
      <c r="AH306" s="78">
        <v>0</v>
      </c>
      <c r="AI306" s="78">
        <v>0</v>
      </c>
    </row>
    <row r="307" spans="1:35" ht="15">
      <c r="A307" s="49" t="s">
        <v>54</v>
      </c>
      <c r="B307" s="49">
        <v>11</v>
      </c>
      <c r="C307" s="49" t="s">
        <v>42</v>
      </c>
      <c r="D307" s="49" t="s">
        <v>49</v>
      </c>
      <c r="E307" s="49" t="s">
        <v>50</v>
      </c>
      <c r="F307" s="78">
        <v>0</v>
      </c>
      <c r="G307" s="78">
        <v>36282</v>
      </c>
      <c r="H307" s="78">
        <v>0</v>
      </c>
      <c r="I307" s="78">
        <v>0</v>
      </c>
      <c r="J307" s="78">
        <v>0</v>
      </c>
      <c r="K307" s="78">
        <v>0</v>
      </c>
      <c r="L307" s="78">
        <v>0</v>
      </c>
      <c r="M307" s="78">
        <v>0</v>
      </c>
      <c r="N307" s="78">
        <v>0</v>
      </c>
      <c r="O307" s="78">
        <v>0</v>
      </c>
      <c r="P307" s="78">
        <v>0</v>
      </c>
      <c r="Q307" s="78">
        <v>0</v>
      </c>
      <c r="R307" s="78">
        <v>0</v>
      </c>
      <c r="S307" s="78">
        <v>0</v>
      </c>
      <c r="T307" s="78">
        <v>0</v>
      </c>
      <c r="U307" s="78">
        <v>0</v>
      </c>
      <c r="V307" s="78">
        <v>0</v>
      </c>
      <c r="W307" s="78">
        <v>0</v>
      </c>
      <c r="X307" s="78">
        <v>0</v>
      </c>
      <c r="Y307" s="78">
        <v>0</v>
      </c>
      <c r="Z307" s="78">
        <v>0</v>
      </c>
      <c r="AA307" s="78">
        <v>0</v>
      </c>
      <c r="AB307" s="78">
        <v>0</v>
      </c>
      <c r="AC307" s="78">
        <v>0</v>
      </c>
      <c r="AD307" s="78">
        <v>0</v>
      </c>
      <c r="AE307" s="78">
        <v>0</v>
      </c>
      <c r="AF307" s="78">
        <v>0</v>
      </c>
      <c r="AG307" s="78">
        <v>0</v>
      </c>
      <c r="AH307" s="78">
        <v>0</v>
      </c>
      <c r="AI307" s="78">
        <v>0</v>
      </c>
    </row>
    <row r="308" spans="1:35" ht="15">
      <c r="A308" s="49" t="s">
        <v>54</v>
      </c>
      <c r="B308" s="49">
        <v>12</v>
      </c>
      <c r="C308" s="49" t="s">
        <v>42</v>
      </c>
      <c r="D308" s="49" t="s">
        <v>49</v>
      </c>
      <c r="E308" s="49" t="s">
        <v>50</v>
      </c>
      <c r="F308" s="78">
        <v>0</v>
      </c>
      <c r="G308" s="78">
        <v>36282</v>
      </c>
      <c r="H308" s="78">
        <v>0</v>
      </c>
      <c r="I308" s="78">
        <v>0</v>
      </c>
      <c r="J308" s="78">
        <v>0</v>
      </c>
      <c r="K308" s="78">
        <v>0</v>
      </c>
      <c r="L308" s="78">
        <v>0</v>
      </c>
      <c r="M308" s="78">
        <v>0</v>
      </c>
      <c r="N308" s="78">
        <v>0</v>
      </c>
      <c r="O308" s="78">
        <v>0</v>
      </c>
      <c r="P308" s="78">
        <v>0</v>
      </c>
      <c r="Q308" s="78">
        <v>0</v>
      </c>
      <c r="R308" s="78">
        <v>0</v>
      </c>
      <c r="S308" s="78">
        <v>0</v>
      </c>
      <c r="T308" s="78">
        <v>0</v>
      </c>
      <c r="U308" s="78">
        <v>0</v>
      </c>
      <c r="V308" s="78">
        <v>0</v>
      </c>
      <c r="W308" s="78">
        <v>0</v>
      </c>
      <c r="X308" s="78">
        <v>0</v>
      </c>
      <c r="Y308" s="78">
        <v>0</v>
      </c>
      <c r="Z308" s="78">
        <v>0</v>
      </c>
      <c r="AA308" s="78">
        <v>0</v>
      </c>
      <c r="AB308" s="78">
        <v>0</v>
      </c>
      <c r="AC308" s="78">
        <v>0</v>
      </c>
      <c r="AD308" s="78">
        <v>0</v>
      </c>
      <c r="AE308" s="78">
        <v>0</v>
      </c>
      <c r="AF308" s="78">
        <v>0</v>
      </c>
      <c r="AG308" s="78">
        <v>0</v>
      </c>
      <c r="AH308" s="78">
        <v>0</v>
      </c>
      <c r="AI308" s="78">
        <v>0</v>
      </c>
    </row>
    <row r="309" spans="1:35" ht="15">
      <c r="A309" s="49" t="s">
        <v>54</v>
      </c>
      <c r="B309" s="49">
        <v>13</v>
      </c>
      <c r="C309" s="49" t="s">
        <v>42</v>
      </c>
      <c r="D309" s="49" t="s">
        <v>49</v>
      </c>
      <c r="E309" s="49" t="s">
        <v>50</v>
      </c>
      <c r="F309" s="78">
        <v>0</v>
      </c>
      <c r="G309" s="78">
        <v>36282</v>
      </c>
      <c r="H309" s="78">
        <v>0</v>
      </c>
      <c r="I309" s="78">
        <v>0</v>
      </c>
      <c r="J309" s="78">
        <v>0</v>
      </c>
      <c r="K309" s="78">
        <v>0</v>
      </c>
      <c r="L309" s="78">
        <v>0</v>
      </c>
      <c r="M309" s="78">
        <v>0</v>
      </c>
      <c r="N309" s="78">
        <v>0</v>
      </c>
      <c r="O309" s="78">
        <v>0</v>
      </c>
      <c r="P309" s="78">
        <v>0</v>
      </c>
      <c r="Q309" s="78">
        <v>0</v>
      </c>
      <c r="R309" s="78">
        <v>0</v>
      </c>
      <c r="S309" s="78">
        <v>0</v>
      </c>
      <c r="T309" s="78">
        <v>0</v>
      </c>
      <c r="U309" s="78">
        <v>0</v>
      </c>
      <c r="V309" s="78">
        <v>0</v>
      </c>
      <c r="W309" s="78">
        <v>0</v>
      </c>
      <c r="X309" s="78">
        <v>0</v>
      </c>
      <c r="Y309" s="78">
        <v>0</v>
      </c>
      <c r="Z309" s="78">
        <v>0</v>
      </c>
      <c r="AA309" s="78">
        <v>0</v>
      </c>
      <c r="AB309" s="78">
        <v>0</v>
      </c>
      <c r="AC309" s="78">
        <v>0</v>
      </c>
      <c r="AD309" s="78">
        <v>0</v>
      </c>
      <c r="AE309" s="78">
        <v>0</v>
      </c>
      <c r="AF309" s="78">
        <v>0</v>
      </c>
      <c r="AG309" s="78">
        <v>0</v>
      </c>
      <c r="AH309" s="78">
        <v>0</v>
      </c>
      <c r="AI309" s="78">
        <v>0</v>
      </c>
    </row>
    <row r="310" spans="1:35" ht="15">
      <c r="A310" s="49" t="s">
        <v>54</v>
      </c>
      <c r="B310" s="49">
        <v>14</v>
      </c>
      <c r="C310" s="49" t="s">
        <v>42</v>
      </c>
      <c r="D310" s="49" t="s">
        <v>49</v>
      </c>
      <c r="E310" s="49" t="s">
        <v>50</v>
      </c>
      <c r="F310" s="78">
        <v>0</v>
      </c>
      <c r="G310" s="78">
        <v>36282</v>
      </c>
      <c r="H310" s="78">
        <v>0</v>
      </c>
      <c r="I310" s="78">
        <v>0</v>
      </c>
      <c r="J310" s="78">
        <v>0</v>
      </c>
      <c r="K310" s="78">
        <v>0</v>
      </c>
      <c r="L310" s="78">
        <v>0</v>
      </c>
      <c r="M310" s="78">
        <v>0</v>
      </c>
      <c r="N310" s="78">
        <v>0</v>
      </c>
      <c r="O310" s="78">
        <v>0</v>
      </c>
      <c r="P310" s="78">
        <v>0</v>
      </c>
      <c r="Q310" s="78">
        <v>0</v>
      </c>
      <c r="R310" s="78">
        <v>0</v>
      </c>
      <c r="S310" s="78">
        <v>0</v>
      </c>
      <c r="T310" s="78">
        <v>0</v>
      </c>
      <c r="U310" s="78">
        <v>0</v>
      </c>
      <c r="V310" s="78">
        <v>0</v>
      </c>
      <c r="W310" s="78">
        <v>0</v>
      </c>
      <c r="X310" s="78">
        <v>0</v>
      </c>
      <c r="Y310" s="78">
        <v>0</v>
      </c>
      <c r="Z310" s="78">
        <v>0</v>
      </c>
      <c r="AA310" s="78">
        <v>0</v>
      </c>
      <c r="AB310" s="78">
        <v>0</v>
      </c>
      <c r="AC310" s="78">
        <v>0</v>
      </c>
      <c r="AD310" s="78">
        <v>0</v>
      </c>
      <c r="AE310" s="78">
        <v>0</v>
      </c>
      <c r="AF310" s="78">
        <v>0</v>
      </c>
      <c r="AG310" s="78">
        <v>0</v>
      </c>
      <c r="AH310" s="78">
        <v>0</v>
      </c>
      <c r="AI310" s="78">
        <v>0</v>
      </c>
    </row>
    <row r="311" spans="1:35" ht="15">
      <c r="A311" s="49" t="s">
        <v>54</v>
      </c>
      <c r="B311" s="49">
        <v>15</v>
      </c>
      <c r="C311" s="49" t="s">
        <v>42</v>
      </c>
      <c r="D311" s="49" t="s">
        <v>49</v>
      </c>
      <c r="E311" s="49" t="s">
        <v>50</v>
      </c>
      <c r="F311" s="78">
        <v>0</v>
      </c>
      <c r="G311" s="78">
        <v>36282</v>
      </c>
      <c r="H311" s="78">
        <v>0</v>
      </c>
      <c r="I311" s="78">
        <v>0</v>
      </c>
      <c r="J311" s="78">
        <v>0</v>
      </c>
      <c r="K311" s="78">
        <v>0</v>
      </c>
      <c r="L311" s="78">
        <v>0</v>
      </c>
      <c r="M311" s="78">
        <v>0</v>
      </c>
      <c r="N311" s="78">
        <v>0</v>
      </c>
      <c r="O311" s="78">
        <v>0</v>
      </c>
      <c r="P311" s="78">
        <v>0</v>
      </c>
      <c r="Q311" s="78">
        <v>0</v>
      </c>
      <c r="R311" s="78">
        <v>0</v>
      </c>
      <c r="S311" s="78">
        <v>0</v>
      </c>
      <c r="T311" s="78">
        <v>0</v>
      </c>
      <c r="U311" s="78">
        <v>0</v>
      </c>
      <c r="V311" s="78">
        <v>0</v>
      </c>
      <c r="W311" s="78">
        <v>0</v>
      </c>
      <c r="X311" s="78">
        <v>0</v>
      </c>
      <c r="Y311" s="78">
        <v>0</v>
      </c>
      <c r="Z311" s="78">
        <v>0</v>
      </c>
      <c r="AA311" s="78">
        <v>0</v>
      </c>
      <c r="AB311" s="78">
        <v>0</v>
      </c>
      <c r="AC311" s="78">
        <v>0</v>
      </c>
      <c r="AD311" s="78">
        <v>0</v>
      </c>
      <c r="AE311" s="78">
        <v>0</v>
      </c>
      <c r="AF311" s="78">
        <v>0</v>
      </c>
      <c r="AG311" s="78">
        <v>0</v>
      </c>
      <c r="AH311" s="78">
        <v>0</v>
      </c>
      <c r="AI311" s="78">
        <v>0</v>
      </c>
    </row>
    <row r="312" spans="1:35" ht="15">
      <c r="A312" s="49" t="s">
        <v>54</v>
      </c>
      <c r="B312" s="49">
        <v>16</v>
      </c>
      <c r="C312" s="49" t="s">
        <v>42</v>
      </c>
      <c r="D312" s="49" t="s">
        <v>49</v>
      </c>
      <c r="E312" s="49" t="s">
        <v>50</v>
      </c>
      <c r="F312" s="78">
        <v>0</v>
      </c>
      <c r="G312" s="78">
        <v>36282</v>
      </c>
      <c r="H312" s="78">
        <v>0</v>
      </c>
      <c r="I312" s="78">
        <v>0</v>
      </c>
      <c r="J312" s="78">
        <v>0</v>
      </c>
      <c r="K312" s="78">
        <v>0</v>
      </c>
      <c r="L312" s="78">
        <v>0</v>
      </c>
      <c r="M312" s="78">
        <v>0</v>
      </c>
      <c r="N312" s="78">
        <v>0</v>
      </c>
      <c r="O312" s="78">
        <v>0</v>
      </c>
      <c r="P312" s="78">
        <v>0</v>
      </c>
      <c r="Q312" s="78">
        <v>0</v>
      </c>
      <c r="R312" s="78">
        <v>0</v>
      </c>
      <c r="S312" s="78">
        <v>0</v>
      </c>
      <c r="T312" s="78">
        <v>0</v>
      </c>
      <c r="U312" s="78">
        <v>0</v>
      </c>
      <c r="V312" s="78">
        <v>0</v>
      </c>
      <c r="W312" s="78">
        <v>0</v>
      </c>
      <c r="X312" s="78">
        <v>0</v>
      </c>
      <c r="Y312" s="78">
        <v>0</v>
      </c>
      <c r="Z312" s="78">
        <v>0</v>
      </c>
      <c r="AA312" s="78">
        <v>0</v>
      </c>
      <c r="AB312" s="78">
        <v>0</v>
      </c>
      <c r="AC312" s="78">
        <v>0</v>
      </c>
      <c r="AD312" s="78">
        <v>0</v>
      </c>
      <c r="AE312" s="78">
        <v>0</v>
      </c>
      <c r="AF312" s="78">
        <v>0</v>
      </c>
      <c r="AG312" s="78">
        <v>0</v>
      </c>
      <c r="AH312" s="78">
        <v>0</v>
      </c>
      <c r="AI312" s="78">
        <v>0</v>
      </c>
    </row>
    <row r="313" spans="1:35" ht="15">
      <c r="A313" s="49" t="s">
        <v>54</v>
      </c>
      <c r="B313" s="49">
        <v>17</v>
      </c>
      <c r="C313" s="49" t="s">
        <v>42</v>
      </c>
      <c r="D313" s="49" t="s">
        <v>49</v>
      </c>
      <c r="E313" s="49" t="s">
        <v>50</v>
      </c>
      <c r="F313" s="78">
        <v>0</v>
      </c>
      <c r="G313" s="78">
        <v>36282</v>
      </c>
      <c r="H313" s="78">
        <v>0</v>
      </c>
      <c r="I313" s="78">
        <v>0</v>
      </c>
      <c r="J313" s="78">
        <v>0</v>
      </c>
      <c r="K313" s="78">
        <v>0</v>
      </c>
      <c r="L313" s="78">
        <v>0</v>
      </c>
      <c r="M313" s="78">
        <v>0</v>
      </c>
      <c r="N313" s="78">
        <v>0</v>
      </c>
      <c r="O313" s="78">
        <v>0</v>
      </c>
      <c r="P313" s="78">
        <v>0</v>
      </c>
      <c r="Q313" s="78">
        <v>0</v>
      </c>
      <c r="R313" s="78">
        <v>0</v>
      </c>
      <c r="S313" s="78">
        <v>0</v>
      </c>
      <c r="T313" s="78">
        <v>0</v>
      </c>
      <c r="U313" s="78">
        <v>0</v>
      </c>
      <c r="V313" s="78">
        <v>0</v>
      </c>
      <c r="W313" s="78">
        <v>0</v>
      </c>
      <c r="X313" s="78">
        <v>0</v>
      </c>
      <c r="Y313" s="78">
        <v>0</v>
      </c>
      <c r="Z313" s="78">
        <v>0</v>
      </c>
      <c r="AA313" s="78">
        <v>0</v>
      </c>
      <c r="AB313" s="78">
        <v>0</v>
      </c>
      <c r="AC313" s="78">
        <v>0</v>
      </c>
      <c r="AD313" s="78">
        <v>0</v>
      </c>
      <c r="AE313" s="78">
        <v>0</v>
      </c>
      <c r="AF313" s="78">
        <v>0</v>
      </c>
      <c r="AG313" s="78">
        <v>0</v>
      </c>
      <c r="AH313" s="78">
        <v>0</v>
      </c>
      <c r="AI313" s="78">
        <v>0</v>
      </c>
    </row>
    <row r="314" spans="1:35" ht="15">
      <c r="A314" s="49" t="s">
        <v>54</v>
      </c>
      <c r="B314" s="49">
        <v>18</v>
      </c>
      <c r="C314" s="49" t="s">
        <v>42</v>
      </c>
      <c r="D314" s="49" t="s">
        <v>49</v>
      </c>
      <c r="E314" s="49" t="s">
        <v>50</v>
      </c>
      <c r="F314" s="78">
        <v>0</v>
      </c>
      <c r="G314" s="78">
        <v>36282</v>
      </c>
      <c r="H314" s="78">
        <v>0</v>
      </c>
      <c r="I314" s="78">
        <v>0</v>
      </c>
      <c r="J314" s="78">
        <v>0</v>
      </c>
      <c r="K314" s="78">
        <v>0</v>
      </c>
      <c r="L314" s="78">
        <v>0</v>
      </c>
      <c r="M314" s="78">
        <v>0</v>
      </c>
      <c r="N314" s="78">
        <v>0</v>
      </c>
      <c r="O314" s="78">
        <v>0</v>
      </c>
      <c r="P314" s="78">
        <v>0</v>
      </c>
      <c r="Q314" s="78">
        <v>0</v>
      </c>
      <c r="R314" s="78">
        <v>0</v>
      </c>
      <c r="S314" s="78">
        <v>0</v>
      </c>
      <c r="T314" s="78">
        <v>0</v>
      </c>
      <c r="U314" s="78">
        <v>0</v>
      </c>
      <c r="V314" s="78">
        <v>0</v>
      </c>
      <c r="W314" s="78">
        <v>0</v>
      </c>
      <c r="X314" s="78">
        <v>0</v>
      </c>
      <c r="Y314" s="78">
        <v>0</v>
      </c>
      <c r="Z314" s="78">
        <v>0</v>
      </c>
      <c r="AA314" s="78">
        <v>0</v>
      </c>
      <c r="AB314" s="78">
        <v>0</v>
      </c>
      <c r="AC314" s="78">
        <v>0</v>
      </c>
      <c r="AD314" s="78">
        <v>0</v>
      </c>
      <c r="AE314" s="78">
        <v>0</v>
      </c>
      <c r="AF314" s="78">
        <v>0</v>
      </c>
      <c r="AG314" s="78">
        <v>0</v>
      </c>
      <c r="AH314" s="78">
        <v>0</v>
      </c>
      <c r="AI314" s="78">
        <v>0</v>
      </c>
    </row>
    <row r="315" spans="1:35" ht="15">
      <c r="A315" s="49" t="s">
        <v>54</v>
      </c>
      <c r="B315" s="49">
        <v>19</v>
      </c>
      <c r="C315" s="49" t="s">
        <v>42</v>
      </c>
      <c r="D315" s="49" t="s">
        <v>49</v>
      </c>
      <c r="E315" s="49" t="s">
        <v>50</v>
      </c>
      <c r="F315" s="78">
        <v>0</v>
      </c>
      <c r="G315" s="78">
        <v>36282</v>
      </c>
      <c r="H315" s="78">
        <v>0</v>
      </c>
      <c r="I315" s="78">
        <v>0</v>
      </c>
      <c r="J315" s="78">
        <v>0</v>
      </c>
      <c r="K315" s="78">
        <v>0</v>
      </c>
      <c r="L315" s="78">
        <v>0</v>
      </c>
      <c r="M315" s="78">
        <v>0</v>
      </c>
      <c r="N315" s="78">
        <v>0</v>
      </c>
      <c r="O315" s="78">
        <v>0</v>
      </c>
      <c r="P315" s="78">
        <v>0</v>
      </c>
      <c r="Q315" s="78">
        <v>0</v>
      </c>
      <c r="R315" s="78">
        <v>0</v>
      </c>
      <c r="S315" s="78">
        <v>0</v>
      </c>
      <c r="T315" s="78">
        <v>0</v>
      </c>
      <c r="U315" s="78">
        <v>0</v>
      </c>
      <c r="V315" s="78">
        <v>0</v>
      </c>
      <c r="W315" s="78">
        <v>0</v>
      </c>
      <c r="X315" s="78">
        <v>0</v>
      </c>
      <c r="Y315" s="78">
        <v>0</v>
      </c>
      <c r="Z315" s="78">
        <v>0</v>
      </c>
      <c r="AA315" s="78">
        <v>0</v>
      </c>
      <c r="AB315" s="78">
        <v>0</v>
      </c>
      <c r="AC315" s="78">
        <v>0</v>
      </c>
      <c r="AD315" s="78">
        <v>0</v>
      </c>
      <c r="AE315" s="78">
        <v>0</v>
      </c>
      <c r="AF315" s="78">
        <v>0</v>
      </c>
      <c r="AG315" s="78">
        <v>0</v>
      </c>
      <c r="AH315" s="78">
        <v>0</v>
      </c>
      <c r="AI315" s="78">
        <v>0</v>
      </c>
    </row>
    <row r="316" spans="1:35" ht="15">
      <c r="A316" s="49" t="s">
        <v>54</v>
      </c>
      <c r="B316" s="49">
        <v>20</v>
      </c>
      <c r="C316" s="49" t="s">
        <v>42</v>
      </c>
      <c r="D316" s="49" t="s">
        <v>49</v>
      </c>
      <c r="E316" s="49" t="s">
        <v>50</v>
      </c>
      <c r="F316" s="78">
        <v>0</v>
      </c>
      <c r="G316" s="78">
        <v>36282</v>
      </c>
      <c r="H316" s="78">
        <v>0</v>
      </c>
      <c r="I316" s="78">
        <v>0</v>
      </c>
      <c r="J316" s="78">
        <v>0</v>
      </c>
      <c r="K316" s="78">
        <v>0</v>
      </c>
      <c r="L316" s="78">
        <v>0</v>
      </c>
      <c r="M316" s="78">
        <v>0</v>
      </c>
      <c r="N316" s="78">
        <v>0</v>
      </c>
      <c r="O316" s="78">
        <v>0</v>
      </c>
      <c r="P316" s="78">
        <v>0</v>
      </c>
      <c r="Q316" s="78">
        <v>0</v>
      </c>
      <c r="R316" s="78">
        <v>0</v>
      </c>
      <c r="S316" s="78">
        <v>0</v>
      </c>
      <c r="T316" s="78">
        <v>0</v>
      </c>
      <c r="U316" s="78">
        <v>0</v>
      </c>
      <c r="V316" s="78">
        <v>0</v>
      </c>
      <c r="W316" s="78">
        <v>0</v>
      </c>
      <c r="X316" s="78">
        <v>0</v>
      </c>
      <c r="Y316" s="78">
        <v>0</v>
      </c>
      <c r="Z316" s="78">
        <v>0</v>
      </c>
      <c r="AA316" s="78">
        <v>0</v>
      </c>
      <c r="AB316" s="78">
        <v>0</v>
      </c>
      <c r="AC316" s="78">
        <v>0</v>
      </c>
      <c r="AD316" s="78">
        <v>0</v>
      </c>
      <c r="AE316" s="78">
        <v>0</v>
      </c>
      <c r="AF316" s="78">
        <v>0</v>
      </c>
      <c r="AG316" s="78">
        <v>0</v>
      </c>
      <c r="AH316" s="78">
        <v>0</v>
      </c>
      <c r="AI316" s="78">
        <v>0</v>
      </c>
    </row>
    <row r="317" spans="1:35" ht="15">
      <c r="A317" s="49" t="s">
        <v>54</v>
      </c>
      <c r="B317" s="49">
        <v>0</v>
      </c>
      <c r="C317" s="49" t="s">
        <v>42</v>
      </c>
      <c r="D317" s="49" t="s">
        <v>49</v>
      </c>
      <c r="E317" s="49" t="s">
        <v>51</v>
      </c>
      <c r="F317" s="78">
        <v>0</v>
      </c>
      <c r="G317" s="78">
        <v>36282</v>
      </c>
      <c r="H317" s="78">
        <v>0.82227697329007199</v>
      </c>
      <c r="I317" s="78">
        <v>0.94245540146405804</v>
      </c>
      <c r="J317" s="78">
        <v>1.0925405042315901</v>
      </c>
      <c r="K317" s="78">
        <v>1.2634843370641</v>
      </c>
      <c r="L317" s="78">
        <v>1.4605858356491901</v>
      </c>
      <c r="M317" s="78">
        <v>1.68462794545054</v>
      </c>
      <c r="N317" s="78">
        <v>1.93204577349177</v>
      </c>
      <c r="O317" s="78">
        <v>2.21638223826303</v>
      </c>
      <c r="P317" s="78">
        <v>2.5407169030046499</v>
      </c>
      <c r="Q317" s="78">
        <v>2.8993007609122001</v>
      </c>
      <c r="R317" s="78">
        <v>3.3046472351430798</v>
      </c>
      <c r="S317" s="78">
        <v>3.7696402889797902</v>
      </c>
      <c r="T317" s="78">
        <v>4.2949168971711797</v>
      </c>
      <c r="U317" s="78">
        <v>4.6924537622556297</v>
      </c>
      <c r="V317" s="78">
        <v>4.8865942678763599</v>
      </c>
      <c r="W317" s="78">
        <v>5.4056777859893703</v>
      </c>
      <c r="X317" s="78">
        <v>5.9895671592287201</v>
      </c>
      <c r="Y317" s="78">
        <v>6.6413797482502099</v>
      </c>
      <c r="Z317" s="78">
        <v>7.36729339118759</v>
      </c>
      <c r="AA317" s="78">
        <v>8.1686397297704296</v>
      </c>
      <c r="AB317" s="78">
        <v>9.0242717080523391</v>
      </c>
      <c r="AC317" s="78">
        <v>9.8844396963835699</v>
      </c>
      <c r="AD317" s="78">
        <v>10.7433211274952</v>
      </c>
      <c r="AE317" s="78">
        <v>11.504947315448501</v>
      </c>
      <c r="AF317" s="78">
        <v>12.1791618379296</v>
      </c>
      <c r="AG317" s="78">
        <v>12.7952634950705</v>
      </c>
      <c r="AH317" s="78">
        <v>13.3649606146765</v>
      </c>
      <c r="AI317" s="78">
        <v>13.872220992837001</v>
      </c>
    </row>
    <row r="318" spans="1:35" ht="15">
      <c r="A318" s="49" t="s">
        <v>54</v>
      </c>
      <c r="B318" s="49">
        <v>1</v>
      </c>
      <c r="C318" s="49" t="s">
        <v>42</v>
      </c>
      <c r="D318" s="49" t="s">
        <v>49</v>
      </c>
      <c r="E318" s="49" t="s">
        <v>51</v>
      </c>
      <c r="F318" s="78">
        <v>0</v>
      </c>
      <c r="G318" s="78">
        <v>36282</v>
      </c>
      <c r="H318" s="78">
        <v>181.03315851423301</v>
      </c>
      <c r="I318" s="78">
        <v>211.739140660647</v>
      </c>
      <c r="J318" s="78">
        <v>249.172861332732</v>
      </c>
      <c r="K318" s="78">
        <v>292.88395048823401</v>
      </c>
      <c r="L318" s="78">
        <v>343.84953734502602</v>
      </c>
      <c r="M318" s="78">
        <v>402.29201729944799</v>
      </c>
      <c r="N318" s="78">
        <v>468.31292367800501</v>
      </c>
      <c r="O318" s="78">
        <v>544.64679887908505</v>
      </c>
      <c r="P318" s="78">
        <v>632.52261319874697</v>
      </c>
      <c r="Q318" s="78">
        <v>731.21974183579198</v>
      </c>
      <c r="R318" s="78">
        <v>844.05147051087101</v>
      </c>
      <c r="S318" s="78">
        <v>975.28018604259501</v>
      </c>
      <c r="T318" s="78">
        <v>1125.9381598322</v>
      </c>
      <c r="U318" s="78">
        <v>1247.1946524932</v>
      </c>
      <c r="V318" s="78">
        <v>1316.9180326190799</v>
      </c>
      <c r="W318" s="78">
        <v>1477.0041841636501</v>
      </c>
      <c r="X318" s="78">
        <v>1659.06837447099</v>
      </c>
      <c r="Y318" s="78">
        <v>1864.49176672831</v>
      </c>
      <c r="Z318" s="78">
        <v>2095.1660663545299</v>
      </c>
      <c r="AA318" s="78">
        <v>2352.6443420375599</v>
      </c>
      <c r="AB318" s="78">
        <v>2631.47347341145</v>
      </c>
      <c r="AC318" s="78">
        <v>2917.9467530707798</v>
      </c>
      <c r="AD318" s="78">
        <v>3211.0576661780101</v>
      </c>
      <c r="AE318" s="78">
        <v>3482.3172251505398</v>
      </c>
      <c r="AF318" s="78">
        <v>3733.40671184345</v>
      </c>
      <c r="AG318" s="78">
        <v>3971.5057193098801</v>
      </c>
      <c r="AH318" s="78">
        <v>4200.6530921259</v>
      </c>
      <c r="AI318" s="78">
        <v>4416.6146598914902</v>
      </c>
    </row>
    <row r="319" spans="1:35" ht="15">
      <c r="A319" s="49" t="s">
        <v>54</v>
      </c>
      <c r="B319" s="49">
        <v>2</v>
      </c>
      <c r="C319" s="49" t="s">
        <v>42</v>
      </c>
      <c r="D319" s="49" t="s">
        <v>49</v>
      </c>
      <c r="E319" s="49" t="s">
        <v>51</v>
      </c>
      <c r="F319" s="78">
        <v>0</v>
      </c>
      <c r="G319" s="78">
        <v>36282</v>
      </c>
      <c r="H319" s="78">
        <v>16.654041866199101</v>
      </c>
      <c r="I319" s="78">
        <v>19.3755043672619</v>
      </c>
      <c r="J319" s="78">
        <v>22.7159102297842</v>
      </c>
      <c r="K319" s="78">
        <v>26.615950967331901</v>
      </c>
      <c r="L319" s="78">
        <v>31.176794729072899</v>
      </c>
      <c r="M319" s="78">
        <v>36.395377921142298</v>
      </c>
      <c r="N319" s="78">
        <v>42.258053998073997</v>
      </c>
      <c r="O319" s="78">
        <v>49.009652435794699</v>
      </c>
      <c r="P319" s="78">
        <v>56.748512578842501</v>
      </c>
      <c r="Q319" s="78">
        <v>65.399074533039496</v>
      </c>
      <c r="R319" s="78">
        <v>75.257750042004702</v>
      </c>
      <c r="S319" s="78">
        <v>86.680140107335106</v>
      </c>
      <c r="T319" s="78">
        <v>99.727148365131299</v>
      </c>
      <c r="U319" s="78">
        <v>110.057858477978</v>
      </c>
      <c r="V319" s="78">
        <v>115.774907628566</v>
      </c>
      <c r="W319" s="78">
        <v>129.34221531514899</v>
      </c>
      <c r="X319" s="78">
        <v>144.699580480029</v>
      </c>
      <c r="Y319" s="78">
        <v>161.943997575982</v>
      </c>
      <c r="Z319" s="78">
        <v>181.219933235664</v>
      </c>
      <c r="AA319" s="78">
        <v>202.626626074976</v>
      </c>
      <c r="AB319" s="78">
        <v>225.661018066076</v>
      </c>
      <c r="AC319" s="78">
        <v>249.11144979526301</v>
      </c>
      <c r="AD319" s="78">
        <v>272.86303057411698</v>
      </c>
      <c r="AE319" s="78">
        <v>294.494722049762</v>
      </c>
      <c r="AF319" s="78">
        <v>314.20399227303801</v>
      </c>
      <c r="AG319" s="78">
        <v>332.649042773247</v>
      </c>
      <c r="AH319" s="78">
        <v>350.16470453560697</v>
      </c>
      <c r="AI319" s="78">
        <v>366.36794149370598</v>
      </c>
    </row>
    <row r="320" spans="1:35" ht="15">
      <c r="A320" s="49" t="s">
        <v>54</v>
      </c>
      <c r="B320" s="49">
        <v>3</v>
      </c>
      <c r="C320" s="49" t="s">
        <v>42</v>
      </c>
      <c r="D320" s="49" t="s">
        <v>49</v>
      </c>
      <c r="E320" s="49" t="s">
        <v>51</v>
      </c>
      <c r="F320" s="78">
        <v>0</v>
      </c>
      <c r="G320" s="78">
        <v>36282</v>
      </c>
      <c r="H320" s="78">
        <v>6.2124300143209599</v>
      </c>
      <c r="I320" s="78">
        <v>7.2105588475145801</v>
      </c>
      <c r="J320" s="78">
        <v>8.4455944841224095</v>
      </c>
      <c r="K320" s="78">
        <v>9.8833770722606502</v>
      </c>
      <c r="L320" s="78">
        <v>11.5614416275614</v>
      </c>
      <c r="M320" s="78">
        <v>13.4791270912882</v>
      </c>
      <c r="N320" s="78">
        <v>15.632364858735899</v>
      </c>
      <c r="O320" s="78">
        <v>18.114133206506601</v>
      </c>
      <c r="P320" s="78">
        <v>20.957396487718398</v>
      </c>
      <c r="Q320" s="78">
        <v>24.131125692630999</v>
      </c>
      <c r="R320" s="78">
        <v>27.743404881652399</v>
      </c>
      <c r="S320" s="78">
        <v>31.923469111997701</v>
      </c>
      <c r="T320" s="78">
        <v>36.681160843960399</v>
      </c>
      <c r="U320" s="78">
        <v>40.419366474595002</v>
      </c>
      <c r="V320" s="78">
        <v>42.452381403846097</v>
      </c>
      <c r="W320" s="78">
        <v>47.355046049382103</v>
      </c>
      <c r="X320" s="78">
        <v>52.901430810201298</v>
      </c>
      <c r="Y320" s="78">
        <v>59.124044443802902</v>
      </c>
      <c r="Z320" s="78">
        <v>66.0752568942534</v>
      </c>
      <c r="AA320" s="78">
        <v>73.787036247752894</v>
      </c>
      <c r="AB320" s="78">
        <v>82.074223129788507</v>
      </c>
      <c r="AC320" s="78">
        <v>90.4913676881784</v>
      </c>
      <c r="AD320" s="78">
        <v>99.000435000008196</v>
      </c>
      <c r="AE320" s="78">
        <v>106.715389688123</v>
      </c>
      <c r="AF320" s="78">
        <v>113.698996205425</v>
      </c>
      <c r="AG320" s="78">
        <v>120.199698018611</v>
      </c>
      <c r="AH320" s="78">
        <v>126.341130700874</v>
      </c>
      <c r="AI320" s="78">
        <v>131.98447052078001</v>
      </c>
    </row>
    <row r="321" spans="1:35" ht="15">
      <c r="A321" s="49" t="s">
        <v>54</v>
      </c>
      <c r="B321" s="49">
        <v>4</v>
      </c>
      <c r="C321" s="49" t="s">
        <v>42</v>
      </c>
      <c r="D321" s="49" t="s">
        <v>49</v>
      </c>
      <c r="E321" s="49" t="s">
        <v>51</v>
      </c>
      <c r="F321" s="78">
        <v>0</v>
      </c>
      <c r="G321" s="78">
        <v>36282</v>
      </c>
      <c r="H321" s="78">
        <v>28.523288827999998</v>
      </c>
      <c r="I321" s="78">
        <v>33.216741089580701</v>
      </c>
      <c r="J321" s="78">
        <v>38.982885691956398</v>
      </c>
      <c r="K321" s="78">
        <v>45.743511078869297</v>
      </c>
      <c r="L321" s="78">
        <v>53.667926912306797</v>
      </c>
      <c r="M321" s="78">
        <v>62.739833290202597</v>
      </c>
      <c r="N321" s="78">
        <v>72.949114382281394</v>
      </c>
      <c r="O321" s="78">
        <v>84.735071235485705</v>
      </c>
      <c r="P321" s="78">
        <v>98.255228842424998</v>
      </c>
      <c r="Q321" s="78">
        <v>113.379092564488</v>
      </c>
      <c r="R321" s="78">
        <v>130.61794094956099</v>
      </c>
      <c r="S321" s="78">
        <v>150.59768113699499</v>
      </c>
      <c r="T321" s="78">
        <v>173.42604477984599</v>
      </c>
      <c r="U321" s="78">
        <v>191.56537660806501</v>
      </c>
      <c r="V321" s="78">
        <v>201.691699942437</v>
      </c>
      <c r="W321" s="78">
        <v>225.546098433948</v>
      </c>
      <c r="X321" s="78">
        <v>252.59885583273601</v>
      </c>
      <c r="Y321" s="78">
        <v>283.00648087152098</v>
      </c>
      <c r="Z321" s="78">
        <v>317.02434289102399</v>
      </c>
      <c r="AA321" s="78">
        <v>354.83031938771097</v>
      </c>
      <c r="AB321" s="78">
        <v>395.54044019766297</v>
      </c>
      <c r="AC321" s="78">
        <v>436.99910635305099</v>
      </c>
      <c r="AD321" s="78">
        <v>479.01891032192202</v>
      </c>
      <c r="AE321" s="78">
        <v>517.34148749584301</v>
      </c>
      <c r="AF321" s="78">
        <v>552.285215866415</v>
      </c>
      <c r="AG321" s="78">
        <v>585.00592692052203</v>
      </c>
      <c r="AH321" s="78">
        <v>616.13043921673898</v>
      </c>
      <c r="AI321" s="78">
        <v>644.96308059537898</v>
      </c>
    </row>
    <row r="322" spans="1:35" ht="15">
      <c r="A322" s="49" t="s">
        <v>54</v>
      </c>
      <c r="B322" s="49">
        <v>5</v>
      </c>
      <c r="C322" s="49" t="s">
        <v>42</v>
      </c>
      <c r="D322" s="49" t="s">
        <v>49</v>
      </c>
      <c r="E322" s="49" t="s">
        <v>51</v>
      </c>
      <c r="F322" s="78">
        <v>0</v>
      </c>
      <c r="G322" s="78">
        <v>36282</v>
      </c>
      <c r="H322" s="78">
        <v>20.559958055953899</v>
      </c>
      <c r="I322" s="78">
        <v>23.941581403179399</v>
      </c>
      <c r="J322" s="78">
        <v>28.080939575554702</v>
      </c>
      <c r="K322" s="78">
        <v>32.919126131521097</v>
      </c>
      <c r="L322" s="78">
        <v>38.575116500563198</v>
      </c>
      <c r="M322" s="78">
        <v>45.041858534201097</v>
      </c>
      <c r="N322" s="78">
        <v>52.318186391578102</v>
      </c>
      <c r="O322" s="78">
        <v>60.6992906597374</v>
      </c>
      <c r="P322" s="78">
        <v>70.300375679964702</v>
      </c>
      <c r="Q322" s="78">
        <v>81.027159207077602</v>
      </c>
      <c r="R322" s="78">
        <v>93.235653628523096</v>
      </c>
      <c r="S322" s="78">
        <v>107.36574466475599</v>
      </c>
      <c r="T322" s="78">
        <v>123.497104159777</v>
      </c>
      <c r="U322" s="78">
        <v>136.25765208649599</v>
      </c>
      <c r="V322" s="78">
        <v>143.294089973978</v>
      </c>
      <c r="W322" s="78">
        <v>160.04749203273099</v>
      </c>
      <c r="X322" s="78">
        <v>179.01453513640399</v>
      </c>
      <c r="Y322" s="78">
        <v>200.305261847677</v>
      </c>
      <c r="Z322" s="78">
        <v>224.080516165951</v>
      </c>
      <c r="AA322" s="78">
        <v>250.46222768285099</v>
      </c>
      <c r="AB322" s="78">
        <v>278.81417053355898</v>
      </c>
      <c r="AC322" s="78">
        <v>307.63611480594</v>
      </c>
      <c r="AD322" s="78">
        <v>336.79481254948303</v>
      </c>
      <c r="AE322" s="78">
        <v>363.30263889438902</v>
      </c>
      <c r="AF322" s="78">
        <v>387.38433593686102</v>
      </c>
      <c r="AG322" s="78">
        <v>409.84449090370401</v>
      </c>
      <c r="AH322" s="78">
        <v>431.13621575777597</v>
      </c>
      <c r="AI322" s="78">
        <v>450.79243878182501</v>
      </c>
    </row>
    <row r="323" spans="1:35" ht="15">
      <c r="A323" s="49" t="s">
        <v>54</v>
      </c>
      <c r="B323" s="49">
        <v>6</v>
      </c>
      <c r="C323" s="49" t="s">
        <v>42</v>
      </c>
      <c r="D323" s="49" t="s">
        <v>49</v>
      </c>
      <c r="E323" s="49" t="s">
        <v>51</v>
      </c>
      <c r="F323" s="78">
        <v>0</v>
      </c>
      <c r="G323" s="78">
        <v>36282</v>
      </c>
      <c r="H323" s="78">
        <v>12.964671873342001</v>
      </c>
      <c r="I323" s="78">
        <v>15.126160199235199</v>
      </c>
      <c r="J323" s="78">
        <v>17.779272210055598</v>
      </c>
      <c r="K323" s="78">
        <v>20.886951111760698</v>
      </c>
      <c r="L323" s="78">
        <v>24.524573005658699</v>
      </c>
      <c r="M323" s="78">
        <v>28.686306614951</v>
      </c>
      <c r="N323" s="78">
        <v>33.373818894752397</v>
      </c>
      <c r="O323" s="78">
        <v>38.784852616955298</v>
      </c>
      <c r="P323" s="78">
        <v>44.996571297277299</v>
      </c>
      <c r="Q323" s="78">
        <v>51.951481643993297</v>
      </c>
      <c r="R323" s="78">
        <v>59.885771104202</v>
      </c>
      <c r="S323" s="78">
        <v>69.087692600863704</v>
      </c>
      <c r="T323" s="78">
        <v>79.615488030252095</v>
      </c>
      <c r="U323" s="78">
        <v>88.004891405209506</v>
      </c>
      <c r="V323" s="78">
        <v>92.720932054466104</v>
      </c>
      <c r="W323" s="78">
        <v>103.754609835441</v>
      </c>
      <c r="X323" s="78">
        <v>116.269227049138</v>
      </c>
      <c r="Y323" s="78">
        <v>130.34441575330001</v>
      </c>
      <c r="Z323" s="78">
        <v>146.09912238508301</v>
      </c>
      <c r="AA323" s="78">
        <v>163.62641520658099</v>
      </c>
      <c r="AB323" s="78">
        <v>182.525684996595</v>
      </c>
      <c r="AC323" s="78">
        <v>201.896318538408</v>
      </c>
      <c r="AD323" s="78">
        <v>221.666352981541</v>
      </c>
      <c r="AE323" s="78">
        <v>239.81723704013399</v>
      </c>
      <c r="AF323" s="78">
        <v>256.48364251202202</v>
      </c>
      <c r="AG323" s="78">
        <v>272.17763720522498</v>
      </c>
      <c r="AH323" s="78">
        <v>287.18729188050401</v>
      </c>
      <c r="AI323" s="78">
        <v>301.20641865695399</v>
      </c>
    </row>
    <row r="324" spans="1:35" ht="15">
      <c r="A324" s="49" t="s">
        <v>54</v>
      </c>
      <c r="B324" s="49">
        <v>7</v>
      </c>
      <c r="C324" s="49" t="s">
        <v>42</v>
      </c>
      <c r="D324" s="49" t="s">
        <v>49</v>
      </c>
      <c r="E324" s="49" t="s">
        <v>51</v>
      </c>
      <c r="F324" s="78">
        <v>0</v>
      </c>
      <c r="G324" s="78">
        <v>36282</v>
      </c>
      <c r="H324" s="78">
        <v>109.711015524486</v>
      </c>
      <c r="I324" s="78">
        <v>127.573538602101</v>
      </c>
      <c r="J324" s="78">
        <v>149.44243943178401</v>
      </c>
      <c r="K324" s="78">
        <v>174.95987319004001</v>
      </c>
      <c r="L324" s="78">
        <v>204.752322912137</v>
      </c>
      <c r="M324" s="78">
        <v>238.77798996491799</v>
      </c>
      <c r="N324" s="78">
        <v>277.02985089593398</v>
      </c>
      <c r="O324" s="78">
        <v>321.0487441807</v>
      </c>
      <c r="P324" s="78">
        <v>371.43705416564899</v>
      </c>
      <c r="Q324" s="78">
        <v>427.68775110169702</v>
      </c>
      <c r="R324" s="78">
        <v>491.68928936274699</v>
      </c>
      <c r="S324" s="78">
        <v>565.79104435396903</v>
      </c>
      <c r="T324" s="78">
        <v>650.41015350475504</v>
      </c>
      <c r="U324" s="78">
        <v>717.30113292675105</v>
      </c>
      <c r="V324" s="78">
        <v>754.07239671287402</v>
      </c>
      <c r="W324" s="78">
        <v>841.98927242330501</v>
      </c>
      <c r="X324" s="78">
        <v>941.55160866302299</v>
      </c>
      <c r="Y324" s="78">
        <v>1053.3424874924399</v>
      </c>
      <c r="Z324" s="78">
        <v>1178.2543665333201</v>
      </c>
      <c r="AA324" s="78">
        <v>1316.92596759447</v>
      </c>
      <c r="AB324" s="78">
        <v>1466.0723639248599</v>
      </c>
      <c r="AC324" s="78">
        <v>1617.7508718460899</v>
      </c>
      <c r="AD324" s="78">
        <v>1771.2811293546099</v>
      </c>
      <c r="AE324" s="78">
        <v>1911.01182829343</v>
      </c>
      <c r="AF324" s="78">
        <v>2038.1449698198601</v>
      </c>
      <c r="AG324" s="78">
        <v>2156.8761883234702</v>
      </c>
      <c r="AH324" s="78">
        <v>2269.5140657297202</v>
      </c>
      <c r="AI324" s="78">
        <v>2373.6718067524098</v>
      </c>
    </row>
    <row r="325" spans="1:35" ht="15">
      <c r="A325" s="49" t="s">
        <v>54</v>
      </c>
      <c r="B325" s="49">
        <v>8</v>
      </c>
      <c r="C325" s="49" t="s">
        <v>42</v>
      </c>
      <c r="D325" s="49" t="s">
        <v>49</v>
      </c>
      <c r="E325" s="49" t="s">
        <v>51</v>
      </c>
      <c r="F325" s="78">
        <v>0</v>
      </c>
      <c r="G325" s="78">
        <v>36282</v>
      </c>
      <c r="H325" s="78">
        <v>19.2709715951191</v>
      </c>
      <c r="I325" s="78">
        <v>22.461064210840799</v>
      </c>
      <c r="J325" s="78">
        <v>26.373806273353701</v>
      </c>
      <c r="K325" s="78">
        <v>30.954780296214199</v>
      </c>
      <c r="L325" s="78">
        <v>36.316482044388501</v>
      </c>
      <c r="M325" s="78">
        <v>42.4544666420678</v>
      </c>
      <c r="N325" s="78">
        <v>49.371362554263797</v>
      </c>
      <c r="O325" s="78">
        <v>57.347523451288097</v>
      </c>
      <c r="P325" s="78">
        <v>66.497155962233293</v>
      </c>
      <c r="Q325" s="78">
        <v>76.735808480514606</v>
      </c>
      <c r="R325" s="78">
        <v>88.407771161896207</v>
      </c>
      <c r="S325" s="78">
        <v>101.94185049631</v>
      </c>
      <c r="T325" s="78">
        <v>117.42310617110699</v>
      </c>
      <c r="U325" s="78">
        <v>129.748964557807</v>
      </c>
      <c r="V325" s="78">
        <v>136.65785080928001</v>
      </c>
      <c r="W325" s="78">
        <v>152.873014019968</v>
      </c>
      <c r="X325" s="78">
        <v>171.26128638128301</v>
      </c>
      <c r="Y325" s="78">
        <v>191.93867764363901</v>
      </c>
      <c r="Z325" s="78">
        <v>215.078417578255</v>
      </c>
      <c r="AA325" s="78">
        <v>240.812385744804</v>
      </c>
      <c r="AB325" s="78">
        <v>268.55065161837501</v>
      </c>
      <c r="AC325" s="78">
        <v>296.90662850178097</v>
      </c>
      <c r="AD325" s="78">
        <v>325.76712546571599</v>
      </c>
      <c r="AE325" s="78">
        <v>352.20760119357999</v>
      </c>
      <c r="AF325" s="78">
        <v>376.42557350227901</v>
      </c>
      <c r="AG325" s="78">
        <v>399.18681333571999</v>
      </c>
      <c r="AH325" s="78">
        <v>420.91391281835098</v>
      </c>
      <c r="AI325" s="78">
        <v>441.16073910666199</v>
      </c>
    </row>
    <row r="326" spans="1:35" ht="15">
      <c r="A326" s="49" t="s">
        <v>54</v>
      </c>
      <c r="B326" s="49">
        <v>9</v>
      </c>
      <c r="C326" s="49" t="s">
        <v>42</v>
      </c>
      <c r="D326" s="49" t="s">
        <v>49</v>
      </c>
      <c r="E326" s="49" t="s">
        <v>51</v>
      </c>
      <c r="F326" s="78">
        <v>0</v>
      </c>
      <c r="G326" s="78">
        <v>36282</v>
      </c>
      <c r="H326" s="78">
        <v>9.8597842441142092</v>
      </c>
      <c r="I326" s="78">
        <v>11.4851714402347</v>
      </c>
      <c r="J326" s="78">
        <v>13.475067701695</v>
      </c>
      <c r="K326" s="78">
        <v>15.8033620473855</v>
      </c>
      <c r="L326" s="78">
        <v>18.5251274745746</v>
      </c>
      <c r="M326" s="78">
        <v>21.6363920142715</v>
      </c>
      <c r="N326" s="78">
        <v>25.137239162757101</v>
      </c>
      <c r="O326" s="78">
        <v>29.167102855378101</v>
      </c>
      <c r="P326" s="78">
        <v>33.781411106880398</v>
      </c>
      <c r="Q326" s="78">
        <v>38.932610417193899</v>
      </c>
      <c r="R326" s="78">
        <v>44.792724886497602</v>
      </c>
      <c r="S326" s="78">
        <v>51.573134904352798</v>
      </c>
      <c r="T326" s="78">
        <v>59.317467124694801</v>
      </c>
      <c r="U326" s="78">
        <v>65.446201252899996</v>
      </c>
      <c r="V326" s="78">
        <v>68.826574049289206</v>
      </c>
      <c r="W326" s="78">
        <v>76.873053112268906</v>
      </c>
      <c r="X326" s="78">
        <v>85.980595546198998</v>
      </c>
      <c r="Y326" s="78">
        <v>96.201442215659796</v>
      </c>
      <c r="Z326" s="78">
        <v>107.612834737311</v>
      </c>
      <c r="AA326" s="78">
        <v>120.278302812208</v>
      </c>
      <c r="AB326" s="78">
        <v>133.88667732769201</v>
      </c>
      <c r="AC326" s="78">
        <v>147.74023777267399</v>
      </c>
      <c r="AD326" s="78">
        <v>161.77669597102701</v>
      </c>
      <c r="AE326" s="78">
        <v>174.538132794745</v>
      </c>
      <c r="AF326" s="78">
        <v>186.11365652866601</v>
      </c>
      <c r="AG326" s="78">
        <v>196.90261095743901</v>
      </c>
      <c r="AH326" s="78">
        <v>207.12570576767399</v>
      </c>
      <c r="AI326" s="78">
        <v>216.56349071579501</v>
      </c>
    </row>
    <row r="327" spans="1:35" ht="15">
      <c r="A327" s="49" t="s">
        <v>54</v>
      </c>
      <c r="B327" s="49">
        <v>10</v>
      </c>
      <c r="C327" s="49" t="s">
        <v>42</v>
      </c>
      <c r="D327" s="49" t="s">
        <v>49</v>
      </c>
      <c r="E327" s="49" t="s">
        <v>51</v>
      </c>
      <c r="F327" s="78">
        <v>0</v>
      </c>
      <c r="G327" s="78">
        <v>36282</v>
      </c>
      <c r="H327" s="78">
        <v>24.073611591200699</v>
      </c>
      <c r="I327" s="78">
        <v>28.128614427963399</v>
      </c>
      <c r="J327" s="78">
        <v>33.080753890908198</v>
      </c>
      <c r="K327" s="78">
        <v>38.827630258117097</v>
      </c>
      <c r="L327" s="78">
        <v>45.585014130623598</v>
      </c>
      <c r="M327" s="78">
        <v>53.317128537514499</v>
      </c>
      <c r="N327" s="78">
        <v>61.990556158964502</v>
      </c>
      <c r="O327" s="78">
        <v>72.021438836326595</v>
      </c>
      <c r="P327" s="78">
        <v>83.540595363470999</v>
      </c>
      <c r="Q327" s="78">
        <v>96.417770675346006</v>
      </c>
      <c r="R327" s="78">
        <v>111.07328038604599</v>
      </c>
      <c r="S327" s="78">
        <v>128.02595908179401</v>
      </c>
      <c r="T327" s="78">
        <v>147.36368170488399</v>
      </c>
      <c r="U327" s="78">
        <v>162.69815588849499</v>
      </c>
      <c r="V327" s="78">
        <v>171.22533174405299</v>
      </c>
      <c r="W327" s="78">
        <v>191.343756046354</v>
      </c>
      <c r="X327" s="78">
        <v>214.127658250358</v>
      </c>
      <c r="Y327" s="78">
        <v>239.637227912226</v>
      </c>
      <c r="Z327" s="78">
        <v>268.03910534426399</v>
      </c>
      <c r="AA327" s="78">
        <v>299.654613552706</v>
      </c>
      <c r="AB327" s="78">
        <v>333.50263014579502</v>
      </c>
      <c r="AC327" s="78">
        <v>367.77595399414997</v>
      </c>
      <c r="AD327" s="78">
        <v>402.39149727479901</v>
      </c>
      <c r="AE327" s="78">
        <v>433.66751897526501</v>
      </c>
      <c r="AF327" s="78">
        <v>461.36813921908498</v>
      </c>
      <c r="AG327" s="78">
        <v>482.31584288501</v>
      </c>
      <c r="AH327" s="78">
        <v>500.14683779766898</v>
      </c>
      <c r="AI327" s="78">
        <v>515.52106260742903</v>
      </c>
    </row>
    <row r="328" spans="1:35" ht="15">
      <c r="A328" s="49" t="s">
        <v>54</v>
      </c>
      <c r="B328" s="49">
        <v>11</v>
      </c>
      <c r="C328" s="49" t="s">
        <v>42</v>
      </c>
      <c r="D328" s="49" t="s">
        <v>49</v>
      </c>
      <c r="E328" s="49" t="s">
        <v>51</v>
      </c>
      <c r="F328" s="78">
        <v>0</v>
      </c>
      <c r="G328" s="78">
        <v>36282</v>
      </c>
      <c r="H328" s="78">
        <v>22.835630615447599</v>
      </c>
      <c r="I328" s="78">
        <v>26.7654827303062</v>
      </c>
      <c r="J328" s="78">
        <v>31.616079252502001</v>
      </c>
      <c r="K328" s="78">
        <v>37.313209069357598</v>
      </c>
      <c r="L328" s="78">
        <v>44.071927807754903</v>
      </c>
      <c r="M328" s="78">
        <v>51.847050975326901</v>
      </c>
      <c r="N328" s="78">
        <v>60.599540446076098</v>
      </c>
      <c r="O328" s="78">
        <v>70.777244559172004</v>
      </c>
      <c r="P328" s="78">
        <v>82.513140057645998</v>
      </c>
      <c r="Q328" s="78">
        <v>95.695134911701501</v>
      </c>
      <c r="R328" s="78">
        <v>110.76354417362001</v>
      </c>
      <c r="S328" s="78">
        <v>128.25185040813099</v>
      </c>
      <c r="T328" s="78">
        <v>148.26519452467099</v>
      </c>
      <c r="U328" s="78">
        <v>164.37964033147401</v>
      </c>
      <c r="V328" s="78">
        <v>173.70420602365999</v>
      </c>
      <c r="W328" s="78">
        <v>194.90506113339899</v>
      </c>
      <c r="X328" s="78">
        <v>218.976207365638</v>
      </c>
      <c r="Y328" s="78">
        <v>245.98683334372501</v>
      </c>
      <c r="Z328" s="78">
        <v>276.13081692307901</v>
      </c>
      <c r="AA328" s="78">
        <v>309.76666063929002</v>
      </c>
      <c r="AB328" s="78">
        <v>345.889723307606</v>
      </c>
      <c r="AC328" s="78">
        <v>382.65177041600498</v>
      </c>
      <c r="AD328" s="78">
        <v>419.93717526375099</v>
      </c>
      <c r="AE328" s="78">
        <v>453.918369537822</v>
      </c>
      <c r="AF328" s="78">
        <v>484.31688006678201</v>
      </c>
      <c r="AG328" s="78">
        <v>507.77289782317803</v>
      </c>
      <c r="AH328" s="78">
        <v>528.04461214508206</v>
      </c>
      <c r="AI328" s="78">
        <v>545.75491129364104</v>
      </c>
    </row>
    <row r="329" spans="1:35" ht="15">
      <c r="A329" s="49" t="s">
        <v>54</v>
      </c>
      <c r="B329" s="49">
        <v>12</v>
      </c>
      <c r="C329" s="49" t="s">
        <v>42</v>
      </c>
      <c r="D329" s="49" t="s">
        <v>49</v>
      </c>
      <c r="E329" s="49" t="s">
        <v>51</v>
      </c>
      <c r="F329" s="78">
        <v>0</v>
      </c>
      <c r="G329" s="78">
        <v>36282</v>
      </c>
      <c r="H329" s="78">
        <v>60.207884180498603</v>
      </c>
      <c r="I329" s="78">
        <v>70.148779338862497</v>
      </c>
      <c r="J329" s="78">
        <v>82.311495991574404</v>
      </c>
      <c r="K329" s="78">
        <v>96.514586462319599</v>
      </c>
      <c r="L329" s="78">
        <v>113.11732576911299</v>
      </c>
      <c r="M329" s="78">
        <v>132.10326141793001</v>
      </c>
      <c r="N329" s="78">
        <v>153.476442783382</v>
      </c>
      <c r="O329" s="78">
        <v>178.10313389177401</v>
      </c>
      <c r="P329" s="78">
        <v>206.33943331896501</v>
      </c>
      <c r="Q329" s="78">
        <v>237.91167903937799</v>
      </c>
      <c r="R329" s="78">
        <v>273.86077409172702</v>
      </c>
      <c r="S329" s="78">
        <v>315.510142414119</v>
      </c>
      <c r="T329" s="78">
        <v>363.11806851543599</v>
      </c>
      <c r="U329" s="78">
        <v>400.91887085520801</v>
      </c>
      <c r="V329" s="78">
        <v>421.94762175457498</v>
      </c>
      <c r="W329" s="78">
        <v>471.66755338395097</v>
      </c>
      <c r="X329" s="78">
        <v>528.01199281288996</v>
      </c>
      <c r="Y329" s="78">
        <v>591.33043334498302</v>
      </c>
      <c r="Z329" s="78">
        <v>662.13041155296503</v>
      </c>
      <c r="AA329" s="78">
        <v>740.78285472764401</v>
      </c>
      <c r="AB329" s="78">
        <v>825.44694768409897</v>
      </c>
      <c r="AC329" s="78">
        <v>911.66947213626304</v>
      </c>
      <c r="AD329" s="78">
        <v>999.06695096362796</v>
      </c>
      <c r="AE329" s="78">
        <v>1078.78367872545</v>
      </c>
      <c r="AF329" s="78">
        <v>1151.45814836967</v>
      </c>
      <c r="AG329" s="78">
        <v>1219.43006502497</v>
      </c>
      <c r="AH329" s="78">
        <v>1284.0237755369001</v>
      </c>
      <c r="AI329" s="78">
        <v>1343.91783001205</v>
      </c>
    </row>
    <row r="330" spans="1:35" ht="15">
      <c r="A330" s="49" t="s">
        <v>54</v>
      </c>
      <c r="B330" s="49">
        <v>13</v>
      </c>
      <c r="C330" s="49" t="s">
        <v>42</v>
      </c>
      <c r="D330" s="49" t="s">
        <v>49</v>
      </c>
      <c r="E330" s="49" t="s">
        <v>51</v>
      </c>
      <c r="F330" s="78">
        <v>0</v>
      </c>
      <c r="G330" s="78">
        <v>36282</v>
      </c>
      <c r="H330" s="78">
        <v>22.509376003179199</v>
      </c>
      <c r="I330" s="78">
        <v>26.173594028555101</v>
      </c>
      <c r="J330" s="78">
        <v>30.6409367128689</v>
      </c>
      <c r="K330" s="78">
        <v>35.840784479688999</v>
      </c>
      <c r="L330" s="78">
        <v>41.898303472306097</v>
      </c>
      <c r="M330" s="78">
        <v>48.819980542471598</v>
      </c>
      <c r="N330" s="78">
        <v>56.614175146460497</v>
      </c>
      <c r="O330" s="78">
        <v>65.583129549016903</v>
      </c>
      <c r="P330" s="78">
        <v>75.841030026084795</v>
      </c>
      <c r="Q330" s="78">
        <v>87.282376398243301</v>
      </c>
      <c r="R330" s="78">
        <v>100.29439113252</v>
      </c>
      <c r="S330" s="78">
        <v>115.346981373525</v>
      </c>
      <c r="T330" s="78">
        <v>132.51952998749701</v>
      </c>
      <c r="U330" s="78">
        <v>146.073924713525</v>
      </c>
      <c r="V330" s="78">
        <v>153.49600195579399</v>
      </c>
      <c r="W330" s="78">
        <v>171.322027163938</v>
      </c>
      <c r="X330" s="78">
        <v>191.50921369278501</v>
      </c>
      <c r="Y330" s="78">
        <v>214.16408172087401</v>
      </c>
      <c r="Z330" s="78">
        <v>239.478808223382</v>
      </c>
      <c r="AA330" s="78">
        <v>267.57340440376902</v>
      </c>
      <c r="AB330" s="78">
        <v>297.76874214630698</v>
      </c>
      <c r="AC330" s="78">
        <v>328.42878624225102</v>
      </c>
      <c r="AD330" s="78">
        <v>359.415862429681</v>
      </c>
      <c r="AE330" s="78">
        <v>387.54667896667502</v>
      </c>
      <c r="AF330" s="78">
        <v>413.05901105121097</v>
      </c>
      <c r="AG330" s="78">
        <v>436.81237171906298</v>
      </c>
      <c r="AH330" s="78">
        <v>459.307224806254</v>
      </c>
      <c r="AI330" s="78">
        <v>480.033767206037</v>
      </c>
    </row>
    <row r="331" spans="1:35" ht="15">
      <c r="A331" s="49" t="s">
        <v>54</v>
      </c>
      <c r="B331" s="49">
        <v>14</v>
      </c>
      <c r="C331" s="49" t="s">
        <v>42</v>
      </c>
      <c r="D331" s="49" t="s">
        <v>49</v>
      </c>
      <c r="E331" s="49" t="s">
        <v>51</v>
      </c>
      <c r="F331" s="78">
        <v>0</v>
      </c>
      <c r="G331" s="78">
        <v>36282</v>
      </c>
      <c r="H331" s="78">
        <v>7.4533492310907796</v>
      </c>
      <c r="I331" s="78">
        <v>8.6896661854115695</v>
      </c>
      <c r="J331" s="78">
        <v>10.2015789907857</v>
      </c>
      <c r="K331" s="78">
        <v>11.969839047821599</v>
      </c>
      <c r="L331" s="78">
        <v>14.0388103220814</v>
      </c>
      <c r="M331" s="78">
        <v>16.4066350596568</v>
      </c>
      <c r="N331" s="78">
        <v>19.0745136586192</v>
      </c>
      <c r="O331" s="78">
        <v>22.150871137420701</v>
      </c>
      <c r="P331" s="78">
        <v>25.678919264717901</v>
      </c>
      <c r="Q331" s="78">
        <v>29.624633926363501</v>
      </c>
      <c r="R331" s="78">
        <v>34.118102973246998</v>
      </c>
      <c r="S331" s="78">
        <v>39.320733798386399</v>
      </c>
      <c r="T331" s="78">
        <v>45.262020564961603</v>
      </c>
      <c r="U331" s="78">
        <v>49.973150582073501</v>
      </c>
      <c r="V331" s="78">
        <v>52.587328995095298</v>
      </c>
      <c r="W331" s="78">
        <v>58.769946131484303</v>
      </c>
      <c r="X331" s="78">
        <v>65.769721077622805</v>
      </c>
      <c r="Y331" s="78">
        <v>73.628267572550996</v>
      </c>
      <c r="Z331" s="78">
        <v>82.406809221380001</v>
      </c>
      <c r="AA331" s="78">
        <v>92.149855636709603</v>
      </c>
      <c r="AB331" s="78">
        <v>102.623832953898</v>
      </c>
      <c r="AC331" s="78">
        <v>113.26908070156701</v>
      </c>
      <c r="AD331" s="78">
        <v>124.039908241389</v>
      </c>
      <c r="AE331" s="78">
        <v>133.83281076729901</v>
      </c>
      <c r="AF331" s="78">
        <v>142.731321665195</v>
      </c>
      <c r="AG331" s="78">
        <v>151.03537933277499</v>
      </c>
      <c r="AH331" s="78">
        <v>158.91376221450901</v>
      </c>
      <c r="AI331" s="78">
        <v>166.19409872148699</v>
      </c>
    </row>
    <row r="332" spans="1:35" ht="15">
      <c r="A332" s="49" t="s">
        <v>54</v>
      </c>
      <c r="B332" s="49">
        <v>15</v>
      </c>
      <c r="C332" s="49" t="s">
        <v>42</v>
      </c>
      <c r="D332" s="49" t="s">
        <v>49</v>
      </c>
      <c r="E332" s="49" t="s">
        <v>51</v>
      </c>
      <c r="F332" s="78">
        <v>0</v>
      </c>
      <c r="G332" s="78">
        <v>36282</v>
      </c>
      <c r="H332" s="78">
        <v>9.6655720897783501E-2</v>
      </c>
      <c r="I332" s="78">
        <v>0.11245222161499201</v>
      </c>
      <c r="J332" s="78">
        <v>0.132554921816741</v>
      </c>
      <c r="K332" s="78">
        <v>0.156060786999068</v>
      </c>
      <c r="L332" s="78">
        <v>0.183503300143322</v>
      </c>
      <c r="M332" s="78">
        <v>0.21514029432955201</v>
      </c>
      <c r="N332" s="78">
        <v>0.250422908041114</v>
      </c>
      <c r="O332" s="78">
        <v>0.29136996234218199</v>
      </c>
      <c r="P332" s="78">
        <v>0.33835097041775603</v>
      </c>
      <c r="Q332" s="78">
        <v>0.39107119226507298</v>
      </c>
      <c r="R332" s="78">
        <v>0.45112586342076599</v>
      </c>
      <c r="S332" s="78">
        <v>0.52045099831274499</v>
      </c>
      <c r="T332" s="78">
        <v>0.59958813239211695</v>
      </c>
      <c r="U332" s="78">
        <v>0.66313305902986996</v>
      </c>
      <c r="V332" s="78">
        <v>0.69961398798762897</v>
      </c>
      <c r="W332" s="78">
        <v>0.78387827524033804</v>
      </c>
      <c r="X332" s="78">
        <v>0.87941498316343103</v>
      </c>
      <c r="Y332" s="78">
        <v>0.98691608342567405</v>
      </c>
      <c r="Z332" s="78">
        <v>1.1074660629792401</v>
      </c>
      <c r="AA332" s="78">
        <v>1.2414951571836801</v>
      </c>
      <c r="AB332" s="78">
        <v>1.3860556678036999</v>
      </c>
      <c r="AC332" s="78">
        <v>1.5337321841397999</v>
      </c>
      <c r="AD332" s="78">
        <v>1.68353337327633</v>
      </c>
      <c r="AE332" s="78">
        <v>1.8201402056392899</v>
      </c>
      <c r="AF332" s="78">
        <v>1.9445774528300299</v>
      </c>
      <c r="AG332" s="78">
        <v>2.0614256252816299</v>
      </c>
      <c r="AH332" s="78">
        <v>2.1724023990912</v>
      </c>
      <c r="AI332" s="78">
        <v>2.2746274829328499</v>
      </c>
    </row>
    <row r="333" spans="1:35" ht="15">
      <c r="A333" s="49" t="s">
        <v>54</v>
      </c>
      <c r="B333" s="49">
        <v>16</v>
      </c>
      <c r="C333" s="49" t="s">
        <v>42</v>
      </c>
      <c r="D333" s="49" t="s">
        <v>49</v>
      </c>
      <c r="E333" s="49" t="s">
        <v>51</v>
      </c>
      <c r="F333" s="78">
        <v>0</v>
      </c>
      <c r="G333" s="78">
        <v>36282</v>
      </c>
      <c r="H333" s="78">
        <v>43.790957297519498</v>
      </c>
      <c r="I333" s="78">
        <v>50.923857845015903</v>
      </c>
      <c r="J333" s="78">
        <v>59.651048982873498</v>
      </c>
      <c r="K333" s="78">
        <v>69.845103003717099</v>
      </c>
      <c r="L333" s="78">
        <v>81.7563917510534</v>
      </c>
      <c r="M333" s="78">
        <v>95.3694120481385</v>
      </c>
      <c r="N333" s="78">
        <v>110.682033609912</v>
      </c>
      <c r="O333" s="78">
        <v>128.31164075329801</v>
      </c>
      <c r="P333" s="78">
        <v>148.500556927199</v>
      </c>
      <c r="Q333" s="78">
        <v>171.05494629619301</v>
      </c>
      <c r="R333" s="78">
        <v>196.74469203053201</v>
      </c>
      <c r="S333" s="78">
        <v>226.51962204525799</v>
      </c>
      <c r="T333" s="78">
        <v>260.55895261342602</v>
      </c>
      <c r="U333" s="78">
        <v>287.54308941599197</v>
      </c>
      <c r="V333" s="78">
        <v>302.48736489116698</v>
      </c>
      <c r="W333" s="78">
        <v>337.99196885957002</v>
      </c>
      <c r="X333" s="78">
        <v>378.23290945974799</v>
      </c>
      <c r="Y333" s="78">
        <v>423.46060065151102</v>
      </c>
      <c r="Z333" s="78">
        <v>474.03841045706997</v>
      </c>
      <c r="AA333" s="78">
        <v>530.253125545035</v>
      </c>
      <c r="AB333" s="78">
        <v>590.79423193312095</v>
      </c>
      <c r="AC333" s="78">
        <v>652.47438547312004</v>
      </c>
      <c r="AD333" s="78">
        <v>715.02422784974794</v>
      </c>
      <c r="AE333" s="78">
        <v>772.14936636246296</v>
      </c>
      <c r="AF333" s="78">
        <v>824.32195418763695</v>
      </c>
      <c r="AG333" s="78">
        <v>873.21385946122405</v>
      </c>
      <c r="AH333" s="78">
        <v>919.73929903535395</v>
      </c>
      <c r="AI333" s="78">
        <v>962.91740604440997</v>
      </c>
    </row>
    <row r="334" spans="1:35" ht="15">
      <c r="A334" s="49" t="s">
        <v>54</v>
      </c>
      <c r="B334" s="49">
        <v>17</v>
      </c>
      <c r="C334" s="49" t="s">
        <v>42</v>
      </c>
      <c r="D334" s="49" t="s">
        <v>49</v>
      </c>
      <c r="E334" s="49" t="s">
        <v>51</v>
      </c>
      <c r="F334" s="78">
        <v>0</v>
      </c>
      <c r="G334" s="78">
        <v>36282</v>
      </c>
      <c r="H334" s="78">
        <v>43.790957297519498</v>
      </c>
      <c r="I334" s="78">
        <v>50.923857845015903</v>
      </c>
      <c r="J334" s="78">
        <v>59.651048982873498</v>
      </c>
      <c r="K334" s="78">
        <v>69.845103003717099</v>
      </c>
      <c r="L334" s="78">
        <v>81.7563917510534</v>
      </c>
      <c r="M334" s="78">
        <v>95.3694120481385</v>
      </c>
      <c r="N334" s="78">
        <v>110.682033609912</v>
      </c>
      <c r="O334" s="78">
        <v>128.31164075329801</v>
      </c>
      <c r="P334" s="78">
        <v>148.500556927199</v>
      </c>
      <c r="Q334" s="78">
        <v>171.05494629619301</v>
      </c>
      <c r="R334" s="78">
        <v>196.74469203053201</v>
      </c>
      <c r="S334" s="78">
        <v>226.51962204525799</v>
      </c>
      <c r="T334" s="78">
        <v>260.55895261342602</v>
      </c>
      <c r="U334" s="78">
        <v>287.54308941599197</v>
      </c>
      <c r="V334" s="78">
        <v>302.48736489116698</v>
      </c>
      <c r="W334" s="78">
        <v>337.99196885957002</v>
      </c>
      <c r="X334" s="78">
        <v>378.23290945974799</v>
      </c>
      <c r="Y334" s="78">
        <v>423.46060065151102</v>
      </c>
      <c r="Z334" s="78">
        <v>474.03841045706997</v>
      </c>
      <c r="AA334" s="78">
        <v>530.253125545035</v>
      </c>
      <c r="AB334" s="78">
        <v>590.79423193312095</v>
      </c>
      <c r="AC334" s="78">
        <v>652.47438547312004</v>
      </c>
      <c r="AD334" s="78">
        <v>715.02422784974794</v>
      </c>
      <c r="AE334" s="78">
        <v>772.14936636246296</v>
      </c>
      <c r="AF334" s="78">
        <v>824.32195418763695</v>
      </c>
      <c r="AG334" s="78">
        <v>873.21385946122405</v>
      </c>
      <c r="AH334" s="78">
        <v>919.73929903535395</v>
      </c>
      <c r="AI334" s="78">
        <v>962.91740604440997</v>
      </c>
    </row>
    <row r="335" spans="1:35" ht="15">
      <c r="A335" s="49" t="s">
        <v>54</v>
      </c>
      <c r="B335" s="49">
        <v>18</v>
      </c>
      <c r="C335" s="49" t="s">
        <v>42</v>
      </c>
      <c r="D335" s="49" t="s">
        <v>49</v>
      </c>
      <c r="E335" s="49" t="s">
        <v>51</v>
      </c>
      <c r="F335" s="78">
        <v>0</v>
      </c>
      <c r="G335" s="78">
        <v>36282</v>
      </c>
      <c r="H335" s="78">
        <v>43.790957297519498</v>
      </c>
      <c r="I335" s="78">
        <v>50.923857845015903</v>
      </c>
      <c r="J335" s="78">
        <v>59.651048982873498</v>
      </c>
      <c r="K335" s="78">
        <v>69.845103003717099</v>
      </c>
      <c r="L335" s="78">
        <v>81.7563917510534</v>
      </c>
      <c r="M335" s="78">
        <v>95.3694120481385</v>
      </c>
      <c r="N335" s="78">
        <v>110.682033609912</v>
      </c>
      <c r="O335" s="78">
        <v>128.31164075329801</v>
      </c>
      <c r="P335" s="78">
        <v>148.500556927199</v>
      </c>
      <c r="Q335" s="78">
        <v>171.05494629619301</v>
      </c>
      <c r="R335" s="78">
        <v>196.74469203053201</v>
      </c>
      <c r="S335" s="78">
        <v>226.51962204525799</v>
      </c>
      <c r="T335" s="78">
        <v>260.55895261342602</v>
      </c>
      <c r="U335" s="78">
        <v>287.54308941599197</v>
      </c>
      <c r="V335" s="78">
        <v>302.48736489116698</v>
      </c>
      <c r="W335" s="78">
        <v>337.99196885957002</v>
      </c>
      <c r="X335" s="78">
        <v>378.23290945974799</v>
      </c>
      <c r="Y335" s="78">
        <v>423.46060065151102</v>
      </c>
      <c r="Z335" s="78">
        <v>474.03841045706997</v>
      </c>
      <c r="AA335" s="78">
        <v>530.253125545035</v>
      </c>
      <c r="AB335" s="78">
        <v>590.79423193312095</v>
      </c>
      <c r="AC335" s="78">
        <v>652.47438547312004</v>
      </c>
      <c r="AD335" s="78">
        <v>715.02422784974794</v>
      </c>
      <c r="AE335" s="78">
        <v>772.14936636246296</v>
      </c>
      <c r="AF335" s="78">
        <v>824.32195418763695</v>
      </c>
      <c r="AG335" s="78">
        <v>873.21385946122405</v>
      </c>
      <c r="AH335" s="78">
        <v>919.73929903535395</v>
      </c>
      <c r="AI335" s="78">
        <v>962.91740604440997</v>
      </c>
    </row>
    <row r="336" spans="1:35" ht="15">
      <c r="A336" s="49" t="s">
        <v>54</v>
      </c>
      <c r="B336" s="49">
        <v>19</v>
      </c>
      <c r="C336" s="49" t="s">
        <v>42</v>
      </c>
      <c r="D336" s="49" t="s">
        <v>49</v>
      </c>
      <c r="E336" s="49" t="s">
        <v>51</v>
      </c>
      <c r="F336" s="78">
        <v>0</v>
      </c>
      <c r="G336" s="78">
        <v>36282</v>
      </c>
      <c r="H336" s="78">
        <v>1.72399179781459</v>
      </c>
      <c r="I336" s="78">
        <v>2.0054347662893299</v>
      </c>
      <c r="J336" s="78">
        <v>2.3482256841145399</v>
      </c>
      <c r="K336" s="78">
        <v>2.7496579867441899</v>
      </c>
      <c r="L336" s="78">
        <v>3.2191208590958</v>
      </c>
      <c r="M336" s="78">
        <v>3.7553796569057099</v>
      </c>
      <c r="N336" s="78">
        <v>4.3584988390939596</v>
      </c>
      <c r="O336" s="78">
        <v>5.0527034066366596</v>
      </c>
      <c r="P336" s="78">
        <v>5.8473877595868498</v>
      </c>
      <c r="Q336" s="78">
        <v>6.7348002590052101</v>
      </c>
      <c r="R336" s="78">
        <v>7.7447710469260898</v>
      </c>
      <c r="S336" s="78">
        <v>8.9135290887942507</v>
      </c>
      <c r="T336" s="78">
        <v>10.247421669091599</v>
      </c>
      <c r="U336" s="78">
        <v>11.300273169545299</v>
      </c>
      <c r="V336" s="78">
        <v>11.8778180459139</v>
      </c>
      <c r="W336" s="78">
        <v>13.2602197113944</v>
      </c>
      <c r="X336" s="78">
        <v>14.824980527227099</v>
      </c>
      <c r="Y336" s="78">
        <v>16.581529326642499</v>
      </c>
      <c r="Z336" s="78">
        <v>18.543447211554099</v>
      </c>
      <c r="AA336" s="78">
        <v>20.721860033736998</v>
      </c>
      <c r="AB336" s="78">
        <v>23.0629338647739</v>
      </c>
      <c r="AC336" s="78">
        <v>25.444740852735901</v>
      </c>
      <c r="AD336" s="78">
        <v>27.856580418433499</v>
      </c>
      <c r="AE336" s="78">
        <v>30.052974921871801</v>
      </c>
      <c r="AF336" s="78">
        <v>32.0516149576722</v>
      </c>
      <c r="AG336" s="78">
        <v>33.917509166688198</v>
      </c>
      <c r="AH336" s="78">
        <v>35.6878361363122</v>
      </c>
      <c r="AI336" s="78">
        <v>37.324936819104302</v>
      </c>
    </row>
    <row r="337" spans="1:35" ht="15">
      <c r="A337" s="49" t="s">
        <v>54</v>
      </c>
      <c r="B337" s="49">
        <v>20</v>
      </c>
      <c r="C337" s="49" t="s">
        <v>42</v>
      </c>
      <c r="D337" s="49" t="s">
        <v>49</v>
      </c>
      <c r="E337" s="49" t="s">
        <v>51</v>
      </c>
      <c r="F337" s="78">
        <v>0</v>
      </c>
      <c r="G337" s="78">
        <v>36282</v>
      </c>
      <c r="H337" s="78">
        <v>0.115031478252374</v>
      </c>
      <c r="I337" s="78">
        <v>0.132486543888686</v>
      </c>
      <c r="J337" s="78">
        <v>0.153910171537046</v>
      </c>
      <c r="K337" s="78">
        <v>0.17855617711733099</v>
      </c>
      <c r="L337" s="78">
        <v>0.206910698780817</v>
      </c>
      <c r="M337" s="78">
        <v>0.23919005350684999</v>
      </c>
      <c r="N337" s="78">
        <v>0.27478863974943502</v>
      </c>
      <c r="O337" s="78">
        <v>0.31563463821940702</v>
      </c>
      <c r="P337" s="78">
        <v>0.36243623476681802</v>
      </c>
      <c r="Q337" s="78">
        <v>0.41454847177444698</v>
      </c>
      <c r="R337" s="78">
        <v>0.47351047779140498</v>
      </c>
      <c r="S337" s="78">
        <v>0.54090299300379996</v>
      </c>
      <c r="T337" s="78">
        <v>0.61688735188744703</v>
      </c>
      <c r="U337" s="78">
        <v>0.67503310740842803</v>
      </c>
      <c r="V337" s="78">
        <v>0.70452335772168695</v>
      </c>
      <c r="W337" s="78">
        <v>0.78098840367976596</v>
      </c>
      <c r="X337" s="78">
        <v>0.86702138182220201</v>
      </c>
      <c r="Y337" s="78">
        <v>0.96295442043545898</v>
      </c>
      <c r="Z337" s="78">
        <v>1.0697539225880299</v>
      </c>
      <c r="AA337" s="78">
        <v>1.1876166951565801</v>
      </c>
      <c r="AB337" s="78">
        <v>1.31346351622851</v>
      </c>
      <c r="AC337" s="78">
        <v>1.4400189849659999</v>
      </c>
      <c r="AD337" s="78">
        <v>1.5663289618560901</v>
      </c>
      <c r="AE337" s="78">
        <v>1.6785188965844799</v>
      </c>
      <c r="AF337" s="78">
        <v>1.77818832867857</v>
      </c>
      <c r="AG337" s="78">
        <v>1.86953879645377</v>
      </c>
      <c r="AH337" s="78">
        <v>1.95413271027796</v>
      </c>
      <c r="AI337" s="78">
        <v>2.02928021623991</v>
      </c>
    </row>
    <row r="338" spans="1:35" ht="15">
      <c r="A338" s="49" t="s">
        <v>54</v>
      </c>
      <c r="B338" s="49">
        <v>0</v>
      </c>
      <c r="C338" s="49" t="s">
        <v>42</v>
      </c>
      <c r="D338" s="49" t="s">
        <v>49</v>
      </c>
      <c r="E338" s="49" t="s">
        <v>52</v>
      </c>
      <c r="F338" s="78">
        <v>0</v>
      </c>
      <c r="G338" s="78">
        <v>36282</v>
      </c>
      <c r="H338" s="78">
        <v>2.4862930967528198</v>
      </c>
      <c r="I338" s="78">
        <v>2.70058920876376</v>
      </c>
      <c r="J338" s="78">
        <v>2.8630466835215</v>
      </c>
      <c r="K338" s="78">
        <v>3.4364444964757301</v>
      </c>
      <c r="L338" s="78">
        <v>4.0051284549877302</v>
      </c>
      <c r="M338" s="78">
        <v>4.3736841275559897</v>
      </c>
      <c r="N338" s="78">
        <v>4.9302407201958696</v>
      </c>
      <c r="O338" s="78">
        <v>6.15723145492524</v>
      </c>
      <c r="P338" s="78">
        <v>6.8273567380654399</v>
      </c>
      <c r="Q338" s="78">
        <v>7.4639962147765697</v>
      </c>
      <c r="R338" s="78">
        <v>7.8014502409951501</v>
      </c>
      <c r="S338" s="78">
        <v>8.11531549852279</v>
      </c>
      <c r="T338" s="78">
        <v>8.3049027221397793</v>
      </c>
      <c r="U338" s="78">
        <v>8.7644263316655397</v>
      </c>
      <c r="V338" s="78">
        <v>9.6226269433448799</v>
      </c>
      <c r="W338" s="78">
        <v>10.4335557192199</v>
      </c>
      <c r="X338" s="78">
        <v>10.8110735545068</v>
      </c>
      <c r="Y338" s="78">
        <v>11.317402677998601</v>
      </c>
      <c r="Z338" s="78">
        <v>11.522372298056601</v>
      </c>
      <c r="AA338" s="78">
        <v>11.724446272463</v>
      </c>
      <c r="AB338" s="78">
        <v>11.988413422971901</v>
      </c>
      <c r="AC338" s="78">
        <v>12.2215766533424</v>
      </c>
      <c r="AD338" s="78">
        <v>12.191699571647</v>
      </c>
      <c r="AE338" s="78">
        <v>12.1601798531439</v>
      </c>
      <c r="AF338" s="78">
        <v>12.1290799966831</v>
      </c>
      <c r="AG338" s="78">
        <v>12.108226273188899</v>
      </c>
      <c r="AH338" s="78">
        <v>12.0879373509209</v>
      </c>
      <c r="AI338" s="78">
        <v>12.0643736908824</v>
      </c>
    </row>
    <row r="339" spans="1:35" ht="15">
      <c r="A339" s="49" t="s">
        <v>54</v>
      </c>
      <c r="B339" s="49">
        <v>1</v>
      </c>
      <c r="C339" s="49" t="s">
        <v>42</v>
      </c>
      <c r="D339" s="49" t="s">
        <v>49</v>
      </c>
      <c r="E339" s="49" t="s">
        <v>52</v>
      </c>
      <c r="F339" s="78">
        <v>0</v>
      </c>
      <c r="G339" s="78">
        <v>36282</v>
      </c>
      <c r="H339" s="78">
        <v>547.38428402824297</v>
      </c>
      <c r="I339" s="78">
        <v>606.73474570017902</v>
      </c>
      <c r="J339" s="78">
        <v>652.96758472491194</v>
      </c>
      <c r="K339" s="78">
        <v>796.59035750302303</v>
      </c>
      <c r="L339" s="78">
        <v>942.88300806560596</v>
      </c>
      <c r="M339" s="78">
        <v>1044.4432050748801</v>
      </c>
      <c r="N339" s="78">
        <v>1195.05214513547</v>
      </c>
      <c r="O339" s="78">
        <v>1513.0586881578499</v>
      </c>
      <c r="P339" s="78">
        <v>1699.70039562227</v>
      </c>
      <c r="Q339" s="78">
        <v>1882.46126749371</v>
      </c>
      <c r="R339" s="78">
        <v>1992.5956023394599</v>
      </c>
      <c r="S339" s="78">
        <v>2099.59195107596</v>
      </c>
      <c r="T339" s="78">
        <v>2177.1799344267502</v>
      </c>
      <c r="U339" s="78">
        <v>2329.4732791931501</v>
      </c>
      <c r="V339" s="78">
        <v>2593.26030527274</v>
      </c>
      <c r="W339" s="78">
        <v>2850.7813567678099</v>
      </c>
      <c r="X339" s="78">
        <v>2994.59205507459</v>
      </c>
      <c r="Y339" s="78">
        <v>3177.2319779541299</v>
      </c>
      <c r="Z339" s="78">
        <v>3276.8185222090301</v>
      </c>
      <c r="AA339" s="78">
        <v>3376.7497525819799</v>
      </c>
      <c r="AB339" s="78">
        <v>3495.8158321730298</v>
      </c>
      <c r="AC339" s="78">
        <v>3607.8838061072902</v>
      </c>
      <c r="AD339" s="78">
        <v>3643.96166778305</v>
      </c>
      <c r="AE339" s="78">
        <v>3680.6429966585802</v>
      </c>
      <c r="AF339" s="78">
        <v>3718.05459773748</v>
      </c>
      <c r="AG339" s="78">
        <v>3758.2571014027199</v>
      </c>
      <c r="AH339" s="78">
        <v>3799.28028780046</v>
      </c>
      <c r="AI339" s="78">
        <v>3841.03524108171</v>
      </c>
    </row>
    <row r="340" spans="1:35" ht="15">
      <c r="A340" s="49" t="s">
        <v>54</v>
      </c>
      <c r="B340" s="49">
        <v>2</v>
      </c>
      <c r="C340" s="49" t="s">
        <v>42</v>
      </c>
      <c r="D340" s="49" t="s">
        <v>49</v>
      </c>
      <c r="E340" s="49" t="s">
        <v>52</v>
      </c>
      <c r="F340" s="78">
        <v>0</v>
      </c>
      <c r="G340" s="78">
        <v>36282</v>
      </c>
      <c r="H340" s="78">
        <v>50.356304104306197</v>
      </c>
      <c r="I340" s="78">
        <v>55.520163529539801</v>
      </c>
      <c r="J340" s="78">
        <v>59.527963672429202</v>
      </c>
      <c r="K340" s="78">
        <v>72.390480465066005</v>
      </c>
      <c r="L340" s="78">
        <v>85.491084917457798</v>
      </c>
      <c r="M340" s="78">
        <v>94.490826392844596</v>
      </c>
      <c r="N340" s="78">
        <v>107.835115211066</v>
      </c>
      <c r="O340" s="78">
        <v>136.15150327549901</v>
      </c>
      <c r="P340" s="78">
        <v>152.49331370691499</v>
      </c>
      <c r="Q340" s="78">
        <v>168.364197100723</v>
      </c>
      <c r="R340" s="78">
        <v>177.66483089579401</v>
      </c>
      <c r="S340" s="78">
        <v>186.60578477039701</v>
      </c>
      <c r="T340" s="78">
        <v>192.83825176555101</v>
      </c>
      <c r="U340" s="78">
        <v>205.56281249054501</v>
      </c>
      <c r="V340" s="78">
        <v>227.98265713065999</v>
      </c>
      <c r="W340" s="78">
        <v>249.644774210484</v>
      </c>
      <c r="X340" s="78">
        <v>261.18044364283003</v>
      </c>
      <c r="Y340" s="78">
        <v>275.96455877035402</v>
      </c>
      <c r="Z340" s="78">
        <v>283.42614141958097</v>
      </c>
      <c r="AA340" s="78">
        <v>290.82993856717599</v>
      </c>
      <c r="AB340" s="78">
        <v>299.78237197921601</v>
      </c>
      <c r="AC340" s="78">
        <v>308.012874013687</v>
      </c>
      <c r="AD340" s="78">
        <v>309.64950721382502</v>
      </c>
      <c r="AE340" s="78">
        <v>311.26685657379102</v>
      </c>
      <c r="AF340" s="78">
        <v>312.91195636207698</v>
      </c>
      <c r="AG340" s="78">
        <v>314.78756815050298</v>
      </c>
      <c r="AH340" s="78">
        <v>316.70643355895902</v>
      </c>
      <c r="AI340" s="78">
        <v>318.62235735876101</v>
      </c>
    </row>
    <row r="341" spans="1:35" ht="15">
      <c r="A341" s="49" t="s">
        <v>54</v>
      </c>
      <c r="B341" s="49">
        <v>3</v>
      </c>
      <c r="C341" s="49" t="s">
        <v>42</v>
      </c>
      <c r="D341" s="49" t="s">
        <v>49</v>
      </c>
      <c r="E341" s="49" t="s">
        <v>52</v>
      </c>
      <c r="F341" s="78">
        <v>0</v>
      </c>
      <c r="G341" s="78">
        <v>36282</v>
      </c>
      <c r="H341" s="78">
        <v>18.7843298066154</v>
      </c>
      <c r="I341" s="78">
        <v>20.661728271177498</v>
      </c>
      <c r="J341" s="78">
        <v>22.132022734608299</v>
      </c>
      <c r="K341" s="78">
        <v>26.8809638158904</v>
      </c>
      <c r="L341" s="78">
        <v>31.703072639099201</v>
      </c>
      <c r="M341" s="78">
        <v>34.994934265269201</v>
      </c>
      <c r="N341" s="78">
        <v>39.891043388795197</v>
      </c>
      <c r="O341" s="78">
        <v>50.322055840519702</v>
      </c>
      <c r="P341" s="78">
        <v>56.316239701291401</v>
      </c>
      <c r="Q341" s="78">
        <v>62.123472409749802</v>
      </c>
      <c r="R341" s="78">
        <v>65.495279011413999</v>
      </c>
      <c r="S341" s="78">
        <v>68.7251312568401</v>
      </c>
      <c r="T341" s="78">
        <v>70.928839797785002</v>
      </c>
      <c r="U341" s="78">
        <v>75.494097073189394</v>
      </c>
      <c r="V341" s="78">
        <v>83.596756086592805</v>
      </c>
      <c r="W341" s="78">
        <v>91.400473928177803</v>
      </c>
      <c r="X341" s="78">
        <v>95.486242064508005</v>
      </c>
      <c r="Y341" s="78">
        <v>100.751748023248</v>
      </c>
      <c r="Z341" s="78">
        <v>103.341033022521</v>
      </c>
      <c r="AA341" s="78">
        <v>105.90651206444799</v>
      </c>
      <c r="AB341" s="78">
        <v>109.032590117071</v>
      </c>
      <c r="AC341" s="78">
        <v>111.88769628201599</v>
      </c>
      <c r="AD341" s="78">
        <v>112.34734088823301</v>
      </c>
      <c r="AE341" s="78">
        <v>112.793070331007</v>
      </c>
      <c r="AF341" s="78">
        <v>113.231455404702</v>
      </c>
      <c r="AG341" s="78">
        <v>113.745617051108</v>
      </c>
      <c r="AH341" s="78">
        <v>114.269223590498</v>
      </c>
      <c r="AI341" s="78">
        <v>114.784069153608</v>
      </c>
    </row>
    <row r="342" spans="1:35" ht="15">
      <c r="A342" s="49" t="s">
        <v>54</v>
      </c>
      <c r="B342" s="49">
        <v>4</v>
      </c>
      <c r="C342" s="49" t="s">
        <v>42</v>
      </c>
      <c r="D342" s="49" t="s">
        <v>49</v>
      </c>
      <c r="E342" s="49" t="s">
        <v>52</v>
      </c>
      <c r="F342" s="78">
        <v>0</v>
      </c>
      <c r="G342" s="78">
        <v>36282</v>
      </c>
      <c r="H342" s="78">
        <v>86.244973911881701</v>
      </c>
      <c r="I342" s="78">
        <v>95.181981447047406</v>
      </c>
      <c r="J342" s="78">
        <v>102.156232343029</v>
      </c>
      <c r="K342" s="78">
        <v>124.41391815091499</v>
      </c>
      <c r="L342" s="78">
        <v>147.16488134443799</v>
      </c>
      <c r="M342" s="78">
        <v>162.88713111278699</v>
      </c>
      <c r="N342" s="78">
        <v>186.15329883191299</v>
      </c>
      <c r="O342" s="78">
        <v>235.39867669908</v>
      </c>
      <c r="P342" s="78">
        <v>264.02921864068099</v>
      </c>
      <c r="Q342" s="78">
        <v>291.884556837037</v>
      </c>
      <c r="R342" s="78">
        <v>308.35647329090102</v>
      </c>
      <c r="S342" s="78">
        <v>324.20804163874499</v>
      </c>
      <c r="T342" s="78">
        <v>335.34675195478599</v>
      </c>
      <c r="U342" s="78">
        <v>357.80014381475399</v>
      </c>
      <c r="V342" s="78">
        <v>397.16904652257301</v>
      </c>
      <c r="W342" s="78">
        <v>435.32890387260602</v>
      </c>
      <c r="X342" s="78">
        <v>455.936921248852</v>
      </c>
      <c r="Y342" s="78">
        <v>482.26399120607499</v>
      </c>
      <c r="Z342" s="78">
        <v>495.822863618616</v>
      </c>
      <c r="AA342" s="78">
        <v>509.287856133552</v>
      </c>
      <c r="AB342" s="78">
        <v>525.46094310998103</v>
      </c>
      <c r="AC342" s="78">
        <v>540.32582926172597</v>
      </c>
      <c r="AD342" s="78">
        <v>543.59862974180601</v>
      </c>
      <c r="AE342" s="78">
        <v>546.80524481803798</v>
      </c>
      <c r="AF342" s="78">
        <v>550.01416791813699</v>
      </c>
      <c r="AG342" s="78">
        <v>553.59423719872598</v>
      </c>
      <c r="AH342" s="78">
        <v>557.25911687825703</v>
      </c>
      <c r="AI342" s="78">
        <v>560.91058707493005</v>
      </c>
    </row>
    <row r="343" spans="1:35" ht="15">
      <c r="A343" s="49" t="s">
        <v>54</v>
      </c>
      <c r="B343" s="49">
        <v>5</v>
      </c>
      <c r="C343" s="49" t="s">
        <v>42</v>
      </c>
      <c r="D343" s="49" t="s">
        <v>49</v>
      </c>
      <c r="E343" s="49" t="s">
        <v>52</v>
      </c>
      <c r="F343" s="78">
        <v>0</v>
      </c>
      <c r="G343" s="78">
        <v>36282</v>
      </c>
      <c r="H343" s="78">
        <v>62.166500394038302</v>
      </c>
      <c r="I343" s="78">
        <v>68.604176152765405</v>
      </c>
      <c r="J343" s="78">
        <v>73.587240574210398</v>
      </c>
      <c r="K343" s="78">
        <v>89.533955036054195</v>
      </c>
      <c r="L343" s="78">
        <v>105.778306882047</v>
      </c>
      <c r="M343" s="78">
        <v>116.939091672239</v>
      </c>
      <c r="N343" s="78">
        <v>133.50680221637799</v>
      </c>
      <c r="O343" s="78">
        <v>168.625959588397</v>
      </c>
      <c r="P343" s="78">
        <v>188.909572341385</v>
      </c>
      <c r="Q343" s="78">
        <v>208.59733414668</v>
      </c>
      <c r="R343" s="78">
        <v>220.106190075108</v>
      </c>
      <c r="S343" s="78">
        <v>231.13794019963399</v>
      </c>
      <c r="T343" s="78">
        <v>238.801229702125</v>
      </c>
      <c r="U343" s="78">
        <v>254.498011987604</v>
      </c>
      <c r="V343" s="78">
        <v>282.173124147039</v>
      </c>
      <c r="W343" s="78">
        <v>308.90935271297798</v>
      </c>
      <c r="X343" s="78">
        <v>323.11839156917199</v>
      </c>
      <c r="Y343" s="78">
        <v>341.334992544192</v>
      </c>
      <c r="Z343" s="78">
        <v>350.45965932253699</v>
      </c>
      <c r="AA343" s="78">
        <v>359.48836390064702</v>
      </c>
      <c r="AB343" s="78">
        <v>370.39438224768497</v>
      </c>
      <c r="AC343" s="78">
        <v>380.37546628089302</v>
      </c>
      <c r="AD343" s="78">
        <v>382.20035714875797</v>
      </c>
      <c r="AE343" s="78">
        <v>383.99353851411598</v>
      </c>
      <c r="AF343" s="78">
        <v>385.79137567638401</v>
      </c>
      <c r="AG343" s="78">
        <v>387.83803354997599</v>
      </c>
      <c r="AH343" s="78">
        <v>389.941109147014</v>
      </c>
      <c r="AI343" s="78">
        <v>392.04453571611901</v>
      </c>
    </row>
    <row r="344" spans="1:35" ht="15">
      <c r="A344" s="49" t="s">
        <v>54</v>
      </c>
      <c r="B344" s="49">
        <v>6</v>
      </c>
      <c r="C344" s="49" t="s">
        <v>42</v>
      </c>
      <c r="D344" s="49" t="s">
        <v>49</v>
      </c>
      <c r="E344" s="49" t="s">
        <v>52</v>
      </c>
      <c r="F344" s="78">
        <v>0</v>
      </c>
      <c r="G344" s="78">
        <v>36282</v>
      </c>
      <c r="H344" s="78">
        <v>39.200871759040098</v>
      </c>
      <c r="I344" s="78">
        <v>43.343743312021601</v>
      </c>
      <c r="J344" s="78">
        <v>46.5913036077567</v>
      </c>
      <c r="K344" s="78">
        <v>56.808656894752097</v>
      </c>
      <c r="L344" s="78">
        <v>67.2497725186617</v>
      </c>
      <c r="M344" s="78">
        <v>74.476292678654801</v>
      </c>
      <c r="N344" s="78">
        <v>85.164111099695404</v>
      </c>
      <c r="O344" s="78">
        <v>107.74644841717701</v>
      </c>
      <c r="P344" s="78">
        <v>120.913764092726</v>
      </c>
      <c r="Q344" s="78">
        <v>133.744545433361</v>
      </c>
      <c r="R344" s="78">
        <v>141.375411706487</v>
      </c>
      <c r="S344" s="78">
        <v>148.732605644106</v>
      </c>
      <c r="T344" s="78">
        <v>153.94916807410701</v>
      </c>
      <c r="U344" s="78">
        <v>164.372932931452</v>
      </c>
      <c r="V344" s="78">
        <v>182.58502549815699</v>
      </c>
      <c r="W344" s="78">
        <v>200.25786695051099</v>
      </c>
      <c r="X344" s="78">
        <v>209.86410742838299</v>
      </c>
      <c r="Y344" s="78">
        <v>222.11653238127701</v>
      </c>
      <c r="Z344" s="78">
        <v>228.497548713599</v>
      </c>
      <c r="AA344" s="78">
        <v>234.852947040083</v>
      </c>
      <c r="AB344" s="78">
        <v>242.47866673803799</v>
      </c>
      <c r="AC344" s="78">
        <v>249.633910351802</v>
      </c>
      <c r="AD344" s="78">
        <v>251.55066562956699</v>
      </c>
      <c r="AE344" s="78">
        <v>253.47536623451199</v>
      </c>
      <c r="AF344" s="78">
        <v>255.42895802408</v>
      </c>
      <c r="AG344" s="78">
        <v>257.56315366638802</v>
      </c>
      <c r="AH344" s="78">
        <v>259.74651870054902</v>
      </c>
      <c r="AI344" s="78">
        <v>261.95277559709098</v>
      </c>
    </row>
    <row r="345" spans="1:35" ht="15">
      <c r="A345" s="49" t="s">
        <v>54</v>
      </c>
      <c r="B345" s="49">
        <v>7</v>
      </c>
      <c r="C345" s="49" t="s">
        <v>42</v>
      </c>
      <c r="D345" s="49" t="s">
        <v>49</v>
      </c>
      <c r="E345" s="49" t="s">
        <v>52</v>
      </c>
      <c r="F345" s="78">
        <v>0</v>
      </c>
      <c r="G345" s="78">
        <v>36282</v>
      </c>
      <c r="H345" s="78">
        <v>331.72975700007498</v>
      </c>
      <c r="I345" s="78">
        <v>365.55970832937101</v>
      </c>
      <c r="J345" s="78">
        <v>391.61997100826602</v>
      </c>
      <c r="K345" s="78">
        <v>475.85860440904202</v>
      </c>
      <c r="L345" s="78">
        <v>561.45919993516998</v>
      </c>
      <c r="M345" s="78">
        <v>619.92293760743803</v>
      </c>
      <c r="N345" s="78">
        <v>706.93141453293697</v>
      </c>
      <c r="O345" s="78">
        <v>891.89102498079899</v>
      </c>
      <c r="P345" s="78">
        <v>998.11721310864004</v>
      </c>
      <c r="Q345" s="78">
        <v>1101.04470649157</v>
      </c>
      <c r="R345" s="78">
        <v>1160.75612676633</v>
      </c>
      <c r="S345" s="78">
        <v>1218.04004604742</v>
      </c>
      <c r="T345" s="78">
        <v>1257.6711456062601</v>
      </c>
      <c r="U345" s="78">
        <v>1339.7538379013699</v>
      </c>
      <c r="V345" s="78">
        <v>1484.91095517029</v>
      </c>
      <c r="W345" s="78">
        <v>1625.1323768469999</v>
      </c>
      <c r="X345" s="78">
        <v>1699.4856933753699</v>
      </c>
      <c r="Y345" s="78">
        <v>1794.97356583737</v>
      </c>
      <c r="Z345" s="78">
        <v>1842.77790392427</v>
      </c>
      <c r="AA345" s="78">
        <v>1890.18346538178</v>
      </c>
      <c r="AB345" s="78">
        <v>1947.62327369222</v>
      </c>
      <c r="AC345" s="78">
        <v>2000.2617137228799</v>
      </c>
      <c r="AD345" s="78">
        <v>2010.0792976160301</v>
      </c>
      <c r="AE345" s="78">
        <v>2019.8482354047601</v>
      </c>
      <c r="AF345" s="78">
        <v>2029.7639289753399</v>
      </c>
      <c r="AG345" s="78">
        <v>2041.06347177102</v>
      </c>
      <c r="AH345" s="78">
        <v>2052.6617798969601</v>
      </c>
      <c r="AI345" s="78">
        <v>2064.33156673037</v>
      </c>
    </row>
    <row r="346" spans="1:35" ht="15">
      <c r="A346" s="49" t="s">
        <v>54</v>
      </c>
      <c r="B346" s="49">
        <v>8</v>
      </c>
      <c r="C346" s="49" t="s">
        <v>42</v>
      </c>
      <c r="D346" s="49" t="s">
        <v>49</v>
      </c>
      <c r="E346" s="49" t="s">
        <v>52</v>
      </c>
      <c r="F346" s="78">
        <v>0</v>
      </c>
      <c r="G346" s="78">
        <v>36282</v>
      </c>
      <c r="H346" s="78">
        <v>58.2690324562478</v>
      </c>
      <c r="I346" s="78">
        <v>64.361780441724093</v>
      </c>
      <c r="J346" s="78">
        <v>69.113628547685806</v>
      </c>
      <c r="K346" s="78">
        <v>84.1912964554176</v>
      </c>
      <c r="L346" s="78">
        <v>99.584818687757107</v>
      </c>
      <c r="M346" s="78">
        <v>110.221623354709</v>
      </c>
      <c r="N346" s="78">
        <v>125.987026506451</v>
      </c>
      <c r="O346" s="78">
        <v>159.31456639584701</v>
      </c>
      <c r="P346" s="78">
        <v>178.689646722954</v>
      </c>
      <c r="Q346" s="78">
        <v>197.54962705427499</v>
      </c>
      <c r="R346" s="78">
        <v>208.708760288284</v>
      </c>
      <c r="S346" s="78">
        <v>219.461332079697</v>
      </c>
      <c r="T346" s="78">
        <v>227.056191640132</v>
      </c>
      <c r="U346" s="78">
        <v>242.34127795223199</v>
      </c>
      <c r="V346" s="78">
        <v>269.10511598264202</v>
      </c>
      <c r="W346" s="78">
        <v>295.06181701699398</v>
      </c>
      <c r="X346" s="78">
        <v>309.12390075711801</v>
      </c>
      <c r="Y346" s="78">
        <v>327.077713775961</v>
      </c>
      <c r="Z346" s="78">
        <v>336.38046824331201</v>
      </c>
      <c r="AA346" s="78">
        <v>345.637948521444</v>
      </c>
      <c r="AB346" s="78">
        <v>356.75967443853</v>
      </c>
      <c r="AC346" s="78">
        <v>367.10903506726999</v>
      </c>
      <c r="AD346" s="78">
        <v>369.68595435842099</v>
      </c>
      <c r="AE346" s="78">
        <v>372.26661354696898</v>
      </c>
      <c r="AF346" s="78">
        <v>374.87767668769499</v>
      </c>
      <c r="AG346" s="78">
        <v>377.75261627118698</v>
      </c>
      <c r="AH346" s="78">
        <v>380.69554823019303</v>
      </c>
      <c r="AI346" s="78">
        <v>383.66805265551102</v>
      </c>
    </row>
    <row r="347" spans="1:35" ht="15">
      <c r="A347" s="49" t="s">
        <v>54</v>
      </c>
      <c r="B347" s="49">
        <v>9</v>
      </c>
      <c r="C347" s="49" t="s">
        <v>42</v>
      </c>
      <c r="D347" s="49" t="s">
        <v>49</v>
      </c>
      <c r="E347" s="49" t="s">
        <v>52</v>
      </c>
      <c r="F347" s="78">
        <v>0</v>
      </c>
      <c r="G347" s="78">
        <v>36282</v>
      </c>
      <c r="H347" s="78">
        <v>29.8127204067595</v>
      </c>
      <c r="I347" s="78">
        <v>32.910554710723403</v>
      </c>
      <c r="J347" s="78">
        <v>35.311961198820299</v>
      </c>
      <c r="K347" s="78">
        <v>42.982231706759997</v>
      </c>
      <c r="L347" s="78">
        <v>50.798462760468801</v>
      </c>
      <c r="M347" s="78">
        <v>56.173082362758898</v>
      </c>
      <c r="N347" s="78">
        <v>64.145809490602602</v>
      </c>
      <c r="O347" s="78">
        <v>81.027811922422003</v>
      </c>
      <c r="P347" s="78">
        <v>90.776640431354593</v>
      </c>
      <c r="Q347" s="78">
        <v>100.2286001863</v>
      </c>
      <c r="R347" s="78">
        <v>105.74448329746301</v>
      </c>
      <c r="S347" s="78">
        <v>111.027108400831</v>
      </c>
      <c r="T347" s="78">
        <v>114.699726674288</v>
      </c>
      <c r="U347" s="78">
        <v>122.23847876396999</v>
      </c>
      <c r="V347" s="78">
        <v>135.53252215323201</v>
      </c>
      <c r="W347" s="78">
        <v>148.37349074564</v>
      </c>
      <c r="X347" s="78">
        <v>155.19360881996599</v>
      </c>
      <c r="Y347" s="78">
        <v>163.93437825109899</v>
      </c>
      <c r="Z347" s="78">
        <v>168.30538435943299</v>
      </c>
      <c r="AA347" s="78">
        <v>172.63541369383</v>
      </c>
      <c r="AB347" s="78">
        <v>177.863531990089</v>
      </c>
      <c r="AC347" s="78">
        <v>182.672836921894</v>
      </c>
      <c r="AD347" s="78">
        <v>183.58688636093001</v>
      </c>
      <c r="AE347" s="78">
        <v>184.47847068070399</v>
      </c>
      <c r="AF347" s="78">
        <v>185.34833993922501</v>
      </c>
      <c r="AG347" s="78">
        <v>186.32999376471301</v>
      </c>
      <c r="AH347" s="78">
        <v>187.33482479069201</v>
      </c>
      <c r="AI347" s="78">
        <v>188.34063277584599</v>
      </c>
    </row>
    <row r="348" spans="1:35" ht="15">
      <c r="A348" s="49" t="s">
        <v>54</v>
      </c>
      <c r="B348" s="49">
        <v>10</v>
      </c>
      <c r="C348" s="49" t="s">
        <v>42</v>
      </c>
      <c r="D348" s="49" t="s">
        <v>49</v>
      </c>
      <c r="E348" s="49" t="s">
        <v>52</v>
      </c>
      <c r="F348" s="78">
        <v>0</v>
      </c>
      <c r="G348" s="78">
        <v>36282</v>
      </c>
      <c r="H348" s="78">
        <v>72.7906243970627</v>
      </c>
      <c r="I348" s="78">
        <v>80.602044896372306</v>
      </c>
      <c r="J348" s="78">
        <v>86.689456682769105</v>
      </c>
      <c r="K348" s="78">
        <v>105.60399713520999</v>
      </c>
      <c r="L348" s="78">
        <v>125.00041610661501</v>
      </c>
      <c r="M348" s="78">
        <v>138.42360827572699</v>
      </c>
      <c r="N348" s="78">
        <v>158.18898725683599</v>
      </c>
      <c r="O348" s="78">
        <v>200.079508388199</v>
      </c>
      <c r="P348" s="78">
        <v>224.48838986440401</v>
      </c>
      <c r="Q348" s="78">
        <v>248.21911719553799</v>
      </c>
      <c r="R348" s="78">
        <v>262.21639054866603</v>
      </c>
      <c r="S348" s="78">
        <v>275.615435506425</v>
      </c>
      <c r="T348" s="78">
        <v>284.95104111129899</v>
      </c>
      <c r="U348" s="78">
        <v>303.88280286370002</v>
      </c>
      <c r="V348" s="78">
        <v>337.17501398771299</v>
      </c>
      <c r="W348" s="78">
        <v>369.31460202988399</v>
      </c>
      <c r="X348" s="78">
        <v>386.49702087938999</v>
      </c>
      <c r="Y348" s="78">
        <v>408.35957402323697</v>
      </c>
      <c r="Z348" s="78">
        <v>419.21044788427798</v>
      </c>
      <c r="AA348" s="78">
        <v>430.09418129805698</v>
      </c>
      <c r="AB348" s="78">
        <v>443.04599165257201</v>
      </c>
      <c r="AC348" s="78">
        <v>454.73513431825501</v>
      </c>
      <c r="AD348" s="78">
        <v>456.64056642634802</v>
      </c>
      <c r="AE348" s="78">
        <v>458.36585623689399</v>
      </c>
      <c r="AF348" s="78">
        <v>459.47095070874099</v>
      </c>
      <c r="AG348" s="78">
        <v>456.41806149950901</v>
      </c>
      <c r="AH348" s="78">
        <v>452.357759657023</v>
      </c>
      <c r="AI348" s="78">
        <v>448.33763447311401</v>
      </c>
    </row>
    <row r="349" spans="1:35" ht="15">
      <c r="A349" s="49" t="s">
        <v>54</v>
      </c>
      <c r="B349" s="49">
        <v>11</v>
      </c>
      <c r="C349" s="49" t="s">
        <v>42</v>
      </c>
      <c r="D349" s="49" t="s">
        <v>49</v>
      </c>
      <c r="E349" s="49" t="s">
        <v>52</v>
      </c>
      <c r="F349" s="78">
        <v>0</v>
      </c>
      <c r="G349" s="78">
        <v>36282</v>
      </c>
      <c r="H349" s="78">
        <v>69.0473801449333</v>
      </c>
      <c r="I349" s="78">
        <v>76.696015234811497</v>
      </c>
      <c r="J349" s="78">
        <v>82.851217414124307</v>
      </c>
      <c r="K349" s="78">
        <v>101.48505065776401</v>
      </c>
      <c r="L349" s="78">
        <v>120.85132405145301</v>
      </c>
      <c r="M349" s="78">
        <v>134.60694661023601</v>
      </c>
      <c r="N349" s="78">
        <v>154.639360014972</v>
      </c>
      <c r="O349" s="78">
        <v>196.623068426228</v>
      </c>
      <c r="P349" s="78">
        <v>221.72743530981001</v>
      </c>
      <c r="Q349" s="78">
        <v>246.35875462908001</v>
      </c>
      <c r="R349" s="78">
        <v>261.48518038396799</v>
      </c>
      <c r="S349" s="78">
        <v>276.10173638424698</v>
      </c>
      <c r="T349" s="78">
        <v>286.69425907111997</v>
      </c>
      <c r="U349" s="78">
        <v>307.02342976702101</v>
      </c>
      <c r="V349" s="78">
        <v>342.05638557792599</v>
      </c>
      <c r="W349" s="78">
        <v>376.18831454658903</v>
      </c>
      <c r="X349" s="78">
        <v>395.24857499414099</v>
      </c>
      <c r="Y349" s="78">
        <v>419.17977166870702</v>
      </c>
      <c r="Z349" s="78">
        <v>431.86580289581099</v>
      </c>
      <c r="AA349" s="78">
        <v>444.60799959502299</v>
      </c>
      <c r="AB349" s="78">
        <v>459.50178983073999</v>
      </c>
      <c r="AC349" s="78">
        <v>473.12827912617598</v>
      </c>
      <c r="AD349" s="78">
        <v>476.55169374755502</v>
      </c>
      <c r="AE349" s="78">
        <v>479.77003813081501</v>
      </c>
      <c r="AF349" s="78">
        <v>482.32532420906</v>
      </c>
      <c r="AG349" s="78">
        <v>480.50820872930899</v>
      </c>
      <c r="AH349" s="78">
        <v>477.58989899990598</v>
      </c>
      <c r="AI349" s="78">
        <v>474.63136558166502</v>
      </c>
    </row>
    <row r="350" spans="1:35" ht="15">
      <c r="A350" s="49" t="s">
        <v>54</v>
      </c>
      <c r="B350" s="49">
        <v>12</v>
      </c>
      <c r="C350" s="49" t="s">
        <v>42</v>
      </c>
      <c r="D350" s="49" t="s">
        <v>49</v>
      </c>
      <c r="E350" s="49" t="s">
        <v>52</v>
      </c>
      <c r="F350" s="78">
        <v>0</v>
      </c>
      <c r="G350" s="78">
        <v>36282</v>
      </c>
      <c r="H350" s="78">
        <v>182.048691220324</v>
      </c>
      <c r="I350" s="78">
        <v>201.0100808974</v>
      </c>
      <c r="J350" s="78">
        <v>215.70061219845999</v>
      </c>
      <c r="K350" s="78">
        <v>262.50188447032701</v>
      </c>
      <c r="L350" s="78">
        <v>310.18335871278902</v>
      </c>
      <c r="M350" s="78">
        <v>342.97064774587898</v>
      </c>
      <c r="N350" s="78">
        <v>391.64486586355798</v>
      </c>
      <c r="O350" s="78">
        <v>494.78027719560401</v>
      </c>
      <c r="P350" s="78">
        <v>554.47063729644594</v>
      </c>
      <c r="Q350" s="78">
        <v>612.48280817970601</v>
      </c>
      <c r="R350" s="78">
        <v>646.51717717897998</v>
      </c>
      <c r="S350" s="78">
        <v>679.23307063534003</v>
      </c>
      <c r="T350" s="78">
        <v>702.14635297326299</v>
      </c>
      <c r="U350" s="78">
        <v>748.82440757304903</v>
      </c>
      <c r="V350" s="78">
        <v>830.89455174685395</v>
      </c>
      <c r="W350" s="78">
        <v>910.37052040623598</v>
      </c>
      <c r="X350" s="78">
        <v>953.05325747394295</v>
      </c>
      <c r="Y350" s="78">
        <v>1007.6708279908</v>
      </c>
      <c r="Z350" s="78">
        <v>1035.5652621225199</v>
      </c>
      <c r="AA350" s="78">
        <v>1063.24541993972</v>
      </c>
      <c r="AB350" s="78">
        <v>1096.5759440440199</v>
      </c>
      <c r="AC350" s="78">
        <v>1127.2301393373</v>
      </c>
      <c r="AD350" s="78">
        <v>1133.75779924673</v>
      </c>
      <c r="AE350" s="78">
        <v>1140.2228272982099</v>
      </c>
      <c r="AF350" s="78">
        <v>1146.7232458405799</v>
      </c>
      <c r="AG350" s="78">
        <v>1153.9531919245001</v>
      </c>
      <c r="AH350" s="78">
        <v>1161.3351810957499</v>
      </c>
      <c r="AI350" s="78">
        <v>1168.7765729422199</v>
      </c>
    </row>
    <row r="351" spans="1:35" ht="15">
      <c r="A351" s="49" t="s">
        <v>54</v>
      </c>
      <c r="B351" s="49">
        <v>13</v>
      </c>
      <c r="C351" s="49" t="s">
        <v>42</v>
      </c>
      <c r="D351" s="49" t="s">
        <v>49</v>
      </c>
      <c r="E351" s="49" t="s">
        <v>52</v>
      </c>
      <c r="F351" s="78">
        <v>0</v>
      </c>
      <c r="G351" s="78">
        <v>36282</v>
      </c>
      <c r="H351" s="78">
        <v>68.060894305470995</v>
      </c>
      <c r="I351" s="78">
        <v>74.999968675733001</v>
      </c>
      <c r="J351" s="78">
        <v>80.295816856210095</v>
      </c>
      <c r="K351" s="78">
        <v>97.480327188536606</v>
      </c>
      <c r="L351" s="78">
        <v>114.89094537059999</v>
      </c>
      <c r="M351" s="78">
        <v>126.74797101807199</v>
      </c>
      <c r="N351" s="78">
        <v>144.46940930541399</v>
      </c>
      <c r="O351" s="78">
        <v>182.193531964101</v>
      </c>
      <c r="P351" s="78">
        <v>203.798292819664</v>
      </c>
      <c r="Q351" s="78">
        <v>224.70084367798401</v>
      </c>
      <c r="R351" s="78">
        <v>236.770113781112</v>
      </c>
      <c r="S351" s="78">
        <v>248.320018327724</v>
      </c>
      <c r="T351" s="78">
        <v>256.247520424605</v>
      </c>
      <c r="U351" s="78">
        <v>272.83255562939001</v>
      </c>
      <c r="V351" s="78">
        <v>302.26261546314902</v>
      </c>
      <c r="W351" s="78">
        <v>330.670451904765</v>
      </c>
      <c r="X351" s="78">
        <v>345.67108783618198</v>
      </c>
      <c r="Y351" s="78">
        <v>364.95144742137899</v>
      </c>
      <c r="Z351" s="78">
        <v>374.54243225135298</v>
      </c>
      <c r="AA351" s="78">
        <v>384.04803096392499</v>
      </c>
      <c r="AB351" s="78">
        <v>395.57483426645598</v>
      </c>
      <c r="AC351" s="78">
        <v>406.08448324010601</v>
      </c>
      <c r="AD351" s="78">
        <v>407.87110094034</v>
      </c>
      <c r="AE351" s="78">
        <v>409.61833101099</v>
      </c>
      <c r="AF351" s="78">
        <v>411.36047414923399</v>
      </c>
      <c r="AG351" s="78">
        <v>413.35788338710898</v>
      </c>
      <c r="AH351" s="78">
        <v>415.42037558916701</v>
      </c>
      <c r="AI351" s="78">
        <v>417.47509319568002</v>
      </c>
    </row>
    <row r="352" spans="1:35" ht="15">
      <c r="A352" s="49" t="s">
        <v>54</v>
      </c>
      <c r="B352" s="49">
        <v>14</v>
      </c>
      <c r="C352" s="49" t="s">
        <v>42</v>
      </c>
      <c r="D352" s="49" t="s">
        <v>49</v>
      </c>
      <c r="E352" s="49" t="s">
        <v>52</v>
      </c>
      <c r="F352" s="78">
        <v>0</v>
      </c>
      <c r="G352" s="78">
        <v>36282</v>
      </c>
      <c r="H352" s="78">
        <v>22.536458325960801</v>
      </c>
      <c r="I352" s="78">
        <v>24.900084069364599</v>
      </c>
      <c r="J352" s="78">
        <v>26.7336513228807</v>
      </c>
      <c r="K352" s="78">
        <v>32.555755788130597</v>
      </c>
      <c r="L352" s="78">
        <v>38.496360380047101</v>
      </c>
      <c r="M352" s="78">
        <v>42.595422651518099</v>
      </c>
      <c r="N352" s="78">
        <v>48.674801212238101</v>
      </c>
      <c r="O352" s="78">
        <v>61.5363352795179</v>
      </c>
      <c r="P352" s="78">
        <v>69.0038084372475</v>
      </c>
      <c r="Q352" s="78">
        <v>76.266028854815701</v>
      </c>
      <c r="R352" s="78">
        <v>80.5443557885269</v>
      </c>
      <c r="S352" s="78">
        <v>84.650029165964597</v>
      </c>
      <c r="T352" s="78">
        <v>87.521292448540393</v>
      </c>
      <c r="U352" s="78">
        <v>93.338372422720596</v>
      </c>
      <c r="V352" s="78">
        <v>103.55438187149799</v>
      </c>
      <c r="W352" s="78">
        <v>113.43249299239601</v>
      </c>
      <c r="X352" s="78">
        <v>118.713301533652</v>
      </c>
      <c r="Y352" s="78">
        <v>125.46801781987099</v>
      </c>
      <c r="Z352" s="78">
        <v>128.883415567437</v>
      </c>
      <c r="AA352" s="78">
        <v>132.26266149188999</v>
      </c>
      <c r="AB352" s="78">
        <v>136.331991799798</v>
      </c>
      <c r="AC352" s="78">
        <v>140.05111010534301</v>
      </c>
      <c r="AD352" s="78">
        <v>140.76255174979201</v>
      </c>
      <c r="AE352" s="78">
        <v>141.454889323732</v>
      </c>
      <c r="AF352" s="78">
        <v>142.144397253839</v>
      </c>
      <c r="AG352" s="78">
        <v>142.92558718487501</v>
      </c>
      <c r="AH352" s="78">
        <v>143.72953705068801</v>
      </c>
      <c r="AI352" s="78">
        <v>144.535450612467</v>
      </c>
    </row>
    <row r="353" spans="1:35" ht="15">
      <c r="A353" s="49" t="s">
        <v>54</v>
      </c>
      <c r="B353" s="49">
        <v>15</v>
      </c>
      <c r="C353" s="49" t="s">
        <v>42</v>
      </c>
      <c r="D353" s="49" t="s">
        <v>49</v>
      </c>
      <c r="E353" s="49" t="s">
        <v>52</v>
      </c>
      <c r="F353" s="78">
        <v>0</v>
      </c>
      <c r="G353" s="78">
        <v>36282</v>
      </c>
      <c r="H353" s="78">
        <v>0.29225487206371198</v>
      </c>
      <c r="I353" s="78">
        <v>0.32222984315565101</v>
      </c>
      <c r="J353" s="78">
        <v>0.34736554646895401</v>
      </c>
      <c r="K353" s="78">
        <v>0.42445657367211997</v>
      </c>
      <c r="L353" s="78">
        <v>0.50319143938671995</v>
      </c>
      <c r="M353" s="78">
        <v>0.55855400775465103</v>
      </c>
      <c r="N353" s="78">
        <v>0.63903517992888803</v>
      </c>
      <c r="O353" s="78">
        <v>0.80944174077105102</v>
      </c>
      <c r="P353" s="78">
        <v>0.90920904055890195</v>
      </c>
      <c r="Q353" s="78">
        <v>1.0067785785205201</v>
      </c>
      <c r="R353" s="78">
        <v>1.0649959664305</v>
      </c>
      <c r="S353" s="78">
        <v>1.1204315873788899</v>
      </c>
      <c r="T353" s="78">
        <v>1.1593987106352901</v>
      </c>
      <c r="U353" s="78">
        <v>1.2385803117995</v>
      </c>
      <c r="V353" s="78">
        <v>1.37767206395803</v>
      </c>
      <c r="W353" s="78">
        <v>1.5129717281713899</v>
      </c>
      <c r="X353" s="78">
        <v>1.58733007163401</v>
      </c>
      <c r="Y353" s="78">
        <v>1.6817780565046601</v>
      </c>
      <c r="Z353" s="78">
        <v>1.73206571362741</v>
      </c>
      <c r="AA353" s="78">
        <v>1.78191764473034</v>
      </c>
      <c r="AB353" s="78">
        <v>1.84132403261498</v>
      </c>
      <c r="AC353" s="78">
        <v>1.8963771371908</v>
      </c>
      <c r="AD353" s="78">
        <v>1.91050168399945</v>
      </c>
      <c r="AE353" s="78">
        <v>1.9238012701537801</v>
      </c>
      <c r="AF353" s="78">
        <v>1.9365811702795499</v>
      </c>
      <c r="AG353" s="78">
        <v>1.9507380935043599</v>
      </c>
      <c r="AH353" s="78">
        <v>1.9648291422847699</v>
      </c>
      <c r="AI353" s="78">
        <v>1.97819483814617</v>
      </c>
    </row>
    <row r="354" spans="1:35" ht="15">
      <c r="A354" s="49" t="s">
        <v>54</v>
      </c>
      <c r="B354" s="49">
        <v>16</v>
      </c>
      <c r="C354" s="49" t="s">
        <v>42</v>
      </c>
      <c r="D354" s="49" t="s">
        <v>49</v>
      </c>
      <c r="E354" s="49" t="s">
        <v>52</v>
      </c>
      <c r="F354" s="78">
        <v>0</v>
      </c>
      <c r="G354" s="78">
        <v>36282</v>
      </c>
      <c r="H354" s="78">
        <v>132.40934425463001</v>
      </c>
      <c r="I354" s="78">
        <v>145.921409916301</v>
      </c>
      <c r="J354" s="78">
        <v>156.31799214538901</v>
      </c>
      <c r="K354" s="78">
        <v>189.96580549674499</v>
      </c>
      <c r="L354" s="78">
        <v>224.187338386536</v>
      </c>
      <c r="M354" s="78">
        <v>247.601071118249</v>
      </c>
      <c r="N354" s="78">
        <v>282.44106665829997</v>
      </c>
      <c r="O354" s="78">
        <v>356.456777554052</v>
      </c>
      <c r="P354" s="78">
        <v>399.047322723908</v>
      </c>
      <c r="Q354" s="78">
        <v>440.36599751448301</v>
      </c>
      <c r="R354" s="78">
        <v>464.46528656171802</v>
      </c>
      <c r="S354" s="78">
        <v>487.65347847046598</v>
      </c>
      <c r="T354" s="78">
        <v>503.83204300469401</v>
      </c>
      <c r="U354" s="78">
        <v>537.06447672156901</v>
      </c>
      <c r="V354" s="78">
        <v>595.65474599717299</v>
      </c>
      <c r="W354" s="78">
        <v>652.36186457231395</v>
      </c>
      <c r="X354" s="78">
        <v>682.70439185308601</v>
      </c>
      <c r="Y354" s="78">
        <v>721.60820755702298</v>
      </c>
      <c r="Z354" s="78">
        <v>741.39127612303105</v>
      </c>
      <c r="AA354" s="78">
        <v>761.072159738045</v>
      </c>
      <c r="AB354" s="78">
        <v>784.84843203486105</v>
      </c>
      <c r="AC354" s="78">
        <v>806.74939210968296</v>
      </c>
      <c r="AD354" s="78">
        <v>811.42139092191906</v>
      </c>
      <c r="AE354" s="78">
        <v>816.12500353223902</v>
      </c>
      <c r="AF354" s="78">
        <v>820.93226598126103</v>
      </c>
      <c r="AG354" s="78">
        <v>826.32694506950895</v>
      </c>
      <c r="AH354" s="78">
        <v>831.85812113134796</v>
      </c>
      <c r="AI354" s="78">
        <v>837.42865875431403</v>
      </c>
    </row>
    <row r="355" spans="1:35" ht="15">
      <c r="A355" s="49" t="s">
        <v>54</v>
      </c>
      <c r="B355" s="49">
        <v>17</v>
      </c>
      <c r="C355" s="49" t="s">
        <v>42</v>
      </c>
      <c r="D355" s="49" t="s">
        <v>49</v>
      </c>
      <c r="E355" s="49" t="s">
        <v>52</v>
      </c>
      <c r="F355" s="78">
        <v>0</v>
      </c>
      <c r="G355" s="78">
        <v>36282</v>
      </c>
      <c r="H355" s="78">
        <v>132.40934425463001</v>
      </c>
      <c r="I355" s="78">
        <v>145.921409916301</v>
      </c>
      <c r="J355" s="78">
        <v>156.31799214538901</v>
      </c>
      <c r="K355" s="78">
        <v>189.96580549674499</v>
      </c>
      <c r="L355" s="78">
        <v>224.187338386536</v>
      </c>
      <c r="M355" s="78">
        <v>247.601071118249</v>
      </c>
      <c r="N355" s="78">
        <v>282.44106665829997</v>
      </c>
      <c r="O355" s="78">
        <v>356.456777554052</v>
      </c>
      <c r="P355" s="78">
        <v>399.047322723908</v>
      </c>
      <c r="Q355" s="78">
        <v>440.36599751448301</v>
      </c>
      <c r="R355" s="78">
        <v>464.46528656171802</v>
      </c>
      <c r="S355" s="78">
        <v>487.65347847046598</v>
      </c>
      <c r="T355" s="78">
        <v>503.83204300469401</v>
      </c>
      <c r="U355" s="78">
        <v>537.06447672156901</v>
      </c>
      <c r="V355" s="78">
        <v>595.65474599717299</v>
      </c>
      <c r="W355" s="78">
        <v>652.36186457231395</v>
      </c>
      <c r="X355" s="78">
        <v>682.70439185308601</v>
      </c>
      <c r="Y355" s="78">
        <v>721.60820755702298</v>
      </c>
      <c r="Z355" s="78">
        <v>741.39127612303105</v>
      </c>
      <c r="AA355" s="78">
        <v>761.072159738045</v>
      </c>
      <c r="AB355" s="78">
        <v>784.84843203486105</v>
      </c>
      <c r="AC355" s="78">
        <v>806.74939210968296</v>
      </c>
      <c r="AD355" s="78">
        <v>811.42139092191906</v>
      </c>
      <c r="AE355" s="78">
        <v>816.12500353223902</v>
      </c>
      <c r="AF355" s="78">
        <v>820.93226598126103</v>
      </c>
      <c r="AG355" s="78">
        <v>826.32694506950895</v>
      </c>
      <c r="AH355" s="78">
        <v>831.85812113134796</v>
      </c>
      <c r="AI355" s="78">
        <v>837.42865875431403</v>
      </c>
    </row>
    <row r="356" spans="1:35" ht="15">
      <c r="A356" s="49" t="s">
        <v>54</v>
      </c>
      <c r="B356" s="49">
        <v>18</v>
      </c>
      <c r="C356" s="49" t="s">
        <v>42</v>
      </c>
      <c r="D356" s="49" t="s">
        <v>49</v>
      </c>
      <c r="E356" s="49" t="s">
        <v>52</v>
      </c>
      <c r="F356" s="78">
        <v>0</v>
      </c>
      <c r="G356" s="78">
        <v>36282</v>
      </c>
      <c r="H356" s="78">
        <v>132.40934425463001</v>
      </c>
      <c r="I356" s="78">
        <v>145.921409916301</v>
      </c>
      <c r="J356" s="78">
        <v>156.31799214538901</v>
      </c>
      <c r="K356" s="78">
        <v>189.96580549674499</v>
      </c>
      <c r="L356" s="78">
        <v>224.187338386536</v>
      </c>
      <c r="M356" s="78">
        <v>247.601071118249</v>
      </c>
      <c r="N356" s="78">
        <v>282.44106665829997</v>
      </c>
      <c r="O356" s="78">
        <v>356.456777554052</v>
      </c>
      <c r="P356" s="78">
        <v>399.047322723908</v>
      </c>
      <c r="Q356" s="78">
        <v>440.36599751448301</v>
      </c>
      <c r="R356" s="78">
        <v>464.46528656171802</v>
      </c>
      <c r="S356" s="78">
        <v>487.65347847046598</v>
      </c>
      <c r="T356" s="78">
        <v>503.83204300469401</v>
      </c>
      <c r="U356" s="78">
        <v>537.06447672156901</v>
      </c>
      <c r="V356" s="78">
        <v>595.65474599717299</v>
      </c>
      <c r="W356" s="78">
        <v>652.36186457231395</v>
      </c>
      <c r="X356" s="78">
        <v>682.70439185308601</v>
      </c>
      <c r="Y356" s="78">
        <v>721.60820755702298</v>
      </c>
      <c r="Z356" s="78">
        <v>741.39127612303105</v>
      </c>
      <c r="AA356" s="78">
        <v>761.072159738045</v>
      </c>
      <c r="AB356" s="78">
        <v>784.84843203486105</v>
      </c>
      <c r="AC356" s="78">
        <v>806.74939210968296</v>
      </c>
      <c r="AD356" s="78">
        <v>811.42139092191906</v>
      </c>
      <c r="AE356" s="78">
        <v>816.12500353223902</v>
      </c>
      <c r="AF356" s="78">
        <v>820.93226598126103</v>
      </c>
      <c r="AG356" s="78">
        <v>826.32694506950895</v>
      </c>
      <c r="AH356" s="78">
        <v>831.85812113134796</v>
      </c>
      <c r="AI356" s="78">
        <v>837.42865875431403</v>
      </c>
    </row>
    <row r="357" spans="1:35" ht="15">
      <c r="A357" s="49" t="s">
        <v>54</v>
      </c>
      <c r="B357" s="49">
        <v>19</v>
      </c>
      <c r="C357" s="49" t="s">
        <v>42</v>
      </c>
      <c r="D357" s="49" t="s">
        <v>49</v>
      </c>
      <c r="E357" s="49" t="s">
        <v>52</v>
      </c>
      <c r="F357" s="78">
        <v>0</v>
      </c>
      <c r="G357" s="78">
        <v>36282</v>
      </c>
      <c r="H357" s="78">
        <v>5.2127799330370399</v>
      </c>
      <c r="I357" s="78">
        <v>5.74653769325041</v>
      </c>
      <c r="J357" s="78">
        <v>6.1536206035606904</v>
      </c>
      <c r="K357" s="78">
        <v>7.4785628745457302</v>
      </c>
      <c r="L357" s="78">
        <v>8.8272748085897597</v>
      </c>
      <c r="M357" s="78">
        <v>9.7498349369732402</v>
      </c>
      <c r="N357" s="78">
        <v>11.122121820432501</v>
      </c>
      <c r="O357" s="78">
        <v>14.0366872693098</v>
      </c>
      <c r="P357" s="78">
        <v>15.7129675381324</v>
      </c>
      <c r="Q357" s="78">
        <v>17.338154191590402</v>
      </c>
      <c r="R357" s="78">
        <v>18.283478281117599</v>
      </c>
      <c r="S357" s="78">
        <v>19.189125543966</v>
      </c>
      <c r="T357" s="78">
        <v>19.815014388428899</v>
      </c>
      <c r="U357" s="78">
        <v>21.106315957510599</v>
      </c>
      <c r="V357" s="78">
        <v>23.389666850002399</v>
      </c>
      <c r="W357" s="78">
        <v>25.593689946987801</v>
      </c>
      <c r="X357" s="78">
        <v>26.758854298349998</v>
      </c>
      <c r="Y357" s="78">
        <v>28.2561533175543</v>
      </c>
      <c r="Z357" s="78">
        <v>29.001763757157001</v>
      </c>
      <c r="AA357" s="78">
        <v>29.7420797915245</v>
      </c>
      <c r="AB357" s="78">
        <v>30.638260334167501</v>
      </c>
      <c r="AC357" s="78">
        <v>31.4610499237426</v>
      </c>
      <c r="AD357" s="78">
        <v>31.6121109594113</v>
      </c>
      <c r="AE357" s="78">
        <v>31.764559206739602</v>
      </c>
      <c r="AF357" s="78">
        <v>31.919815749043401</v>
      </c>
      <c r="AG357" s="78">
        <v>32.096320311921403</v>
      </c>
      <c r="AH357" s="78">
        <v>32.277859983511398</v>
      </c>
      <c r="AI357" s="78">
        <v>32.460698687453601</v>
      </c>
    </row>
    <row r="358" spans="1:35" ht="15">
      <c r="A358" s="49" t="s">
        <v>54</v>
      </c>
      <c r="B358" s="49">
        <v>20</v>
      </c>
      <c r="C358" s="49" t="s">
        <v>42</v>
      </c>
      <c r="D358" s="49" t="s">
        <v>49</v>
      </c>
      <c r="E358" s="49" t="s">
        <v>52</v>
      </c>
      <c r="F358" s="78">
        <v>0</v>
      </c>
      <c r="G358" s="78">
        <v>36282</v>
      </c>
      <c r="H358" s="78">
        <v>0.34781707329564199</v>
      </c>
      <c r="I358" s="78">
        <v>0.37963783769118598</v>
      </c>
      <c r="J358" s="78">
        <v>0.403327844114377</v>
      </c>
      <c r="K358" s="78">
        <v>0.48563988817810599</v>
      </c>
      <c r="L358" s="78">
        <v>0.56737776521029204</v>
      </c>
      <c r="M358" s="78">
        <v>0.62099274995250897</v>
      </c>
      <c r="N358" s="78">
        <v>0.70121223820252498</v>
      </c>
      <c r="O358" s="78">
        <v>0.87685034158708297</v>
      </c>
      <c r="P358" s="78">
        <v>0.97393041571376104</v>
      </c>
      <c r="Q358" s="78">
        <v>1.06721878112168</v>
      </c>
      <c r="R358" s="78">
        <v>1.1178404738015999</v>
      </c>
      <c r="S358" s="78">
        <v>1.16446082538795</v>
      </c>
      <c r="T358" s="78">
        <v>1.1928494940887</v>
      </c>
      <c r="U358" s="78">
        <v>1.2608068701507</v>
      </c>
      <c r="V358" s="78">
        <v>1.38733954009542</v>
      </c>
      <c r="W358" s="78">
        <v>1.50739395658708</v>
      </c>
      <c r="X358" s="78">
        <v>1.56495981813433</v>
      </c>
      <c r="Y358" s="78">
        <v>1.64094560915572</v>
      </c>
      <c r="Z358" s="78">
        <v>1.6730843077472199</v>
      </c>
      <c r="AA358" s="78">
        <v>1.7045859035620401</v>
      </c>
      <c r="AB358" s="78">
        <v>1.74488802619799</v>
      </c>
      <c r="AC358" s="78">
        <v>1.78050582001825</v>
      </c>
      <c r="AD358" s="78">
        <v>1.7774961677768899</v>
      </c>
      <c r="AE358" s="78">
        <v>1.77411431010731</v>
      </c>
      <c r="AF358" s="78">
        <v>1.77087625361394</v>
      </c>
      <c r="AG358" s="78">
        <v>1.7691545611927699</v>
      </c>
      <c r="AH358" s="78">
        <v>1.76741514309333</v>
      </c>
      <c r="AI358" s="78">
        <v>1.76482157146101</v>
      </c>
    </row>
    <row r="359" spans="1:35" ht="15">
      <c r="A359" s="49" t="s">
        <v>54</v>
      </c>
      <c r="B359" s="49">
        <v>0</v>
      </c>
      <c r="C359" s="49" t="s">
        <v>42</v>
      </c>
      <c r="D359" s="49" t="s">
        <v>49</v>
      </c>
      <c r="E359" s="49" t="s">
        <v>53</v>
      </c>
      <c r="F359" s="78">
        <v>0</v>
      </c>
      <c r="G359" s="78">
        <v>36282</v>
      </c>
      <c r="H359" s="78">
        <v>0.58751446464364598</v>
      </c>
      <c r="I359" s="78">
        <v>0.711625588668927</v>
      </c>
      <c r="J359" s="78">
        <v>0.792534787393947</v>
      </c>
      <c r="K359" s="78">
        <v>0.92577884605157701</v>
      </c>
      <c r="L359" s="78">
        <v>1.0357298928895999</v>
      </c>
      <c r="M359" s="78">
        <v>1.2821764510797899</v>
      </c>
      <c r="N359" s="78">
        <v>1.5203533330488199</v>
      </c>
      <c r="O359" s="78">
        <v>1.71783441309763</v>
      </c>
      <c r="P359" s="78">
        <v>2.1493328017672799</v>
      </c>
      <c r="Q359" s="78">
        <v>2.3715652997689101</v>
      </c>
      <c r="R359" s="78">
        <v>2.6015535714484499</v>
      </c>
      <c r="S359" s="78">
        <v>3.1607798490462602</v>
      </c>
      <c r="T359" s="78">
        <v>3.3196564993013302</v>
      </c>
      <c r="U359" s="78">
        <v>3.5416113494816801</v>
      </c>
      <c r="V359" s="78">
        <v>3.89104414664898</v>
      </c>
      <c r="W359" s="78">
        <v>4.1821329545344099</v>
      </c>
      <c r="X359" s="78">
        <v>4.5630504114880104</v>
      </c>
      <c r="Y359" s="78">
        <v>4.7969374692629501</v>
      </c>
      <c r="Z359" s="78">
        <v>5.06752834804686</v>
      </c>
      <c r="AA359" s="78">
        <v>5.0577947708354998</v>
      </c>
      <c r="AB359" s="78">
        <v>5.05155190312112</v>
      </c>
      <c r="AC359" s="78">
        <v>5.0452026272009904</v>
      </c>
      <c r="AD359" s="78">
        <v>5.0386185535952803</v>
      </c>
      <c r="AE359" s="78">
        <v>5.0312498430181298</v>
      </c>
      <c r="AF359" s="78">
        <v>5.0248780717257597</v>
      </c>
      <c r="AG359" s="78">
        <v>5.0217178466852603</v>
      </c>
      <c r="AH359" s="78">
        <v>5.0187014265595504</v>
      </c>
      <c r="AI359" s="78">
        <v>5.0138596508435098</v>
      </c>
    </row>
    <row r="360" spans="1:35" ht="15">
      <c r="A360" s="49" t="s">
        <v>54</v>
      </c>
      <c r="B360" s="49">
        <v>1</v>
      </c>
      <c r="C360" s="49" t="s">
        <v>42</v>
      </c>
      <c r="D360" s="49" t="s">
        <v>49</v>
      </c>
      <c r="E360" s="49" t="s">
        <v>53</v>
      </c>
      <c r="F360" s="78">
        <v>0</v>
      </c>
      <c r="G360" s="78">
        <v>36282</v>
      </c>
      <c r="H360" s="78">
        <v>129.34765615735799</v>
      </c>
      <c r="I360" s="78">
        <v>159.87917346838199</v>
      </c>
      <c r="J360" s="78">
        <v>180.75134049109499</v>
      </c>
      <c r="K360" s="78">
        <v>214.601604274789</v>
      </c>
      <c r="L360" s="78">
        <v>243.83041091604801</v>
      </c>
      <c r="M360" s="78">
        <v>306.18591626223099</v>
      </c>
      <c r="N360" s="78">
        <v>368.521866403248</v>
      </c>
      <c r="O360" s="78">
        <v>422.13522466737999</v>
      </c>
      <c r="P360" s="78">
        <v>535.085825107029</v>
      </c>
      <c r="Q360" s="78">
        <v>598.12192981942997</v>
      </c>
      <c r="R360" s="78">
        <v>664.47186684324095</v>
      </c>
      <c r="S360" s="78">
        <v>817.75599869020903</v>
      </c>
      <c r="T360" s="78">
        <v>870.267811831279</v>
      </c>
      <c r="U360" s="78">
        <v>941.31534588835802</v>
      </c>
      <c r="V360" s="78">
        <v>1048.62117080693</v>
      </c>
      <c r="W360" s="78">
        <v>1142.6925756814201</v>
      </c>
      <c r="X360" s="78">
        <v>1263.9331737272701</v>
      </c>
      <c r="Y360" s="78">
        <v>1346.68559184674</v>
      </c>
      <c r="Z360" s="78">
        <v>1441.1416610362401</v>
      </c>
      <c r="AA360" s="78">
        <v>1456.69201292192</v>
      </c>
      <c r="AB360" s="78">
        <v>1473.0302081621701</v>
      </c>
      <c r="AC360" s="78">
        <v>1489.37451963124</v>
      </c>
      <c r="AD360" s="78">
        <v>1505.98632782757</v>
      </c>
      <c r="AE360" s="78">
        <v>1522.85860265105</v>
      </c>
      <c r="AF360" s="78">
        <v>1540.3287819652601</v>
      </c>
      <c r="AG360" s="78">
        <v>1558.6846770724501</v>
      </c>
      <c r="AH360" s="78">
        <v>1577.39512099895</v>
      </c>
      <c r="AI360" s="78">
        <v>1596.3043010912299</v>
      </c>
    </row>
    <row r="361" spans="1:35" ht="15">
      <c r="A361" s="49" t="s">
        <v>54</v>
      </c>
      <c r="B361" s="49">
        <v>2</v>
      </c>
      <c r="C361" s="49" t="s">
        <v>42</v>
      </c>
      <c r="D361" s="49" t="s">
        <v>49</v>
      </c>
      <c r="E361" s="49" t="s">
        <v>53</v>
      </c>
      <c r="F361" s="78">
        <v>0</v>
      </c>
      <c r="G361" s="78">
        <v>36282</v>
      </c>
      <c r="H361" s="78">
        <v>11.899263641086</v>
      </c>
      <c r="I361" s="78">
        <v>14.6299810894934</v>
      </c>
      <c r="J361" s="78">
        <v>16.478244069389401</v>
      </c>
      <c r="K361" s="78">
        <v>19.502010155787001</v>
      </c>
      <c r="L361" s="78">
        <v>22.108072991842601</v>
      </c>
      <c r="M361" s="78">
        <v>27.700654393547701</v>
      </c>
      <c r="N361" s="78">
        <v>33.253442607633197</v>
      </c>
      <c r="O361" s="78">
        <v>37.985536102356598</v>
      </c>
      <c r="P361" s="78">
        <v>48.006702121344397</v>
      </c>
      <c r="Q361" s="78">
        <v>53.495028142840503</v>
      </c>
      <c r="R361" s="78">
        <v>59.245981331642902</v>
      </c>
      <c r="S361" s="78">
        <v>72.679836578762703</v>
      </c>
      <c r="T361" s="78">
        <v>77.081788577829599</v>
      </c>
      <c r="U361" s="78">
        <v>83.065743517926506</v>
      </c>
      <c r="V361" s="78">
        <v>92.187984506586503</v>
      </c>
      <c r="W361" s="78">
        <v>100.066330716929</v>
      </c>
      <c r="X361" s="78">
        <v>110.236927427084</v>
      </c>
      <c r="Y361" s="78">
        <v>116.968952136659</v>
      </c>
      <c r="Z361" s="78">
        <v>124.650546698922</v>
      </c>
      <c r="AA361" s="78">
        <v>125.460777277156</v>
      </c>
      <c r="AB361" s="78">
        <v>126.31915152275</v>
      </c>
      <c r="AC361" s="78">
        <v>127.151136491099</v>
      </c>
      <c r="AD361" s="78">
        <v>127.972785335658</v>
      </c>
      <c r="AE361" s="78">
        <v>128.78603295236101</v>
      </c>
      <c r="AF361" s="78">
        <v>129.634269733119</v>
      </c>
      <c r="AG361" s="78">
        <v>130.553750254595</v>
      </c>
      <c r="AH361" s="78">
        <v>131.49100493822701</v>
      </c>
      <c r="AI361" s="78">
        <v>132.41696770592</v>
      </c>
    </row>
    <row r="362" spans="1:35" ht="15">
      <c r="A362" s="49" t="s">
        <v>54</v>
      </c>
      <c r="B362" s="49">
        <v>3</v>
      </c>
      <c r="C362" s="49" t="s">
        <v>42</v>
      </c>
      <c r="D362" s="49" t="s">
        <v>49</v>
      </c>
      <c r="E362" s="49" t="s">
        <v>53</v>
      </c>
      <c r="F362" s="78">
        <v>0</v>
      </c>
      <c r="G362" s="78">
        <v>36282</v>
      </c>
      <c r="H362" s="78">
        <v>4.4387628652618698</v>
      </c>
      <c r="I362" s="78">
        <v>5.4445209571969198</v>
      </c>
      <c r="J362" s="78">
        <v>6.12647989064447</v>
      </c>
      <c r="K362" s="78">
        <v>7.2417371174628702</v>
      </c>
      <c r="L362" s="78">
        <v>8.1984436698588095</v>
      </c>
      <c r="M362" s="78">
        <v>10.2590126112025</v>
      </c>
      <c r="N362" s="78">
        <v>12.301322433712899</v>
      </c>
      <c r="O362" s="78">
        <v>14.0395825450929</v>
      </c>
      <c r="P362" s="78">
        <v>17.729019576099098</v>
      </c>
      <c r="Q362" s="78">
        <v>19.738738770585499</v>
      </c>
      <c r="R362" s="78">
        <v>21.840743933710201</v>
      </c>
      <c r="S362" s="78">
        <v>26.767290814413801</v>
      </c>
      <c r="T362" s="78">
        <v>28.351853345002599</v>
      </c>
      <c r="U362" s="78">
        <v>30.5063607012451</v>
      </c>
      <c r="V362" s="78">
        <v>33.803520635760101</v>
      </c>
      <c r="W362" s="78">
        <v>36.636497121584902</v>
      </c>
      <c r="X362" s="78">
        <v>40.302060100429301</v>
      </c>
      <c r="Y362" s="78">
        <v>42.704129996717803</v>
      </c>
      <c r="Z362" s="78">
        <v>45.449287769186199</v>
      </c>
      <c r="AA362" s="78">
        <v>45.686882814676601</v>
      </c>
      <c r="AB362" s="78">
        <v>45.943009193586398</v>
      </c>
      <c r="AC362" s="78">
        <v>46.1884841248458</v>
      </c>
      <c r="AD362" s="78">
        <v>46.4312127214003</v>
      </c>
      <c r="AE362" s="78">
        <v>46.667904936429998</v>
      </c>
      <c r="AF362" s="78">
        <v>46.909927005863103</v>
      </c>
      <c r="AG362" s="78">
        <v>47.174407071709098</v>
      </c>
      <c r="AH362" s="78">
        <v>47.4425949437762</v>
      </c>
      <c r="AI362" s="78">
        <v>47.703364271934603</v>
      </c>
    </row>
    <row r="363" spans="1:35" ht="15">
      <c r="A363" s="49" t="s">
        <v>54</v>
      </c>
      <c r="B363" s="49">
        <v>4</v>
      </c>
      <c r="C363" s="49" t="s">
        <v>42</v>
      </c>
      <c r="D363" s="49" t="s">
        <v>49</v>
      </c>
      <c r="E363" s="49" t="s">
        <v>53</v>
      </c>
      <c r="F363" s="78">
        <v>0</v>
      </c>
      <c r="G363" s="78">
        <v>36282</v>
      </c>
      <c r="H363" s="78">
        <v>20.379805479177499</v>
      </c>
      <c r="I363" s="78">
        <v>25.0811687161174</v>
      </c>
      <c r="J363" s="78">
        <v>28.2783959992462</v>
      </c>
      <c r="K363" s="78">
        <v>33.517134845807497</v>
      </c>
      <c r="L363" s="78">
        <v>38.0569733293244</v>
      </c>
      <c r="M363" s="78">
        <v>47.751515108492001</v>
      </c>
      <c r="N363" s="78">
        <v>57.404659204123</v>
      </c>
      <c r="O363" s="78">
        <v>65.674962942615906</v>
      </c>
      <c r="P363" s="78">
        <v>83.119526636922302</v>
      </c>
      <c r="Q363" s="78">
        <v>92.741644906349293</v>
      </c>
      <c r="R363" s="78">
        <v>102.827789652974</v>
      </c>
      <c r="S363" s="78">
        <v>126.273617470205</v>
      </c>
      <c r="T363" s="78">
        <v>134.045642904228</v>
      </c>
      <c r="U363" s="78">
        <v>144.58322795209099</v>
      </c>
      <c r="V363" s="78">
        <v>160.60087362844601</v>
      </c>
      <c r="W363" s="78">
        <v>174.49500476555599</v>
      </c>
      <c r="X363" s="78">
        <v>192.438164963725</v>
      </c>
      <c r="Y363" s="78">
        <v>204.40999364544999</v>
      </c>
      <c r="Z363" s="78">
        <v>218.062422563875</v>
      </c>
      <c r="AA363" s="78">
        <v>219.70107549148699</v>
      </c>
      <c r="AB363" s="78">
        <v>221.41322070998501</v>
      </c>
      <c r="AC363" s="78">
        <v>223.052505471155</v>
      </c>
      <c r="AD363" s="78">
        <v>224.659911067347</v>
      </c>
      <c r="AE363" s="78">
        <v>226.23956515256299</v>
      </c>
      <c r="AF363" s="78">
        <v>227.86181081055699</v>
      </c>
      <c r="AG363" s="78">
        <v>229.595483107105</v>
      </c>
      <c r="AH363" s="78">
        <v>231.364296790233</v>
      </c>
      <c r="AI363" s="78">
        <v>233.11006707222001</v>
      </c>
    </row>
    <row r="364" spans="1:35" ht="15">
      <c r="A364" s="49" t="s">
        <v>54</v>
      </c>
      <c r="B364" s="49">
        <v>5</v>
      </c>
      <c r="C364" s="49" t="s">
        <v>42</v>
      </c>
      <c r="D364" s="49" t="s">
        <v>49</v>
      </c>
      <c r="E364" s="49" t="s">
        <v>53</v>
      </c>
      <c r="F364" s="78">
        <v>0</v>
      </c>
      <c r="G364" s="78">
        <v>36282</v>
      </c>
      <c r="H364" s="78">
        <v>14.690029202700799</v>
      </c>
      <c r="I364" s="78">
        <v>18.077716922451401</v>
      </c>
      <c r="J364" s="78">
        <v>20.370065356969899</v>
      </c>
      <c r="K364" s="78">
        <v>24.120465690838</v>
      </c>
      <c r="L364" s="78">
        <v>27.354367204015698</v>
      </c>
      <c r="M364" s="78">
        <v>34.281522208735801</v>
      </c>
      <c r="N364" s="78">
        <v>41.169898845486202</v>
      </c>
      <c r="O364" s="78">
        <v>47.045734506350001</v>
      </c>
      <c r="P364" s="78">
        <v>59.470971853188701</v>
      </c>
      <c r="Q364" s="78">
        <v>66.278463312615102</v>
      </c>
      <c r="R364" s="78">
        <v>73.398922918050403</v>
      </c>
      <c r="S364" s="78">
        <v>90.024367366376197</v>
      </c>
      <c r="T364" s="78">
        <v>95.454225142032499</v>
      </c>
      <c r="U364" s="78">
        <v>102.839936530625</v>
      </c>
      <c r="V364" s="78">
        <v>114.10065978015901</v>
      </c>
      <c r="W364" s="78">
        <v>123.821640360342</v>
      </c>
      <c r="X364" s="78">
        <v>136.37919510726201</v>
      </c>
      <c r="Y364" s="78">
        <v>144.67653594131599</v>
      </c>
      <c r="Z364" s="78">
        <v>154.13182394421801</v>
      </c>
      <c r="AA364" s="78">
        <v>155.07925277318299</v>
      </c>
      <c r="AB364" s="78">
        <v>156.07289976865201</v>
      </c>
      <c r="AC364" s="78">
        <v>157.02321854507301</v>
      </c>
      <c r="AD364" s="78">
        <v>157.95679670445799</v>
      </c>
      <c r="AE364" s="78">
        <v>158.87655065147999</v>
      </c>
      <c r="AF364" s="78">
        <v>159.82701280124201</v>
      </c>
      <c r="AG364" s="78">
        <v>160.85041117986</v>
      </c>
      <c r="AH364" s="78">
        <v>161.89676898029501</v>
      </c>
      <c r="AI364" s="78">
        <v>162.93065262445</v>
      </c>
    </row>
    <row r="365" spans="1:35" ht="15">
      <c r="A365" s="49" t="s">
        <v>54</v>
      </c>
      <c r="B365" s="49">
        <v>6</v>
      </c>
      <c r="C365" s="49" t="s">
        <v>42</v>
      </c>
      <c r="D365" s="49" t="s">
        <v>49</v>
      </c>
      <c r="E365" s="49" t="s">
        <v>53</v>
      </c>
      <c r="F365" s="78">
        <v>0</v>
      </c>
      <c r="G365" s="78">
        <v>36282</v>
      </c>
      <c r="H365" s="78">
        <v>9.2632196964855105</v>
      </c>
      <c r="I365" s="78">
        <v>11.421402688508801</v>
      </c>
      <c r="J365" s="78">
        <v>12.8971801653485</v>
      </c>
      <c r="K365" s="78">
        <v>15.3042637178339</v>
      </c>
      <c r="L365" s="78">
        <v>17.390852870364899</v>
      </c>
      <c r="M365" s="78">
        <v>21.8332522082837</v>
      </c>
      <c r="N365" s="78">
        <v>26.262316084521402</v>
      </c>
      <c r="O365" s="78">
        <v>30.0606787864082</v>
      </c>
      <c r="P365" s="78">
        <v>38.065085701569402</v>
      </c>
      <c r="Q365" s="78">
        <v>42.495188081043302</v>
      </c>
      <c r="R365" s="78">
        <v>47.144530296086501</v>
      </c>
      <c r="S365" s="78">
        <v>57.928865846510703</v>
      </c>
      <c r="T365" s="78">
        <v>61.5369467238704</v>
      </c>
      <c r="U365" s="78">
        <v>66.421351813335804</v>
      </c>
      <c r="V365" s="78">
        <v>73.8308155260777</v>
      </c>
      <c r="W365" s="78">
        <v>80.270336145875504</v>
      </c>
      <c r="X365" s="78">
        <v>88.577743637535704</v>
      </c>
      <c r="Y365" s="78">
        <v>94.145198066852203</v>
      </c>
      <c r="Z365" s="78">
        <v>100.49300401104701</v>
      </c>
      <c r="AA365" s="78">
        <v>101.31293025279</v>
      </c>
      <c r="AB365" s="78">
        <v>102.173117260011</v>
      </c>
      <c r="AC365" s="78">
        <v>103.05165168693</v>
      </c>
      <c r="AD365" s="78">
        <v>103.96153904235</v>
      </c>
      <c r="AE365" s="78">
        <v>104.874920599684</v>
      </c>
      <c r="AF365" s="78">
        <v>105.820010290141</v>
      </c>
      <c r="AG365" s="78">
        <v>106.820723054954</v>
      </c>
      <c r="AH365" s="78">
        <v>107.842238597224</v>
      </c>
      <c r="AI365" s="78">
        <v>108.86553132760601</v>
      </c>
    </row>
    <row r="366" spans="1:35" ht="15">
      <c r="A366" s="49" t="s">
        <v>54</v>
      </c>
      <c r="B366" s="49">
        <v>7</v>
      </c>
      <c r="C366" s="49" t="s">
        <v>42</v>
      </c>
      <c r="D366" s="49" t="s">
        <v>49</v>
      </c>
      <c r="E366" s="49" t="s">
        <v>53</v>
      </c>
      <c r="F366" s="78">
        <v>0</v>
      </c>
      <c r="G366" s="78">
        <v>36282</v>
      </c>
      <c r="H366" s="78">
        <v>78.388196003442502</v>
      </c>
      <c r="I366" s="78">
        <v>96.327735365799896</v>
      </c>
      <c r="J366" s="78">
        <v>108.406353360786</v>
      </c>
      <c r="K366" s="78">
        <v>128.196404779799</v>
      </c>
      <c r="L366" s="78">
        <v>145.193864203418</v>
      </c>
      <c r="M366" s="78">
        <v>181.73479586158899</v>
      </c>
      <c r="N366" s="78">
        <v>217.99859141145001</v>
      </c>
      <c r="O366" s="78">
        <v>248.832792247784</v>
      </c>
      <c r="P366" s="78">
        <v>314.21912585613802</v>
      </c>
      <c r="Q366" s="78">
        <v>349.839327924663</v>
      </c>
      <c r="R366" s="78">
        <v>387.07793472825</v>
      </c>
      <c r="S366" s="78">
        <v>474.40625488668502</v>
      </c>
      <c r="T366" s="78">
        <v>502.71945767233302</v>
      </c>
      <c r="U366" s="78">
        <v>541.38025904559902</v>
      </c>
      <c r="V366" s="78">
        <v>600.44456824820998</v>
      </c>
      <c r="W366" s="78">
        <v>651.40972565782795</v>
      </c>
      <c r="X366" s="78">
        <v>717.30516431846002</v>
      </c>
      <c r="Y366" s="78">
        <v>760.80848223600003</v>
      </c>
      <c r="Z366" s="78">
        <v>810.45196472827695</v>
      </c>
      <c r="AA366" s="78">
        <v>815.403970896386</v>
      </c>
      <c r="AB366" s="78">
        <v>820.66906667821195</v>
      </c>
      <c r="AC366" s="78">
        <v>825.73025882092395</v>
      </c>
      <c r="AD366" s="78">
        <v>830.73100543911096</v>
      </c>
      <c r="AE366" s="78">
        <v>835.70812603345496</v>
      </c>
      <c r="AF366" s="78">
        <v>840.89776473378299</v>
      </c>
      <c r="AG366" s="78">
        <v>846.50258684920595</v>
      </c>
      <c r="AH366" s="78">
        <v>852.22948332275098</v>
      </c>
      <c r="AI366" s="78">
        <v>857.92010539379203</v>
      </c>
    </row>
    <row r="367" spans="1:35" ht="15">
      <c r="A367" s="49" t="s">
        <v>54</v>
      </c>
      <c r="B367" s="49">
        <v>8</v>
      </c>
      <c r="C367" s="49" t="s">
        <v>42</v>
      </c>
      <c r="D367" s="49" t="s">
        <v>49</v>
      </c>
      <c r="E367" s="49" t="s">
        <v>53</v>
      </c>
      <c r="F367" s="78">
        <v>0</v>
      </c>
      <c r="G367" s="78">
        <v>36282</v>
      </c>
      <c r="H367" s="78">
        <v>13.7690521900037</v>
      </c>
      <c r="I367" s="78">
        <v>16.959813712500299</v>
      </c>
      <c r="J367" s="78">
        <v>19.131701631805701</v>
      </c>
      <c r="K367" s="78">
        <v>22.681152382940301</v>
      </c>
      <c r="L367" s="78">
        <v>25.7527254748729</v>
      </c>
      <c r="M367" s="78">
        <v>32.3122488372669</v>
      </c>
      <c r="N367" s="78">
        <v>38.851002727993396</v>
      </c>
      <c r="O367" s="78">
        <v>44.447905956758902</v>
      </c>
      <c r="P367" s="78">
        <v>56.253618167706797</v>
      </c>
      <c r="Q367" s="78">
        <v>62.7682312561614</v>
      </c>
      <c r="R367" s="78">
        <v>69.598216222334699</v>
      </c>
      <c r="S367" s="78">
        <v>85.476523520080406</v>
      </c>
      <c r="T367" s="78">
        <v>90.759469135668297</v>
      </c>
      <c r="U367" s="78">
        <v>97.927529762283697</v>
      </c>
      <c r="V367" s="78">
        <v>108.816427420762</v>
      </c>
      <c r="W367" s="78">
        <v>118.27106518427</v>
      </c>
      <c r="X367" s="78">
        <v>130.47251370910601</v>
      </c>
      <c r="Y367" s="78">
        <v>138.633517354904</v>
      </c>
      <c r="Z367" s="78">
        <v>147.939809134597</v>
      </c>
      <c r="AA367" s="78">
        <v>149.104338747318</v>
      </c>
      <c r="AB367" s="78">
        <v>150.32764960486799</v>
      </c>
      <c r="AC367" s="78">
        <v>151.54668834679899</v>
      </c>
      <c r="AD367" s="78">
        <v>152.78481049236299</v>
      </c>
      <c r="AE367" s="78">
        <v>154.024559142095</v>
      </c>
      <c r="AF367" s="78">
        <v>155.30564706330699</v>
      </c>
      <c r="AG367" s="78">
        <v>156.667625130321</v>
      </c>
      <c r="AH367" s="78">
        <v>158.05817283146101</v>
      </c>
      <c r="AI367" s="78">
        <v>159.44945156837699</v>
      </c>
    </row>
    <row r="368" spans="1:35" ht="15">
      <c r="A368" s="49" t="s">
        <v>54</v>
      </c>
      <c r="B368" s="49">
        <v>9</v>
      </c>
      <c r="C368" s="49" t="s">
        <v>42</v>
      </c>
      <c r="D368" s="49" t="s">
        <v>49</v>
      </c>
      <c r="E368" s="49" t="s">
        <v>53</v>
      </c>
      <c r="F368" s="78">
        <v>0</v>
      </c>
      <c r="G368" s="78">
        <v>36282</v>
      </c>
      <c r="H368" s="78">
        <v>7.0447866714603</v>
      </c>
      <c r="I368" s="78">
        <v>8.6721789428168403</v>
      </c>
      <c r="J368" s="78">
        <v>9.7748869490133892</v>
      </c>
      <c r="K368" s="78">
        <v>11.579421960987499</v>
      </c>
      <c r="L368" s="78">
        <v>13.1365290739515</v>
      </c>
      <c r="M368" s="78">
        <v>16.467536586905201</v>
      </c>
      <c r="N368" s="78">
        <v>19.780838461023102</v>
      </c>
      <c r="O368" s="78">
        <v>22.606323110851601</v>
      </c>
      <c r="P368" s="78">
        <v>28.577562063737901</v>
      </c>
      <c r="Q368" s="78">
        <v>31.846033064120199</v>
      </c>
      <c r="R368" s="78">
        <v>35.262666515244703</v>
      </c>
      <c r="S368" s="78">
        <v>43.243204407161002</v>
      </c>
      <c r="T368" s="78">
        <v>45.848061784916602</v>
      </c>
      <c r="U368" s="78">
        <v>49.395267568138003</v>
      </c>
      <c r="V368" s="78">
        <v>54.804475961695601</v>
      </c>
      <c r="W368" s="78">
        <v>59.473268933962601</v>
      </c>
      <c r="X368" s="78">
        <v>65.502862136299797</v>
      </c>
      <c r="Y368" s="78">
        <v>69.484402376330905</v>
      </c>
      <c r="Z368" s="78">
        <v>74.020547532056696</v>
      </c>
      <c r="AA368" s="78">
        <v>74.472983401564704</v>
      </c>
      <c r="AB368" s="78">
        <v>74.946269520428402</v>
      </c>
      <c r="AC368" s="78">
        <v>75.409376621186397</v>
      </c>
      <c r="AD368" s="78">
        <v>75.8732846375419</v>
      </c>
      <c r="AE368" s="78">
        <v>76.327594481470797</v>
      </c>
      <c r="AF368" s="78">
        <v>76.786764473980895</v>
      </c>
      <c r="AG368" s="78">
        <v>77.277764219926695</v>
      </c>
      <c r="AH368" s="78">
        <v>77.778162239540194</v>
      </c>
      <c r="AI368" s="78">
        <v>78.272898658867703</v>
      </c>
    </row>
    <row r="369" spans="1:35" ht="15">
      <c r="A369" s="49" t="s">
        <v>54</v>
      </c>
      <c r="B369" s="49">
        <v>10</v>
      </c>
      <c r="C369" s="49" t="s">
        <v>42</v>
      </c>
      <c r="D369" s="49" t="s">
        <v>49</v>
      </c>
      <c r="E369" s="49" t="s">
        <v>53</v>
      </c>
      <c r="F369" s="78">
        <v>0</v>
      </c>
      <c r="G369" s="78">
        <v>36282</v>
      </c>
      <c r="H369" s="78">
        <v>17.200524258209999</v>
      </c>
      <c r="I369" s="78">
        <v>21.239245665784502</v>
      </c>
      <c r="J369" s="78">
        <v>23.996957687350701</v>
      </c>
      <c r="K369" s="78">
        <v>28.449738299726398</v>
      </c>
      <c r="L369" s="78">
        <v>32.325222284451598</v>
      </c>
      <c r="M369" s="78">
        <v>40.579860279898298</v>
      </c>
      <c r="N369" s="78">
        <v>48.781219351495501</v>
      </c>
      <c r="O369" s="78">
        <v>55.821105212793803</v>
      </c>
      <c r="P369" s="78">
        <v>70.671605199907106</v>
      </c>
      <c r="Q369" s="78">
        <v>78.867650537498605</v>
      </c>
      <c r="R369" s="78">
        <v>87.441432842771903</v>
      </c>
      <c r="S369" s="78">
        <v>107.347608949201</v>
      </c>
      <c r="T369" s="78">
        <v>113.90134324945799</v>
      </c>
      <c r="U369" s="78">
        <v>122.795804631957</v>
      </c>
      <c r="V369" s="78">
        <v>136.34144525165701</v>
      </c>
      <c r="W369" s="78">
        <v>148.03417064182</v>
      </c>
      <c r="X369" s="78">
        <v>163.129533923797</v>
      </c>
      <c r="Y369" s="78">
        <v>173.085238486073</v>
      </c>
      <c r="Z369" s="78">
        <v>184.368355187525</v>
      </c>
      <c r="AA369" s="78">
        <v>185.53781138860501</v>
      </c>
      <c r="AB369" s="78">
        <v>186.686072905543</v>
      </c>
      <c r="AC369" s="78">
        <v>187.719715664967</v>
      </c>
      <c r="AD369" s="78">
        <v>188.721647609401</v>
      </c>
      <c r="AE369" s="78">
        <v>189.647946830367</v>
      </c>
      <c r="AF369" s="78">
        <v>190.351247204462</v>
      </c>
      <c r="AG369" s="78">
        <v>189.29302056872899</v>
      </c>
      <c r="AH369" s="78">
        <v>187.81107709273601</v>
      </c>
      <c r="AI369" s="78">
        <v>186.32562560112001</v>
      </c>
    </row>
    <row r="370" spans="1:35" ht="15">
      <c r="A370" s="49" t="s">
        <v>54</v>
      </c>
      <c r="B370" s="49">
        <v>11</v>
      </c>
      <c r="C370" s="49" t="s">
        <v>42</v>
      </c>
      <c r="D370" s="49" t="s">
        <v>49</v>
      </c>
      <c r="E370" s="49" t="s">
        <v>53</v>
      </c>
      <c r="F370" s="78">
        <v>0</v>
      </c>
      <c r="G370" s="78">
        <v>36282</v>
      </c>
      <c r="H370" s="78">
        <v>16.315990513700001</v>
      </c>
      <c r="I370" s="78">
        <v>20.209977442299699</v>
      </c>
      <c r="J370" s="78">
        <v>22.934474787490601</v>
      </c>
      <c r="K370" s="78">
        <v>27.340093281234299</v>
      </c>
      <c r="L370" s="78">
        <v>31.252263272480299</v>
      </c>
      <c r="M370" s="78">
        <v>39.460978905178202</v>
      </c>
      <c r="N370" s="78">
        <v>47.686609997809803</v>
      </c>
      <c r="O370" s="78">
        <v>54.856777079777203</v>
      </c>
      <c r="P370" s="78">
        <v>69.802423990246197</v>
      </c>
      <c r="Q370" s="78">
        <v>78.276550116136207</v>
      </c>
      <c r="R370" s="78">
        <v>87.197595818028404</v>
      </c>
      <c r="S370" s="78">
        <v>107.53701501917701</v>
      </c>
      <c r="T370" s="78">
        <v>114.59814669479999</v>
      </c>
      <c r="U370" s="78">
        <v>124.064898519495</v>
      </c>
      <c r="V370" s="78">
        <v>138.31529630766801</v>
      </c>
      <c r="W370" s="78">
        <v>150.78939430762699</v>
      </c>
      <c r="X370" s="78">
        <v>166.82331904172599</v>
      </c>
      <c r="Y370" s="78">
        <v>177.671433126941</v>
      </c>
      <c r="Z370" s="78">
        <v>189.934168252457</v>
      </c>
      <c r="AA370" s="78">
        <v>191.79891000096799</v>
      </c>
      <c r="AB370" s="78">
        <v>193.620044538938</v>
      </c>
      <c r="AC370" s="78">
        <v>195.31261019400699</v>
      </c>
      <c r="AD370" s="78">
        <v>196.95057212923999</v>
      </c>
      <c r="AE370" s="78">
        <v>198.50388383905201</v>
      </c>
      <c r="AF370" s="78">
        <v>199.81943772478101</v>
      </c>
      <c r="AG370" s="78">
        <v>199.28407289494999</v>
      </c>
      <c r="AH370" s="78">
        <v>198.28702266054</v>
      </c>
      <c r="AI370" s="78">
        <v>197.25309526122601</v>
      </c>
    </row>
    <row r="371" spans="1:35" ht="15">
      <c r="A371" s="49" t="s">
        <v>54</v>
      </c>
      <c r="B371" s="49">
        <v>12</v>
      </c>
      <c r="C371" s="49" t="s">
        <v>42</v>
      </c>
      <c r="D371" s="49" t="s">
        <v>49</v>
      </c>
      <c r="E371" s="49" t="s">
        <v>53</v>
      </c>
      <c r="F371" s="78">
        <v>0</v>
      </c>
      <c r="G371" s="78">
        <v>36282</v>
      </c>
      <c r="H371" s="78">
        <v>43.018355117131399</v>
      </c>
      <c r="I371" s="78">
        <v>52.967669678455799</v>
      </c>
      <c r="J371" s="78">
        <v>59.709204119293403</v>
      </c>
      <c r="K371" s="78">
        <v>70.7180610484277</v>
      </c>
      <c r="L371" s="78">
        <v>80.213701135015995</v>
      </c>
      <c r="M371" s="78">
        <v>100.54427231741499</v>
      </c>
      <c r="N371" s="78">
        <v>120.772719017149</v>
      </c>
      <c r="O371" s="78">
        <v>138.04103245277699</v>
      </c>
      <c r="P371" s="78">
        <v>174.55392680941699</v>
      </c>
      <c r="Q371" s="78">
        <v>194.60660653985701</v>
      </c>
      <c r="R371" s="78">
        <v>215.594411210164</v>
      </c>
      <c r="S371" s="78">
        <v>264.54993682756901</v>
      </c>
      <c r="T371" s="78">
        <v>280.663697347663</v>
      </c>
      <c r="U371" s="78">
        <v>302.59196897438301</v>
      </c>
      <c r="V371" s="78">
        <v>335.98386397938202</v>
      </c>
      <c r="W371" s="78">
        <v>364.908249563862</v>
      </c>
      <c r="X371" s="78">
        <v>402.25700405798801</v>
      </c>
      <c r="Y371" s="78">
        <v>427.106297177991</v>
      </c>
      <c r="Z371" s="78">
        <v>455.44061468518601</v>
      </c>
      <c r="AA371" s="78">
        <v>458.67216243007999</v>
      </c>
      <c r="AB371" s="78">
        <v>462.06366944586</v>
      </c>
      <c r="AC371" s="78">
        <v>465.33312532056402</v>
      </c>
      <c r="AD371" s="78">
        <v>468.56248786289899</v>
      </c>
      <c r="AE371" s="78">
        <v>471.76489082656502</v>
      </c>
      <c r="AF371" s="78">
        <v>475.068553751666</v>
      </c>
      <c r="AG371" s="78">
        <v>478.58598009174301</v>
      </c>
      <c r="AH371" s="78">
        <v>482.166176153702</v>
      </c>
      <c r="AI371" s="78">
        <v>485.73443181346897</v>
      </c>
    </row>
    <row r="372" spans="1:35" ht="15">
      <c r="A372" s="49" t="s">
        <v>54</v>
      </c>
      <c r="B372" s="49">
        <v>13</v>
      </c>
      <c r="C372" s="49" t="s">
        <v>42</v>
      </c>
      <c r="D372" s="49" t="s">
        <v>49</v>
      </c>
      <c r="E372" s="49" t="s">
        <v>53</v>
      </c>
      <c r="F372" s="78">
        <v>0</v>
      </c>
      <c r="G372" s="78">
        <v>36282</v>
      </c>
      <c r="H372" s="78">
        <v>16.082882558484599</v>
      </c>
      <c r="I372" s="78">
        <v>19.763056404810001</v>
      </c>
      <c r="J372" s="78">
        <v>22.2271011182</v>
      </c>
      <c r="K372" s="78">
        <v>26.261219964380398</v>
      </c>
      <c r="L372" s="78">
        <v>29.710903877374299</v>
      </c>
      <c r="M372" s="78">
        <v>37.157064598610603</v>
      </c>
      <c r="N372" s="78">
        <v>44.550471351499603</v>
      </c>
      <c r="O372" s="78">
        <v>50.831014124275399</v>
      </c>
      <c r="P372" s="78">
        <v>64.158117483340305</v>
      </c>
      <c r="Q372" s="78">
        <v>71.395095651379194</v>
      </c>
      <c r="R372" s="78">
        <v>78.955850013975905</v>
      </c>
      <c r="S372" s="78">
        <v>96.716499831453405</v>
      </c>
      <c r="T372" s="78">
        <v>102.42790012936</v>
      </c>
      <c r="U372" s="78">
        <v>110.24873037429199</v>
      </c>
      <c r="V372" s="78">
        <v>122.224127317137</v>
      </c>
      <c r="W372" s="78">
        <v>132.544247734664</v>
      </c>
      <c r="X372" s="78">
        <v>145.898054586157</v>
      </c>
      <c r="Y372" s="78">
        <v>154.68648791658401</v>
      </c>
      <c r="Z372" s="78">
        <v>164.723404511089</v>
      </c>
      <c r="AA372" s="78">
        <v>165.674017997861</v>
      </c>
      <c r="AB372" s="78">
        <v>166.68317452553799</v>
      </c>
      <c r="AC372" s="78">
        <v>167.63618637929301</v>
      </c>
      <c r="AD372" s="78">
        <v>168.56607108763399</v>
      </c>
      <c r="AE372" s="78">
        <v>169.47875676884499</v>
      </c>
      <c r="AF372" s="78">
        <v>170.41986916505201</v>
      </c>
      <c r="AG372" s="78">
        <v>171.43441270745299</v>
      </c>
      <c r="AH372" s="78">
        <v>172.47531742315101</v>
      </c>
      <c r="AI372" s="78">
        <v>173.49939405373601</v>
      </c>
    </row>
    <row r="373" spans="1:35" ht="15">
      <c r="A373" s="49" t="s">
        <v>54</v>
      </c>
      <c r="B373" s="49">
        <v>14</v>
      </c>
      <c r="C373" s="49" t="s">
        <v>42</v>
      </c>
      <c r="D373" s="49" t="s">
        <v>49</v>
      </c>
      <c r="E373" s="49" t="s">
        <v>53</v>
      </c>
      <c r="F373" s="78">
        <v>0</v>
      </c>
      <c r="G373" s="78">
        <v>36282</v>
      </c>
      <c r="H373" s="78">
        <v>5.3253959742852697</v>
      </c>
      <c r="I373" s="78">
        <v>6.5613596196952804</v>
      </c>
      <c r="J373" s="78">
        <v>7.40028054358622</v>
      </c>
      <c r="K373" s="78">
        <v>8.7705272285882092</v>
      </c>
      <c r="L373" s="78">
        <v>9.9551941120419993</v>
      </c>
      <c r="M373" s="78">
        <v>12.487149564247501</v>
      </c>
      <c r="N373" s="78">
        <v>15.0099965617044</v>
      </c>
      <c r="O373" s="78">
        <v>17.168306108504598</v>
      </c>
      <c r="P373" s="78">
        <v>21.723216555264798</v>
      </c>
      <c r="Q373" s="78">
        <v>24.2323096607665</v>
      </c>
      <c r="R373" s="78">
        <v>26.859167204651399</v>
      </c>
      <c r="S373" s="78">
        <v>32.969772580950398</v>
      </c>
      <c r="T373" s="78">
        <v>34.984230041552003</v>
      </c>
      <c r="U373" s="78">
        <v>37.717042348809997</v>
      </c>
      <c r="V373" s="78">
        <v>41.873666495989703</v>
      </c>
      <c r="W373" s="78">
        <v>45.4676986278618</v>
      </c>
      <c r="X373" s="78">
        <v>50.105549340788002</v>
      </c>
      <c r="Y373" s="78">
        <v>53.180244001066498</v>
      </c>
      <c r="Z373" s="78">
        <v>56.682803253219802</v>
      </c>
      <c r="AA373" s="78">
        <v>57.056630404937003</v>
      </c>
      <c r="AB373" s="78">
        <v>57.446144734457903</v>
      </c>
      <c r="AC373" s="78">
        <v>57.814654253520601</v>
      </c>
      <c r="AD373" s="78">
        <v>58.174727873654803</v>
      </c>
      <c r="AE373" s="78">
        <v>58.5266746297483</v>
      </c>
      <c r="AF373" s="78">
        <v>58.888082606002698</v>
      </c>
      <c r="AG373" s="78">
        <v>59.276392406336598</v>
      </c>
      <c r="AH373" s="78">
        <v>59.674004893818697</v>
      </c>
      <c r="AI373" s="78">
        <v>60.0678064614332</v>
      </c>
    </row>
    <row r="374" spans="1:35" ht="15">
      <c r="A374" s="49" t="s">
        <v>54</v>
      </c>
      <c r="B374" s="49">
        <v>15</v>
      </c>
      <c r="C374" s="49" t="s">
        <v>42</v>
      </c>
      <c r="D374" s="49" t="s">
        <v>49</v>
      </c>
      <c r="E374" s="49" t="s">
        <v>53</v>
      </c>
      <c r="F374" s="78">
        <v>0</v>
      </c>
      <c r="G374" s="78">
        <v>36282</v>
      </c>
      <c r="H374" s="78">
        <v>6.9060226617794998E-2</v>
      </c>
      <c r="I374" s="78">
        <v>8.4909989671219099E-2</v>
      </c>
      <c r="J374" s="78">
        <v>9.6156056798955503E-2</v>
      </c>
      <c r="K374" s="78">
        <v>0.11434868724816501</v>
      </c>
      <c r="L374" s="78">
        <v>0.13012576786892799</v>
      </c>
      <c r="M374" s="78">
        <v>0.16374405981609899</v>
      </c>
      <c r="N374" s="78">
        <v>0.197061222946076</v>
      </c>
      <c r="O374" s="78">
        <v>0.22582988602481399</v>
      </c>
      <c r="P374" s="78">
        <v>0.28622977962190499</v>
      </c>
      <c r="Q374" s="78">
        <v>0.31988777494864101</v>
      </c>
      <c r="R374" s="78">
        <v>0.35514474545851099</v>
      </c>
      <c r="S374" s="78">
        <v>0.436389390439197</v>
      </c>
      <c r="T374" s="78">
        <v>0.46343775403673598</v>
      </c>
      <c r="U374" s="78">
        <v>0.50049711453049095</v>
      </c>
      <c r="V374" s="78">
        <v>0.55708101873087501</v>
      </c>
      <c r="W374" s="78">
        <v>0.60645182658185404</v>
      </c>
      <c r="X374" s="78">
        <v>0.669967427380737</v>
      </c>
      <c r="Y374" s="78">
        <v>0.71283000205644897</v>
      </c>
      <c r="Z374" s="78">
        <v>0.76176084901954999</v>
      </c>
      <c r="AA374" s="78">
        <v>0.76869930878904202</v>
      </c>
      <c r="AB374" s="78">
        <v>0.77587780743325396</v>
      </c>
      <c r="AC374" s="78">
        <v>0.78284555144546697</v>
      </c>
      <c r="AD374" s="78">
        <v>0.78957730012159699</v>
      </c>
      <c r="AE374" s="78">
        <v>0.79596888823620704</v>
      </c>
      <c r="AF374" s="78">
        <v>0.80229368256420297</v>
      </c>
      <c r="AG374" s="78">
        <v>0.80904139692622901</v>
      </c>
      <c r="AH374" s="78">
        <v>0.81576289924923395</v>
      </c>
      <c r="AI374" s="78">
        <v>0.82212235252491805</v>
      </c>
    </row>
    <row r="375" spans="1:35" ht="15">
      <c r="A375" s="49" t="s">
        <v>54</v>
      </c>
      <c r="B375" s="49">
        <v>16</v>
      </c>
      <c r="C375" s="49" t="s">
        <v>42</v>
      </c>
      <c r="D375" s="49" t="s">
        <v>49</v>
      </c>
      <c r="E375" s="49" t="s">
        <v>53</v>
      </c>
      <c r="F375" s="78">
        <v>0</v>
      </c>
      <c r="G375" s="78">
        <v>36282</v>
      </c>
      <c r="H375" s="78">
        <v>31.288509430032398</v>
      </c>
      <c r="I375" s="78">
        <v>38.451390124091901</v>
      </c>
      <c r="J375" s="78">
        <v>43.271193370279001</v>
      </c>
      <c r="K375" s="78">
        <v>51.1768266248434</v>
      </c>
      <c r="L375" s="78">
        <v>57.975051383215501</v>
      </c>
      <c r="M375" s="78">
        <v>72.586006074323393</v>
      </c>
      <c r="N375" s="78">
        <v>87.097211161477304</v>
      </c>
      <c r="O375" s="78">
        <v>99.449521062656501</v>
      </c>
      <c r="P375" s="78">
        <v>125.624825696589</v>
      </c>
      <c r="Q375" s="78">
        <v>139.91924551568499</v>
      </c>
      <c r="R375" s="78">
        <v>154.88547484657499</v>
      </c>
      <c r="S375" s="78">
        <v>189.93288533851</v>
      </c>
      <c r="T375" s="78">
        <v>201.39300508096301</v>
      </c>
      <c r="U375" s="78">
        <v>217.02203591904501</v>
      </c>
      <c r="V375" s="78">
        <v>240.861349658676</v>
      </c>
      <c r="W375" s="78">
        <v>261.48938344035298</v>
      </c>
      <c r="X375" s="78">
        <v>288.150343299741</v>
      </c>
      <c r="Y375" s="78">
        <v>305.85723133163901</v>
      </c>
      <c r="Z375" s="78">
        <v>326.06317619000799</v>
      </c>
      <c r="AA375" s="78">
        <v>328.318003281095</v>
      </c>
      <c r="AB375" s="78">
        <v>330.71120010845198</v>
      </c>
      <c r="AC375" s="78">
        <v>333.03511224563698</v>
      </c>
      <c r="AD375" s="78">
        <v>335.34642574291598</v>
      </c>
      <c r="AE375" s="78">
        <v>337.67007112507002</v>
      </c>
      <c r="AF375" s="78">
        <v>340.09871670641297</v>
      </c>
      <c r="AG375" s="78">
        <v>342.70756703984199</v>
      </c>
      <c r="AH375" s="78">
        <v>345.37302916274302</v>
      </c>
      <c r="AI375" s="78">
        <v>348.028821899094</v>
      </c>
    </row>
    <row r="376" spans="1:35" ht="15">
      <c r="A376" s="49" t="s">
        <v>54</v>
      </c>
      <c r="B376" s="49">
        <v>17</v>
      </c>
      <c r="C376" s="49" t="s">
        <v>42</v>
      </c>
      <c r="D376" s="49" t="s">
        <v>49</v>
      </c>
      <c r="E376" s="49" t="s">
        <v>53</v>
      </c>
      <c r="F376" s="78">
        <v>0</v>
      </c>
      <c r="G376" s="78">
        <v>36282</v>
      </c>
      <c r="H376" s="78">
        <v>31.288509430032398</v>
      </c>
      <c r="I376" s="78">
        <v>38.451390124091901</v>
      </c>
      <c r="J376" s="78">
        <v>43.271193370279001</v>
      </c>
      <c r="K376" s="78">
        <v>51.1768266248434</v>
      </c>
      <c r="L376" s="78">
        <v>57.975051383215501</v>
      </c>
      <c r="M376" s="78">
        <v>72.586006074323393</v>
      </c>
      <c r="N376" s="78">
        <v>87.097211161477304</v>
      </c>
      <c r="O376" s="78">
        <v>99.449521062656501</v>
      </c>
      <c r="P376" s="78">
        <v>125.624825696589</v>
      </c>
      <c r="Q376" s="78">
        <v>139.91924551568499</v>
      </c>
      <c r="R376" s="78">
        <v>154.88547484657499</v>
      </c>
      <c r="S376" s="78">
        <v>189.93288533851</v>
      </c>
      <c r="T376" s="78">
        <v>201.39300508096301</v>
      </c>
      <c r="U376" s="78">
        <v>217.02203591904501</v>
      </c>
      <c r="V376" s="78">
        <v>240.861349658676</v>
      </c>
      <c r="W376" s="78">
        <v>261.48938344035298</v>
      </c>
      <c r="X376" s="78">
        <v>288.150343299741</v>
      </c>
      <c r="Y376" s="78">
        <v>305.85723133163901</v>
      </c>
      <c r="Z376" s="78">
        <v>326.06317619000799</v>
      </c>
      <c r="AA376" s="78">
        <v>328.318003281095</v>
      </c>
      <c r="AB376" s="78">
        <v>330.71120010845198</v>
      </c>
      <c r="AC376" s="78">
        <v>333.03511224563698</v>
      </c>
      <c r="AD376" s="78">
        <v>335.34642574291598</v>
      </c>
      <c r="AE376" s="78">
        <v>337.67007112507002</v>
      </c>
      <c r="AF376" s="78">
        <v>340.09871670641297</v>
      </c>
      <c r="AG376" s="78">
        <v>342.70756703984199</v>
      </c>
      <c r="AH376" s="78">
        <v>345.37302916274302</v>
      </c>
      <c r="AI376" s="78">
        <v>348.028821899094</v>
      </c>
    </row>
    <row r="377" spans="1:35" ht="15">
      <c r="A377" s="49" t="s">
        <v>54</v>
      </c>
      <c r="B377" s="49">
        <v>18</v>
      </c>
      <c r="C377" s="49" t="s">
        <v>42</v>
      </c>
      <c r="D377" s="49" t="s">
        <v>49</v>
      </c>
      <c r="E377" s="49" t="s">
        <v>53</v>
      </c>
      <c r="F377" s="78">
        <v>0</v>
      </c>
      <c r="G377" s="78">
        <v>36282</v>
      </c>
      <c r="H377" s="78">
        <v>31.288509430032398</v>
      </c>
      <c r="I377" s="78">
        <v>38.451390124091901</v>
      </c>
      <c r="J377" s="78">
        <v>43.271193370279001</v>
      </c>
      <c r="K377" s="78">
        <v>51.1768266248434</v>
      </c>
      <c r="L377" s="78">
        <v>57.975051383215501</v>
      </c>
      <c r="M377" s="78">
        <v>72.586006074323393</v>
      </c>
      <c r="N377" s="78">
        <v>87.097211161477304</v>
      </c>
      <c r="O377" s="78">
        <v>99.449521062656501</v>
      </c>
      <c r="P377" s="78">
        <v>125.624825696589</v>
      </c>
      <c r="Q377" s="78">
        <v>139.91924551568499</v>
      </c>
      <c r="R377" s="78">
        <v>154.88547484657499</v>
      </c>
      <c r="S377" s="78">
        <v>189.93288533851</v>
      </c>
      <c r="T377" s="78">
        <v>201.39300508096301</v>
      </c>
      <c r="U377" s="78">
        <v>217.02203591904501</v>
      </c>
      <c r="V377" s="78">
        <v>240.861349658676</v>
      </c>
      <c r="W377" s="78">
        <v>261.48938344035298</v>
      </c>
      <c r="X377" s="78">
        <v>288.150343299741</v>
      </c>
      <c r="Y377" s="78">
        <v>305.85723133163901</v>
      </c>
      <c r="Z377" s="78">
        <v>326.06317619000799</v>
      </c>
      <c r="AA377" s="78">
        <v>328.318003281095</v>
      </c>
      <c r="AB377" s="78">
        <v>330.71120010845198</v>
      </c>
      <c r="AC377" s="78">
        <v>333.03511224563698</v>
      </c>
      <c r="AD377" s="78">
        <v>335.34642574291598</v>
      </c>
      <c r="AE377" s="78">
        <v>337.67007112507002</v>
      </c>
      <c r="AF377" s="78">
        <v>340.09871670641297</v>
      </c>
      <c r="AG377" s="78">
        <v>342.70756703984199</v>
      </c>
      <c r="AH377" s="78">
        <v>345.37302916274302</v>
      </c>
      <c r="AI377" s="78">
        <v>348.028821899094</v>
      </c>
    </row>
    <row r="378" spans="1:35" ht="15">
      <c r="A378" s="49" t="s">
        <v>54</v>
      </c>
      <c r="B378" s="49">
        <v>19</v>
      </c>
      <c r="C378" s="49" t="s">
        <v>42</v>
      </c>
      <c r="D378" s="49" t="s">
        <v>49</v>
      </c>
      <c r="E378" s="49" t="s">
        <v>53</v>
      </c>
      <c r="F378" s="78">
        <v>0</v>
      </c>
      <c r="G378" s="78">
        <v>36282</v>
      </c>
      <c r="H378" s="78">
        <v>1.2317870389710801</v>
      </c>
      <c r="I378" s="78">
        <v>1.5142559466270999</v>
      </c>
      <c r="J378" s="78">
        <v>1.70341560436849</v>
      </c>
      <c r="K378" s="78">
        <v>2.01472635895081</v>
      </c>
      <c r="L378" s="78">
        <v>2.2827413639185599</v>
      </c>
      <c r="M378" s="78">
        <v>2.8582331036072399</v>
      </c>
      <c r="N378" s="78">
        <v>3.4297625491191002</v>
      </c>
      <c r="O378" s="78">
        <v>3.9161601465902098</v>
      </c>
      <c r="P378" s="78">
        <v>4.9466283714921504</v>
      </c>
      <c r="Q378" s="78">
        <v>5.50892091309154</v>
      </c>
      <c r="R378" s="78">
        <v>6.0970007820846197</v>
      </c>
      <c r="S378" s="78">
        <v>7.4738439129356298</v>
      </c>
      <c r="T378" s="78">
        <v>7.9205071388662001</v>
      </c>
      <c r="U378" s="78">
        <v>8.5288375202374098</v>
      </c>
      <c r="V378" s="78">
        <v>9.4579397938434404</v>
      </c>
      <c r="W378" s="78">
        <v>10.2588433929825</v>
      </c>
      <c r="X378" s="78">
        <v>11.294160612396601</v>
      </c>
      <c r="Y378" s="78">
        <v>11.976511258162899</v>
      </c>
      <c r="Z378" s="78">
        <v>12.7549480420398</v>
      </c>
      <c r="AA378" s="78">
        <v>12.8304000161316</v>
      </c>
      <c r="AB378" s="78">
        <v>12.910028778521699</v>
      </c>
      <c r="AC378" s="78">
        <v>12.9874709484686</v>
      </c>
      <c r="AD378" s="78">
        <v>13.0647386660369</v>
      </c>
      <c r="AE378" s="78">
        <v>13.1425221873778</v>
      </c>
      <c r="AF378" s="78">
        <v>13.223853932429799</v>
      </c>
      <c r="AG378" s="78">
        <v>13.311500866167099</v>
      </c>
      <c r="AH378" s="78">
        <v>13.401206280506999</v>
      </c>
      <c r="AI378" s="78">
        <v>13.490413307589399</v>
      </c>
    </row>
    <row r="379" spans="1:35" ht="15">
      <c r="A379" s="49" t="s">
        <v>54</v>
      </c>
      <c r="B379" s="49">
        <v>20</v>
      </c>
      <c r="C379" s="49" t="s">
        <v>42</v>
      </c>
      <c r="D379" s="49" t="s">
        <v>49</v>
      </c>
      <c r="E379" s="49" t="s">
        <v>53</v>
      </c>
      <c r="F379" s="78">
        <v>0</v>
      </c>
      <c r="G379" s="78">
        <v>36282</v>
      </c>
      <c r="H379" s="78">
        <v>8.2189650881504595E-2</v>
      </c>
      <c r="I379" s="78">
        <v>0.100037428443868</v>
      </c>
      <c r="J379" s="78">
        <v>0.11164727037984599</v>
      </c>
      <c r="K379" s="78">
        <v>0.130831484615925</v>
      </c>
      <c r="L379" s="78">
        <v>0.14672441061344099</v>
      </c>
      <c r="M379" s="78">
        <v>0.18204841892075899</v>
      </c>
      <c r="N379" s="78">
        <v>0.21623495160363701</v>
      </c>
      <c r="O379" s="78">
        <v>0.24463652259000401</v>
      </c>
      <c r="P379" s="78">
        <v>0.30660483543526801</v>
      </c>
      <c r="Q379" s="78">
        <v>0.33909168168644599</v>
      </c>
      <c r="R379" s="78">
        <v>0.37276683015249501</v>
      </c>
      <c r="S379" s="78">
        <v>0.45353804329110697</v>
      </c>
      <c r="T379" s="78">
        <v>0.476808784910077</v>
      </c>
      <c r="U379" s="78">
        <v>0.50947863007271799</v>
      </c>
      <c r="V379" s="78">
        <v>0.56099019827807395</v>
      </c>
      <c r="W379" s="78">
        <v>0.60421606123173199</v>
      </c>
      <c r="X379" s="78">
        <v>0.66052557186822702</v>
      </c>
      <c r="Y379" s="78">
        <v>0.69552296596144203</v>
      </c>
      <c r="Z379" s="78">
        <v>0.73582088296273895</v>
      </c>
      <c r="AA379" s="78">
        <v>0.73533926201060795</v>
      </c>
      <c r="AB379" s="78">
        <v>0.73524261455513196</v>
      </c>
      <c r="AC379" s="78">
        <v>0.73501258435800698</v>
      </c>
      <c r="AD379" s="78">
        <v>0.734608420858198</v>
      </c>
      <c r="AE379" s="78">
        <v>0.73403621097889504</v>
      </c>
      <c r="AF379" s="78">
        <v>0.73364486481727798</v>
      </c>
      <c r="AG379" s="78">
        <v>0.73373216134542796</v>
      </c>
      <c r="AH379" s="78">
        <v>0.733800039035581</v>
      </c>
      <c r="AI379" s="78">
        <v>0.73344608637030495</v>
      </c>
    </row>
    <row r="380" spans="1:35" ht="15">
      <c r="A380" s="49" t="s">
        <v>41</v>
      </c>
      <c r="B380" s="49">
        <v>0</v>
      </c>
      <c r="C380" s="49" t="s">
        <v>42</v>
      </c>
      <c r="D380" s="49" t="s">
        <v>55</v>
      </c>
      <c r="E380" s="49" t="s">
        <v>56</v>
      </c>
      <c r="F380" s="78">
        <v>0</v>
      </c>
      <c r="G380" s="78">
        <v>36282</v>
      </c>
      <c r="H380" s="78">
        <v>0.52454273440167298</v>
      </c>
      <c r="I380" s="78">
        <v>0.50824949416332499</v>
      </c>
      <c r="J380" s="78">
        <v>12.0692428496485</v>
      </c>
      <c r="K380" s="78">
        <v>24.375261194113499</v>
      </c>
      <c r="L380" s="78">
        <v>37.787795297122798</v>
      </c>
      <c r="M380" s="78">
        <v>54.182988056744499</v>
      </c>
      <c r="N380" s="78">
        <v>69.849756135296403</v>
      </c>
      <c r="O380" s="78">
        <v>86.555995321254798</v>
      </c>
      <c r="P380" s="78">
        <v>105.085399679779</v>
      </c>
      <c r="Q380" s="78">
        <v>131.7359340262</v>
      </c>
      <c r="R380" s="78">
        <v>160.347862723795</v>
      </c>
      <c r="S380" s="78">
        <v>189.49933640255699</v>
      </c>
      <c r="T380" s="78">
        <v>221.035546252035</v>
      </c>
      <c r="U380" s="78">
        <v>275.849836818163</v>
      </c>
      <c r="V380" s="78">
        <v>333.62808545390499</v>
      </c>
      <c r="W380" s="78">
        <v>388.404598306438</v>
      </c>
      <c r="X380" s="78">
        <v>439.793847557155</v>
      </c>
      <c r="Y380" s="78">
        <v>487.34367504404901</v>
      </c>
      <c r="Z380" s="78">
        <v>532.10934574206397</v>
      </c>
      <c r="AA380" s="78">
        <v>572.740550161481</v>
      </c>
      <c r="AB380" s="78">
        <v>609.18027194517299</v>
      </c>
      <c r="AC380" s="78">
        <v>641.38669139745798</v>
      </c>
      <c r="AD380" s="78">
        <v>669.43610952114398</v>
      </c>
      <c r="AE380" s="78">
        <v>693.700489190398</v>
      </c>
      <c r="AF380" s="78">
        <v>714.56011386412104</v>
      </c>
      <c r="AG380" s="78">
        <v>732.72817549617002</v>
      </c>
      <c r="AH380" s="78">
        <v>748.31183838303002</v>
      </c>
      <c r="AI380" s="78">
        <v>761.585350861385</v>
      </c>
    </row>
    <row r="381" spans="1:35" ht="15">
      <c r="A381" s="49" t="s">
        <v>41</v>
      </c>
      <c r="B381" s="49">
        <v>1</v>
      </c>
      <c r="C381" s="49" t="s">
        <v>42</v>
      </c>
      <c r="D381" s="49" t="s">
        <v>55</v>
      </c>
      <c r="E381" s="49" t="s">
        <v>56</v>
      </c>
      <c r="F381" s="78">
        <v>0</v>
      </c>
      <c r="G381" s="78">
        <v>36282</v>
      </c>
      <c r="H381" s="78">
        <v>50.273734121172403</v>
      </c>
      <c r="I381" s="78">
        <v>318.140370603706</v>
      </c>
      <c r="J381" s="78">
        <v>1304.89401693685</v>
      </c>
      <c r="K381" s="78">
        <v>1978.6937226066</v>
      </c>
      <c r="L381" s="78">
        <v>2732.1271434058599</v>
      </c>
      <c r="M381" s="78">
        <v>3691.3381153683099</v>
      </c>
      <c r="N381" s="78">
        <v>4649.8038375603701</v>
      </c>
      <c r="O381" s="78">
        <v>5700.7092703521103</v>
      </c>
      <c r="P381" s="78">
        <v>6896.9336688080502</v>
      </c>
      <c r="Q381" s="78">
        <v>8669.0763767402605</v>
      </c>
      <c r="R381" s="78">
        <v>10627.2199507441</v>
      </c>
      <c r="S381" s="78">
        <v>12678.4299604892</v>
      </c>
      <c r="T381" s="78">
        <v>14965.881870732201</v>
      </c>
      <c r="U381" s="78">
        <v>18947.6683665419</v>
      </c>
      <c r="V381" s="78">
        <v>23248.551821058401</v>
      </c>
      <c r="W381" s="78">
        <v>27432.530700680301</v>
      </c>
      <c r="X381" s="78">
        <v>31476.581348578002</v>
      </c>
      <c r="Y381" s="78">
        <v>35338.541176691302</v>
      </c>
      <c r="Z381" s="78">
        <v>39046.349728105597</v>
      </c>
      <c r="AA381" s="78">
        <v>42520.482737779697</v>
      </c>
      <c r="AB381" s="78">
        <v>45760.586425609203</v>
      </c>
      <c r="AC381" s="78">
        <v>48741.367666563601</v>
      </c>
      <c r="AD381" s="78">
        <v>51479.032955388997</v>
      </c>
      <c r="AE381" s="78">
        <v>54035.654465649903</v>
      </c>
      <c r="AF381" s="78">
        <v>56378.948825913001</v>
      </c>
      <c r="AG381" s="78">
        <v>58563.3641693889</v>
      </c>
      <c r="AH381" s="78">
        <v>60593.800722615197</v>
      </c>
      <c r="AI381" s="78">
        <v>62502.743176292701</v>
      </c>
    </row>
    <row r="382" spans="1:35" ht="15">
      <c r="A382" s="49" t="s">
        <v>41</v>
      </c>
      <c r="B382" s="49">
        <v>2</v>
      </c>
      <c r="C382" s="49" t="s">
        <v>42</v>
      </c>
      <c r="D382" s="49" t="s">
        <v>55</v>
      </c>
      <c r="E382" s="49" t="s">
        <v>56</v>
      </c>
      <c r="F382" s="78">
        <v>0</v>
      </c>
      <c r="G382" s="78">
        <v>36282</v>
      </c>
      <c r="H382" s="78">
        <v>5.7522216743585597</v>
      </c>
      <c r="I382" s="78">
        <v>25.626878576393899</v>
      </c>
      <c r="J382" s="78">
        <v>143.47136705765701</v>
      </c>
      <c r="K382" s="78">
        <v>241.395774879459</v>
      </c>
      <c r="L382" s="78">
        <v>350.21985986255697</v>
      </c>
      <c r="M382" s="78">
        <v>486.51592679682102</v>
      </c>
      <c r="N382" s="78">
        <v>620.31054108602495</v>
      </c>
      <c r="O382" s="78">
        <v>765.14936895389405</v>
      </c>
      <c r="P382" s="78">
        <v>927.97725870954503</v>
      </c>
      <c r="Q382" s="78">
        <v>1165.7928835412399</v>
      </c>
      <c r="R382" s="78">
        <v>1425.28768090013</v>
      </c>
      <c r="S382" s="78">
        <v>1694.03212662798</v>
      </c>
      <c r="T382" s="78">
        <v>1989.9614265272301</v>
      </c>
      <c r="U382" s="78">
        <v>2504.5557522617701</v>
      </c>
      <c r="V382" s="78">
        <v>3055.3449184893698</v>
      </c>
      <c r="W382" s="78">
        <v>3585.4681965152899</v>
      </c>
      <c r="X382" s="78">
        <v>4091.39316251227</v>
      </c>
      <c r="Y382" s="78">
        <v>4567.7231591260697</v>
      </c>
      <c r="Z382" s="78">
        <v>5020.5002182420803</v>
      </c>
      <c r="AA382" s="78">
        <v>5438.2826354929002</v>
      </c>
      <c r="AB382" s="78">
        <v>5820.53258073707</v>
      </c>
      <c r="AC382" s="78">
        <v>6164.9864955461699</v>
      </c>
      <c r="AD382" s="78">
        <v>6473.0379405945996</v>
      </c>
      <c r="AE382" s="78">
        <v>6750.89817432776</v>
      </c>
      <c r="AF382" s="78">
        <v>6998.5953468265398</v>
      </c>
      <c r="AG382" s="78">
        <v>7223.1257148902696</v>
      </c>
      <c r="AH382" s="78">
        <v>7425.1313586010101</v>
      </c>
      <c r="AI382" s="78">
        <v>7607.7501410527502</v>
      </c>
    </row>
    <row r="383" spans="1:35" ht="15">
      <c r="A383" s="49" t="s">
        <v>41</v>
      </c>
      <c r="B383" s="49">
        <v>3</v>
      </c>
      <c r="C383" s="49" t="s">
        <v>42</v>
      </c>
      <c r="D383" s="49" t="s">
        <v>55</v>
      </c>
      <c r="E383" s="49" t="s">
        <v>56</v>
      </c>
      <c r="F383" s="78">
        <v>0</v>
      </c>
      <c r="G383" s="78">
        <v>36282</v>
      </c>
      <c r="H383" s="78">
        <v>3.9630016805072099</v>
      </c>
      <c r="I383" s="78">
        <v>3.8885265883044902</v>
      </c>
      <c r="J383" s="78">
        <v>93.298079516252301</v>
      </c>
      <c r="K383" s="78">
        <v>190.67105982180701</v>
      </c>
      <c r="L383" s="78">
        <v>299.11380687033898</v>
      </c>
      <c r="M383" s="78">
        <v>433.53156058875999</v>
      </c>
      <c r="N383" s="78">
        <v>565.16097505664595</v>
      </c>
      <c r="O383" s="78">
        <v>707.40813655848399</v>
      </c>
      <c r="P383" s="78">
        <v>866.80904257968598</v>
      </c>
      <c r="Q383" s="78">
        <v>1096.44933188036</v>
      </c>
      <c r="R383" s="78">
        <v>1346.1635572310199</v>
      </c>
      <c r="S383" s="78">
        <v>1604.7887195168701</v>
      </c>
      <c r="T383" s="78">
        <v>1887.7758565349</v>
      </c>
      <c r="U383" s="78">
        <v>2376.0864168752</v>
      </c>
      <c r="V383" s="78">
        <v>2898.4003897829798</v>
      </c>
      <c r="W383" s="78">
        <v>3402.5183088538001</v>
      </c>
      <c r="X383" s="78">
        <v>3884.37481019797</v>
      </c>
      <c r="Y383" s="78">
        <v>4338.5155186017</v>
      </c>
      <c r="Z383" s="78">
        <v>4772.3444484776301</v>
      </c>
      <c r="AA383" s="78">
        <v>5173.5453066077198</v>
      </c>
      <c r="AB383" s="78">
        <v>5540.3914225322196</v>
      </c>
      <c r="AC383" s="78">
        <v>5871.85118270151</v>
      </c>
      <c r="AD383" s="78">
        <v>6168.89928736201</v>
      </c>
      <c r="AE383" s="78">
        <v>6434.4943093647598</v>
      </c>
      <c r="AF383" s="78">
        <v>6670.8012222782099</v>
      </c>
      <c r="AG383" s="78">
        <v>6883.3053307810596</v>
      </c>
      <c r="AH383" s="78">
        <v>7073.9126364757803</v>
      </c>
      <c r="AI383" s="78">
        <v>7245.9514119422402</v>
      </c>
    </row>
    <row r="384" spans="1:35" ht="15">
      <c r="A384" s="49" t="s">
        <v>41</v>
      </c>
      <c r="B384" s="49">
        <v>4</v>
      </c>
      <c r="C384" s="49" t="s">
        <v>42</v>
      </c>
      <c r="D384" s="49" t="s">
        <v>55</v>
      </c>
      <c r="E384" s="49" t="s">
        <v>56</v>
      </c>
      <c r="F384" s="78">
        <v>0</v>
      </c>
      <c r="G384" s="78">
        <v>36282</v>
      </c>
      <c r="H384" s="78">
        <v>7.0882485813488598</v>
      </c>
      <c r="I384" s="78">
        <v>24.646971693930801</v>
      </c>
      <c r="J384" s="78">
        <v>270.49389210943099</v>
      </c>
      <c r="K384" s="78">
        <v>471.60515971038399</v>
      </c>
      <c r="L384" s="78">
        <v>696.74930167171999</v>
      </c>
      <c r="M384" s="78">
        <v>979.55537332366396</v>
      </c>
      <c r="N384" s="78">
        <v>1259.40909066928</v>
      </c>
      <c r="O384" s="78">
        <v>1564.21686758842</v>
      </c>
      <c r="P384" s="78">
        <v>1908.9142531105499</v>
      </c>
      <c r="Q384" s="78">
        <v>2412.4376139689898</v>
      </c>
      <c r="R384" s="78">
        <v>2965.1995328715202</v>
      </c>
      <c r="S384" s="78">
        <v>3541.7243502156298</v>
      </c>
      <c r="T384" s="78">
        <v>4177.8466705499604</v>
      </c>
      <c r="U384" s="78">
        <v>5275.3664063974902</v>
      </c>
      <c r="V384" s="78">
        <v>6457.0197951434602</v>
      </c>
      <c r="W384" s="78">
        <v>7602.1895817770001</v>
      </c>
      <c r="X384" s="78">
        <v>8702.7468010745397</v>
      </c>
      <c r="Y384" s="78">
        <v>9745.2448188895396</v>
      </c>
      <c r="Z384" s="78">
        <v>10740.792188572401</v>
      </c>
      <c r="AA384" s="78">
        <v>11667.0137412437</v>
      </c>
      <c r="AB384" s="78">
        <v>12519.701341600799</v>
      </c>
      <c r="AC384" s="78">
        <v>13297.4675520112</v>
      </c>
      <c r="AD384" s="78">
        <v>13999.551957329701</v>
      </c>
      <c r="AE384" s="78">
        <v>14639.751952278901</v>
      </c>
      <c r="AF384" s="78">
        <v>15216.201615378101</v>
      </c>
      <c r="AG384" s="78">
        <v>15747.188917114299</v>
      </c>
      <c r="AH384" s="78">
        <v>16231.6173217455</v>
      </c>
      <c r="AI384" s="78">
        <v>16678.378419589601</v>
      </c>
    </row>
    <row r="385" spans="1:35" ht="15">
      <c r="A385" s="49" t="s">
        <v>41</v>
      </c>
      <c r="B385" s="49">
        <v>5</v>
      </c>
      <c r="C385" s="49" t="s">
        <v>42</v>
      </c>
      <c r="D385" s="49" t="s">
        <v>55</v>
      </c>
      <c r="E385" s="49" t="s">
        <v>56</v>
      </c>
      <c r="F385" s="78">
        <v>0</v>
      </c>
      <c r="G385" s="78">
        <v>36282</v>
      </c>
      <c r="H385" s="78">
        <v>19.052721412380102</v>
      </c>
      <c r="I385" s="78">
        <v>18.739535997637301</v>
      </c>
      <c r="J385" s="78">
        <v>259.07777105908798</v>
      </c>
      <c r="K385" s="78">
        <v>476.323854290692</v>
      </c>
      <c r="L385" s="78">
        <v>717.616418037313</v>
      </c>
      <c r="M385" s="78">
        <v>1018.72030061967</v>
      </c>
      <c r="N385" s="78">
        <v>1313.0491360299</v>
      </c>
      <c r="O385" s="78">
        <v>1631.69146303138</v>
      </c>
      <c r="P385" s="78">
        <v>1989.47632204299</v>
      </c>
      <c r="Q385" s="78">
        <v>2508.6372420155799</v>
      </c>
      <c r="R385" s="78">
        <v>3075.0441911007401</v>
      </c>
      <c r="S385" s="78">
        <v>3664.7886956016</v>
      </c>
      <c r="T385" s="78">
        <v>4314.4534833252201</v>
      </c>
      <c r="U385" s="78">
        <v>5436.2674727052399</v>
      </c>
      <c r="V385" s="78">
        <v>6641.1734395264202</v>
      </c>
      <c r="W385" s="78">
        <v>7804.8552850340402</v>
      </c>
      <c r="X385" s="78">
        <v>8920.7951963787109</v>
      </c>
      <c r="Y385" s="78">
        <v>9974.1918270188708</v>
      </c>
      <c r="Z385" s="78">
        <v>10976.4760293208</v>
      </c>
      <c r="AA385" s="78">
        <v>11904.8788880061</v>
      </c>
      <c r="AB385" s="78">
        <v>12754.1750824836</v>
      </c>
      <c r="AC385" s="78">
        <v>13523.569917422499</v>
      </c>
      <c r="AD385" s="78">
        <v>14214.053609582001</v>
      </c>
      <c r="AE385" s="78">
        <v>14838.881729012301</v>
      </c>
      <c r="AF385" s="78">
        <v>15397.377706589599</v>
      </c>
      <c r="AG385" s="78">
        <v>15904.1659572277</v>
      </c>
      <c r="AH385" s="78">
        <v>16363.425412618701</v>
      </c>
      <c r="AI385" s="78">
        <v>16782.820528246801</v>
      </c>
    </row>
    <row r="386" spans="1:35" ht="15">
      <c r="A386" s="49" t="s">
        <v>41</v>
      </c>
      <c r="B386" s="49">
        <v>6</v>
      </c>
      <c r="C386" s="49" t="s">
        <v>42</v>
      </c>
      <c r="D386" s="49" t="s">
        <v>55</v>
      </c>
      <c r="E386" s="49" t="s">
        <v>56</v>
      </c>
      <c r="F386" s="78">
        <v>0</v>
      </c>
      <c r="G386" s="78">
        <v>36282</v>
      </c>
      <c r="H386" s="78">
        <v>6.8597133585264398</v>
      </c>
      <c r="I386" s="78">
        <v>12.5757644009883</v>
      </c>
      <c r="J386" s="78">
        <v>164.949715284223</v>
      </c>
      <c r="K386" s="78">
        <v>322.89968184074201</v>
      </c>
      <c r="L386" s="78">
        <v>499.56148071932199</v>
      </c>
      <c r="M386" s="78">
        <v>719.51520754039404</v>
      </c>
      <c r="N386" s="78">
        <v>936.12699649059505</v>
      </c>
      <c r="O386" s="78">
        <v>1170.9561783018601</v>
      </c>
      <c r="P386" s="78">
        <v>1434.88327585415</v>
      </c>
      <c r="Q386" s="78">
        <v>1816.2851751084299</v>
      </c>
      <c r="R386" s="78">
        <v>2232.43210529515</v>
      </c>
      <c r="S386" s="78">
        <v>2664.7923111668401</v>
      </c>
      <c r="T386" s="78">
        <v>3140.5115375753398</v>
      </c>
      <c r="U386" s="78">
        <v>3961.9401808145199</v>
      </c>
      <c r="V386" s="78">
        <v>4843.89262949163</v>
      </c>
      <c r="W386" s="78">
        <v>5698.9867863541003</v>
      </c>
      <c r="X386" s="78">
        <v>6520.31169256468</v>
      </c>
      <c r="Y386" s="78">
        <v>7298.3210792031696</v>
      </c>
      <c r="Z386" s="78">
        <v>8043.9122536954301</v>
      </c>
      <c r="AA386" s="78">
        <v>8737.0136681198001</v>
      </c>
      <c r="AB386" s="78">
        <v>9374.4780486457294</v>
      </c>
      <c r="AC386" s="78">
        <v>9957.5237593172697</v>
      </c>
      <c r="AD386" s="78">
        <v>10487.7715020506</v>
      </c>
      <c r="AE386" s="78">
        <v>10969.1706153751</v>
      </c>
      <c r="AF386" s="78">
        <v>11404.1830933315</v>
      </c>
      <c r="AG386" s="78">
        <v>11800.997075572899</v>
      </c>
      <c r="AH386" s="78">
        <v>12163.1032357517</v>
      </c>
      <c r="AI386" s="78">
        <v>12496.4703127464</v>
      </c>
    </row>
    <row r="387" spans="1:35" ht="15">
      <c r="A387" s="49" t="s">
        <v>41</v>
      </c>
      <c r="B387" s="49">
        <v>7</v>
      </c>
      <c r="C387" s="49" t="s">
        <v>42</v>
      </c>
      <c r="D387" s="49" t="s">
        <v>55</v>
      </c>
      <c r="E387" s="49" t="s">
        <v>56</v>
      </c>
      <c r="F387" s="78">
        <v>0</v>
      </c>
      <c r="G387" s="78">
        <v>36282</v>
      </c>
      <c r="H387" s="78">
        <v>22.988766341489502</v>
      </c>
      <c r="I387" s="78">
        <v>574.03524490473603</v>
      </c>
      <c r="J387" s="78">
        <v>1412.5676115066999</v>
      </c>
      <c r="K387" s="78">
        <v>1948.5852714344901</v>
      </c>
      <c r="L387" s="78">
        <v>2524.8979845109002</v>
      </c>
      <c r="M387" s="78">
        <v>3230.2486595016098</v>
      </c>
      <c r="N387" s="78">
        <v>3918.0474939103001</v>
      </c>
      <c r="O387" s="78">
        <v>4662.4566542289704</v>
      </c>
      <c r="P387" s="78">
        <v>5504.3514201565404</v>
      </c>
      <c r="Q387" s="78">
        <v>6755.1013826111403</v>
      </c>
      <c r="R387" s="78">
        <v>8133.9044768532103</v>
      </c>
      <c r="S387" s="78">
        <v>9578.5852485011601</v>
      </c>
      <c r="T387" s="78">
        <v>11189.5901195927</v>
      </c>
      <c r="U387" s="78">
        <v>14030.6178626857</v>
      </c>
      <c r="V387" s="78">
        <v>17095.8033869832</v>
      </c>
      <c r="W387" s="78">
        <v>20059.997285953501</v>
      </c>
      <c r="X387" s="78">
        <v>22904.994312210601</v>
      </c>
      <c r="Y387" s="78">
        <v>25595.081791597699</v>
      </c>
      <c r="Z387" s="78">
        <v>28153.9012061389</v>
      </c>
      <c r="AA387" s="78">
        <v>30527.013080780402</v>
      </c>
      <c r="AB387" s="78">
        <v>32705.1080692332</v>
      </c>
      <c r="AC387" s="78">
        <v>34685.264439063401</v>
      </c>
      <c r="AD387" s="78">
        <v>36466.587656681397</v>
      </c>
      <c r="AE387" s="78">
        <v>38093.202637982897</v>
      </c>
      <c r="AF387" s="78">
        <v>39556.1119522429</v>
      </c>
      <c r="AG387" s="78">
        <v>40924.617539321</v>
      </c>
      <c r="AH387" s="78">
        <v>42180.836378858497</v>
      </c>
      <c r="AI387" s="78">
        <v>43342.201258308502</v>
      </c>
    </row>
    <row r="388" spans="1:35" ht="15">
      <c r="A388" s="49" t="s">
        <v>41</v>
      </c>
      <c r="B388" s="49">
        <v>8</v>
      </c>
      <c r="C388" s="49" t="s">
        <v>42</v>
      </c>
      <c r="D388" s="49" t="s">
        <v>55</v>
      </c>
      <c r="E388" s="49" t="s">
        <v>56</v>
      </c>
      <c r="F388" s="78">
        <v>0</v>
      </c>
      <c r="G388" s="78">
        <v>36282</v>
      </c>
      <c r="H388" s="78">
        <v>7.30838700524028</v>
      </c>
      <c r="I388" s="78">
        <v>65.859511785959299</v>
      </c>
      <c r="J388" s="78">
        <v>265.92231181086697</v>
      </c>
      <c r="K388" s="78">
        <v>444.473407103331</v>
      </c>
      <c r="L388" s="78">
        <v>641.91734951408898</v>
      </c>
      <c r="M388" s="78">
        <v>886.31293982811599</v>
      </c>
      <c r="N388" s="78">
        <v>1126.4047107623001</v>
      </c>
      <c r="O388" s="78">
        <v>1386.6009265201601</v>
      </c>
      <c r="P388" s="78">
        <v>1679.6024985501001</v>
      </c>
      <c r="Q388" s="78">
        <v>2105.9339821858498</v>
      </c>
      <c r="R388" s="78">
        <v>2572.7369663761001</v>
      </c>
      <c r="S388" s="78">
        <v>3059.5372782630802</v>
      </c>
      <c r="T388" s="78">
        <v>3597.73477119176</v>
      </c>
      <c r="U388" s="78">
        <v>4532.4630691611101</v>
      </c>
      <c r="V388" s="78">
        <v>5538.9769877353201</v>
      </c>
      <c r="W388" s="78">
        <v>6515.9561677520196</v>
      </c>
      <c r="X388" s="78">
        <v>7455.8975358442804</v>
      </c>
      <c r="Y388" s="78">
        <v>8347.4697418982505</v>
      </c>
      <c r="Z388" s="78">
        <v>9201.8634446814503</v>
      </c>
      <c r="AA388" s="78">
        <v>9997.4074729264594</v>
      </c>
      <c r="AB388" s="78">
        <v>10730.3340507353</v>
      </c>
      <c r="AC388" s="78">
        <v>11400.012005356601</v>
      </c>
      <c r="AD388" s="78">
        <v>12007.198517798101</v>
      </c>
      <c r="AE388" s="78">
        <v>12560.251340721299</v>
      </c>
      <c r="AF388" s="78">
        <v>13060.748048281101</v>
      </c>
      <c r="AG388" s="78">
        <v>13522.212555554799</v>
      </c>
      <c r="AH388" s="78">
        <v>13945.289546395499</v>
      </c>
      <c r="AI388" s="78">
        <v>14336.5805348181</v>
      </c>
    </row>
    <row r="389" spans="1:35" ht="15">
      <c r="A389" s="49" t="s">
        <v>41</v>
      </c>
      <c r="B389" s="49">
        <v>9</v>
      </c>
      <c r="C389" s="49" t="s">
        <v>42</v>
      </c>
      <c r="D389" s="49" t="s">
        <v>55</v>
      </c>
      <c r="E389" s="49" t="s">
        <v>56</v>
      </c>
      <c r="F389" s="78">
        <v>0</v>
      </c>
      <c r="G389" s="78">
        <v>36282</v>
      </c>
      <c r="H389" s="78">
        <v>6.2897032946509803</v>
      </c>
      <c r="I389" s="78">
        <v>6.1937493973830202</v>
      </c>
      <c r="J389" s="78">
        <v>148.85843030743899</v>
      </c>
      <c r="K389" s="78">
        <v>304.87997860365903</v>
      </c>
      <c r="L389" s="78">
        <v>479.27599171272902</v>
      </c>
      <c r="M389" s="78">
        <v>695.89512228279295</v>
      </c>
      <c r="N389" s="78">
        <v>908.79318157141995</v>
      </c>
      <c r="O389" s="78">
        <v>1139.0578640727399</v>
      </c>
      <c r="P389" s="78">
        <v>1397.2170940081101</v>
      </c>
      <c r="Q389" s="78">
        <v>1768.98646271302</v>
      </c>
      <c r="R389" s="78">
        <v>2173.4294737253199</v>
      </c>
      <c r="S389" s="78">
        <v>2592.5749120267801</v>
      </c>
      <c r="T389" s="78">
        <v>3052.7409638192798</v>
      </c>
      <c r="U389" s="78">
        <v>3847.3099258207699</v>
      </c>
      <c r="V389" s="78">
        <v>4699.0760578113104</v>
      </c>
      <c r="W389" s="78">
        <v>5523.4234256519803</v>
      </c>
      <c r="X389" s="78">
        <v>6313.2670400489696</v>
      </c>
      <c r="Y389" s="78">
        <v>7059.2506634287201</v>
      </c>
      <c r="Z389" s="78">
        <v>7772.4331101043999</v>
      </c>
      <c r="AA389" s="78">
        <v>8433.2598332243197</v>
      </c>
      <c r="AB389" s="78">
        <v>9037.9728296015692</v>
      </c>
      <c r="AC389" s="78">
        <v>9586.6457990490399</v>
      </c>
      <c r="AD389" s="78">
        <v>10080.6036305534</v>
      </c>
      <c r="AE389" s="78">
        <v>10523.9237331851</v>
      </c>
      <c r="AF389" s="78">
        <v>10919.421005362001</v>
      </c>
      <c r="AG389" s="78">
        <v>11275.742069153899</v>
      </c>
      <c r="AH389" s="78">
        <v>11597.087498274001</v>
      </c>
      <c r="AI389" s="78">
        <v>11889.3421713594</v>
      </c>
    </row>
    <row r="390" spans="1:35" ht="15">
      <c r="A390" s="49" t="s">
        <v>41</v>
      </c>
      <c r="B390" s="49">
        <v>10</v>
      </c>
      <c r="C390" s="49" t="s">
        <v>42</v>
      </c>
      <c r="D390" s="49" t="s">
        <v>55</v>
      </c>
      <c r="E390" s="49" t="s">
        <v>56</v>
      </c>
      <c r="F390" s="78">
        <v>0</v>
      </c>
      <c r="G390" s="78">
        <v>36282</v>
      </c>
      <c r="H390" s="78">
        <v>5.2021310580844702</v>
      </c>
      <c r="I390" s="78">
        <v>124.900408406075</v>
      </c>
      <c r="J390" s="78">
        <v>313.46364161799198</v>
      </c>
      <c r="K390" s="78">
        <v>437.02581481192902</v>
      </c>
      <c r="L390" s="78">
        <v>570.934703352969</v>
      </c>
      <c r="M390" s="78">
        <v>735.25365555129702</v>
      </c>
      <c r="N390" s="78">
        <v>895.65623920523001</v>
      </c>
      <c r="O390" s="78">
        <v>1070.11763225865</v>
      </c>
      <c r="P390" s="78">
        <v>1267.98061310302</v>
      </c>
      <c r="Q390" s="78">
        <v>1561.0698058244</v>
      </c>
      <c r="R390" s="78">
        <v>1884.3911326664399</v>
      </c>
      <c r="S390" s="78">
        <v>2223.1638012477902</v>
      </c>
      <c r="T390" s="78">
        <v>2600.4135426603402</v>
      </c>
      <c r="U390" s="78">
        <v>3263.91678633527</v>
      </c>
      <c r="V390" s="78">
        <v>3980.5339523840198</v>
      </c>
      <c r="W390" s="78">
        <v>4673.5358277845198</v>
      </c>
      <c r="X390" s="78">
        <v>5339.0930295836397</v>
      </c>
      <c r="Y390" s="78">
        <v>5966.92455064769</v>
      </c>
      <c r="Z390" s="78">
        <v>6561.7807883797695</v>
      </c>
      <c r="AA390" s="78">
        <v>7115.0477910599402</v>
      </c>
      <c r="AB390" s="78">
        <v>7619.1588667648002</v>
      </c>
      <c r="AC390" s="78">
        <v>8073.7880912616301</v>
      </c>
      <c r="AD390" s="78">
        <v>8480.6324716659892</v>
      </c>
      <c r="AE390" s="78">
        <v>8847.4195073503797</v>
      </c>
      <c r="AF390" s="78">
        <v>9162.6690310284703</v>
      </c>
      <c r="AG390" s="78">
        <v>9364.6499301450604</v>
      </c>
      <c r="AH390" s="78">
        <v>9512.7031570293493</v>
      </c>
      <c r="AI390" s="78">
        <v>9633.3372835492901</v>
      </c>
    </row>
    <row r="391" spans="1:35" ht="15">
      <c r="A391" s="49" t="s">
        <v>41</v>
      </c>
      <c r="B391" s="49">
        <v>11</v>
      </c>
      <c r="C391" s="49" t="s">
        <v>42</v>
      </c>
      <c r="D391" s="49" t="s">
        <v>55</v>
      </c>
      <c r="E391" s="49" t="s">
        <v>56</v>
      </c>
      <c r="F391" s="78">
        <v>0</v>
      </c>
      <c r="G391" s="78">
        <v>36282</v>
      </c>
      <c r="H391" s="78">
        <v>4.7849614185908296</v>
      </c>
      <c r="I391" s="78">
        <v>120.435088674664</v>
      </c>
      <c r="J391" s="78">
        <v>298.84315141482199</v>
      </c>
      <c r="K391" s="78">
        <v>415.56940055352601</v>
      </c>
      <c r="L391" s="78">
        <v>543.47184008779902</v>
      </c>
      <c r="M391" s="78">
        <v>701.39993613635897</v>
      </c>
      <c r="N391" s="78">
        <v>857.06243139139406</v>
      </c>
      <c r="O391" s="78">
        <v>1027.8683248085399</v>
      </c>
      <c r="P391" s="78">
        <v>1222.7679348741799</v>
      </c>
      <c r="Q391" s="78">
        <v>1511.45394387851</v>
      </c>
      <c r="R391" s="78">
        <v>1832.33620767619</v>
      </c>
      <c r="S391" s="78">
        <v>2171.24554139062</v>
      </c>
      <c r="T391" s="78">
        <v>2550.73932470617</v>
      </c>
      <c r="U391" s="78">
        <v>3215.3133628636901</v>
      </c>
      <c r="V391" s="78">
        <v>3938.10059434288</v>
      </c>
      <c r="W391" s="78">
        <v>4643.5211533062902</v>
      </c>
      <c r="X391" s="78">
        <v>5327.00357375151</v>
      </c>
      <c r="Y391" s="78">
        <v>5977.2136734719197</v>
      </c>
      <c r="Z391" s="78">
        <v>6598.0317666855099</v>
      </c>
      <c r="AA391" s="78">
        <v>7180.5485912000804</v>
      </c>
      <c r="AB391" s="78">
        <v>7716.0998728110599</v>
      </c>
      <c r="AC391" s="78">
        <v>8204.2161595679809</v>
      </c>
      <c r="AD391" s="78">
        <v>8645.5365883305803</v>
      </c>
      <c r="AE391" s="78">
        <v>9048.19330571514</v>
      </c>
      <c r="AF391" s="78">
        <v>9399.5731471328199</v>
      </c>
      <c r="AG391" s="78">
        <v>9634.4944381804398</v>
      </c>
      <c r="AH391" s="78">
        <v>9814.1552511012505</v>
      </c>
      <c r="AI391" s="78">
        <v>9965.2441991811393</v>
      </c>
    </row>
    <row r="392" spans="1:35" ht="15">
      <c r="A392" s="49" t="s">
        <v>41</v>
      </c>
      <c r="B392" s="49">
        <v>12</v>
      </c>
      <c r="C392" s="49" t="s">
        <v>42</v>
      </c>
      <c r="D392" s="49" t="s">
        <v>55</v>
      </c>
      <c r="E392" s="49" t="s">
        <v>56</v>
      </c>
      <c r="F392" s="78">
        <v>0</v>
      </c>
      <c r="G392" s="78">
        <v>36282</v>
      </c>
      <c r="H392" s="78">
        <v>6.8262630496801702</v>
      </c>
      <c r="I392" s="78">
        <v>81.5251062075546</v>
      </c>
      <c r="J392" s="78">
        <v>477.60984261892997</v>
      </c>
      <c r="K392" s="78">
        <v>731.07178367465895</v>
      </c>
      <c r="L392" s="78">
        <v>1005.9961798087199</v>
      </c>
      <c r="M392" s="78">
        <v>1342.9984882265601</v>
      </c>
      <c r="N392" s="78">
        <v>1671.9898484164401</v>
      </c>
      <c r="O392" s="78">
        <v>2027.3760610655399</v>
      </c>
      <c r="P392" s="78">
        <v>2426.4267757911002</v>
      </c>
      <c r="Q392" s="78">
        <v>3012.1813762330098</v>
      </c>
      <c r="R392" s="78">
        <v>3655.5548197196199</v>
      </c>
      <c r="S392" s="78">
        <v>4327.4353216488098</v>
      </c>
      <c r="T392" s="78">
        <v>5072.8409288414396</v>
      </c>
      <c r="U392" s="78">
        <v>6379.2893208329797</v>
      </c>
      <c r="V392" s="78">
        <v>7786.7682208497999</v>
      </c>
      <c r="W392" s="78">
        <v>9150.3402144343108</v>
      </c>
      <c r="X392" s="78">
        <v>10457.8805558942</v>
      </c>
      <c r="Y392" s="78">
        <v>11694.9118437052</v>
      </c>
      <c r="Z392" s="78">
        <v>12873.19538487</v>
      </c>
      <c r="AA392" s="78">
        <v>13965.523488676001</v>
      </c>
      <c r="AB392" s="78">
        <v>14968.3683842916</v>
      </c>
      <c r="AC392" s="78">
        <v>15880.116286624099</v>
      </c>
      <c r="AD392" s="78">
        <v>16702.879519132101</v>
      </c>
      <c r="AE392" s="78">
        <v>17461.753050368701</v>
      </c>
      <c r="AF392" s="78">
        <v>18146.080192896199</v>
      </c>
      <c r="AG392" s="78">
        <v>18773.276614786198</v>
      </c>
      <c r="AH392" s="78">
        <v>19348.055210784001</v>
      </c>
      <c r="AI392" s="78">
        <v>19878.096457076401</v>
      </c>
    </row>
    <row r="393" spans="1:35" ht="15">
      <c r="A393" s="49" t="s">
        <v>41</v>
      </c>
      <c r="B393" s="49">
        <v>13</v>
      </c>
      <c r="C393" s="49" t="s">
        <v>42</v>
      </c>
      <c r="D393" s="49" t="s">
        <v>55</v>
      </c>
      <c r="E393" s="49" t="s">
        <v>56</v>
      </c>
      <c r="F393" s="78">
        <v>0</v>
      </c>
      <c r="G393" s="78">
        <v>36282</v>
      </c>
      <c r="H393" s="78">
        <v>4.0641671954163101</v>
      </c>
      <c r="I393" s="78">
        <v>3.98585339941783</v>
      </c>
      <c r="J393" s="78">
        <v>240.55367139603601</v>
      </c>
      <c r="K393" s="78">
        <v>436.35199629961602</v>
      </c>
      <c r="L393" s="78">
        <v>654.22495429798903</v>
      </c>
      <c r="M393" s="78">
        <v>926.32126961917902</v>
      </c>
      <c r="N393" s="78">
        <v>1194.5767214448499</v>
      </c>
      <c r="O393" s="78">
        <v>1485.15052924573</v>
      </c>
      <c r="P393" s="78">
        <v>1812.5127654795899</v>
      </c>
      <c r="Q393" s="78">
        <v>2289.5896566300898</v>
      </c>
      <c r="R393" s="78">
        <v>2811.4726272109701</v>
      </c>
      <c r="S393" s="78">
        <v>3354.0035050503002</v>
      </c>
      <c r="T393" s="78">
        <v>3950.4733750282999</v>
      </c>
      <c r="U393" s="78">
        <v>4979.5181989475795</v>
      </c>
      <c r="V393" s="78">
        <v>6086.0159913055804</v>
      </c>
      <c r="W393" s="78">
        <v>7154.8738226245296</v>
      </c>
      <c r="X393" s="78">
        <v>8177.99984137306</v>
      </c>
      <c r="Y393" s="78">
        <v>9142.6157899684204</v>
      </c>
      <c r="Z393" s="78">
        <v>10059.901649785201</v>
      </c>
      <c r="AA393" s="78">
        <v>10910.0670387601</v>
      </c>
      <c r="AB393" s="78">
        <v>11688.2213495491</v>
      </c>
      <c r="AC393" s="78">
        <v>12395.8825204567</v>
      </c>
      <c r="AD393" s="78">
        <v>13030.8252063485</v>
      </c>
      <c r="AE393" s="78">
        <v>13606.5535194002</v>
      </c>
      <c r="AF393" s="78">
        <v>14121.3262788051</v>
      </c>
      <c r="AG393" s="78">
        <v>14592.888227305601</v>
      </c>
      <c r="AH393" s="78">
        <v>15019.880675578401</v>
      </c>
      <c r="AI393" s="78">
        <v>15412.1418852397</v>
      </c>
    </row>
    <row r="394" spans="1:35" ht="15">
      <c r="A394" s="49" t="s">
        <v>41</v>
      </c>
      <c r="B394" s="49">
        <v>14</v>
      </c>
      <c r="C394" s="49" t="s">
        <v>42</v>
      </c>
      <c r="D394" s="49" t="s">
        <v>55</v>
      </c>
      <c r="E394" s="49" t="s">
        <v>56</v>
      </c>
      <c r="F394" s="78">
        <v>0</v>
      </c>
      <c r="G394" s="78">
        <v>36282</v>
      </c>
      <c r="H394" s="78">
        <v>4.7546025404116303</v>
      </c>
      <c r="I394" s="78">
        <v>4.6861829603000196</v>
      </c>
      <c r="J394" s="78">
        <v>112.696356622734</v>
      </c>
      <c r="K394" s="78">
        <v>230.92328466858399</v>
      </c>
      <c r="L394" s="78">
        <v>363.207473137075</v>
      </c>
      <c r="M394" s="78">
        <v>527.68951974793504</v>
      </c>
      <c r="N394" s="78">
        <v>689.60588084100402</v>
      </c>
      <c r="O394" s="78">
        <v>865.05417045521597</v>
      </c>
      <c r="P394" s="78">
        <v>1062.0937307444301</v>
      </c>
      <c r="Q394" s="78">
        <v>1346.05863354649</v>
      </c>
      <c r="R394" s="78">
        <v>1655.4762135492099</v>
      </c>
      <c r="S394" s="78">
        <v>1976.6482715708701</v>
      </c>
      <c r="T394" s="78">
        <v>2329.3851032685998</v>
      </c>
      <c r="U394" s="78">
        <v>2937.7136423243201</v>
      </c>
      <c r="V394" s="78">
        <v>3590.3553538511601</v>
      </c>
      <c r="W394" s="78">
        <v>4222.6929209233904</v>
      </c>
      <c r="X394" s="78">
        <v>4829.2502473940604</v>
      </c>
      <c r="Y394" s="78">
        <v>5402.8337282456096</v>
      </c>
      <c r="Z394" s="78">
        <v>5951.9054028621003</v>
      </c>
      <c r="AA394" s="78">
        <v>6461.0462403332604</v>
      </c>
      <c r="AB394" s="78">
        <v>6927.5855702713798</v>
      </c>
      <c r="AC394" s="78">
        <v>7349.8633347310997</v>
      </c>
      <c r="AD394" s="78">
        <v>7729.1549431544599</v>
      </c>
      <c r="AE394" s="78">
        <v>8069.5620547813496</v>
      </c>
      <c r="AF394" s="78">
        <v>8374.1484691852893</v>
      </c>
      <c r="AG394" s="78">
        <v>8649.1284823100304</v>
      </c>
      <c r="AH394" s="78">
        <v>8897.6730254271006</v>
      </c>
      <c r="AI394" s="78">
        <v>9124.0610318456293</v>
      </c>
    </row>
    <row r="395" spans="1:35" ht="15">
      <c r="A395" s="49" t="s">
        <v>41</v>
      </c>
      <c r="B395" s="49">
        <v>15</v>
      </c>
      <c r="C395" s="49" t="s">
        <v>42</v>
      </c>
      <c r="D395" s="49" t="s">
        <v>55</v>
      </c>
      <c r="E395" s="49" t="s">
        <v>56</v>
      </c>
      <c r="F395" s="78">
        <v>0</v>
      </c>
      <c r="G395" s="78">
        <v>36282</v>
      </c>
      <c r="H395" s="78">
        <v>6.16581246735253E-2</v>
      </c>
      <c r="I395" s="78">
        <v>6.0643490041626003E-2</v>
      </c>
      <c r="J395" s="78">
        <v>1.4643279000878999</v>
      </c>
      <c r="K395" s="78">
        <v>3.0107396931412902</v>
      </c>
      <c r="L395" s="78">
        <v>4.7475368943861298</v>
      </c>
      <c r="M395" s="78">
        <v>6.9195955282963197</v>
      </c>
      <c r="N395" s="78">
        <v>9.0536048872953891</v>
      </c>
      <c r="O395" s="78">
        <v>11.378821153615</v>
      </c>
      <c r="P395" s="78">
        <v>13.9943757277101</v>
      </c>
      <c r="Q395" s="78">
        <v>17.769156438799499</v>
      </c>
      <c r="R395" s="78">
        <v>21.889497689702601</v>
      </c>
      <c r="S395" s="78">
        <v>26.163005286906301</v>
      </c>
      <c r="T395" s="78">
        <v>30.857474904070699</v>
      </c>
      <c r="U395" s="78">
        <v>38.982834011813097</v>
      </c>
      <c r="V395" s="78">
        <v>47.7655525656156</v>
      </c>
      <c r="W395" s="78">
        <v>56.322618304217499</v>
      </c>
      <c r="X395" s="78">
        <v>64.572495601611905</v>
      </c>
      <c r="Y395" s="78">
        <v>72.419787647810196</v>
      </c>
      <c r="Z395" s="78">
        <v>79.987725601957194</v>
      </c>
      <c r="AA395" s="78">
        <v>87.046882084513399</v>
      </c>
      <c r="AB395" s="78">
        <v>93.565197941722801</v>
      </c>
      <c r="AC395" s="78">
        <v>99.521615922765903</v>
      </c>
      <c r="AD395" s="78">
        <v>104.90406255945901</v>
      </c>
      <c r="AE395" s="78">
        <v>109.74688683290699</v>
      </c>
      <c r="AF395" s="78">
        <v>114.08974645401599</v>
      </c>
      <c r="AG395" s="78">
        <v>118.04873247945</v>
      </c>
      <c r="AH395" s="78">
        <v>121.634060873061</v>
      </c>
      <c r="AI395" s="78">
        <v>124.877117410604</v>
      </c>
    </row>
    <row r="396" spans="1:35" ht="15">
      <c r="A396" s="49" t="s">
        <v>41</v>
      </c>
      <c r="B396" s="49">
        <v>16</v>
      </c>
      <c r="C396" s="49" t="s">
        <v>42</v>
      </c>
      <c r="D396" s="49" t="s">
        <v>55</v>
      </c>
      <c r="E396" s="49" t="s">
        <v>56</v>
      </c>
      <c r="F396" s="78">
        <v>0</v>
      </c>
      <c r="G396" s="78">
        <v>36282</v>
      </c>
      <c r="H396" s="78">
        <v>9.1759253195330395</v>
      </c>
      <c r="I396" s="78">
        <v>229.13912657649001</v>
      </c>
      <c r="J396" s="78">
        <v>563.83675283933599</v>
      </c>
      <c r="K396" s="78">
        <v>777.88773227469005</v>
      </c>
      <c r="L396" s="78">
        <v>1008.17683441715</v>
      </c>
      <c r="M396" s="78">
        <v>1290.18137505562</v>
      </c>
      <c r="N396" s="78">
        <v>1565.38171970903</v>
      </c>
      <c r="O396" s="78">
        <v>1863.4163007612699</v>
      </c>
      <c r="P396" s="78">
        <v>2200.64003375316</v>
      </c>
      <c r="Q396" s="78">
        <v>2701.7222290126601</v>
      </c>
      <c r="R396" s="78">
        <v>3254.7028497983501</v>
      </c>
      <c r="S396" s="78">
        <v>3834.8742559122902</v>
      </c>
      <c r="T396" s="78">
        <v>4482.62971607087</v>
      </c>
      <c r="U396" s="78">
        <v>5624.4260903235599</v>
      </c>
      <c r="V396" s="78">
        <v>6857.7825415284296</v>
      </c>
      <c r="W396" s="78">
        <v>8052.4992420430799</v>
      </c>
      <c r="X396" s="78">
        <v>9201.2190942653106</v>
      </c>
      <c r="Y396" s="78">
        <v>10289.634034412</v>
      </c>
      <c r="Z396" s="78">
        <v>11326.951934148399</v>
      </c>
      <c r="AA396" s="78">
        <v>12291.536880547301</v>
      </c>
      <c r="AB396" s="78">
        <v>13179.423933976101</v>
      </c>
      <c r="AC396" s="78">
        <v>13989.3274012116</v>
      </c>
      <c r="AD396" s="78">
        <v>14720.697493702901</v>
      </c>
      <c r="AE396" s="78">
        <v>15391.658933844599</v>
      </c>
      <c r="AF396" s="78">
        <v>15998.3573236302</v>
      </c>
      <c r="AG396" s="78">
        <v>16568.379502702101</v>
      </c>
      <c r="AH396" s="78">
        <v>17094.1319420033</v>
      </c>
      <c r="AI396" s="78">
        <v>17582.4475351568</v>
      </c>
    </row>
    <row r="397" spans="1:35" ht="15">
      <c r="A397" s="49" t="s">
        <v>41</v>
      </c>
      <c r="B397" s="49">
        <v>17</v>
      </c>
      <c r="C397" s="49" t="s">
        <v>42</v>
      </c>
      <c r="D397" s="49" t="s">
        <v>55</v>
      </c>
      <c r="E397" s="49" t="s">
        <v>56</v>
      </c>
      <c r="F397" s="78">
        <v>0</v>
      </c>
      <c r="G397" s="78">
        <v>36282</v>
      </c>
      <c r="H397" s="78">
        <v>9.1759253195330395</v>
      </c>
      <c r="I397" s="78">
        <v>229.13912657649001</v>
      </c>
      <c r="J397" s="78">
        <v>563.83675283933599</v>
      </c>
      <c r="K397" s="78">
        <v>777.88773227469005</v>
      </c>
      <c r="L397" s="78">
        <v>1008.17683441715</v>
      </c>
      <c r="M397" s="78">
        <v>1290.18137505562</v>
      </c>
      <c r="N397" s="78">
        <v>1565.38171970903</v>
      </c>
      <c r="O397" s="78">
        <v>1863.4163007612699</v>
      </c>
      <c r="P397" s="78">
        <v>2200.64003375316</v>
      </c>
      <c r="Q397" s="78">
        <v>2701.7222290126601</v>
      </c>
      <c r="R397" s="78">
        <v>3254.7028497983501</v>
      </c>
      <c r="S397" s="78">
        <v>3834.8742559122902</v>
      </c>
      <c r="T397" s="78">
        <v>4482.62971607087</v>
      </c>
      <c r="U397" s="78">
        <v>5624.4260903235599</v>
      </c>
      <c r="V397" s="78">
        <v>6857.7825415284296</v>
      </c>
      <c r="W397" s="78">
        <v>8052.4992420430799</v>
      </c>
      <c r="X397" s="78">
        <v>9201.2190942653106</v>
      </c>
      <c r="Y397" s="78">
        <v>10289.634034412</v>
      </c>
      <c r="Z397" s="78">
        <v>11326.951934148399</v>
      </c>
      <c r="AA397" s="78">
        <v>12291.536880547301</v>
      </c>
      <c r="AB397" s="78">
        <v>13179.423933976101</v>
      </c>
      <c r="AC397" s="78">
        <v>13989.3274012116</v>
      </c>
      <c r="AD397" s="78">
        <v>14720.697493702901</v>
      </c>
      <c r="AE397" s="78">
        <v>15391.658933844599</v>
      </c>
      <c r="AF397" s="78">
        <v>15998.3573236302</v>
      </c>
      <c r="AG397" s="78">
        <v>16568.379502702101</v>
      </c>
      <c r="AH397" s="78">
        <v>17094.1319420033</v>
      </c>
      <c r="AI397" s="78">
        <v>17582.4475351568</v>
      </c>
    </row>
    <row r="398" spans="1:35" ht="15">
      <c r="A398" s="49" t="s">
        <v>41</v>
      </c>
      <c r="B398" s="49">
        <v>18</v>
      </c>
      <c r="C398" s="49" t="s">
        <v>42</v>
      </c>
      <c r="D398" s="49" t="s">
        <v>55</v>
      </c>
      <c r="E398" s="49" t="s">
        <v>56</v>
      </c>
      <c r="F398" s="78">
        <v>0</v>
      </c>
      <c r="G398" s="78">
        <v>36282</v>
      </c>
      <c r="H398" s="78">
        <v>9.1759253195330395</v>
      </c>
      <c r="I398" s="78">
        <v>229.13912657649001</v>
      </c>
      <c r="J398" s="78">
        <v>563.83675283933599</v>
      </c>
      <c r="K398" s="78">
        <v>777.88773227469005</v>
      </c>
      <c r="L398" s="78">
        <v>1008.17683441715</v>
      </c>
      <c r="M398" s="78">
        <v>1290.18137505562</v>
      </c>
      <c r="N398" s="78">
        <v>1565.38171970903</v>
      </c>
      <c r="O398" s="78">
        <v>1863.4163007612699</v>
      </c>
      <c r="P398" s="78">
        <v>2200.64003375316</v>
      </c>
      <c r="Q398" s="78">
        <v>2701.7222290126601</v>
      </c>
      <c r="R398" s="78">
        <v>3254.7028497983501</v>
      </c>
      <c r="S398" s="78">
        <v>3834.8742559122902</v>
      </c>
      <c r="T398" s="78">
        <v>4482.62971607087</v>
      </c>
      <c r="U398" s="78">
        <v>5624.4260903235599</v>
      </c>
      <c r="V398" s="78">
        <v>6857.7825415284296</v>
      </c>
      <c r="W398" s="78">
        <v>8052.4992420430799</v>
      </c>
      <c r="X398" s="78">
        <v>9201.2190942653106</v>
      </c>
      <c r="Y398" s="78">
        <v>10289.634034412</v>
      </c>
      <c r="Z398" s="78">
        <v>11326.951934148399</v>
      </c>
      <c r="AA398" s="78">
        <v>12291.536880547301</v>
      </c>
      <c r="AB398" s="78">
        <v>13179.423933976101</v>
      </c>
      <c r="AC398" s="78">
        <v>13989.3274012116</v>
      </c>
      <c r="AD398" s="78">
        <v>14720.697493702901</v>
      </c>
      <c r="AE398" s="78">
        <v>15391.658933844599</v>
      </c>
      <c r="AF398" s="78">
        <v>15998.3573236302</v>
      </c>
      <c r="AG398" s="78">
        <v>16568.379502702101</v>
      </c>
      <c r="AH398" s="78">
        <v>17094.1319420033</v>
      </c>
      <c r="AI398" s="78">
        <v>17582.4475351568</v>
      </c>
    </row>
    <row r="399" spans="1:35" ht="15">
      <c r="A399" s="49" t="s">
        <v>41</v>
      </c>
      <c r="B399" s="49">
        <v>19</v>
      </c>
      <c r="C399" s="49" t="s">
        <v>42</v>
      </c>
      <c r="D399" s="49" t="s">
        <v>55</v>
      </c>
      <c r="E399" s="49" t="s">
        <v>56</v>
      </c>
      <c r="F399" s="78">
        <v>0</v>
      </c>
      <c r="G399" s="78">
        <v>36282</v>
      </c>
      <c r="H399" s="78">
        <v>1.09976005784697</v>
      </c>
      <c r="I399" s="78">
        <v>1.0814954256304601</v>
      </c>
      <c r="J399" s="78">
        <v>25.940737151244999</v>
      </c>
      <c r="K399" s="78">
        <v>53.046665997545801</v>
      </c>
      <c r="L399" s="78">
        <v>83.284033770013295</v>
      </c>
      <c r="M399" s="78">
        <v>120.784943434049</v>
      </c>
      <c r="N399" s="78">
        <v>157.57394840416799</v>
      </c>
      <c r="O399" s="78">
        <v>197.32235932700499</v>
      </c>
      <c r="P399" s="78">
        <v>241.85106143551599</v>
      </c>
      <c r="Q399" s="78">
        <v>306.01006096408202</v>
      </c>
      <c r="R399" s="78">
        <v>375.79124072707901</v>
      </c>
      <c r="S399" s="78">
        <v>448.08197012042598</v>
      </c>
      <c r="T399" s="78">
        <v>527.37794479666695</v>
      </c>
      <c r="U399" s="78">
        <v>664.29605228999401</v>
      </c>
      <c r="V399" s="78">
        <v>810.94796842019696</v>
      </c>
      <c r="W399" s="78">
        <v>952.76309731372999</v>
      </c>
      <c r="X399" s="78">
        <v>1088.5486467887999</v>
      </c>
      <c r="Y399" s="78">
        <v>1216.7506973269701</v>
      </c>
      <c r="Z399" s="78">
        <v>1339.3170381059001</v>
      </c>
      <c r="AA399" s="78">
        <v>1452.9040218089399</v>
      </c>
      <c r="AB399" s="78">
        <v>1556.8551987480801</v>
      </c>
      <c r="AC399" s="78">
        <v>1651.0716490053501</v>
      </c>
      <c r="AD399" s="78">
        <v>1735.7947880895899</v>
      </c>
      <c r="AE399" s="78">
        <v>1812.06943702692</v>
      </c>
      <c r="AF399" s="78">
        <v>1880.4911157643801</v>
      </c>
      <c r="AG399" s="78">
        <v>1942.3058086030401</v>
      </c>
      <c r="AH399" s="78">
        <v>1998.18248904898</v>
      </c>
      <c r="AI399" s="78">
        <v>2049.1401570040198</v>
      </c>
    </row>
    <row r="400" spans="1:35" ht="15">
      <c r="A400" s="49" t="s">
        <v>41</v>
      </c>
      <c r="B400" s="49">
        <v>20</v>
      </c>
      <c r="C400" s="49" t="s">
        <v>42</v>
      </c>
      <c r="D400" s="49" t="s">
        <v>55</v>
      </c>
      <c r="E400" s="49" t="s">
        <v>56</v>
      </c>
      <c r="F400" s="78">
        <v>0</v>
      </c>
      <c r="G400" s="78">
        <v>36282</v>
      </c>
      <c r="H400" s="78">
        <v>7.3380294115911904E-2</v>
      </c>
      <c r="I400" s="78">
        <v>7.1447644960460605E-2</v>
      </c>
      <c r="J400" s="78">
        <v>1.7002383253682101</v>
      </c>
      <c r="K400" s="78">
        <v>3.44472292008835</v>
      </c>
      <c r="L400" s="78">
        <v>5.3531253963167202</v>
      </c>
      <c r="M400" s="78">
        <v>7.6931122076261502</v>
      </c>
      <c r="N400" s="78">
        <v>9.9345055580949193</v>
      </c>
      <c r="O400" s="78">
        <v>12.326425377941799</v>
      </c>
      <c r="P400" s="78">
        <v>14.9905550452567</v>
      </c>
      <c r="Q400" s="78">
        <v>18.835896870236699</v>
      </c>
      <c r="R400" s="78">
        <v>22.975642387405301</v>
      </c>
      <c r="S400" s="78">
        <v>27.191124450794099</v>
      </c>
      <c r="T400" s="78">
        <v>31.747769762488701</v>
      </c>
      <c r="U400" s="78">
        <v>39.682388353671001</v>
      </c>
      <c r="V400" s="78">
        <v>48.100735626735798</v>
      </c>
      <c r="W400" s="78">
        <v>56.114977477834799</v>
      </c>
      <c r="X400" s="78">
        <v>63.662474981749597</v>
      </c>
      <c r="Y400" s="78">
        <v>70.661483598882</v>
      </c>
      <c r="Z400" s="78">
        <v>77.263932577221397</v>
      </c>
      <c r="AA400" s="78">
        <v>83.269217625791896</v>
      </c>
      <c r="AB400" s="78">
        <v>88.664890407963895</v>
      </c>
      <c r="AC400" s="78">
        <v>93.440704853992898</v>
      </c>
      <c r="AD400" s="78">
        <v>97.600840002043995</v>
      </c>
      <c r="AE400" s="78">
        <v>101.20771071350001</v>
      </c>
      <c r="AF400" s="78">
        <v>104.32757783506101</v>
      </c>
      <c r="AG400" s="78">
        <v>107.060222079257</v>
      </c>
      <c r="AH400" s="78">
        <v>109.413015349009</v>
      </c>
      <c r="AI400" s="78">
        <v>111.407545070046</v>
      </c>
    </row>
    <row r="401" spans="1:35" ht="15">
      <c r="A401" s="49" t="s">
        <v>41</v>
      </c>
      <c r="B401" s="49">
        <v>0</v>
      </c>
      <c r="C401" s="49" t="s">
        <v>42</v>
      </c>
      <c r="D401" s="49" t="s">
        <v>55</v>
      </c>
      <c r="E401" s="49" t="s">
        <v>57</v>
      </c>
      <c r="F401" s="78">
        <v>0</v>
      </c>
      <c r="G401" s="78">
        <v>36282</v>
      </c>
      <c r="H401" s="78">
        <v>11.39074800071805</v>
      </c>
      <c r="I401" s="78">
        <v>16.969249733806802</v>
      </c>
      <c r="J401" s="78">
        <v>37.95373165590599</v>
      </c>
      <c r="K401" s="78">
        <v>56.405922583302782</v>
      </c>
      <c r="L401" s="78">
        <v>77.794161316562779</v>
      </c>
      <c r="M401" s="78">
        <v>101.51379146306131</v>
      </c>
      <c r="N401" s="78">
        <v>128.80563455493578</v>
      </c>
      <c r="O401" s="78">
        <v>159.70024616176238</v>
      </c>
      <c r="P401" s="78">
        <v>191.432736869542</v>
      </c>
      <c r="Q401" s="78">
        <v>220.63385976532709</v>
      </c>
      <c r="R401" s="78">
        <v>249.62559511110049</v>
      </c>
      <c r="S401" s="78">
        <v>277.12353842209154</v>
      </c>
      <c r="T401" s="78">
        <v>301.96236174897382</v>
      </c>
      <c r="U401" s="78">
        <v>333.62782280703181</v>
      </c>
      <c r="V401" s="78">
        <v>363.88527531932789</v>
      </c>
      <c r="W401" s="78">
        <v>390.67496446925003</v>
      </c>
      <c r="X401" s="78">
        <v>414.18174312733942</v>
      </c>
      <c r="Y401" s="78">
        <v>437.99895069735391</v>
      </c>
      <c r="Z401" s="78">
        <v>463.2003922618548</v>
      </c>
      <c r="AA401" s="78">
        <v>488.77599476364907</v>
      </c>
      <c r="AB401" s="78">
        <v>513.03469518174666</v>
      </c>
      <c r="AC401" s="78">
        <v>535.78052003128698</v>
      </c>
      <c r="AD401" s="78">
        <v>560.49203279206563</v>
      </c>
      <c r="AE401" s="78">
        <v>581.55045631785981</v>
      </c>
      <c r="AF401" s="78">
        <v>601.47386264372039</v>
      </c>
      <c r="AG401" s="78">
        <v>612.13785103520843</v>
      </c>
      <c r="AH401" s="78">
        <v>627.35437713724582</v>
      </c>
      <c r="AI401" s="78">
        <v>639.71263634435843</v>
      </c>
    </row>
    <row r="402" spans="1:35" ht="15">
      <c r="A402" s="49" t="s">
        <v>41</v>
      </c>
      <c r="B402" s="49">
        <v>1</v>
      </c>
      <c r="C402" s="49" t="s">
        <v>42</v>
      </c>
      <c r="D402" s="49" t="s">
        <v>55</v>
      </c>
      <c r="E402" s="49" t="s">
        <v>57</v>
      </c>
      <c r="F402" s="78">
        <v>0</v>
      </c>
      <c r="G402" s="78">
        <v>36282</v>
      </c>
      <c r="H402" s="78">
        <v>302.25733807864293</v>
      </c>
      <c r="I402" s="78">
        <v>896.63374167005099</v>
      </c>
      <c r="J402" s="78">
        <v>2478.1609385712891</v>
      </c>
      <c r="K402" s="78">
        <v>3975.9669909130798</v>
      </c>
      <c r="L402" s="78">
        <v>5764.5441191603968</v>
      </c>
      <c r="M402" s="78">
        <v>7770.6384998762569</v>
      </c>
      <c r="N402" s="78">
        <v>10089.312026059728</v>
      </c>
      <c r="O402" s="78">
        <v>12704.70571904698</v>
      </c>
      <c r="P402" s="78">
        <v>15428.020936461251</v>
      </c>
      <c r="Q402" s="78">
        <v>18236.894136782201</v>
      </c>
      <c r="R402" s="78">
        <v>21018.55935142413</v>
      </c>
      <c r="S402" s="78">
        <v>23668.226744346968</v>
      </c>
      <c r="T402" s="78">
        <v>26066.885744550011</v>
      </c>
      <c r="U402" s="78">
        <v>29150.660503661442</v>
      </c>
      <c r="V402" s="78">
        <v>31986.359994712824</v>
      </c>
      <c r="W402" s="78">
        <v>34717.356983073209</v>
      </c>
      <c r="X402" s="78">
        <v>37383.259753497754</v>
      </c>
      <c r="Y402" s="78">
        <v>39914.328242636162</v>
      </c>
      <c r="Z402" s="78">
        <v>42675.604419646261</v>
      </c>
      <c r="AA402" s="78">
        <v>45369.341008636104</v>
      </c>
      <c r="AB402" s="78">
        <v>47966.197103187616</v>
      </c>
      <c r="AC402" s="78">
        <v>50510.076301547029</v>
      </c>
      <c r="AD402" s="78">
        <v>53111.784693761176</v>
      </c>
      <c r="AE402" s="78">
        <v>55782.089636060409</v>
      </c>
      <c r="AF402" s="78">
        <v>58248.734974249135</v>
      </c>
      <c r="AG402" s="78">
        <v>60547.872738673184</v>
      </c>
      <c r="AH402" s="78">
        <v>62530.269614206103</v>
      </c>
      <c r="AI402" s="78">
        <v>64819.200693436302</v>
      </c>
    </row>
    <row r="403" spans="1:35" ht="15">
      <c r="A403" s="49" t="s">
        <v>41</v>
      </c>
      <c r="B403" s="49">
        <v>2</v>
      </c>
      <c r="C403" s="49" t="s">
        <v>42</v>
      </c>
      <c r="D403" s="49" t="s">
        <v>55</v>
      </c>
      <c r="E403" s="49" t="s">
        <v>57</v>
      </c>
      <c r="F403" s="78">
        <v>0</v>
      </c>
      <c r="G403" s="78">
        <v>36282</v>
      </c>
      <c r="H403" s="78">
        <v>65.934248470560448</v>
      </c>
      <c r="I403" s="78">
        <v>131.87131909816648</v>
      </c>
      <c r="J403" s="78">
        <v>330.51607251101319</v>
      </c>
      <c r="K403" s="78">
        <v>513.93158265089937</v>
      </c>
      <c r="L403" s="78">
        <v>731.35865440038742</v>
      </c>
      <c r="M403" s="78">
        <v>974.73593121617307</v>
      </c>
      <c r="N403" s="78">
        <v>1255.811507540682</v>
      </c>
      <c r="O403" s="78">
        <v>1573.083526950935</v>
      </c>
      <c r="P403" s="78">
        <v>1901.4656386837949</v>
      </c>
      <c r="Q403" s="78">
        <v>2225.8879987057753</v>
      </c>
      <c r="R403" s="78">
        <v>2547.3159825418079</v>
      </c>
      <c r="S403" s="78">
        <v>2853.0410218353281</v>
      </c>
      <c r="T403" s="78">
        <v>3129.557043098444</v>
      </c>
      <c r="U403" s="78">
        <v>3483.8269798056249</v>
      </c>
      <c r="V403" s="78">
        <v>3814.6612142196991</v>
      </c>
      <c r="W403" s="78">
        <v>4123.200421266858</v>
      </c>
      <c r="X403" s="78">
        <v>4412.8461603378928</v>
      </c>
      <c r="Y403" s="78">
        <v>4693.0596453875742</v>
      </c>
      <c r="Z403" s="78">
        <v>4994.4936909319158</v>
      </c>
      <c r="AA403" s="78">
        <v>5291.5103091974161</v>
      </c>
      <c r="AB403" s="78">
        <v>5574.8057824369325</v>
      </c>
      <c r="AC403" s="78">
        <v>5846.4628044186911</v>
      </c>
      <c r="AD403" s="78">
        <v>6128.9024828473048</v>
      </c>
      <c r="AE403" s="78">
        <v>6399.3368250781459</v>
      </c>
      <c r="AF403" s="78">
        <v>6649.7502085657979</v>
      </c>
      <c r="AG403" s="78">
        <v>6848.3324519366251</v>
      </c>
      <c r="AH403" s="78">
        <v>7043.3076854571373</v>
      </c>
      <c r="AI403" s="78">
        <v>7246.3143590036589</v>
      </c>
    </row>
    <row r="404" spans="1:35" ht="15">
      <c r="A404" s="49" t="s">
        <v>41</v>
      </c>
      <c r="B404" s="49">
        <v>3</v>
      </c>
      <c r="C404" s="49" t="s">
        <v>42</v>
      </c>
      <c r="D404" s="49" t="s">
        <v>55</v>
      </c>
      <c r="E404" s="49" t="s">
        <v>57</v>
      </c>
      <c r="F404" s="78">
        <v>0</v>
      </c>
      <c r="G404" s="78">
        <v>36282</v>
      </c>
      <c r="H404" s="78">
        <v>86.058867101783761</v>
      </c>
      <c r="I404" s="78">
        <v>129.828715092203</v>
      </c>
      <c r="J404" s="78">
        <v>293.39125230000019</v>
      </c>
      <c r="K404" s="78">
        <v>441.22509923226761</v>
      </c>
      <c r="L404" s="78">
        <v>615.78897526879666</v>
      </c>
      <c r="M404" s="78">
        <v>812.23708792458956</v>
      </c>
      <c r="N404" s="78">
        <v>1042.1785564555798</v>
      </c>
      <c r="O404" s="78">
        <v>1305.2042568041679</v>
      </c>
      <c r="P404" s="78">
        <v>1579.0550149682322</v>
      </c>
      <c r="Q404" s="78">
        <v>1836.354294051346</v>
      </c>
      <c r="R404" s="78">
        <v>2095.6742009683389</v>
      </c>
      <c r="S404" s="78">
        <v>2346.8405579407163</v>
      </c>
      <c r="T404" s="78">
        <v>2578.9392962251909</v>
      </c>
      <c r="U404" s="78">
        <v>2873.7683777786419</v>
      </c>
      <c r="V404" s="78">
        <v>3161.2603069280503</v>
      </c>
      <c r="W404" s="78">
        <v>3422.4072660660772</v>
      </c>
      <c r="X404" s="78">
        <v>3658.1619747162131</v>
      </c>
      <c r="Y404" s="78">
        <v>3899.2303420373091</v>
      </c>
      <c r="Z404" s="78">
        <v>4154.3187283447423</v>
      </c>
      <c r="AA404" s="78">
        <v>4415.0964218947656</v>
      </c>
      <c r="AB404" s="78">
        <v>4665.9636819332127</v>
      </c>
      <c r="AC404" s="78">
        <v>4905.0339247912507</v>
      </c>
      <c r="AD404" s="78">
        <v>5164.9722094261424</v>
      </c>
      <c r="AE404" s="78">
        <v>5394.2344860574294</v>
      </c>
      <c r="AF404" s="78">
        <v>5615.0805233093379</v>
      </c>
      <c r="AG404" s="78">
        <v>5750.4704665550817</v>
      </c>
      <c r="AH404" s="78">
        <v>5930.4822245883024</v>
      </c>
      <c r="AI404" s="78">
        <v>6086.4178588965024</v>
      </c>
    </row>
    <row r="405" spans="1:35" ht="15">
      <c r="A405" s="49" t="s">
        <v>41</v>
      </c>
      <c r="B405" s="49">
        <v>4</v>
      </c>
      <c r="C405" s="49" t="s">
        <v>42</v>
      </c>
      <c r="D405" s="49" t="s">
        <v>55</v>
      </c>
      <c r="E405" s="49" t="s">
        <v>57</v>
      </c>
      <c r="F405" s="78">
        <v>0</v>
      </c>
      <c r="G405" s="78">
        <v>36282</v>
      </c>
      <c r="H405" s="78">
        <v>95.088937129689455</v>
      </c>
      <c r="I405" s="78">
        <v>316.05922456456233</v>
      </c>
      <c r="J405" s="78">
        <v>684.90396444123166</v>
      </c>
      <c r="K405" s="78">
        <v>1040.5806582052301</v>
      </c>
      <c r="L405" s="78">
        <v>1463.7218726321062</v>
      </c>
      <c r="M405" s="78">
        <v>1939.6459693128882</v>
      </c>
      <c r="N405" s="78">
        <v>2490.7467836410592</v>
      </c>
      <c r="O405" s="78">
        <v>3137.656766186115</v>
      </c>
      <c r="P405" s="78">
        <v>3808.7289279377237</v>
      </c>
      <c r="Q405" s="78">
        <v>4497.1579901541618</v>
      </c>
      <c r="R405" s="78">
        <v>5182.4892533919683</v>
      </c>
      <c r="S405" s="78">
        <v>5842.538848017085</v>
      </c>
      <c r="T405" s="78">
        <v>6472.4779151557223</v>
      </c>
      <c r="U405" s="78">
        <v>7239.5244109756459</v>
      </c>
      <c r="V405" s="78">
        <v>8002.2612577558293</v>
      </c>
      <c r="W405" s="78">
        <v>8677.9769635451958</v>
      </c>
      <c r="X405" s="78">
        <v>9232.1721247129117</v>
      </c>
      <c r="Y405" s="78">
        <v>9832.5017749140206</v>
      </c>
      <c r="Z405" s="78">
        <v>10486.969876125082</v>
      </c>
      <c r="AA405" s="78">
        <v>11133.159810248839</v>
      </c>
      <c r="AB405" s="78">
        <v>11834.873666956521</v>
      </c>
      <c r="AC405" s="78">
        <v>12350.752501737081</v>
      </c>
      <c r="AD405" s="78">
        <v>12995.23163556128</v>
      </c>
      <c r="AE405" s="78">
        <v>13585.62291498466</v>
      </c>
      <c r="AF405" s="78">
        <v>14176.893944649499</v>
      </c>
      <c r="AG405" s="78">
        <v>14712.61335303375</v>
      </c>
      <c r="AH405" s="78">
        <v>15211.028043288752</v>
      </c>
      <c r="AI405" s="78">
        <v>15722.865809481251</v>
      </c>
    </row>
    <row r="406" spans="1:35" ht="15">
      <c r="A406" s="49" t="s">
        <v>41</v>
      </c>
      <c r="B406" s="49">
        <v>5</v>
      </c>
      <c r="C406" s="49" t="s">
        <v>42</v>
      </c>
      <c r="D406" s="49" t="s">
        <v>55</v>
      </c>
      <c r="E406" s="49" t="s">
        <v>57</v>
      </c>
      <c r="F406" s="78">
        <v>0</v>
      </c>
      <c r="G406" s="78">
        <v>36282</v>
      </c>
      <c r="H406" s="78">
        <v>234.04436848938849</v>
      </c>
      <c r="I406" s="78">
        <v>356.31729377130591</v>
      </c>
      <c r="J406" s="78">
        <v>725.00098726065437</v>
      </c>
      <c r="K406" s="78">
        <v>1065.463664627147</v>
      </c>
      <c r="L406" s="78">
        <v>1473.204740964286</v>
      </c>
      <c r="M406" s="78">
        <v>1934.2250166299571</v>
      </c>
      <c r="N406" s="78">
        <v>2458.525862587137</v>
      </c>
      <c r="O406" s="78">
        <v>3056.3681140953408</v>
      </c>
      <c r="P406" s="78">
        <v>3679.4685651744485</v>
      </c>
      <c r="Q406" s="78">
        <v>4276.9325907306493</v>
      </c>
      <c r="R406" s="78">
        <v>4875.1655596841838</v>
      </c>
      <c r="S406" s="78">
        <v>5449.2609791762306</v>
      </c>
      <c r="T406" s="78">
        <v>5967.134186763561</v>
      </c>
      <c r="U406" s="78">
        <v>6653.7514426150865</v>
      </c>
      <c r="V406" s="78">
        <v>7292.702836807176</v>
      </c>
      <c r="W406" s="78">
        <v>7884.0282588864957</v>
      </c>
      <c r="X406" s="78">
        <v>8444.0847658924904</v>
      </c>
      <c r="Y406" s="78">
        <v>8993.6178444307134</v>
      </c>
      <c r="Z406" s="78">
        <v>9589.9209068060682</v>
      </c>
      <c r="AA406" s="78">
        <v>10181.876041545989</v>
      </c>
      <c r="AB406" s="78">
        <v>10761.35208265517</v>
      </c>
      <c r="AC406" s="78">
        <v>11342.057227700749</v>
      </c>
      <c r="AD406" s="78">
        <v>11900.179646682689</v>
      </c>
      <c r="AE406" s="78">
        <v>12404.316513377571</v>
      </c>
      <c r="AF406" s="78">
        <v>12886.88838607503</v>
      </c>
      <c r="AG406" s="78">
        <v>13277.148090633669</v>
      </c>
      <c r="AH406" s="78">
        <v>13695.3189928882</v>
      </c>
      <c r="AI406" s="78">
        <v>14047.625715115959</v>
      </c>
    </row>
    <row r="407" spans="1:35" ht="15">
      <c r="A407" s="49" t="s">
        <v>41</v>
      </c>
      <c r="B407" s="49">
        <v>6</v>
      </c>
      <c r="C407" s="49" t="s">
        <v>42</v>
      </c>
      <c r="D407" s="49" t="s">
        <v>55</v>
      </c>
      <c r="E407" s="49" t="s">
        <v>57</v>
      </c>
      <c r="F407" s="78">
        <v>0</v>
      </c>
      <c r="G407" s="78">
        <v>36282</v>
      </c>
      <c r="H407" s="78">
        <v>131.88465392078729</v>
      </c>
      <c r="I407" s="78">
        <v>209.18321105923903</v>
      </c>
      <c r="J407" s="78">
        <v>483.39584236289124</v>
      </c>
      <c r="K407" s="78">
        <v>734.06647356725352</v>
      </c>
      <c r="L407" s="78">
        <v>1031.5149952322711</v>
      </c>
      <c r="M407" s="78">
        <v>1366.813385564375</v>
      </c>
      <c r="N407" s="78">
        <v>1759.6136985949402</v>
      </c>
      <c r="O407" s="78">
        <v>2208.7448503459323</v>
      </c>
      <c r="P407" s="78">
        <v>2677.2695153959371</v>
      </c>
      <c r="Q407" s="78">
        <v>3124.3486915194417</v>
      </c>
      <c r="R407" s="78">
        <v>3574.7355969966429</v>
      </c>
      <c r="S407" s="78">
        <v>4010.9970349903692</v>
      </c>
      <c r="T407" s="78">
        <v>4415.4869426849227</v>
      </c>
      <c r="U407" s="78">
        <v>4930.7034445013342</v>
      </c>
      <c r="V407" s="78">
        <v>5431.0235272585833</v>
      </c>
      <c r="W407" s="78">
        <v>5891.2727084628568</v>
      </c>
      <c r="X407" s="78">
        <v>6313.3841367099458</v>
      </c>
      <c r="Y407" s="78">
        <v>6741.4524313477168</v>
      </c>
      <c r="Z407" s="78">
        <v>7196.2483114814468</v>
      </c>
      <c r="AA407" s="78">
        <v>7659.0864308148593</v>
      </c>
      <c r="AB407" s="78">
        <v>8105.5972627658102</v>
      </c>
      <c r="AC407" s="78">
        <v>8536.9444996660495</v>
      </c>
      <c r="AD407" s="78">
        <v>9004.9454954301837</v>
      </c>
      <c r="AE407" s="78">
        <v>9430.4562639151809</v>
      </c>
      <c r="AF407" s="78">
        <v>9841.1221276272354</v>
      </c>
      <c r="AG407" s="78">
        <v>10119.362807680653</v>
      </c>
      <c r="AH407" s="78">
        <v>10460.199479965748</v>
      </c>
      <c r="AI407" s="78">
        <v>10773.234485143101</v>
      </c>
    </row>
    <row r="408" spans="1:35" ht="15">
      <c r="A408" s="49" t="s">
        <v>41</v>
      </c>
      <c r="B408" s="49">
        <v>7</v>
      </c>
      <c r="C408" s="49" t="s">
        <v>42</v>
      </c>
      <c r="D408" s="49" t="s">
        <v>55</v>
      </c>
      <c r="E408" s="49" t="s">
        <v>57</v>
      </c>
      <c r="F408" s="78">
        <v>0</v>
      </c>
      <c r="G408" s="78">
        <v>36282</v>
      </c>
      <c r="H408" s="78">
        <v>403.75236449450637</v>
      </c>
      <c r="I408" s="78">
        <v>1285.6577778342275</v>
      </c>
      <c r="J408" s="78">
        <v>2805.8845400228488</v>
      </c>
      <c r="K408" s="78">
        <v>4164.612296911012</v>
      </c>
      <c r="L408" s="78">
        <v>5758.8420848315754</v>
      </c>
      <c r="M408" s="78">
        <v>7578.9252883515146</v>
      </c>
      <c r="N408" s="78">
        <v>9672.3984073455431</v>
      </c>
      <c r="O408" s="78">
        <v>12032.912707546275</v>
      </c>
      <c r="P408" s="78">
        <v>14464.793923028032</v>
      </c>
      <c r="Q408" s="78">
        <v>17030.431005988961</v>
      </c>
      <c r="R408" s="78">
        <v>19420.78863140041</v>
      </c>
      <c r="S408" s="78">
        <v>21722.637724108401</v>
      </c>
      <c r="T408" s="78">
        <v>23618.63176642792</v>
      </c>
      <c r="U408" s="78">
        <v>26037.311329877211</v>
      </c>
      <c r="V408" s="78">
        <v>28433.342139009372</v>
      </c>
      <c r="W408" s="78">
        <v>30703.255461852601</v>
      </c>
      <c r="X408" s="78">
        <v>33306.821497702251</v>
      </c>
      <c r="Y408" s="78">
        <v>35001.232598062299</v>
      </c>
      <c r="Z408" s="78">
        <v>37646.038792279425</v>
      </c>
      <c r="AA408" s="78">
        <v>39442.799244707421</v>
      </c>
      <c r="AB408" s="78">
        <v>41903.938359769498</v>
      </c>
      <c r="AC408" s="78">
        <v>43875.84351787874</v>
      </c>
      <c r="AD408" s="78">
        <v>46046.259143592331</v>
      </c>
      <c r="AE408" s="78">
        <v>47171.588074730309</v>
      </c>
      <c r="AF408" s="78">
        <v>48897.787300149517</v>
      </c>
      <c r="AG408" s="78">
        <v>50603.834876481153</v>
      </c>
      <c r="AH408" s="78">
        <v>52177.606754863467</v>
      </c>
      <c r="AI408" s="78">
        <v>54258.23409048382</v>
      </c>
    </row>
    <row r="409" spans="1:35" ht="15">
      <c r="A409" s="49" t="s">
        <v>41</v>
      </c>
      <c r="B409" s="49">
        <v>8</v>
      </c>
      <c r="C409" s="49" t="s">
        <v>42</v>
      </c>
      <c r="D409" s="49" t="s">
        <v>55</v>
      </c>
      <c r="E409" s="49" t="s">
        <v>57</v>
      </c>
      <c r="F409" s="78">
        <v>0</v>
      </c>
      <c r="G409" s="78">
        <v>36282</v>
      </c>
      <c r="H409" s="78">
        <v>148.58054384737122</v>
      </c>
      <c r="I409" s="78">
        <v>296.83310333154327</v>
      </c>
      <c r="J409" s="78">
        <v>661.66058551198398</v>
      </c>
      <c r="K409" s="78">
        <v>991.66320187709243</v>
      </c>
      <c r="L409" s="78">
        <v>1381.7321141022439</v>
      </c>
      <c r="M409" s="78">
        <v>1824.9681179263589</v>
      </c>
      <c r="N409" s="78">
        <v>2341.4504189709419</v>
      </c>
      <c r="O409" s="78">
        <v>2929.8995287597099</v>
      </c>
      <c r="P409" s="78">
        <v>3541.688272156317</v>
      </c>
      <c r="Q409" s="78">
        <v>4149.6732623570597</v>
      </c>
      <c r="R409" s="78">
        <v>4743.13456661293</v>
      </c>
      <c r="S409" s="78">
        <v>5318.8412330244464</v>
      </c>
      <c r="T409" s="78">
        <v>5829.3385280091607</v>
      </c>
      <c r="U409" s="78">
        <v>6479.2530503183107</v>
      </c>
      <c r="V409" s="78">
        <v>7120.3308918683097</v>
      </c>
      <c r="W409" s="78">
        <v>7717.1055046098882</v>
      </c>
      <c r="X409" s="78">
        <v>8321.239826304738</v>
      </c>
      <c r="Y409" s="78">
        <v>8833.6367015661981</v>
      </c>
      <c r="Z409" s="78">
        <v>9471.1451012554462</v>
      </c>
      <c r="AA409" s="78">
        <v>10023.879100151829</v>
      </c>
      <c r="AB409" s="78">
        <v>10640.145589085161</v>
      </c>
      <c r="AC409" s="78">
        <v>11190.57809108055</v>
      </c>
      <c r="AD409" s="78">
        <v>11793.800012866221</v>
      </c>
      <c r="AE409" s="78">
        <v>12243.588171302341</v>
      </c>
      <c r="AF409" s="78">
        <v>12753.207521932169</v>
      </c>
      <c r="AG409" s="78">
        <v>13152.547841898771</v>
      </c>
      <c r="AH409" s="78">
        <v>13597.05187265813</v>
      </c>
      <c r="AI409" s="78">
        <v>14070.97485567898</v>
      </c>
    </row>
    <row r="410" spans="1:35" ht="15">
      <c r="A410" s="49" t="s">
        <v>41</v>
      </c>
      <c r="B410" s="49">
        <v>9</v>
      </c>
      <c r="C410" s="49" t="s">
        <v>42</v>
      </c>
      <c r="D410" s="49" t="s">
        <v>55</v>
      </c>
      <c r="E410" s="49" t="s">
        <v>57</v>
      </c>
      <c r="F410" s="78">
        <v>0</v>
      </c>
      <c r="G410" s="78">
        <v>36282</v>
      </c>
      <c r="H410" s="78">
        <v>136.58453454774769</v>
      </c>
      <c r="I410" s="78">
        <v>206.79465797762902</v>
      </c>
      <c r="J410" s="78">
        <v>468.10997085641105</v>
      </c>
      <c r="K410" s="78">
        <v>705.51188491346238</v>
      </c>
      <c r="L410" s="78">
        <v>986.69090168630498</v>
      </c>
      <c r="M410" s="78">
        <v>1303.7847275900399</v>
      </c>
      <c r="N410" s="78">
        <v>1675.849550637934</v>
      </c>
      <c r="O410" s="78">
        <v>2101.6201201286299</v>
      </c>
      <c r="P410" s="78">
        <v>2545.2926203063039</v>
      </c>
      <c r="Q410" s="78">
        <v>2962.7323328755638</v>
      </c>
      <c r="R410" s="78">
        <v>3383.5413618530042</v>
      </c>
      <c r="S410" s="78">
        <v>3791.3775683043041</v>
      </c>
      <c r="T410" s="78">
        <v>4170.4281816808616</v>
      </c>
      <c r="U410" s="78">
        <v>4653.1462516745332</v>
      </c>
      <c r="V410" s="78">
        <v>5125.241727526487</v>
      </c>
      <c r="W410" s="78">
        <v>5555.709844770503</v>
      </c>
      <c r="X410" s="78">
        <v>5945.6037459369791</v>
      </c>
      <c r="Y410" s="78">
        <v>6344.4844811249659</v>
      </c>
      <c r="Z410" s="78">
        <v>6765.8914361082288</v>
      </c>
      <c r="AA410" s="78">
        <v>7196.9322984418959</v>
      </c>
      <c r="AB410" s="78">
        <v>7611.5295409843256</v>
      </c>
      <c r="AC410" s="78">
        <v>8008.1768774764632</v>
      </c>
      <c r="AD410" s="78">
        <v>8440.0855291501375</v>
      </c>
      <c r="AE410" s="78">
        <v>8822.5289511197025</v>
      </c>
      <c r="AF410" s="78">
        <v>9191.3139321641193</v>
      </c>
      <c r="AG410" s="78">
        <v>9420.0124273442143</v>
      </c>
      <c r="AH410" s="78">
        <v>9722.529072648249</v>
      </c>
      <c r="AI410" s="78">
        <v>9986.7498977469586</v>
      </c>
    </row>
    <row r="411" spans="1:35" ht="15">
      <c r="A411" s="49" t="s">
        <v>41</v>
      </c>
      <c r="B411" s="49">
        <v>10</v>
      </c>
      <c r="C411" s="49" t="s">
        <v>42</v>
      </c>
      <c r="D411" s="49" t="s">
        <v>55</v>
      </c>
      <c r="E411" s="49" t="s">
        <v>57</v>
      </c>
      <c r="F411" s="78">
        <v>0</v>
      </c>
      <c r="G411" s="78">
        <v>36282</v>
      </c>
      <c r="H411" s="78">
        <v>92.340752215345461</v>
      </c>
      <c r="I411" s="78">
        <v>286.81338763282497</v>
      </c>
      <c r="J411" s="78">
        <v>628.88198200602528</v>
      </c>
      <c r="K411" s="78">
        <v>935.95298441900798</v>
      </c>
      <c r="L411" s="78">
        <v>1298.4637787221168</v>
      </c>
      <c r="M411" s="78">
        <v>1713.6840643792168</v>
      </c>
      <c r="N411" s="78">
        <v>2191.6742410020788</v>
      </c>
      <c r="O411" s="78">
        <v>2733.4461710296468</v>
      </c>
      <c r="P411" s="78">
        <v>3294.4321518172987</v>
      </c>
      <c r="Q411" s="78">
        <v>3886.0892643598349</v>
      </c>
      <c r="R411" s="78">
        <v>4440.0726228277508</v>
      </c>
      <c r="S411" s="78">
        <v>4974.0708844730088</v>
      </c>
      <c r="T411" s="78">
        <v>5415.9582028788691</v>
      </c>
      <c r="U411" s="78">
        <v>5978.0787467576838</v>
      </c>
      <c r="V411" s="78">
        <v>6535.7938732350431</v>
      </c>
      <c r="W411" s="78">
        <v>7063.0107314606757</v>
      </c>
      <c r="X411" s="78">
        <v>7664.0921908047021</v>
      </c>
      <c r="Y411" s="78">
        <v>8058.842052760654</v>
      </c>
      <c r="Z411" s="78">
        <v>8664.5431167113256</v>
      </c>
      <c r="AA411" s="78">
        <v>9082.4000395758612</v>
      </c>
      <c r="AB411" s="78">
        <v>9644.5206617736658</v>
      </c>
      <c r="AC411" s="78">
        <v>10092.147923839744</v>
      </c>
      <c r="AD411" s="78">
        <v>10583.737037074879</v>
      </c>
      <c r="AE411" s="78">
        <v>10834.702490844869</v>
      </c>
      <c r="AF411" s="78">
        <v>11203.671687451901</v>
      </c>
      <c r="AG411" s="78">
        <v>11451.64230131254</v>
      </c>
      <c r="AH411" s="78">
        <v>11637.675880629811</v>
      </c>
      <c r="AI411" s="78">
        <v>11923.69637928327</v>
      </c>
    </row>
    <row r="412" spans="1:35" ht="15">
      <c r="A412" s="49" t="s">
        <v>41</v>
      </c>
      <c r="B412" s="49">
        <v>11</v>
      </c>
      <c r="C412" s="49" t="s">
        <v>42</v>
      </c>
      <c r="D412" s="49" t="s">
        <v>55</v>
      </c>
      <c r="E412" s="49" t="s">
        <v>57</v>
      </c>
      <c r="F412" s="78">
        <v>0</v>
      </c>
      <c r="G412" s="78">
        <v>36282</v>
      </c>
      <c r="H412" s="78">
        <v>84.038415027270361</v>
      </c>
      <c r="I412" s="78">
        <v>269.73658822017745</v>
      </c>
      <c r="J412" s="78">
        <v>593.61362360004955</v>
      </c>
      <c r="K412" s="78">
        <v>888.17536555178503</v>
      </c>
      <c r="L412" s="78">
        <v>1239.5623600708529</v>
      </c>
      <c r="M412" s="78">
        <v>1645.649692507624</v>
      </c>
      <c r="N412" s="78">
        <v>2115.811334413494</v>
      </c>
      <c r="O412" s="78">
        <v>2652.732399357466</v>
      </c>
      <c r="P412" s="78">
        <v>3213.291602144569</v>
      </c>
      <c r="Q412" s="78">
        <v>3810.5589615892659</v>
      </c>
      <c r="R412" s="78">
        <v>4374.9486230391822</v>
      </c>
      <c r="S412" s="78">
        <v>4924.0236508929856</v>
      </c>
      <c r="T412" s="78">
        <v>5384.0196288239686</v>
      </c>
      <c r="U412" s="78">
        <v>5966.8159928041223</v>
      </c>
      <c r="V412" s="78">
        <v>6549.7572148053532</v>
      </c>
      <c r="W412" s="78">
        <v>7107.2400549281874</v>
      </c>
      <c r="X412" s="78">
        <v>7746.1515480044372</v>
      </c>
      <c r="Y412" s="78">
        <v>8173.8299481499525</v>
      </c>
      <c r="Z412" s="78">
        <v>8822.5698464543075</v>
      </c>
      <c r="AA412" s="78">
        <v>9277.7153074267208</v>
      </c>
      <c r="AB412" s="78">
        <v>9886.3753259470868</v>
      </c>
      <c r="AC412" s="78">
        <v>10378.093124717625</v>
      </c>
      <c r="AD412" s="78">
        <v>10916.69508344416</v>
      </c>
      <c r="AE412" s="78">
        <v>11204.56191341984</v>
      </c>
      <c r="AF412" s="78">
        <v>11619.40104264054</v>
      </c>
      <c r="AG412" s="78">
        <v>11913.180745052061</v>
      </c>
      <c r="AH412" s="78">
        <v>12140.08960665841</v>
      </c>
      <c r="AI412" s="78">
        <v>12475.05979923799</v>
      </c>
    </row>
    <row r="413" spans="1:35" ht="15">
      <c r="A413" s="49" t="s">
        <v>41</v>
      </c>
      <c r="B413" s="49">
        <v>12</v>
      </c>
      <c r="C413" s="49" t="s">
        <v>42</v>
      </c>
      <c r="D413" s="49" t="s">
        <v>55</v>
      </c>
      <c r="E413" s="49" t="s">
        <v>57</v>
      </c>
      <c r="F413" s="78">
        <v>0</v>
      </c>
      <c r="G413" s="78">
        <v>36282</v>
      </c>
      <c r="H413" s="78">
        <v>97.762844741474595</v>
      </c>
      <c r="I413" s="78">
        <v>367.65519959499551</v>
      </c>
      <c r="J413" s="78">
        <v>964.16444747228195</v>
      </c>
      <c r="K413" s="78">
        <v>1494.8501256314598</v>
      </c>
      <c r="L413" s="78">
        <v>2127.8168620721258</v>
      </c>
      <c r="M413" s="78">
        <v>2850.2683431802402</v>
      </c>
      <c r="N413" s="78">
        <v>3678.209527008642</v>
      </c>
      <c r="O413" s="78">
        <v>4624.319731442627</v>
      </c>
      <c r="P413" s="78">
        <v>5631.2857284936717</v>
      </c>
      <c r="Q413" s="78">
        <v>6589.3520951584451</v>
      </c>
      <c r="R413" s="78">
        <v>7553.5340281785411</v>
      </c>
      <c r="S413" s="78">
        <v>8494.5339723640172</v>
      </c>
      <c r="T413" s="78">
        <v>9342.5145258426273</v>
      </c>
      <c r="U413" s="78">
        <v>10392.409766707549</v>
      </c>
      <c r="V413" s="78">
        <v>11379.150029900131</v>
      </c>
      <c r="W413" s="78">
        <v>12339.654258608021</v>
      </c>
      <c r="X413" s="78">
        <v>13220.881780679571</v>
      </c>
      <c r="Y413" s="78">
        <v>14129.22708373844</v>
      </c>
      <c r="Z413" s="78">
        <v>15020.077586968668</v>
      </c>
      <c r="AA413" s="78">
        <v>15940.45402738331</v>
      </c>
      <c r="AB413" s="78">
        <v>16834.470906322691</v>
      </c>
      <c r="AC413" s="78">
        <v>17689.647366536072</v>
      </c>
      <c r="AD413" s="78">
        <v>18454.966249751</v>
      </c>
      <c r="AE413" s="78">
        <v>19288.384048292799</v>
      </c>
      <c r="AF413" s="78">
        <v>20053.655881854134</v>
      </c>
      <c r="AG413" s="78">
        <v>20781.524812447969</v>
      </c>
      <c r="AH413" s="78">
        <v>21486.829930617179</v>
      </c>
      <c r="AI413" s="78">
        <v>22199.675485830972</v>
      </c>
    </row>
    <row r="414" spans="1:35" ht="15">
      <c r="A414" s="49" t="s">
        <v>41</v>
      </c>
      <c r="B414" s="49">
        <v>13</v>
      </c>
      <c r="C414" s="49" t="s">
        <v>42</v>
      </c>
      <c r="D414" s="49" t="s">
        <v>55</v>
      </c>
      <c r="E414" s="49" t="s">
        <v>57</v>
      </c>
      <c r="F414" s="78">
        <v>0</v>
      </c>
      <c r="G414" s="78">
        <v>36282</v>
      </c>
      <c r="H414" s="78">
        <v>78.23422583973985</v>
      </c>
      <c r="I414" s="78">
        <v>335.38277019610541</v>
      </c>
      <c r="J414" s="78">
        <v>667.71819871957246</v>
      </c>
      <c r="K414" s="78">
        <v>992.91936506025525</v>
      </c>
      <c r="L414" s="78">
        <v>1376.9136368600191</v>
      </c>
      <c r="M414" s="78">
        <v>1807.5259069085921</v>
      </c>
      <c r="N414" s="78">
        <v>2305.5707575950901</v>
      </c>
      <c r="O414" s="78">
        <v>2900.9133742258946</v>
      </c>
      <c r="P414" s="78">
        <v>3514.697591418656</v>
      </c>
      <c r="Q414" s="78">
        <v>4149.7652789519607</v>
      </c>
      <c r="R414" s="78">
        <v>4779.9027832282509</v>
      </c>
      <c r="S414" s="78">
        <v>5386.899561525569</v>
      </c>
      <c r="T414" s="78">
        <v>5979.7988567500515</v>
      </c>
      <c r="U414" s="78">
        <v>6684.337491492799</v>
      </c>
      <c r="V414" s="78">
        <v>7407.428312086784</v>
      </c>
      <c r="W414" s="78">
        <v>8023.3640893486927</v>
      </c>
      <c r="X414" s="78">
        <v>8479.8803958778244</v>
      </c>
      <c r="Y414" s="78">
        <v>9011.8463545935338</v>
      </c>
      <c r="Z414" s="78">
        <v>9594.6537220897517</v>
      </c>
      <c r="AA414" s="78">
        <v>10169.504299808439</v>
      </c>
      <c r="AB414" s="78">
        <v>10833.934268614859</v>
      </c>
      <c r="AC414" s="78">
        <v>11246.88287229394</v>
      </c>
      <c r="AD414" s="78">
        <v>11828.733807128841</v>
      </c>
      <c r="AE414" s="78">
        <v>12340.78345520965</v>
      </c>
      <c r="AF414" s="78">
        <v>12874.160847340891</v>
      </c>
      <c r="AG414" s="78">
        <v>13371.57279809134</v>
      </c>
      <c r="AH414" s="78">
        <v>13828.58028934223</v>
      </c>
      <c r="AI414" s="78">
        <v>14287.32012181167</v>
      </c>
    </row>
    <row r="415" spans="1:35" ht="15">
      <c r="A415" s="49" t="s">
        <v>41</v>
      </c>
      <c r="B415" s="49">
        <v>14</v>
      </c>
      <c r="C415" s="49" t="s">
        <v>42</v>
      </c>
      <c r="D415" s="49" t="s">
        <v>55</v>
      </c>
      <c r="E415" s="49" t="s">
        <v>57</v>
      </c>
      <c r="F415" s="78">
        <v>0</v>
      </c>
      <c r="G415" s="78">
        <v>36282</v>
      </c>
      <c r="H415" s="78">
        <v>103.2489363200872</v>
      </c>
      <c r="I415" s="78">
        <v>156.4605766751379</v>
      </c>
      <c r="J415" s="78">
        <v>354.39234516538949</v>
      </c>
      <c r="K415" s="78">
        <v>534.37133715078949</v>
      </c>
      <c r="L415" s="78">
        <v>747.73933050172309</v>
      </c>
      <c r="M415" s="78">
        <v>988.64543625454303</v>
      </c>
      <c r="N415" s="78">
        <v>1271.659744988802</v>
      </c>
      <c r="O415" s="78">
        <v>1596.069266515997</v>
      </c>
      <c r="P415" s="78">
        <v>1934.8026491591941</v>
      </c>
      <c r="Q415" s="78">
        <v>2254.4047224862552</v>
      </c>
      <c r="R415" s="78">
        <v>2577.20451011766</v>
      </c>
      <c r="S415" s="78">
        <v>2890.6473955664974</v>
      </c>
      <c r="T415" s="78">
        <v>3182.23308030207</v>
      </c>
      <c r="U415" s="78">
        <v>3553.0309454750604</v>
      </c>
      <c r="V415" s="78">
        <v>3915.9696182438415</v>
      </c>
      <c r="W415" s="78">
        <v>4247.3760970892026</v>
      </c>
      <c r="X415" s="78">
        <v>4548.0110660344417</v>
      </c>
      <c r="Y415" s="78">
        <v>4855.7837619416223</v>
      </c>
      <c r="Z415" s="78">
        <v>5181.1247807843929</v>
      </c>
      <c r="AA415" s="78">
        <v>5513.8479411706467</v>
      </c>
      <c r="AB415" s="78">
        <v>5834.2200413698138</v>
      </c>
      <c r="AC415" s="78">
        <v>6139.6871067922757</v>
      </c>
      <c r="AD415" s="78">
        <v>6471.3117566250203</v>
      </c>
      <c r="AE415" s="78">
        <v>6764.9620670158511</v>
      </c>
      <c r="AF415" s="78">
        <v>7048.8561121544435</v>
      </c>
      <c r="AG415" s="78">
        <v>7225.679453234502</v>
      </c>
      <c r="AH415" s="78">
        <v>7459.4491661382635</v>
      </c>
      <c r="AI415" s="78">
        <v>7663.9829406476319</v>
      </c>
    </row>
    <row r="416" spans="1:35" ht="15">
      <c r="A416" s="49" t="s">
        <v>41</v>
      </c>
      <c r="B416" s="49">
        <v>15</v>
      </c>
      <c r="C416" s="49" t="s">
        <v>42</v>
      </c>
      <c r="D416" s="49" t="s">
        <v>55</v>
      </c>
      <c r="E416" s="49" t="s">
        <v>57</v>
      </c>
      <c r="F416" s="78">
        <v>0</v>
      </c>
      <c r="G416" s="78">
        <v>36282</v>
      </c>
      <c r="H416" s="78">
        <v>1.33894173780542</v>
      </c>
      <c r="I416" s="78">
        <v>2.0247428459127703</v>
      </c>
      <c r="J416" s="78">
        <v>4.6048214348268868</v>
      </c>
      <c r="K416" s="78">
        <v>6.9670453455824282</v>
      </c>
      <c r="L416" s="78">
        <v>9.7738078687625602</v>
      </c>
      <c r="M416" s="78">
        <v>12.964112956128631</v>
      </c>
      <c r="N416" s="78">
        <v>16.695195331232831</v>
      </c>
      <c r="O416" s="78">
        <v>20.99450803515581</v>
      </c>
      <c r="P416" s="78">
        <v>25.493376382444467</v>
      </c>
      <c r="Q416" s="78">
        <v>29.760122770196769</v>
      </c>
      <c r="R416" s="78">
        <v>34.077029744308575</v>
      </c>
      <c r="S416" s="78">
        <v>38.260738736632049</v>
      </c>
      <c r="T416" s="78">
        <v>42.155192491158516</v>
      </c>
      <c r="U416" s="78">
        <v>47.14796350154208</v>
      </c>
      <c r="V416" s="78">
        <v>52.097476213585438</v>
      </c>
      <c r="W416" s="78">
        <v>56.651844496071085</v>
      </c>
      <c r="X416" s="78">
        <v>60.812012116386768</v>
      </c>
      <c r="Y416" s="78">
        <v>65.087109208094333</v>
      </c>
      <c r="Z416" s="78">
        <v>69.629195900122426</v>
      </c>
      <c r="AA416" s="78">
        <v>74.285688991178247</v>
      </c>
      <c r="AB416" s="78">
        <v>78.798009417435196</v>
      </c>
      <c r="AC416" s="78">
        <v>83.135094395669213</v>
      </c>
      <c r="AD416" s="78">
        <v>87.831968481885795</v>
      </c>
      <c r="AE416" s="78">
        <v>92.004190730251082</v>
      </c>
      <c r="AF416" s="78">
        <v>96.033908353285668</v>
      </c>
      <c r="AG416" s="78">
        <v>98.620606978117351</v>
      </c>
      <c r="AH416" s="78">
        <v>101.97307670901037</v>
      </c>
      <c r="AI416" s="78">
        <v>104.89365362328441</v>
      </c>
    </row>
    <row r="417" spans="1:35" ht="15">
      <c r="A417" s="49" t="s">
        <v>41</v>
      </c>
      <c r="B417" s="49">
        <v>16</v>
      </c>
      <c r="C417" s="49" t="s">
        <v>42</v>
      </c>
      <c r="D417" s="49" t="s">
        <v>55</v>
      </c>
      <c r="E417" s="49" t="s">
        <v>57</v>
      </c>
      <c r="F417" s="78">
        <v>0</v>
      </c>
      <c r="G417" s="78">
        <v>36282</v>
      </c>
      <c r="H417" s="78">
        <v>161.15704031930323</v>
      </c>
      <c r="I417" s="78">
        <v>513.19932513568187</v>
      </c>
      <c r="J417" s="78">
        <v>1119.9894539568932</v>
      </c>
      <c r="K417" s="78">
        <v>1662.5399272686179</v>
      </c>
      <c r="L417" s="78">
        <v>2299.4715899852372</v>
      </c>
      <c r="M417" s="78">
        <v>3027.0698267166381</v>
      </c>
      <c r="N417" s="78">
        <v>3864.4237151628768</v>
      </c>
      <c r="O417" s="78">
        <v>4809.1226037547358</v>
      </c>
      <c r="P417" s="78">
        <v>5783.0254933286287</v>
      </c>
      <c r="Q417" s="78">
        <v>6811.3698688503455</v>
      </c>
      <c r="R417" s="78">
        <v>7771.0398842062596</v>
      </c>
      <c r="S417" s="78">
        <v>8696.8567922624989</v>
      </c>
      <c r="T417" s="78">
        <v>9461.7925659084485</v>
      </c>
      <c r="U417" s="78">
        <v>10437.525602853686</v>
      </c>
      <c r="V417" s="78">
        <v>11405.704248252441</v>
      </c>
      <c r="W417" s="78">
        <v>12324.923967359899</v>
      </c>
      <c r="X417" s="78">
        <v>13379.761538319532</v>
      </c>
      <c r="Y417" s="78">
        <v>14071.057757104882</v>
      </c>
      <c r="Z417" s="78">
        <v>15145.853812197689</v>
      </c>
      <c r="AA417" s="78">
        <v>15881.430007758701</v>
      </c>
      <c r="AB417" s="78">
        <v>16886.34591812122</v>
      </c>
      <c r="AC417" s="78">
        <v>17696.089388456963</v>
      </c>
      <c r="AD417" s="78">
        <v>18587.783917459099</v>
      </c>
      <c r="AE417" s="78">
        <v>19059.80449882452</v>
      </c>
      <c r="AF417" s="78">
        <v>19776.57143116424</v>
      </c>
      <c r="AG417" s="78">
        <v>20487.022016028455</v>
      </c>
      <c r="AH417" s="78">
        <v>21145.405612029121</v>
      </c>
      <c r="AI417" s="78">
        <v>22010.70842158284</v>
      </c>
    </row>
    <row r="418" spans="1:35" ht="15">
      <c r="A418" s="49" t="s">
        <v>41</v>
      </c>
      <c r="B418" s="49">
        <v>17</v>
      </c>
      <c r="C418" s="49" t="s">
        <v>42</v>
      </c>
      <c r="D418" s="49" t="s">
        <v>55</v>
      </c>
      <c r="E418" s="49" t="s">
        <v>57</v>
      </c>
      <c r="F418" s="78">
        <v>0</v>
      </c>
      <c r="G418" s="78">
        <v>36282</v>
      </c>
      <c r="H418" s="78">
        <v>161.15704031930323</v>
      </c>
      <c r="I418" s="78">
        <v>513.19932513568187</v>
      </c>
      <c r="J418" s="78">
        <v>1119.9894539568932</v>
      </c>
      <c r="K418" s="78">
        <v>1662.5399272686179</v>
      </c>
      <c r="L418" s="78">
        <v>2299.4715899852372</v>
      </c>
      <c r="M418" s="78">
        <v>3027.0698267166381</v>
      </c>
      <c r="N418" s="78">
        <v>3864.4237151628768</v>
      </c>
      <c r="O418" s="78">
        <v>4809.1226037547358</v>
      </c>
      <c r="P418" s="78">
        <v>5783.0254933286287</v>
      </c>
      <c r="Q418" s="78">
        <v>6811.3698688503455</v>
      </c>
      <c r="R418" s="78">
        <v>7771.0398842062596</v>
      </c>
      <c r="S418" s="78">
        <v>8696.8567922624989</v>
      </c>
      <c r="T418" s="78">
        <v>9461.7925659084485</v>
      </c>
      <c r="U418" s="78">
        <v>10437.525602853686</v>
      </c>
      <c r="V418" s="78">
        <v>11405.704248252441</v>
      </c>
      <c r="W418" s="78">
        <v>12324.923967359899</v>
      </c>
      <c r="X418" s="78">
        <v>13379.761538319532</v>
      </c>
      <c r="Y418" s="78">
        <v>14071.057757104882</v>
      </c>
      <c r="Z418" s="78">
        <v>15145.853812197689</v>
      </c>
      <c r="AA418" s="78">
        <v>15881.430007758701</v>
      </c>
      <c r="AB418" s="78">
        <v>16886.34591812122</v>
      </c>
      <c r="AC418" s="78">
        <v>17696.089388456963</v>
      </c>
      <c r="AD418" s="78">
        <v>18587.783917459099</v>
      </c>
      <c r="AE418" s="78">
        <v>19059.80449882452</v>
      </c>
      <c r="AF418" s="78">
        <v>19776.57143116424</v>
      </c>
      <c r="AG418" s="78">
        <v>20487.022016028455</v>
      </c>
      <c r="AH418" s="78">
        <v>21145.405612029121</v>
      </c>
      <c r="AI418" s="78">
        <v>22010.70842158284</v>
      </c>
    </row>
    <row r="419" spans="1:35" ht="15">
      <c r="A419" s="49" t="s">
        <v>41</v>
      </c>
      <c r="B419" s="49">
        <v>18</v>
      </c>
      <c r="C419" s="49" t="s">
        <v>42</v>
      </c>
      <c r="D419" s="49" t="s">
        <v>55</v>
      </c>
      <c r="E419" s="49" t="s">
        <v>57</v>
      </c>
      <c r="F419" s="78">
        <v>0</v>
      </c>
      <c r="G419" s="78">
        <v>36282</v>
      </c>
      <c r="H419" s="78">
        <v>161.15704031930323</v>
      </c>
      <c r="I419" s="78">
        <v>513.19932513568187</v>
      </c>
      <c r="J419" s="78">
        <v>1119.9894539568932</v>
      </c>
      <c r="K419" s="78">
        <v>1662.5399272686179</v>
      </c>
      <c r="L419" s="78">
        <v>2299.4715899852372</v>
      </c>
      <c r="M419" s="78">
        <v>3027.0698267166381</v>
      </c>
      <c r="N419" s="78">
        <v>3864.4237151628768</v>
      </c>
      <c r="O419" s="78">
        <v>4809.1226037547358</v>
      </c>
      <c r="P419" s="78">
        <v>5783.0254933286287</v>
      </c>
      <c r="Q419" s="78">
        <v>6811.3698688503455</v>
      </c>
      <c r="R419" s="78">
        <v>7771.0398842062596</v>
      </c>
      <c r="S419" s="78">
        <v>8696.8567922624989</v>
      </c>
      <c r="T419" s="78">
        <v>9461.7925659084485</v>
      </c>
      <c r="U419" s="78">
        <v>10437.525602853686</v>
      </c>
      <c r="V419" s="78">
        <v>11405.704248252441</v>
      </c>
      <c r="W419" s="78">
        <v>12324.923967359899</v>
      </c>
      <c r="X419" s="78">
        <v>13379.761538319532</v>
      </c>
      <c r="Y419" s="78">
        <v>14071.057757104882</v>
      </c>
      <c r="Z419" s="78">
        <v>15145.853812197689</v>
      </c>
      <c r="AA419" s="78">
        <v>15881.430007758701</v>
      </c>
      <c r="AB419" s="78">
        <v>16886.34591812122</v>
      </c>
      <c r="AC419" s="78">
        <v>17696.089388456963</v>
      </c>
      <c r="AD419" s="78">
        <v>18587.783917459099</v>
      </c>
      <c r="AE419" s="78">
        <v>19059.80449882452</v>
      </c>
      <c r="AF419" s="78">
        <v>19776.57143116424</v>
      </c>
      <c r="AG419" s="78">
        <v>20487.022016028455</v>
      </c>
      <c r="AH419" s="78">
        <v>21145.405612029121</v>
      </c>
      <c r="AI419" s="78">
        <v>22010.70842158284</v>
      </c>
    </row>
    <row r="420" spans="1:35" ht="15">
      <c r="A420" s="49" t="s">
        <v>41</v>
      </c>
      <c r="B420" s="49">
        <v>19</v>
      </c>
      <c r="C420" s="49" t="s">
        <v>42</v>
      </c>
      <c r="D420" s="49" t="s">
        <v>55</v>
      </c>
      <c r="E420" s="49" t="s">
        <v>57</v>
      </c>
      <c r="F420" s="78">
        <v>0</v>
      </c>
      <c r="G420" s="78">
        <v>36282</v>
      </c>
      <c r="H420" s="78">
        <v>23.881923928427263</v>
      </c>
      <c r="I420" s="78">
        <v>36.10857693760066</v>
      </c>
      <c r="J420" s="78">
        <v>81.574941283364097</v>
      </c>
      <c r="K420" s="78">
        <v>122.7533978705623</v>
      </c>
      <c r="L420" s="78">
        <v>171.4577817322884</v>
      </c>
      <c r="M420" s="78">
        <v>226.29496820664042</v>
      </c>
      <c r="N420" s="78">
        <v>290.57241623309721</v>
      </c>
      <c r="O420" s="78">
        <v>364.06986299196637</v>
      </c>
      <c r="P420" s="78">
        <v>440.57700447908559</v>
      </c>
      <c r="Q420" s="78">
        <v>512.51149791901457</v>
      </c>
      <c r="R420" s="78">
        <v>585.0225285860015</v>
      </c>
      <c r="S420" s="78">
        <v>655.27438470353945</v>
      </c>
      <c r="T420" s="78">
        <v>720.46461506032813</v>
      </c>
      <c r="U420" s="78">
        <v>803.43584096774623</v>
      </c>
      <c r="V420" s="78">
        <v>884.49395486820742</v>
      </c>
      <c r="W420" s="78">
        <v>958.332344193783</v>
      </c>
      <c r="X420" s="78">
        <v>1025.1552596976749</v>
      </c>
      <c r="Y420" s="78">
        <v>1093.5517499869391</v>
      </c>
      <c r="Z420" s="78">
        <v>1165.8734851734059</v>
      </c>
      <c r="AA420" s="78">
        <v>1239.9062862853862</v>
      </c>
      <c r="AB420" s="78">
        <v>1311.1401815121899</v>
      </c>
      <c r="AC420" s="78">
        <v>1379.2179329221922</v>
      </c>
      <c r="AD420" s="78">
        <v>1453.3114294986831</v>
      </c>
      <c r="AE420" s="78">
        <v>1519.113543097734</v>
      </c>
      <c r="AF420" s="78">
        <v>1582.884677049138</v>
      </c>
      <c r="AG420" s="78">
        <v>1622.6466287124322</v>
      </c>
      <c r="AH420" s="78">
        <v>1675.1953751428241</v>
      </c>
      <c r="AI420" s="78">
        <v>1721.226452942524</v>
      </c>
    </row>
    <row r="421" spans="1:35" ht="15">
      <c r="A421" s="49" t="s">
        <v>41</v>
      </c>
      <c r="B421" s="49">
        <v>20</v>
      </c>
      <c r="C421" s="49" t="s">
        <v>42</v>
      </c>
      <c r="D421" s="49" t="s">
        <v>55</v>
      </c>
      <c r="E421" s="49" t="s">
        <v>57</v>
      </c>
      <c r="F421" s="78">
        <v>0</v>
      </c>
      <c r="G421" s="78">
        <v>36282</v>
      </c>
      <c r="H421" s="78">
        <v>1.5934954078552961</v>
      </c>
      <c r="I421" s="78">
        <v>2.3854680509269941</v>
      </c>
      <c r="J421" s="78">
        <v>5.3466808113809234</v>
      </c>
      <c r="K421" s="78">
        <v>7.9713104530078081</v>
      </c>
      <c r="L421" s="78">
        <v>11.02053976302131</v>
      </c>
      <c r="M421" s="78">
        <v>14.413324483489461</v>
      </c>
      <c r="N421" s="78">
        <v>18.319610020132011</v>
      </c>
      <c r="O421" s="78">
        <v>22.742886380609978</v>
      </c>
      <c r="P421" s="78">
        <v>27.30810358291086</v>
      </c>
      <c r="Q421" s="78">
        <v>31.54672003005221</v>
      </c>
      <c r="R421" s="78">
        <v>35.767913002339974</v>
      </c>
      <c r="S421" s="78">
        <v>39.764258622373973</v>
      </c>
      <c r="T421" s="78">
        <v>43.371447264019103</v>
      </c>
      <c r="U421" s="78">
        <v>47.994042639022645</v>
      </c>
      <c r="V421" s="78">
        <v>52.46305748745251</v>
      </c>
      <c r="W421" s="78">
        <v>56.442989933526938</v>
      </c>
      <c r="X421" s="78">
        <v>59.954988015867798</v>
      </c>
      <c r="Y421" s="78">
        <v>63.506837691555454</v>
      </c>
      <c r="Z421" s="78">
        <v>67.25813813240319</v>
      </c>
      <c r="AA421" s="78">
        <v>71.061835357671214</v>
      </c>
      <c r="AB421" s="78">
        <v>74.671106597927817</v>
      </c>
      <c r="AC421" s="78">
        <v>78.055422898911786</v>
      </c>
      <c r="AD421" s="78">
        <v>81.717272846380624</v>
      </c>
      <c r="AE421" s="78">
        <v>84.845536748883589</v>
      </c>
      <c r="AF421" s="78">
        <v>87.816700097327669</v>
      </c>
      <c r="AG421" s="78">
        <v>89.440554446499078</v>
      </c>
      <c r="AH421" s="78">
        <v>91.727446465775671</v>
      </c>
      <c r="AI421" s="78">
        <v>93.579549928060814</v>
      </c>
    </row>
    <row r="422" spans="1:35" ht="15">
      <c r="A422" s="49" t="s">
        <v>41</v>
      </c>
      <c r="B422" s="49">
        <v>0</v>
      </c>
      <c r="C422" s="49" t="s">
        <v>42</v>
      </c>
      <c r="D422" s="49" t="s">
        <v>58</v>
      </c>
      <c r="E422" s="49" t="s">
        <v>59</v>
      </c>
      <c r="F422" s="78">
        <v>0</v>
      </c>
      <c r="G422" s="78">
        <v>36282</v>
      </c>
      <c r="H422" s="78">
        <v>3.820492282060374E-2</v>
      </c>
      <c r="I422" s="78">
        <v>1.9604180457673301</v>
      </c>
      <c r="J422" s="78">
        <v>4.2964173839209119</v>
      </c>
      <c r="K422" s="78">
        <v>7.4043658299994224</v>
      </c>
      <c r="L422" s="78">
        <v>12.132468387135921</v>
      </c>
      <c r="M422" s="78">
        <v>17.899278950991491</v>
      </c>
      <c r="N422" s="78">
        <v>23.634092916409621</v>
      </c>
      <c r="O422" s="78">
        <v>29.16661617113402</v>
      </c>
      <c r="P422" s="78">
        <v>35.83534628706348</v>
      </c>
      <c r="Q422" s="78">
        <v>42.463020439368194</v>
      </c>
      <c r="R422" s="78">
        <v>48.984452290627097</v>
      </c>
      <c r="S422" s="78">
        <v>56.543119579241889</v>
      </c>
      <c r="T422" s="78">
        <v>62.886436666199799</v>
      </c>
      <c r="U422" s="78">
        <v>69.872169086094203</v>
      </c>
      <c r="V422" s="78">
        <v>77.766729180631501</v>
      </c>
      <c r="W422" s="78">
        <v>85.094588587308195</v>
      </c>
      <c r="X422" s="78">
        <v>91.491158280702692</v>
      </c>
      <c r="Y422" s="78">
        <v>96.9961332960264</v>
      </c>
      <c r="Z422" s="78">
        <v>101.9374124344707</v>
      </c>
      <c r="AA422" s="78">
        <v>106.37836384480188</v>
      </c>
      <c r="AB422" s="78">
        <v>110.1881562352952</v>
      </c>
      <c r="AC422" s="78">
        <v>113.262048324497</v>
      </c>
      <c r="AD422" s="78">
        <v>116.4670289390988</v>
      </c>
      <c r="AE422" s="78">
        <v>119.60012498797339</v>
      </c>
      <c r="AF422" s="78">
        <v>122.5551425691081</v>
      </c>
      <c r="AG422" s="78">
        <v>125.1763626028289</v>
      </c>
      <c r="AH422" s="78">
        <v>127.9852372938638</v>
      </c>
      <c r="AI422" s="78">
        <v>130.7795624100913</v>
      </c>
    </row>
    <row r="423" spans="1:35" ht="15">
      <c r="A423" s="49" t="s">
        <v>41</v>
      </c>
      <c r="B423" s="49">
        <v>1</v>
      </c>
      <c r="C423" s="49" t="s">
        <v>42</v>
      </c>
      <c r="D423" s="49" t="s">
        <v>58</v>
      </c>
      <c r="E423" s="49" t="s">
        <v>59</v>
      </c>
      <c r="F423" s="78">
        <v>0</v>
      </c>
      <c r="G423" s="78">
        <v>36282</v>
      </c>
      <c r="H423" s="78">
        <v>6.0518398811556304</v>
      </c>
      <c r="I423" s="78">
        <v>134.0930656670966</v>
      </c>
      <c r="J423" s="78">
        <v>276.3967343406739</v>
      </c>
      <c r="K423" s="78">
        <v>492.5675825500926</v>
      </c>
      <c r="L423" s="78">
        <v>782.92508470691394</v>
      </c>
      <c r="M423" s="78">
        <v>1191.6000680257828</v>
      </c>
      <c r="N423" s="78">
        <v>1644.6923993651251</v>
      </c>
      <c r="O423" s="78">
        <v>2086.0074668317629</v>
      </c>
      <c r="P423" s="78">
        <v>2518.5625688317959</v>
      </c>
      <c r="Q423" s="78">
        <v>3051.3558615379879</v>
      </c>
      <c r="R423" s="78">
        <v>3559.6968540744269</v>
      </c>
      <c r="S423" s="78">
        <v>4028.0910685879708</v>
      </c>
      <c r="T423" s="78">
        <v>4546.896516756995</v>
      </c>
      <c r="U423" s="78">
        <v>5052.2967213872989</v>
      </c>
      <c r="V423" s="78">
        <v>5651.1383217820303</v>
      </c>
      <c r="W423" s="78">
        <v>6217.6645920922201</v>
      </c>
      <c r="X423" s="78">
        <v>6766.0008473177395</v>
      </c>
      <c r="Y423" s="78">
        <v>7271.5412753807504</v>
      </c>
      <c r="Z423" s="78">
        <v>7730.5406486739503</v>
      </c>
      <c r="AA423" s="78">
        <v>8126.6980912982199</v>
      </c>
      <c r="AB423" s="78">
        <v>8485.0277501983292</v>
      </c>
      <c r="AC423" s="78">
        <v>8849.9444732151605</v>
      </c>
      <c r="AD423" s="78">
        <v>9107.5592378326292</v>
      </c>
      <c r="AE423" s="78">
        <v>9468.936275427679</v>
      </c>
      <c r="AF423" s="78">
        <v>9820.9740506530597</v>
      </c>
      <c r="AG423" s="78">
        <v>10117.88665491967</v>
      </c>
      <c r="AH423" s="78">
        <v>10454.113129522801</v>
      </c>
      <c r="AI423" s="78">
        <v>10830.81291613899</v>
      </c>
    </row>
    <row r="424" spans="1:35" ht="15">
      <c r="A424" s="49" t="s">
        <v>41</v>
      </c>
      <c r="B424" s="49">
        <v>2</v>
      </c>
      <c r="C424" s="49" t="s">
        <v>42</v>
      </c>
      <c r="D424" s="49" t="s">
        <v>58</v>
      </c>
      <c r="E424" s="49" t="s">
        <v>59</v>
      </c>
      <c r="F424" s="78">
        <v>0</v>
      </c>
      <c r="G424" s="78">
        <v>36282</v>
      </c>
      <c r="H424" s="78">
        <v>0.59752344831991866</v>
      </c>
      <c r="I424" s="78">
        <v>17.505094487000108</v>
      </c>
      <c r="J424" s="78">
        <v>37.107961459884471</v>
      </c>
      <c r="K424" s="78">
        <v>65.288147754425594</v>
      </c>
      <c r="L424" s="78">
        <v>105.4643585397387</v>
      </c>
      <c r="M424" s="78">
        <v>158.661334556459</v>
      </c>
      <c r="N424" s="78">
        <v>215.16179699157652</v>
      </c>
      <c r="O424" s="78">
        <v>270.00957638716602</v>
      </c>
      <c r="P424" s="78">
        <v>328.72612442584921</v>
      </c>
      <c r="Q424" s="78">
        <v>394.6754035918392</v>
      </c>
      <c r="R424" s="78">
        <v>458.40136101425651</v>
      </c>
      <c r="S424" s="78">
        <v>523.42573045500092</v>
      </c>
      <c r="T424" s="78">
        <v>587.28896022103004</v>
      </c>
      <c r="U424" s="78">
        <v>652.84255797797698</v>
      </c>
      <c r="V424" s="78">
        <v>729.06138478700609</v>
      </c>
      <c r="W424" s="78">
        <v>800.5851689935289</v>
      </c>
      <c r="X424" s="78">
        <v>866.89601914538298</v>
      </c>
      <c r="Y424" s="78">
        <v>926.28033116358699</v>
      </c>
      <c r="Z424" s="78">
        <v>979.778128030007</v>
      </c>
      <c r="AA424" s="78">
        <v>1026.4933702591879</v>
      </c>
      <c r="AB424" s="78">
        <v>1067.651840561585</v>
      </c>
      <c r="AC424" s="78">
        <v>1105.9344833616519</v>
      </c>
      <c r="AD424" s="78">
        <v>1136.888806893689</v>
      </c>
      <c r="AE424" s="78">
        <v>1174.693153489558</v>
      </c>
      <c r="AF424" s="78">
        <v>1210.9786687904179</v>
      </c>
      <c r="AG424" s="78">
        <v>1241.8945518917728</v>
      </c>
      <c r="AH424" s="78">
        <v>1276.257813381806</v>
      </c>
      <c r="AI424" s="78">
        <v>1313.2023041158482</v>
      </c>
    </row>
    <row r="425" spans="1:35" ht="15">
      <c r="A425" s="49" t="s">
        <v>41</v>
      </c>
      <c r="B425" s="49">
        <v>3</v>
      </c>
      <c r="C425" s="49" t="s">
        <v>42</v>
      </c>
      <c r="D425" s="49" t="s">
        <v>58</v>
      </c>
      <c r="E425" s="49" t="s">
        <v>59</v>
      </c>
      <c r="F425" s="78">
        <v>0</v>
      </c>
      <c r="G425" s="78">
        <v>36282</v>
      </c>
      <c r="H425" s="78">
        <v>0.28864411498217468</v>
      </c>
      <c r="I425" s="78">
        <v>14.99881019597931</v>
      </c>
      <c r="J425" s="78">
        <v>33.212314617708891</v>
      </c>
      <c r="K425" s="78">
        <v>57.919308797204188</v>
      </c>
      <c r="L425" s="78">
        <v>96.036002563149808</v>
      </c>
      <c r="M425" s="78">
        <v>143.21658172321841</v>
      </c>
      <c r="N425" s="78">
        <v>191.22567831654709</v>
      </c>
      <c r="O425" s="78">
        <v>238.37403196346591</v>
      </c>
      <c r="P425" s="78">
        <v>295.59198804263633</v>
      </c>
      <c r="Q425" s="78">
        <v>353.42331410583256</v>
      </c>
      <c r="R425" s="78">
        <v>411.23768926156413</v>
      </c>
      <c r="S425" s="78">
        <v>478.83946292192059</v>
      </c>
      <c r="T425" s="78">
        <v>537.08780716472904</v>
      </c>
      <c r="U425" s="78">
        <v>601.85756786405398</v>
      </c>
      <c r="V425" s="78">
        <v>675.59995095326394</v>
      </c>
      <c r="W425" s="78">
        <v>745.44919631529103</v>
      </c>
      <c r="X425" s="78">
        <v>808.07394772663702</v>
      </c>
      <c r="Y425" s="78">
        <v>863.49582665894604</v>
      </c>
      <c r="Z425" s="78">
        <v>914.24901332148011</v>
      </c>
      <c r="AA425" s="78">
        <v>960.91203047996805</v>
      </c>
      <c r="AB425" s="78">
        <v>1002.142623104535</v>
      </c>
      <c r="AC425" s="78">
        <v>1036.9062865341971</v>
      </c>
      <c r="AD425" s="78">
        <v>1073.251594297041</v>
      </c>
      <c r="AE425" s="78">
        <v>1109.363962727736</v>
      </c>
      <c r="AF425" s="78">
        <v>1144.1178691397649</v>
      </c>
      <c r="AG425" s="78">
        <v>1175.916462347556</v>
      </c>
      <c r="AH425" s="78">
        <v>1209.8651136292751</v>
      </c>
      <c r="AI425" s="78">
        <v>1244.2759748815911</v>
      </c>
    </row>
    <row r="426" spans="1:35" ht="15">
      <c r="A426" s="49" t="s">
        <v>41</v>
      </c>
      <c r="B426" s="49">
        <v>4</v>
      </c>
      <c r="C426" s="49" t="s">
        <v>42</v>
      </c>
      <c r="D426" s="49" t="s">
        <v>58</v>
      </c>
      <c r="E426" s="49" t="s">
        <v>59</v>
      </c>
      <c r="F426" s="78">
        <v>0</v>
      </c>
      <c r="G426" s="78">
        <v>36282</v>
      </c>
      <c r="H426" s="78">
        <v>0.47912968524546101</v>
      </c>
      <c r="I426" s="78">
        <v>32.096715193973097</v>
      </c>
      <c r="J426" s="78">
        <v>68.250378127444236</v>
      </c>
      <c r="K426" s="78">
        <v>121.90323061793291</v>
      </c>
      <c r="L426" s="78">
        <v>201.81776811618067</v>
      </c>
      <c r="M426" s="78">
        <v>304.88296061652972</v>
      </c>
      <c r="N426" s="78">
        <v>412.7255957259872</v>
      </c>
      <c r="O426" s="78">
        <v>521.57833108794671</v>
      </c>
      <c r="P426" s="78">
        <v>638.95184487209497</v>
      </c>
      <c r="Q426" s="78">
        <v>772.38471042983304</v>
      </c>
      <c r="R426" s="78">
        <v>909.95554941379999</v>
      </c>
      <c r="S426" s="78">
        <v>1051.015076683118</v>
      </c>
      <c r="T426" s="78">
        <v>1195.9703186580541</v>
      </c>
      <c r="U426" s="78">
        <v>1359.2999753226682</v>
      </c>
      <c r="V426" s="78">
        <v>1528.6811476668561</v>
      </c>
      <c r="W426" s="78">
        <v>1690.6921093855619</v>
      </c>
      <c r="X426" s="78">
        <v>1841.441860551372</v>
      </c>
      <c r="Y426" s="78">
        <v>1969.183511892056</v>
      </c>
      <c r="Z426" s="78">
        <v>2086.633460883937</v>
      </c>
      <c r="AA426" s="78">
        <v>2184.5707196781823</v>
      </c>
      <c r="AB426" s="78">
        <v>2273.1174981546069</v>
      </c>
      <c r="AC426" s="78">
        <v>2357.8927931241833</v>
      </c>
      <c r="AD426" s="78">
        <v>2427.7857434630969</v>
      </c>
      <c r="AE426" s="78">
        <v>2510.883090909339</v>
      </c>
      <c r="AF426" s="78">
        <v>2589.6155026386159</v>
      </c>
      <c r="AG426" s="78">
        <v>2664.2952091457432</v>
      </c>
      <c r="AH426" s="78">
        <v>2738.407998338987</v>
      </c>
      <c r="AI426" s="78">
        <v>2808.3499407390159</v>
      </c>
    </row>
    <row r="427" spans="1:35" ht="15">
      <c r="A427" s="49" t="s">
        <v>41</v>
      </c>
      <c r="B427" s="49">
        <v>5</v>
      </c>
      <c r="C427" s="49" t="s">
        <v>42</v>
      </c>
      <c r="D427" s="49" t="s">
        <v>58</v>
      </c>
      <c r="E427" s="49" t="s">
        <v>59</v>
      </c>
      <c r="F427" s="78">
        <v>0</v>
      </c>
      <c r="G427" s="78">
        <v>36282</v>
      </c>
      <c r="H427" s="78">
        <v>0.31965125713654552</v>
      </c>
      <c r="I427" s="78">
        <v>32.64468133034967</v>
      </c>
      <c r="J427" s="78">
        <v>71.514509976669046</v>
      </c>
      <c r="K427" s="78">
        <v>128.25841250508759</v>
      </c>
      <c r="L427" s="78">
        <v>221.20009550036448</v>
      </c>
      <c r="M427" s="78">
        <v>329.5687675133081</v>
      </c>
      <c r="N427" s="78">
        <v>441.96490267393773</v>
      </c>
      <c r="O427" s="78">
        <v>555.8618861888018</v>
      </c>
      <c r="P427" s="78">
        <v>681.06997388560751</v>
      </c>
      <c r="Q427" s="78">
        <v>816.280598373207</v>
      </c>
      <c r="R427" s="78">
        <v>953.99384869503695</v>
      </c>
      <c r="S427" s="78">
        <v>1102.7038717982041</v>
      </c>
      <c r="T427" s="78">
        <v>1245.3086020495909</v>
      </c>
      <c r="U427" s="78">
        <v>1403.113687777306</v>
      </c>
      <c r="V427" s="78">
        <v>1579.0656446757091</v>
      </c>
      <c r="W427" s="78">
        <v>1748.182417005763</v>
      </c>
      <c r="X427" s="78">
        <v>1895.8409984347179</v>
      </c>
      <c r="Y427" s="78">
        <v>2031.3651810939909</v>
      </c>
      <c r="Z427" s="78">
        <v>2144.8119654927359</v>
      </c>
      <c r="AA427" s="78">
        <v>2250.2622890900029</v>
      </c>
      <c r="AB427" s="78">
        <v>2338.2613897005572</v>
      </c>
      <c r="AC427" s="78">
        <v>2421.948435914529</v>
      </c>
      <c r="AD427" s="78">
        <v>2502.7082427386467</v>
      </c>
      <c r="AE427" s="78">
        <v>2583.9072632188982</v>
      </c>
      <c r="AF427" s="78">
        <v>2664.4847312960669</v>
      </c>
      <c r="AG427" s="78">
        <v>2741.0722424527689</v>
      </c>
      <c r="AH427" s="78">
        <v>2822.5918845691199</v>
      </c>
      <c r="AI427" s="78">
        <v>2905.7339610078875</v>
      </c>
    </row>
    <row r="428" spans="1:35" ht="15">
      <c r="A428" s="49" t="s">
        <v>41</v>
      </c>
      <c r="B428" s="49">
        <v>6</v>
      </c>
      <c r="C428" s="49" t="s">
        <v>42</v>
      </c>
      <c r="D428" s="49" t="s">
        <v>58</v>
      </c>
      <c r="E428" s="49" t="s">
        <v>59</v>
      </c>
      <c r="F428" s="78">
        <v>0</v>
      </c>
      <c r="G428" s="78">
        <v>36282</v>
      </c>
      <c r="H428" s="78">
        <v>0.55133014876953312</v>
      </c>
      <c r="I428" s="78">
        <v>24.827363499320963</v>
      </c>
      <c r="J428" s="78">
        <v>54.631267520304256</v>
      </c>
      <c r="K428" s="78">
        <v>95.720364402447714</v>
      </c>
      <c r="L428" s="78">
        <v>158.32969180360101</v>
      </c>
      <c r="M428" s="78">
        <v>237.07963931819191</v>
      </c>
      <c r="N428" s="78">
        <v>318.31666689323379</v>
      </c>
      <c r="O428" s="78">
        <v>398.21855265351337</v>
      </c>
      <c r="P428" s="78">
        <v>492.9983119185074</v>
      </c>
      <c r="Q428" s="78">
        <v>591.14756448910396</v>
      </c>
      <c r="R428" s="78">
        <v>688.93641516834396</v>
      </c>
      <c r="S428" s="78">
        <v>800.57456998380894</v>
      </c>
      <c r="T428" s="78">
        <v>899.93495976009103</v>
      </c>
      <c r="U428" s="78">
        <v>1009.1860375583771</v>
      </c>
      <c r="V428" s="78">
        <v>1134.257010343146</v>
      </c>
      <c r="W428" s="78">
        <v>1253.207700511952</v>
      </c>
      <c r="X428" s="78">
        <v>1361.296926882565</v>
      </c>
      <c r="Y428" s="78">
        <v>1457.9042977815661</v>
      </c>
      <c r="Z428" s="78">
        <v>1546.583234563913</v>
      </c>
      <c r="AA428" s="78">
        <v>1627.8947429374439</v>
      </c>
      <c r="AB428" s="78">
        <v>1700.2951004604449</v>
      </c>
      <c r="AC428" s="78">
        <v>1763.819117031474</v>
      </c>
      <c r="AD428" s="78">
        <v>1828.0255368964711</v>
      </c>
      <c r="AE428" s="78">
        <v>1894.601066466573</v>
      </c>
      <c r="AF428" s="78">
        <v>1959.3368004218839</v>
      </c>
      <c r="AG428" s="78">
        <v>2018.571865525754</v>
      </c>
      <c r="AH428" s="78">
        <v>2082.312491529608</v>
      </c>
      <c r="AI428" s="78">
        <v>2148.0919703468981</v>
      </c>
    </row>
    <row r="429" spans="1:35" ht="15">
      <c r="A429" s="49" t="s">
        <v>41</v>
      </c>
      <c r="B429" s="49">
        <v>7</v>
      </c>
      <c r="C429" s="49" t="s">
        <v>42</v>
      </c>
      <c r="D429" s="49" t="s">
        <v>58</v>
      </c>
      <c r="E429" s="49" t="s">
        <v>59</v>
      </c>
      <c r="F429" s="78">
        <v>0</v>
      </c>
      <c r="G429" s="78">
        <v>36282</v>
      </c>
      <c r="H429" s="78">
        <v>4.9568866994180745</v>
      </c>
      <c r="I429" s="78">
        <v>121.1863113209241</v>
      </c>
      <c r="J429" s="78">
        <v>243.81982184549221</v>
      </c>
      <c r="K429" s="78">
        <v>417.09068001316894</v>
      </c>
      <c r="L429" s="78">
        <v>685.7065491466376</v>
      </c>
      <c r="M429" s="78">
        <v>1015.2373964676381</v>
      </c>
      <c r="N429" s="78">
        <v>1360.8264250955931</v>
      </c>
      <c r="O429" s="78">
        <v>1708.3596781694198</v>
      </c>
      <c r="P429" s="78">
        <v>2076.6332482588859</v>
      </c>
      <c r="Q429" s="78">
        <v>2472.5944250896919</v>
      </c>
      <c r="R429" s="78">
        <v>2883.7855731436221</v>
      </c>
      <c r="S429" s="78">
        <v>3294.902718532559</v>
      </c>
      <c r="T429" s="78">
        <v>3692.3066845027097</v>
      </c>
      <c r="U429" s="78">
        <v>4193.6099198393749</v>
      </c>
      <c r="V429" s="78">
        <v>4689.3999214568803</v>
      </c>
      <c r="W429" s="78">
        <v>5158.8557256852655</v>
      </c>
      <c r="X429" s="78">
        <v>5592.4558669897833</v>
      </c>
      <c r="Y429" s="78">
        <v>5975.9236194351897</v>
      </c>
      <c r="Z429" s="78">
        <v>6314.7709901816306</v>
      </c>
      <c r="AA429" s="78">
        <v>6610.2232653833707</v>
      </c>
      <c r="AB429" s="78">
        <v>6875.5019657180701</v>
      </c>
      <c r="AC429" s="78">
        <v>7110.5398308639997</v>
      </c>
      <c r="AD429" s="78">
        <v>7334.2546155972104</v>
      </c>
      <c r="AE429" s="78">
        <v>7551.7325613424</v>
      </c>
      <c r="AF429" s="78">
        <v>7764.6951069931201</v>
      </c>
      <c r="AG429" s="78">
        <v>7990.05677671384</v>
      </c>
      <c r="AH429" s="78">
        <v>8222.1855272788107</v>
      </c>
      <c r="AI429" s="78">
        <v>8456.7395945488697</v>
      </c>
    </row>
    <row r="430" spans="1:35" ht="15">
      <c r="A430" s="49" t="s">
        <v>41</v>
      </c>
      <c r="B430" s="49">
        <v>8</v>
      </c>
      <c r="C430" s="49" t="s">
        <v>42</v>
      </c>
      <c r="D430" s="49" t="s">
        <v>58</v>
      </c>
      <c r="E430" s="49" t="s">
        <v>59</v>
      </c>
      <c r="F430" s="78">
        <v>0</v>
      </c>
      <c r="G430" s="78">
        <v>36282</v>
      </c>
      <c r="H430" s="78">
        <v>0.88046757257149577</v>
      </c>
      <c r="I430" s="78">
        <v>31.383743196627126</v>
      </c>
      <c r="J430" s="78">
        <v>67.025505192112135</v>
      </c>
      <c r="K430" s="78">
        <v>116.30406998993</v>
      </c>
      <c r="L430" s="78">
        <v>192.68352770922831</v>
      </c>
      <c r="M430" s="78">
        <v>287.20657089589662</v>
      </c>
      <c r="N430" s="78">
        <v>384.9201037245009</v>
      </c>
      <c r="O430" s="78">
        <v>482.10698362778714</v>
      </c>
      <c r="P430" s="78">
        <v>594.44149961236883</v>
      </c>
      <c r="Q430" s="78">
        <v>710.96396810753401</v>
      </c>
      <c r="R430" s="78">
        <v>829.50792401649096</v>
      </c>
      <c r="S430" s="78">
        <v>960.73079181722198</v>
      </c>
      <c r="T430" s="78">
        <v>1079.418289086406</v>
      </c>
      <c r="U430" s="78">
        <v>1218.426626612074</v>
      </c>
      <c r="V430" s="78">
        <v>1368.769675967618</v>
      </c>
      <c r="W430" s="78">
        <v>1511.977715910296</v>
      </c>
      <c r="X430" s="78">
        <v>1642.695747997871</v>
      </c>
      <c r="Y430" s="78">
        <v>1759.2430338759602</v>
      </c>
      <c r="Z430" s="78">
        <v>1865.265165726237</v>
      </c>
      <c r="AA430" s="78">
        <v>1961.6449371998519</v>
      </c>
      <c r="AB430" s="78">
        <v>2048.0600612248227</v>
      </c>
      <c r="AC430" s="78">
        <v>2123.4050931607389</v>
      </c>
      <c r="AD430" s="78">
        <v>2200.0475221957822</v>
      </c>
      <c r="AE430" s="78">
        <v>2276.1997370103973</v>
      </c>
      <c r="AF430" s="78">
        <v>2350.6250707540621</v>
      </c>
      <c r="AG430" s="78">
        <v>2422.986912646033</v>
      </c>
      <c r="AH430" s="78">
        <v>2499.3322468980518</v>
      </c>
      <c r="AI430" s="78">
        <v>2577.1074623419058</v>
      </c>
    </row>
    <row r="431" spans="1:35" ht="15">
      <c r="A431" s="49" t="s">
        <v>41</v>
      </c>
      <c r="B431" s="49">
        <v>9</v>
      </c>
      <c r="C431" s="49" t="s">
        <v>42</v>
      </c>
      <c r="D431" s="49" t="s">
        <v>58</v>
      </c>
      <c r="E431" s="49" t="s">
        <v>59</v>
      </c>
      <c r="F431" s="78">
        <v>0</v>
      </c>
      <c r="G431" s="78">
        <v>36282</v>
      </c>
      <c r="H431" s="78">
        <v>0.45810877394143301</v>
      </c>
      <c r="I431" s="78">
        <v>23.89050698334438</v>
      </c>
      <c r="J431" s="78">
        <v>52.990726566968014</v>
      </c>
      <c r="K431" s="78">
        <v>92.61204948109642</v>
      </c>
      <c r="L431" s="78">
        <v>153.88039372094951</v>
      </c>
      <c r="M431" s="78">
        <v>229.8880397908141</v>
      </c>
      <c r="N431" s="78">
        <v>307.49574062156262</v>
      </c>
      <c r="O431" s="78">
        <v>383.82625484018183</v>
      </c>
      <c r="P431" s="78">
        <v>476.46731662590651</v>
      </c>
      <c r="Q431" s="78">
        <v>570.20515228752004</v>
      </c>
      <c r="R431" s="78">
        <v>663.95803819430398</v>
      </c>
      <c r="S431" s="78">
        <v>773.57671035567205</v>
      </c>
      <c r="T431" s="78">
        <v>868.52999227841508</v>
      </c>
      <c r="U431" s="78">
        <v>974.51531153437099</v>
      </c>
      <c r="V431" s="78">
        <v>1095.326775891265</v>
      </c>
      <c r="W431" s="78">
        <v>1210.1129751005981</v>
      </c>
      <c r="X431" s="78">
        <v>1313.3610605009621</v>
      </c>
      <c r="Y431" s="78">
        <v>1405.0044216909291</v>
      </c>
      <c r="Z431" s="78">
        <v>1488.9829053070409</v>
      </c>
      <c r="AA431" s="78">
        <v>1566.3573719087169</v>
      </c>
      <c r="AB431" s="78">
        <v>1634.7830159019318</v>
      </c>
      <c r="AC431" s="78">
        <v>1692.8993917787311</v>
      </c>
      <c r="AD431" s="78">
        <v>1753.8013532061591</v>
      </c>
      <c r="AE431" s="78">
        <v>1814.4179130128632</v>
      </c>
      <c r="AF431" s="78">
        <v>1872.8042219534279</v>
      </c>
      <c r="AG431" s="78">
        <v>1926.3028570023341</v>
      </c>
      <c r="AH431" s="78">
        <v>1983.472556830747</v>
      </c>
      <c r="AI431" s="78">
        <v>2041.639804068697</v>
      </c>
    </row>
    <row r="432" spans="1:35" ht="15">
      <c r="A432" s="49" t="s">
        <v>41</v>
      </c>
      <c r="B432" s="49">
        <v>10</v>
      </c>
      <c r="C432" s="49" t="s">
        <v>42</v>
      </c>
      <c r="D432" s="49" t="s">
        <v>58</v>
      </c>
      <c r="E432" s="49" t="s">
        <v>59</v>
      </c>
      <c r="F432" s="78">
        <v>0</v>
      </c>
      <c r="G432" s="78">
        <v>36282</v>
      </c>
      <c r="H432" s="78">
        <v>1.0881489440457464</v>
      </c>
      <c r="I432" s="78">
        <v>27.196383946651132</v>
      </c>
      <c r="J432" s="78">
        <v>55.091945651410214</v>
      </c>
      <c r="K432" s="78">
        <v>94.518661816580106</v>
      </c>
      <c r="L432" s="78">
        <v>155.88582005406141</v>
      </c>
      <c r="M432" s="78">
        <v>231.47052688343541</v>
      </c>
      <c r="N432" s="78">
        <v>310.80298648873162</v>
      </c>
      <c r="O432" s="78">
        <v>390.965965469916</v>
      </c>
      <c r="P432" s="78">
        <v>476.67817534087573</v>
      </c>
      <c r="Q432" s="78">
        <v>568.84516302405063</v>
      </c>
      <c r="R432" s="78">
        <v>664.59717640330609</v>
      </c>
      <c r="S432" s="78">
        <v>760.90507355021896</v>
      </c>
      <c r="T432" s="78">
        <v>853.62439987496691</v>
      </c>
      <c r="U432" s="78">
        <v>969.983521058625</v>
      </c>
      <c r="V432" s="78">
        <v>1085.7804042334828</v>
      </c>
      <c r="W432" s="78">
        <v>1195.3549935827041</v>
      </c>
      <c r="X432" s="78">
        <v>1296.560995726916</v>
      </c>
      <c r="Y432" s="78">
        <v>1385.73723124761</v>
      </c>
      <c r="Z432" s="78">
        <v>1464.090629642953</v>
      </c>
      <c r="AA432" s="78">
        <v>1532.8982516219428</v>
      </c>
      <c r="AB432" s="78">
        <v>1593.8909038704901</v>
      </c>
      <c r="AC432" s="78">
        <v>1647.141353330145</v>
      </c>
      <c r="AD432" s="78">
        <v>1697.6881953737791</v>
      </c>
      <c r="AE432" s="78">
        <v>1746.1135324420347</v>
      </c>
      <c r="AF432" s="78">
        <v>1790.8713647799909</v>
      </c>
      <c r="AG432" s="78">
        <v>1820.5595012978308</v>
      </c>
      <c r="AH432" s="78">
        <v>1846.5195139861748</v>
      </c>
      <c r="AI432" s="78">
        <v>1871.897159487864</v>
      </c>
    </row>
    <row r="433" spans="1:35" ht="15">
      <c r="A433" s="49" t="s">
        <v>41</v>
      </c>
      <c r="B433" s="49">
        <v>11</v>
      </c>
      <c r="C433" s="49" t="s">
        <v>42</v>
      </c>
      <c r="D433" s="49" t="s">
        <v>58</v>
      </c>
      <c r="E433" s="49" t="s">
        <v>59</v>
      </c>
      <c r="F433" s="78">
        <v>0</v>
      </c>
      <c r="G433" s="78">
        <v>36282</v>
      </c>
      <c r="H433" s="78">
        <v>1.0317435594721336</v>
      </c>
      <c r="I433" s="78">
        <v>25.425414692983033</v>
      </c>
      <c r="J433" s="78">
        <v>51.582581494975862</v>
      </c>
      <c r="K433" s="78">
        <v>88.951777687375611</v>
      </c>
      <c r="L433" s="78">
        <v>147.59495326587049</v>
      </c>
      <c r="M433" s="78">
        <v>220.44353859603777</v>
      </c>
      <c r="N433" s="78">
        <v>297.67714822417315</v>
      </c>
      <c r="O433" s="78">
        <v>376.61879365200161</v>
      </c>
      <c r="P433" s="78">
        <v>461.31512228053998</v>
      </c>
      <c r="Q433" s="78">
        <v>553.24300609819454</v>
      </c>
      <c r="R433" s="78">
        <v>649.63446963045374</v>
      </c>
      <c r="S433" s="78">
        <v>746.87886063854</v>
      </c>
      <c r="T433" s="78">
        <v>841.68515185785202</v>
      </c>
      <c r="U433" s="78">
        <v>961.02467801914804</v>
      </c>
      <c r="V433" s="78">
        <v>1080.2258425516191</v>
      </c>
      <c r="W433" s="78">
        <v>1194.180405290927</v>
      </c>
      <c r="X433" s="78">
        <v>1300.6347866072419</v>
      </c>
      <c r="Y433" s="78">
        <v>1395.5560939616821</v>
      </c>
      <c r="Z433" s="78">
        <v>1479.9035944431619</v>
      </c>
      <c r="AA433" s="78">
        <v>1554.8533762594111</v>
      </c>
      <c r="AB433" s="78">
        <v>1622.1337575428249</v>
      </c>
      <c r="AC433" s="78">
        <v>1681.8786515557329</v>
      </c>
      <c r="AD433" s="78">
        <v>1738.8127242462281</v>
      </c>
      <c r="AE433" s="78">
        <v>1793.746161420346</v>
      </c>
      <c r="AF433" s="78">
        <v>1845.0958909076351</v>
      </c>
      <c r="AG433" s="78">
        <v>1881.023261904189</v>
      </c>
      <c r="AH433" s="78">
        <v>1913.0442209182149</v>
      </c>
      <c r="AI433" s="78">
        <v>1944.3745989345321</v>
      </c>
    </row>
    <row r="434" spans="1:35" ht="15">
      <c r="A434" s="49" t="s">
        <v>41</v>
      </c>
      <c r="B434" s="49">
        <v>12</v>
      </c>
      <c r="C434" s="49" t="s">
        <v>42</v>
      </c>
      <c r="D434" s="49" t="s">
        <v>58</v>
      </c>
      <c r="E434" s="49" t="s">
        <v>59</v>
      </c>
      <c r="F434" s="78">
        <v>0</v>
      </c>
      <c r="G434" s="78">
        <v>36282</v>
      </c>
      <c r="H434" s="78">
        <v>1.0339736210131368E-2</v>
      </c>
      <c r="I434" s="78">
        <v>44.376056106286747</v>
      </c>
      <c r="J434" s="78">
        <v>94.785370415757995</v>
      </c>
      <c r="K434" s="78">
        <v>156.48908184806581</v>
      </c>
      <c r="L434" s="78">
        <v>255.71540063423311</v>
      </c>
      <c r="M434" s="78">
        <v>381.75253521255331</v>
      </c>
      <c r="N434" s="78">
        <v>515.72601297733991</v>
      </c>
      <c r="O434" s="78">
        <v>652.27898801225103</v>
      </c>
      <c r="P434" s="78">
        <v>797.41723361917298</v>
      </c>
      <c r="Q434" s="78">
        <v>954.08515220905497</v>
      </c>
      <c r="R434" s="78">
        <v>1116.729765254787</v>
      </c>
      <c r="S434" s="78">
        <v>1279.3906140218419</v>
      </c>
      <c r="T434" s="78">
        <v>1439.066137743383</v>
      </c>
      <c r="U434" s="78">
        <v>1606.6007725826062</v>
      </c>
      <c r="V434" s="78">
        <v>1801.537529928386</v>
      </c>
      <c r="W434" s="78">
        <v>1975.6698525833992</v>
      </c>
      <c r="X434" s="78">
        <v>2134.675028658934</v>
      </c>
      <c r="Y434" s="78">
        <v>2277.7030349578899</v>
      </c>
      <c r="Z434" s="78">
        <v>2418.0945608030461</v>
      </c>
      <c r="AA434" s="78">
        <v>2550.6255548341319</v>
      </c>
      <c r="AB434" s="78">
        <v>2660.3132899995921</v>
      </c>
      <c r="AC434" s="78">
        <v>2765.7652693631971</v>
      </c>
      <c r="AD434" s="78">
        <v>2855.9955825642323</v>
      </c>
      <c r="AE434" s="78">
        <v>2946.2456398902541</v>
      </c>
      <c r="AF434" s="78">
        <v>3028.1955467328339</v>
      </c>
      <c r="AG434" s="78">
        <v>3118.3021029265492</v>
      </c>
      <c r="AH434" s="78">
        <v>3215.4665354694607</v>
      </c>
      <c r="AI434" s="78">
        <v>3318.7774614340701</v>
      </c>
    </row>
    <row r="435" spans="1:35" ht="15">
      <c r="A435" s="49" t="s">
        <v>41</v>
      </c>
      <c r="B435" s="49">
        <v>13</v>
      </c>
      <c r="C435" s="49" t="s">
        <v>42</v>
      </c>
      <c r="D435" s="49" t="s">
        <v>58</v>
      </c>
      <c r="E435" s="49" t="s">
        <v>59</v>
      </c>
      <c r="F435" s="78">
        <v>0</v>
      </c>
      <c r="G435" s="78">
        <v>36282</v>
      </c>
      <c r="H435" s="78">
        <v>1.2931106748483256E-4</v>
      </c>
      <c r="I435" s="78">
        <v>29.034424178135481</v>
      </c>
      <c r="J435" s="78">
        <v>62.02057738362678</v>
      </c>
      <c r="K435" s="78">
        <v>111.20390439185941</v>
      </c>
      <c r="L435" s="78">
        <v>186.6232028108698</v>
      </c>
      <c r="M435" s="78">
        <v>280.9489482127583</v>
      </c>
      <c r="N435" s="78">
        <v>377.51240678177169</v>
      </c>
      <c r="O435" s="78">
        <v>476.53683885808869</v>
      </c>
      <c r="P435" s="78">
        <v>584.64906158704082</v>
      </c>
      <c r="Q435" s="78">
        <v>706.11408840936508</v>
      </c>
      <c r="R435" s="78">
        <v>835.48536210201598</v>
      </c>
      <c r="S435" s="78">
        <v>969.60634636083796</v>
      </c>
      <c r="T435" s="78">
        <v>1107.8102870281889</v>
      </c>
      <c r="U435" s="78">
        <v>1271.2146652248111</v>
      </c>
      <c r="V435" s="78">
        <v>1431.2350923409911</v>
      </c>
      <c r="W435" s="78">
        <v>1584.6419506806283</v>
      </c>
      <c r="X435" s="78">
        <v>1725.7804046450578</v>
      </c>
      <c r="Y435" s="78">
        <v>1840.3539242034178</v>
      </c>
      <c r="Z435" s="78">
        <v>1946.002500526909</v>
      </c>
      <c r="AA435" s="78">
        <v>2031.0401030339601</v>
      </c>
      <c r="AB435" s="78">
        <v>2108.070722049692</v>
      </c>
      <c r="AC435" s="78">
        <v>2181.5824887443123</v>
      </c>
      <c r="AD435" s="78">
        <v>2243.1970825259118</v>
      </c>
      <c r="AE435" s="78">
        <v>2314.6492031093371</v>
      </c>
      <c r="AF435" s="78">
        <v>2381.3081134263894</v>
      </c>
      <c r="AG435" s="78">
        <v>2447.759856943117</v>
      </c>
      <c r="AH435" s="78">
        <v>2509.4094956250001</v>
      </c>
      <c r="AI435" s="78">
        <v>2562.0809845197032</v>
      </c>
    </row>
    <row r="436" spans="1:35" ht="15">
      <c r="A436" s="49" t="s">
        <v>41</v>
      </c>
      <c r="B436" s="49">
        <v>14</v>
      </c>
      <c r="C436" s="49" t="s">
        <v>42</v>
      </c>
      <c r="D436" s="49" t="s">
        <v>58</v>
      </c>
      <c r="E436" s="49" t="s">
        <v>59</v>
      </c>
      <c r="F436" s="78">
        <v>0</v>
      </c>
      <c r="G436" s="78">
        <v>36282</v>
      </c>
      <c r="H436" s="78">
        <v>0.34630014141035315</v>
      </c>
      <c r="I436" s="78">
        <v>18.075527367248728</v>
      </c>
      <c r="J436" s="78">
        <v>40.117726665228716</v>
      </c>
      <c r="K436" s="78">
        <v>70.146550009655499</v>
      </c>
      <c r="L436" s="78">
        <v>116.6144558357603</v>
      </c>
      <c r="M436" s="78">
        <v>174.3215398824303</v>
      </c>
      <c r="N436" s="78">
        <v>233.33237458882121</v>
      </c>
      <c r="O436" s="78">
        <v>291.49572901636168</v>
      </c>
      <c r="P436" s="78">
        <v>362.18634316970304</v>
      </c>
      <c r="Q436" s="78">
        <v>433.8809732620449</v>
      </c>
      <c r="R436" s="78">
        <v>505.72919540907117</v>
      </c>
      <c r="S436" s="78">
        <v>589.79551964291454</v>
      </c>
      <c r="T436" s="78">
        <v>662.72928156478099</v>
      </c>
      <c r="U436" s="78">
        <v>744.11653351210316</v>
      </c>
      <c r="V436" s="78">
        <v>836.89055160120711</v>
      </c>
      <c r="W436" s="78">
        <v>925.13919351957998</v>
      </c>
      <c r="X436" s="78">
        <v>1004.6381985915169</v>
      </c>
      <c r="Y436" s="78">
        <v>1075.3273456022839</v>
      </c>
      <c r="Z436" s="78">
        <v>1140.2202210457172</v>
      </c>
      <c r="AA436" s="78">
        <v>1200.0469105574521</v>
      </c>
      <c r="AB436" s="78">
        <v>1253.0574549189289</v>
      </c>
      <c r="AC436" s="78">
        <v>1297.907467308047</v>
      </c>
      <c r="AD436" s="78">
        <v>1344.7014578927749</v>
      </c>
      <c r="AE436" s="78">
        <v>1391.2641628326169</v>
      </c>
      <c r="AF436" s="78">
        <v>1436.2611900991699</v>
      </c>
      <c r="AG436" s="78">
        <v>1477.582655214484</v>
      </c>
      <c r="AH436" s="78">
        <v>1521.7864199277969</v>
      </c>
      <c r="AI436" s="78">
        <v>1566.7852694358319</v>
      </c>
    </row>
    <row r="437" spans="1:35" ht="15">
      <c r="A437" s="49" t="s">
        <v>41</v>
      </c>
      <c r="B437" s="49">
        <v>15</v>
      </c>
      <c r="C437" s="49" t="s">
        <v>42</v>
      </c>
      <c r="D437" s="49" t="s">
        <v>58</v>
      </c>
      <c r="E437" s="49" t="s">
        <v>59</v>
      </c>
      <c r="F437" s="78">
        <v>0</v>
      </c>
      <c r="G437" s="78">
        <v>36282</v>
      </c>
      <c r="H437" s="78">
        <v>4.4908522031139597E-3</v>
      </c>
      <c r="I437" s="78">
        <v>0.23391384271149121</v>
      </c>
      <c r="J437" s="78">
        <v>0.52127245462471405</v>
      </c>
      <c r="K437" s="78">
        <v>0.91455914787497294</v>
      </c>
      <c r="L437" s="78">
        <v>1.5242842519655222</v>
      </c>
      <c r="M437" s="78">
        <v>2.285879295901851</v>
      </c>
      <c r="N437" s="78">
        <v>3.0633426796843919</v>
      </c>
      <c r="O437" s="78">
        <v>3.8343006493736622</v>
      </c>
      <c r="P437" s="78">
        <v>4.7722452576850642</v>
      </c>
      <c r="Q437" s="78">
        <v>5.7276099997211611</v>
      </c>
      <c r="R437" s="78">
        <v>6.6869931225339103</v>
      </c>
      <c r="S437" s="78">
        <v>7.8065599836576505</v>
      </c>
      <c r="T437" s="78">
        <v>8.7792062142847804</v>
      </c>
      <c r="U437" s="78">
        <v>9.87426782972525</v>
      </c>
      <c r="V437" s="78">
        <v>11.133867178717059</v>
      </c>
      <c r="W437" s="78">
        <v>12.33958108028386</v>
      </c>
      <c r="X437" s="78">
        <v>13.43314020530787</v>
      </c>
      <c r="Y437" s="78">
        <v>14.413728413161461</v>
      </c>
      <c r="Z437" s="78">
        <v>15.32343274860361</v>
      </c>
      <c r="AA437" s="78">
        <v>16.167713096848409</v>
      </c>
      <c r="AB437" s="78">
        <v>16.924015966683701</v>
      </c>
      <c r="AC437" s="78">
        <v>17.574455820741711</v>
      </c>
      <c r="AD437" s="78">
        <v>18.250979169141498</v>
      </c>
      <c r="AE437" s="78">
        <v>18.921337935879848</v>
      </c>
      <c r="AF437" s="78">
        <v>19.56768209008127</v>
      </c>
      <c r="AG437" s="78">
        <v>20.16697519737896</v>
      </c>
      <c r="AH437" s="78">
        <v>20.803311327391761</v>
      </c>
      <c r="AI437" s="78">
        <v>21.44391925543335</v>
      </c>
    </row>
    <row r="438" spans="1:35" ht="15">
      <c r="A438" s="49" t="s">
        <v>41</v>
      </c>
      <c r="B438" s="49">
        <v>16</v>
      </c>
      <c r="C438" s="49" t="s">
        <v>42</v>
      </c>
      <c r="D438" s="49" t="s">
        <v>58</v>
      </c>
      <c r="E438" s="49" t="s">
        <v>59</v>
      </c>
      <c r="F438" s="78">
        <v>0</v>
      </c>
      <c r="G438" s="78">
        <v>36282</v>
      </c>
      <c r="H438" s="78">
        <v>1.9785325360917008</v>
      </c>
      <c r="I438" s="78">
        <v>48.37425188711444</v>
      </c>
      <c r="J438" s="78">
        <v>97.322475403915362</v>
      </c>
      <c r="K438" s="78">
        <v>166.50527333068771</v>
      </c>
      <c r="L438" s="78">
        <v>273.7985701991376</v>
      </c>
      <c r="M438" s="78">
        <v>405.49212096402562</v>
      </c>
      <c r="N438" s="78">
        <v>543.69244192485007</v>
      </c>
      <c r="O438" s="78">
        <v>682.76994467643465</v>
      </c>
      <c r="P438" s="78">
        <v>830.23809940743399</v>
      </c>
      <c r="Q438" s="78">
        <v>988.92125272817498</v>
      </c>
      <c r="R438" s="78">
        <v>1153.918779084192</v>
      </c>
      <c r="S438" s="78">
        <v>1319.144454345502</v>
      </c>
      <c r="T438" s="78">
        <v>1479.164427642268</v>
      </c>
      <c r="U438" s="78">
        <v>1681.0841316199321</v>
      </c>
      <c r="V438" s="78">
        <v>1881.098196069428</v>
      </c>
      <c r="W438" s="78">
        <v>2070.8717567962331</v>
      </c>
      <c r="X438" s="78">
        <v>2246.5585891785367</v>
      </c>
      <c r="Y438" s="78">
        <v>2402.4172910349157</v>
      </c>
      <c r="Z438" s="78">
        <v>2540.575352496649</v>
      </c>
      <c r="AA438" s="78">
        <v>2661.5706829917935</v>
      </c>
      <c r="AB438" s="78">
        <v>2770.672855544839</v>
      </c>
      <c r="AC438" s="78">
        <v>2867.836566968329</v>
      </c>
      <c r="AD438" s="78">
        <v>2960.6648298012601</v>
      </c>
      <c r="AE438" s="78">
        <v>3051.2974466445685</v>
      </c>
      <c r="AF438" s="78">
        <v>3140.4089203887402</v>
      </c>
      <c r="AG438" s="78">
        <v>3234.7838754396857</v>
      </c>
      <c r="AH438" s="78">
        <v>3332.1085194360849</v>
      </c>
      <c r="AI438" s="78">
        <v>3430.6097965233275</v>
      </c>
    </row>
    <row r="439" spans="1:35" ht="15">
      <c r="A439" s="49" t="s">
        <v>41</v>
      </c>
      <c r="B439" s="49">
        <v>17</v>
      </c>
      <c r="C439" s="49" t="s">
        <v>42</v>
      </c>
      <c r="D439" s="49" t="s">
        <v>58</v>
      </c>
      <c r="E439" s="49" t="s">
        <v>59</v>
      </c>
      <c r="F439" s="78">
        <v>0</v>
      </c>
      <c r="G439" s="78">
        <v>36282</v>
      </c>
      <c r="H439" s="78">
        <v>1.9785325360917008</v>
      </c>
      <c r="I439" s="78">
        <v>48.37425188711444</v>
      </c>
      <c r="J439" s="78">
        <v>97.322475403915362</v>
      </c>
      <c r="K439" s="78">
        <v>166.50527333068771</v>
      </c>
      <c r="L439" s="78">
        <v>273.7985701991376</v>
      </c>
      <c r="M439" s="78">
        <v>405.49212096402562</v>
      </c>
      <c r="N439" s="78">
        <v>543.69244192485007</v>
      </c>
      <c r="O439" s="78">
        <v>682.76994467643465</v>
      </c>
      <c r="P439" s="78">
        <v>830.23809940743399</v>
      </c>
      <c r="Q439" s="78">
        <v>988.92125272817498</v>
      </c>
      <c r="R439" s="78">
        <v>1153.918779084192</v>
      </c>
      <c r="S439" s="78">
        <v>1319.144454345502</v>
      </c>
      <c r="T439" s="78">
        <v>1479.164427642268</v>
      </c>
      <c r="U439" s="78">
        <v>1681.0841316199321</v>
      </c>
      <c r="V439" s="78">
        <v>1881.098196069428</v>
      </c>
      <c r="W439" s="78">
        <v>2070.8717567962331</v>
      </c>
      <c r="X439" s="78">
        <v>2246.5585891785367</v>
      </c>
      <c r="Y439" s="78">
        <v>2402.4172910349157</v>
      </c>
      <c r="Z439" s="78">
        <v>2540.575352496649</v>
      </c>
      <c r="AA439" s="78">
        <v>2661.5706829917935</v>
      </c>
      <c r="AB439" s="78">
        <v>2770.672855544839</v>
      </c>
      <c r="AC439" s="78">
        <v>2867.836566968329</v>
      </c>
      <c r="AD439" s="78">
        <v>2960.6648298012601</v>
      </c>
      <c r="AE439" s="78">
        <v>3051.2974466445685</v>
      </c>
      <c r="AF439" s="78">
        <v>3140.4089203887402</v>
      </c>
      <c r="AG439" s="78">
        <v>3234.7838754396857</v>
      </c>
      <c r="AH439" s="78">
        <v>3332.1085194360849</v>
      </c>
      <c r="AI439" s="78">
        <v>3430.6097965233275</v>
      </c>
    </row>
    <row r="440" spans="1:35" ht="15">
      <c r="A440" s="49" t="s">
        <v>41</v>
      </c>
      <c r="B440" s="49">
        <v>18</v>
      </c>
      <c r="C440" s="49" t="s">
        <v>42</v>
      </c>
      <c r="D440" s="49" t="s">
        <v>58</v>
      </c>
      <c r="E440" s="49" t="s">
        <v>59</v>
      </c>
      <c r="F440" s="78">
        <v>0</v>
      </c>
      <c r="G440" s="78">
        <v>36282</v>
      </c>
      <c r="H440" s="78">
        <v>1.9785325360917008</v>
      </c>
      <c r="I440" s="78">
        <v>48.37425188711444</v>
      </c>
      <c r="J440" s="78">
        <v>97.322475403915362</v>
      </c>
      <c r="K440" s="78">
        <v>166.50527333068771</v>
      </c>
      <c r="L440" s="78">
        <v>273.7985701991376</v>
      </c>
      <c r="M440" s="78">
        <v>405.49212096402562</v>
      </c>
      <c r="N440" s="78">
        <v>543.69244192485007</v>
      </c>
      <c r="O440" s="78">
        <v>682.76994467643465</v>
      </c>
      <c r="P440" s="78">
        <v>830.23809940743399</v>
      </c>
      <c r="Q440" s="78">
        <v>988.92125272817498</v>
      </c>
      <c r="R440" s="78">
        <v>1153.918779084192</v>
      </c>
      <c r="S440" s="78">
        <v>1319.144454345502</v>
      </c>
      <c r="T440" s="78">
        <v>1479.164427642268</v>
      </c>
      <c r="U440" s="78">
        <v>1681.0841316199321</v>
      </c>
      <c r="V440" s="78">
        <v>1881.098196069428</v>
      </c>
      <c r="W440" s="78">
        <v>2070.8717567962331</v>
      </c>
      <c r="X440" s="78">
        <v>2246.5585891785367</v>
      </c>
      <c r="Y440" s="78">
        <v>2402.4172910349157</v>
      </c>
      <c r="Z440" s="78">
        <v>2540.575352496649</v>
      </c>
      <c r="AA440" s="78">
        <v>2661.5706829917935</v>
      </c>
      <c r="AB440" s="78">
        <v>2770.672855544839</v>
      </c>
      <c r="AC440" s="78">
        <v>2867.836566968329</v>
      </c>
      <c r="AD440" s="78">
        <v>2960.6648298012601</v>
      </c>
      <c r="AE440" s="78">
        <v>3051.2974466445685</v>
      </c>
      <c r="AF440" s="78">
        <v>3140.4089203887402</v>
      </c>
      <c r="AG440" s="78">
        <v>3234.7838754396857</v>
      </c>
      <c r="AH440" s="78">
        <v>3332.1085194360849</v>
      </c>
      <c r="AI440" s="78">
        <v>3430.6097965233275</v>
      </c>
    </row>
    <row r="441" spans="1:35" ht="15">
      <c r="A441" s="49" t="s">
        <v>41</v>
      </c>
      <c r="B441" s="49">
        <v>19</v>
      </c>
      <c r="C441" s="49" t="s">
        <v>42</v>
      </c>
      <c r="D441" s="49" t="s">
        <v>58</v>
      </c>
      <c r="E441" s="49" t="s">
        <v>59</v>
      </c>
      <c r="F441" s="78">
        <v>0</v>
      </c>
      <c r="G441" s="78">
        <v>36282</v>
      </c>
      <c r="H441" s="78">
        <v>8.0100715109804696E-2</v>
      </c>
      <c r="I441" s="78">
        <v>4.1715401061264359</v>
      </c>
      <c r="J441" s="78">
        <v>9.234401481247632</v>
      </c>
      <c r="K441" s="78">
        <v>16.113752299092241</v>
      </c>
      <c r="L441" s="78">
        <v>26.739874579154929</v>
      </c>
      <c r="M441" s="78">
        <v>39.901147447638323</v>
      </c>
      <c r="N441" s="78">
        <v>53.316110804684662</v>
      </c>
      <c r="O441" s="78">
        <v>66.491356203723186</v>
      </c>
      <c r="P441" s="78">
        <v>82.474031243593004</v>
      </c>
      <c r="Q441" s="78">
        <v>98.637562859543891</v>
      </c>
      <c r="R441" s="78">
        <v>114.79995922577059</v>
      </c>
      <c r="S441" s="78">
        <v>133.69942554310541</v>
      </c>
      <c r="T441" s="78">
        <v>150.04337667385892</v>
      </c>
      <c r="U441" s="78">
        <v>168.26475818953571</v>
      </c>
      <c r="V441" s="78">
        <v>189.027164646274</v>
      </c>
      <c r="W441" s="78">
        <v>208.7384756529467</v>
      </c>
      <c r="X441" s="78">
        <v>226.45286443361721</v>
      </c>
      <c r="Y441" s="78">
        <v>242.170195017494</v>
      </c>
      <c r="Z441" s="78">
        <v>256.57604848777748</v>
      </c>
      <c r="AA441" s="78">
        <v>269.85613751285911</v>
      </c>
      <c r="AB441" s="78">
        <v>281.60301929610819</v>
      </c>
      <c r="AC441" s="78">
        <v>291.5616419938595</v>
      </c>
      <c r="AD441" s="78">
        <v>301.98977757769489</v>
      </c>
      <c r="AE441" s="78">
        <v>312.41686366437489</v>
      </c>
      <c r="AF441" s="78">
        <v>322.525498304358</v>
      </c>
      <c r="AG441" s="78">
        <v>331.81578696443381</v>
      </c>
      <c r="AH441" s="78">
        <v>341.75305921924542</v>
      </c>
      <c r="AI441" s="78">
        <v>351.87868667225382</v>
      </c>
    </row>
    <row r="442" spans="1:35" ht="15">
      <c r="A442" s="49" t="s">
        <v>41</v>
      </c>
      <c r="B442" s="49">
        <v>20</v>
      </c>
      <c r="C442" s="49" t="s">
        <v>42</v>
      </c>
      <c r="D442" s="49" t="s">
        <v>58</v>
      </c>
      <c r="E442" s="49" t="s">
        <v>59</v>
      </c>
      <c r="F442" s="78">
        <v>0</v>
      </c>
      <c r="G442" s="78">
        <v>36282</v>
      </c>
      <c r="H442" s="78">
        <v>5.344633124028361E-3</v>
      </c>
      <c r="I442" s="78">
        <v>0.27558758860870342</v>
      </c>
      <c r="J442" s="78">
        <v>0.60525201033081322</v>
      </c>
      <c r="K442" s="78">
        <v>1.0463883229886211</v>
      </c>
      <c r="L442" s="78">
        <v>1.718719605960501</v>
      </c>
      <c r="M442" s="78">
        <v>2.5414095151298701</v>
      </c>
      <c r="N442" s="78">
        <v>3.3614008184054089</v>
      </c>
      <c r="O442" s="78">
        <v>4.1536131197635289</v>
      </c>
      <c r="P442" s="78">
        <v>5.1119540175801044</v>
      </c>
      <c r="Q442" s="78">
        <v>6.0714571138624596</v>
      </c>
      <c r="R442" s="78">
        <v>7.0187980011369895</v>
      </c>
      <c r="S442" s="78">
        <v>8.1133318485570793</v>
      </c>
      <c r="T442" s="78">
        <v>9.0325024473002102</v>
      </c>
      <c r="U442" s="78">
        <v>10.05146343666493</v>
      </c>
      <c r="V442" s="78">
        <v>11.211996363508581</v>
      </c>
      <c r="W442" s="78">
        <v>12.294089572788829</v>
      </c>
      <c r="X442" s="78">
        <v>13.24382686899588</v>
      </c>
      <c r="Y442" s="78">
        <v>14.063772719390791</v>
      </c>
      <c r="Z442" s="78">
        <v>14.801629447890249</v>
      </c>
      <c r="AA442" s="78">
        <v>15.46606596507093</v>
      </c>
      <c r="AB442" s="78">
        <v>16.03765132718766</v>
      </c>
      <c r="AC442" s="78">
        <v>16.50063178827277</v>
      </c>
      <c r="AD442" s="78">
        <v>16.980380495353799</v>
      </c>
      <c r="AE442" s="78">
        <v>17.449108137732701</v>
      </c>
      <c r="AF442" s="78">
        <v>17.893359743134159</v>
      </c>
      <c r="AG442" s="78">
        <v>18.28974185448476</v>
      </c>
      <c r="AH442" s="78">
        <v>18.71312200905259</v>
      </c>
      <c r="AI442" s="78">
        <v>19.130922065352451</v>
      </c>
    </row>
    <row r="443" spans="1:35" ht="15">
      <c r="A443" s="49" t="s">
        <v>41</v>
      </c>
      <c r="B443" s="49">
        <v>0</v>
      </c>
      <c r="C443" s="49" t="s">
        <v>42</v>
      </c>
      <c r="D443" s="49" t="s">
        <v>58</v>
      </c>
      <c r="E443" s="49" t="s">
        <v>60</v>
      </c>
      <c r="F443" s="78">
        <v>0</v>
      </c>
      <c r="G443" s="78">
        <v>36282</v>
      </c>
      <c r="H443" s="78">
        <v>1.05863301055168E-2</v>
      </c>
      <c r="I443" s="78">
        <v>5.7470624740540899</v>
      </c>
      <c r="J443" s="78">
        <v>12.102586321207401</v>
      </c>
      <c r="K443" s="78">
        <v>23.034049458475199</v>
      </c>
      <c r="L443" s="78">
        <v>38.213727151872099</v>
      </c>
      <c r="M443" s="78">
        <v>55.996027284952198</v>
      </c>
      <c r="N443" s="78">
        <v>74.624666508773601</v>
      </c>
      <c r="O443" s="78">
        <v>94.382889066722797</v>
      </c>
      <c r="P443" s="78">
        <v>115.742819881245</v>
      </c>
      <c r="Q443" s="78">
        <v>133.822588749022</v>
      </c>
      <c r="R443" s="78">
        <v>149.63347944184801</v>
      </c>
      <c r="S443" s="78">
        <v>164.04103711976799</v>
      </c>
      <c r="T443" s="78">
        <v>177.80341404921299</v>
      </c>
      <c r="U443" s="78">
        <v>182.49966390517801</v>
      </c>
      <c r="V443" s="78">
        <v>185.631235981945</v>
      </c>
      <c r="W443" s="78">
        <v>187.41917884041499</v>
      </c>
      <c r="X443" s="78">
        <v>188.26475525594901</v>
      </c>
      <c r="Y443" s="78">
        <v>188.25083181564599</v>
      </c>
      <c r="Z443" s="78">
        <v>188.21265418187701</v>
      </c>
      <c r="AA443" s="78">
        <v>187.93896080280399</v>
      </c>
      <c r="AB443" s="78">
        <v>187.451901574679</v>
      </c>
      <c r="AC443" s="78">
        <v>186.59784033559001</v>
      </c>
      <c r="AD443" s="78">
        <v>185.28995302850799</v>
      </c>
      <c r="AE443" s="78">
        <v>183.727309461738</v>
      </c>
      <c r="AF443" s="78">
        <v>182.105064057801</v>
      </c>
      <c r="AG443" s="78">
        <v>180.829640288935</v>
      </c>
      <c r="AH443" s="78">
        <v>180.01176015701</v>
      </c>
      <c r="AI443" s="78">
        <v>179.78881910932699</v>
      </c>
    </row>
    <row r="444" spans="1:35" ht="15">
      <c r="A444" s="49" t="s">
        <v>41</v>
      </c>
      <c r="B444" s="49">
        <v>1</v>
      </c>
      <c r="C444" s="49" t="s">
        <v>42</v>
      </c>
      <c r="D444" s="49" t="s">
        <v>58</v>
      </c>
      <c r="E444" s="49" t="s">
        <v>60</v>
      </c>
      <c r="F444" s="78">
        <v>0</v>
      </c>
      <c r="G444" s="78">
        <v>36282</v>
      </c>
      <c r="H444" s="78">
        <v>0.85647947068995001</v>
      </c>
      <c r="I444" s="78">
        <v>301.16705114412298</v>
      </c>
      <c r="J444" s="78">
        <v>639.75777683606702</v>
      </c>
      <c r="K444" s="78">
        <v>1261.0088284794001</v>
      </c>
      <c r="L444" s="78">
        <v>2130.0313372105902</v>
      </c>
      <c r="M444" s="78">
        <v>3123.12036250239</v>
      </c>
      <c r="N444" s="78">
        <v>4164.1363757688896</v>
      </c>
      <c r="O444" s="78">
        <v>5198.2268294262703</v>
      </c>
      <c r="P444" s="78">
        <v>6371.1413249236502</v>
      </c>
      <c r="Q444" s="78">
        <v>7430.8777551451403</v>
      </c>
      <c r="R444" s="78">
        <v>8460.7757423221992</v>
      </c>
      <c r="S444" s="78">
        <v>9457.7771955759599</v>
      </c>
      <c r="T444" s="78">
        <v>10464.0932403879</v>
      </c>
      <c r="U444" s="78">
        <v>10950.403887860401</v>
      </c>
      <c r="V444" s="78">
        <v>11359.510966432001</v>
      </c>
      <c r="W444" s="78">
        <v>11679.343275811299</v>
      </c>
      <c r="X444" s="78">
        <v>11921.0926859093</v>
      </c>
      <c r="Y444" s="78">
        <v>12089.5650222556</v>
      </c>
      <c r="Z444" s="78">
        <v>12239.178539857199</v>
      </c>
      <c r="AA444" s="78">
        <v>12366.6335229985</v>
      </c>
      <c r="AB444" s="78">
        <v>12477.6702629846</v>
      </c>
      <c r="AC444" s="78">
        <v>12562.054716184301</v>
      </c>
      <c r="AD444" s="78">
        <v>12617.7467231012</v>
      </c>
      <c r="AE444" s="78">
        <v>12676.9058579679</v>
      </c>
      <c r="AF444" s="78">
        <v>12733.622058586199</v>
      </c>
      <c r="AG444" s="78">
        <v>12815.4418619479</v>
      </c>
      <c r="AH444" s="78">
        <v>12934.0677079327</v>
      </c>
      <c r="AI444" s="78">
        <v>13100.335599976101</v>
      </c>
    </row>
    <row r="445" spans="1:35" ht="15">
      <c r="A445" s="49" t="s">
        <v>41</v>
      </c>
      <c r="B445" s="49">
        <v>2</v>
      </c>
      <c r="C445" s="49" t="s">
        <v>42</v>
      </c>
      <c r="D445" s="49" t="s">
        <v>58</v>
      </c>
      <c r="E445" s="49" t="s">
        <v>60</v>
      </c>
      <c r="F445" s="78">
        <v>0</v>
      </c>
      <c r="G445" s="78">
        <v>36282</v>
      </c>
      <c r="H445" s="78">
        <v>0.104276841536721</v>
      </c>
      <c r="I445" s="78">
        <v>44.475449875101503</v>
      </c>
      <c r="J445" s="78">
        <v>94.223863428787695</v>
      </c>
      <c r="K445" s="78">
        <v>182.998453683962</v>
      </c>
      <c r="L445" s="78">
        <v>307.30756922081002</v>
      </c>
      <c r="M445" s="78">
        <v>451.62582114283498</v>
      </c>
      <c r="N445" s="78">
        <v>603.34250607891295</v>
      </c>
      <c r="O445" s="78">
        <v>759.22505486589296</v>
      </c>
      <c r="P445" s="78">
        <v>931.82801658576602</v>
      </c>
      <c r="Q445" s="78">
        <v>1083.10641036068</v>
      </c>
      <c r="R445" s="78">
        <v>1223.14073184164</v>
      </c>
      <c r="S445" s="78">
        <v>1355.2658497902</v>
      </c>
      <c r="T445" s="78">
        <v>1485.61924180863</v>
      </c>
      <c r="U445" s="78">
        <v>1541.3792169798301</v>
      </c>
      <c r="V445" s="78">
        <v>1585.3585398161899</v>
      </c>
      <c r="W445" s="78">
        <v>1617.1193959017401</v>
      </c>
      <c r="X445" s="78">
        <v>1639.0961143417301</v>
      </c>
      <c r="Y445" s="78">
        <v>1651.88311391302</v>
      </c>
      <c r="Z445" s="78">
        <v>1662.84630827259</v>
      </c>
      <c r="AA445" s="78">
        <v>1670.9247416185401</v>
      </c>
      <c r="AB445" s="78">
        <v>1676.60375912515</v>
      </c>
      <c r="AC445" s="78">
        <v>1678.4844667162099</v>
      </c>
      <c r="AD445" s="78">
        <v>1676.08488959023</v>
      </c>
      <c r="AE445" s="78">
        <v>1672.6186980247901</v>
      </c>
      <c r="AF445" s="78">
        <v>1668.6725369639701</v>
      </c>
      <c r="AG445" s="78">
        <v>1667.92154212675</v>
      </c>
      <c r="AH445" s="78">
        <v>1671.6037958862401</v>
      </c>
      <c r="AI445" s="78">
        <v>1680.98527176212</v>
      </c>
    </row>
    <row r="446" spans="1:35" ht="15">
      <c r="A446" s="49" t="s">
        <v>41</v>
      </c>
      <c r="B446" s="49">
        <v>3</v>
      </c>
      <c r="C446" s="49" t="s">
        <v>42</v>
      </c>
      <c r="D446" s="49" t="s">
        <v>58</v>
      </c>
      <c r="E446" s="49" t="s">
        <v>60</v>
      </c>
      <c r="F446" s="78">
        <v>0</v>
      </c>
      <c r="G446" s="78">
        <v>36282</v>
      </c>
      <c r="H446" s="78">
        <v>7.9981365191193698E-2</v>
      </c>
      <c r="I446" s="78">
        <v>43.969754011845502</v>
      </c>
      <c r="J446" s="78">
        <v>93.555832376112505</v>
      </c>
      <c r="K446" s="78">
        <v>180.17967427138899</v>
      </c>
      <c r="L446" s="78">
        <v>302.48532133789701</v>
      </c>
      <c r="M446" s="78">
        <v>448.03813828415002</v>
      </c>
      <c r="N446" s="78">
        <v>603.79522593728404</v>
      </c>
      <c r="O446" s="78">
        <v>771.37607198540297</v>
      </c>
      <c r="P446" s="78">
        <v>954.71800261935198</v>
      </c>
      <c r="Q446" s="78">
        <v>1113.8167357980101</v>
      </c>
      <c r="R446" s="78">
        <v>1256.2134196529</v>
      </c>
      <c r="S446" s="78">
        <v>1389.1932863998099</v>
      </c>
      <c r="T446" s="78">
        <v>1518.54757274586</v>
      </c>
      <c r="U446" s="78">
        <v>1571.99648000963</v>
      </c>
      <c r="V446" s="78">
        <v>1612.6749221186401</v>
      </c>
      <c r="W446" s="78">
        <v>1641.8373783817401</v>
      </c>
      <c r="X446" s="78">
        <v>1662.8037818770399</v>
      </c>
      <c r="Y446" s="78">
        <v>1675.87925532846</v>
      </c>
      <c r="Z446" s="78">
        <v>1688.02826431379</v>
      </c>
      <c r="AA446" s="78">
        <v>1697.6460429001199</v>
      </c>
      <c r="AB446" s="78">
        <v>1704.84330411011</v>
      </c>
      <c r="AC446" s="78">
        <v>1708.2904340855901</v>
      </c>
      <c r="AD446" s="78">
        <v>1707.4595214329399</v>
      </c>
      <c r="AE446" s="78">
        <v>1704.1826344769599</v>
      </c>
      <c r="AF446" s="78">
        <v>1700.04826792058</v>
      </c>
      <c r="AG446" s="78">
        <v>1698.7276709008599</v>
      </c>
      <c r="AH446" s="78">
        <v>1701.6802348610199</v>
      </c>
      <c r="AI446" s="78">
        <v>1710.5647399903401</v>
      </c>
    </row>
    <row r="447" spans="1:35" ht="15">
      <c r="A447" s="49" t="s">
        <v>41</v>
      </c>
      <c r="B447" s="49">
        <v>4</v>
      </c>
      <c r="C447" s="49" t="s">
        <v>42</v>
      </c>
      <c r="D447" s="49" t="s">
        <v>58</v>
      </c>
      <c r="E447" s="49" t="s">
        <v>60</v>
      </c>
      <c r="F447" s="78">
        <v>0</v>
      </c>
      <c r="G447" s="78">
        <v>36282</v>
      </c>
      <c r="H447" s="78">
        <v>0.27521560613523499</v>
      </c>
      <c r="I447" s="78">
        <v>94.430938570880201</v>
      </c>
      <c r="J447" s="78">
        <v>204.173360145663</v>
      </c>
      <c r="K447" s="78">
        <v>407.31657673455402</v>
      </c>
      <c r="L447" s="78">
        <v>694.54783261111697</v>
      </c>
      <c r="M447" s="78">
        <v>1025.7458930028299</v>
      </c>
      <c r="N447" s="78">
        <v>1367.7301506121601</v>
      </c>
      <c r="O447" s="78">
        <v>1716.5241482113399</v>
      </c>
      <c r="P447" s="78">
        <v>2103.29752123653</v>
      </c>
      <c r="Q447" s="78">
        <v>2447.9915029784302</v>
      </c>
      <c r="R447" s="78">
        <v>2774.8205812526799</v>
      </c>
      <c r="S447" s="78">
        <v>3082.4792249526099</v>
      </c>
      <c r="T447" s="78">
        <v>3384.8367179925099</v>
      </c>
      <c r="U447" s="78">
        <v>3518.6669850416101</v>
      </c>
      <c r="V447" s="78">
        <v>3624.39756732871</v>
      </c>
      <c r="W447" s="78">
        <v>3700.7111541289601</v>
      </c>
      <c r="X447" s="78">
        <v>3752.3669701979002</v>
      </c>
      <c r="Y447" s="78">
        <v>3783.3539644417701</v>
      </c>
      <c r="Z447" s="78">
        <v>3811.05796605147</v>
      </c>
      <c r="AA447" s="78">
        <v>3837.7137057916998</v>
      </c>
      <c r="AB447" s="78">
        <v>3860.0079921904899</v>
      </c>
      <c r="AC447" s="78">
        <v>3875.5006685347698</v>
      </c>
      <c r="AD447" s="78">
        <v>3881.9939495080798</v>
      </c>
      <c r="AE447" s="78">
        <v>3887.05823885672</v>
      </c>
      <c r="AF447" s="78">
        <v>3891.3181684223</v>
      </c>
      <c r="AG447" s="78">
        <v>3890.5942088029401</v>
      </c>
      <c r="AH447" s="78">
        <v>3909.9648197457</v>
      </c>
      <c r="AI447" s="78">
        <v>3942.6574703023198</v>
      </c>
    </row>
    <row r="448" spans="1:35" ht="15">
      <c r="A448" s="49" t="s">
        <v>41</v>
      </c>
      <c r="B448" s="49">
        <v>5</v>
      </c>
      <c r="C448" s="49" t="s">
        <v>42</v>
      </c>
      <c r="D448" s="49" t="s">
        <v>58</v>
      </c>
      <c r="E448" s="49" t="s">
        <v>60</v>
      </c>
      <c r="F448" s="78">
        <v>0</v>
      </c>
      <c r="G448" s="78">
        <v>36282</v>
      </c>
      <c r="H448" s="78">
        <v>0.39053584298244298</v>
      </c>
      <c r="I448" s="78">
        <v>169.48205898752701</v>
      </c>
      <c r="J448" s="78">
        <v>365.41045857274099</v>
      </c>
      <c r="K448" s="78">
        <v>714.65669979063398</v>
      </c>
      <c r="L448" s="78">
        <v>1233.98166440666</v>
      </c>
      <c r="M448" s="78">
        <v>1856.2868993137999</v>
      </c>
      <c r="N448" s="78">
        <v>2520.6635569093201</v>
      </c>
      <c r="O448" s="78">
        <v>3195.3995166064901</v>
      </c>
      <c r="P448" s="78">
        <v>3948.0373569855801</v>
      </c>
      <c r="Q448" s="78">
        <v>4603.6205866649998</v>
      </c>
      <c r="R448" s="78">
        <v>5211.3625652586597</v>
      </c>
      <c r="S448" s="78">
        <v>5771.5795146240198</v>
      </c>
      <c r="T448" s="78">
        <v>6309.60158637927</v>
      </c>
      <c r="U448" s="78">
        <v>6524.9483243406003</v>
      </c>
      <c r="V448" s="78">
        <v>6687.2463780388698</v>
      </c>
      <c r="W448" s="78">
        <v>6800.9430403614497</v>
      </c>
      <c r="X448" s="78">
        <v>6878.8691743266299</v>
      </c>
      <c r="Y448" s="78">
        <v>6924.90516110516</v>
      </c>
      <c r="Z448" s="78">
        <v>6965.2718570934303</v>
      </c>
      <c r="AA448" s="78">
        <v>7000.4149708796404</v>
      </c>
      <c r="AB448" s="78">
        <v>7030.4884444177396</v>
      </c>
      <c r="AC448" s="78">
        <v>7049.0649916750599</v>
      </c>
      <c r="AD448" s="78">
        <v>7051.4065587397999</v>
      </c>
      <c r="AE448" s="78">
        <v>7046.9888067311103</v>
      </c>
      <c r="AF448" s="78">
        <v>7040.3493267970998</v>
      </c>
      <c r="AG448" s="78">
        <v>7047.5651470739003</v>
      </c>
      <c r="AH448" s="78">
        <v>7073.4450303043895</v>
      </c>
      <c r="AI448" s="78">
        <v>7123.8815059526596</v>
      </c>
    </row>
    <row r="449" spans="1:35" ht="15">
      <c r="A449" s="49" t="s">
        <v>41</v>
      </c>
      <c r="B449" s="49">
        <v>6</v>
      </c>
      <c r="C449" s="49" t="s">
        <v>42</v>
      </c>
      <c r="D449" s="49" t="s">
        <v>58</v>
      </c>
      <c r="E449" s="49" t="s">
        <v>60</v>
      </c>
      <c r="F449" s="78">
        <v>0</v>
      </c>
      <c r="G449" s="78">
        <v>36282</v>
      </c>
      <c r="H449" s="78">
        <v>0.135021785902354</v>
      </c>
      <c r="I449" s="78">
        <v>70.790975463554702</v>
      </c>
      <c r="J449" s="78">
        <v>150.874415026295</v>
      </c>
      <c r="K449" s="78">
        <v>291.85866602245301</v>
      </c>
      <c r="L449" s="78">
        <v>491.33798779888502</v>
      </c>
      <c r="M449" s="78">
        <v>728.39702203937202</v>
      </c>
      <c r="N449" s="78">
        <v>982.42589997304196</v>
      </c>
      <c r="O449" s="78">
        <v>1254.36839105275</v>
      </c>
      <c r="P449" s="78">
        <v>1553.2975208314599</v>
      </c>
      <c r="Q449" s="78">
        <v>1814.5679679070399</v>
      </c>
      <c r="R449" s="78">
        <v>2050.9280646662501</v>
      </c>
      <c r="S449" s="78">
        <v>2273.05102857885</v>
      </c>
      <c r="T449" s="78">
        <v>2491.2061852643801</v>
      </c>
      <c r="U449" s="78">
        <v>2585.8600918048601</v>
      </c>
      <c r="V449" s="78">
        <v>2660.0055792793401</v>
      </c>
      <c r="W449" s="78">
        <v>2715.2048307581699</v>
      </c>
      <c r="X449" s="78">
        <v>2756.5056865319202</v>
      </c>
      <c r="Y449" s="78">
        <v>2784.3291605347599</v>
      </c>
      <c r="Z449" s="78">
        <v>2810.10046058444</v>
      </c>
      <c r="AA449" s="78">
        <v>2831.5247074846802</v>
      </c>
      <c r="AB449" s="78">
        <v>2848.80771845646</v>
      </c>
      <c r="AC449" s="78">
        <v>2860.7536337091401</v>
      </c>
      <c r="AD449" s="78">
        <v>2866.3728287732101</v>
      </c>
      <c r="AE449" s="78">
        <v>2868.6058030604399</v>
      </c>
      <c r="AF449" s="78">
        <v>2869.7313054943302</v>
      </c>
      <c r="AG449" s="78">
        <v>2875.6580838788</v>
      </c>
      <c r="AH449" s="78">
        <v>2889.0836681453802</v>
      </c>
      <c r="AI449" s="78">
        <v>2912.9189217784301</v>
      </c>
    </row>
    <row r="450" spans="1:35" ht="15">
      <c r="A450" s="49" t="s">
        <v>41</v>
      </c>
      <c r="B450" s="49">
        <v>7</v>
      </c>
      <c r="C450" s="49" t="s">
        <v>42</v>
      </c>
      <c r="D450" s="49" t="s">
        <v>58</v>
      </c>
      <c r="E450" s="49" t="s">
        <v>60</v>
      </c>
      <c r="F450" s="78">
        <v>0</v>
      </c>
      <c r="G450" s="78">
        <v>36282</v>
      </c>
      <c r="H450" s="78">
        <v>0.75290193005518502</v>
      </c>
      <c r="I450" s="78">
        <v>303.40081590722201</v>
      </c>
      <c r="J450" s="78">
        <v>641.93967508616299</v>
      </c>
      <c r="K450" s="78">
        <v>1255.9196898239099</v>
      </c>
      <c r="L450" s="78">
        <v>2084.2815410195799</v>
      </c>
      <c r="M450" s="78">
        <v>3117.2321791868999</v>
      </c>
      <c r="N450" s="78">
        <v>4131.1011743531399</v>
      </c>
      <c r="O450" s="78">
        <v>5218.2246386733004</v>
      </c>
      <c r="P450" s="78">
        <v>6443.5624901756901</v>
      </c>
      <c r="Q450" s="78">
        <v>7598.3634881265898</v>
      </c>
      <c r="R450" s="78">
        <v>8652.3348894404407</v>
      </c>
      <c r="S450" s="78">
        <v>9565.7291281677299</v>
      </c>
      <c r="T450" s="78">
        <v>10544.5913780227</v>
      </c>
      <c r="U450" s="78">
        <v>10944.6026851112</v>
      </c>
      <c r="V450" s="78">
        <v>11264.1650777455</v>
      </c>
      <c r="W450" s="78">
        <v>11501.803432255299</v>
      </c>
      <c r="X450" s="78">
        <v>11679.5171506069</v>
      </c>
      <c r="Y450" s="78">
        <v>11799.102027243</v>
      </c>
      <c r="Z450" s="78">
        <v>11892.959338651201</v>
      </c>
      <c r="AA450" s="78">
        <v>11966.461290819399</v>
      </c>
      <c r="AB450" s="78">
        <v>12021.565520786</v>
      </c>
      <c r="AC450" s="78">
        <v>12046.4655803935</v>
      </c>
      <c r="AD450" s="78">
        <v>12039.323066585701</v>
      </c>
      <c r="AE450" s="78">
        <v>12020.410634321401</v>
      </c>
      <c r="AF450" s="78">
        <v>11999.3325301122</v>
      </c>
      <c r="AG450" s="78">
        <v>12007.080530605401</v>
      </c>
      <c r="AH450" s="78">
        <v>12049.921566389599</v>
      </c>
      <c r="AI450" s="78">
        <v>12134.759657504899</v>
      </c>
    </row>
    <row r="451" spans="1:35" ht="15">
      <c r="A451" s="49" t="s">
        <v>41</v>
      </c>
      <c r="B451" s="49">
        <v>8</v>
      </c>
      <c r="C451" s="49" t="s">
        <v>42</v>
      </c>
      <c r="D451" s="49" t="s">
        <v>58</v>
      </c>
      <c r="E451" s="49" t="s">
        <v>60</v>
      </c>
      <c r="F451" s="78">
        <v>0</v>
      </c>
      <c r="G451" s="78">
        <v>36282</v>
      </c>
      <c r="H451" s="78">
        <v>0.17814502014351</v>
      </c>
      <c r="I451" s="78">
        <v>86.4858732495086</v>
      </c>
      <c r="J451" s="78">
        <v>184.0159962253</v>
      </c>
      <c r="K451" s="78">
        <v>357.35510082531601</v>
      </c>
      <c r="L451" s="78">
        <v>598.791574677771</v>
      </c>
      <c r="M451" s="78">
        <v>892.16044604059198</v>
      </c>
      <c r="N451" s="78">
        <v>1197.4888449139601</v>
      </c>
      <c r="O451" s="78">
        <v>1526.51640303201</v>
      </c>
      <c r="P451" s="78">
        <v>1891.3212934016799</v>
      </c>
      <c r="Q451" s="78">
        <v>2219.4766925050499</v>
      </c>
      <c r="R451" s="78">
        <v>2516.7868089865401</v>
      </c>
      <c r="S451" s="78">
        <v>2787.9702761185999</v>
      </c>
      <c r="T451" s="78">
        <v>3063.4477639171901</v>
      </c>
      <c r="U451" s="78">
        <v>3181.4588643094698</v>
      </c>
      <c r="V451" s="78">
        <v>3275.05569145871</v>
      </c>
      <c r="W451" s="78">
        <v>3345.51812631655</v>
      </c>
      <c r="X451" s="78">
        <v>3399.2505793730902</v>
      </c>
      <c r="Y451" s="78">
        <v>3436.6551398281899</v>
      </c>
      <c r="Z451" s="78">
        <v>3469.92324289304</v>
      </c>
      <c r="AA451" s="78">
        <v>3497.7521390185698</v>
      </c>
      <c r="AB451" s="78">
        <v>3520.4394147417202</v>
      </c>
      <c r="AC451" s="78">
        <v>3535.4305102205399</v>
      </c>
      <c r="AD451" s="78">
        <v>3541.7398458873799</v>
      </c>
      <c r="AE451" s="78">
        <v>3543.8505904507701</v>
      </c>
      <c r="AF451" s="78">
        <v>3544.8734165779401</v>
      </c>
      <c r="AG451" s="78">
        <v>3552.7769147604299</v>
      </c>
      <c r="AH451" s="78">
        <v>3570.33689264853</v>
      </c>
      <c r="AI451" s="78">
        <v>3600.6979383323501</v>
      </c>
    </row>
    <row r="452" spans="1:35" ht="15">
      <c r="A452" s="49" t="s">
        <v>41</v>
      </c>
      <c r="B452" s="49">
        <v>9</v>
      </c>
      <c r="C452" s="49" t="s">
        <v>42</v>
      </c>
      <c r="D452" s="49" t="s">
        <v>58</v>
      </c>
      <c r="E452" s="49" t="s">
        <v>60</v>
      </c>
      <c r="F452" s="78">
        <v>0</v>
      </c>
      <c r="G452" s="78">
        <v>36282</v>
      </c>
      <c r="H452" s="78">
        <v>0.126938895491295</v>
      </c>
      <c r="I452" s="78">
        <v>70.036202975455197</v>
      </c>
      <c r="J452" s="78">
        <v>149.269678709603</v>
      </c>
      <c r="K452" s="78">
        <v>288.10442071289401</v>
      </c>
      <c r="L452" s="78">
        <v>484.67823628619101</v>
      </c>
      <c r="M452" s="78">
        <v>719.18075492630396</v>
      </c>
      <c r="N452" s="78">
        <v>970.91803683398405</v>
      </c>
      <c r="O452" s="78">
        <v>1242.05806456663</v>
      </c>
      <c r="P452" s="78">
        <v>1538.9183172883299</v>
      </c>
      <c r="Q452" s="78">
        <v>1797.0066379545999</v>
      </c>
      <c r="R452" s="78">
        <v>2028.20174182916</v>
      </c>
      <c r="S452" s="78">
        <v>2244.2752858834001</v>
      </c>
      <c r="T452" s="78">
        <v>2455.6582630200201</v>
      </c>
      <c r="U452" s="78">
        <v>2545.34414991945</v>
      </c>
      <c r="V452" s="78">
        <v>2614.5739361178498</v>
      </c>
      <c r="W452" s="78">
        <v>2665.2503274610399</v>
      </c>
      <c r="X452" s="78">
        <v>2702.5518450569102</v>
      </c>
      <c r="Y452" s="78">
        <v>2726.8432472535801</v>
      </c>
      <c r="Z452" s="78">
        <v>2749.1910766268802</v>
      </c>
      <c r="AA452" s="78">
        <v>2767.2880657556798</v>
      </c>
      <c r="AB452" s="78">
        <v>2781.0900505352802</v>
      </c>
      <c r="AC452" s="78">
        <v>2789.0310574846098</v>
      </c>
      <c r="AD452" s="78">
        <v>2790.1610723394301</v>
      </c>
      <c r="AE452" s="78">
        <v>2787.2723496782</v>
      </c>
      <c r="AF452" s="78">
        <v>2782.8055653742699</v>
      </c>
      <c r="AG452" s="78">
        <v>2782.7350585709401</v>
      </c>
      <c r="AH452" s="78">
        <v>2789.7622704595001</v>
      </c>
      <c r="AI452" s="78">
        <v>2806.7383210007401</v>
      </c>
    </row>
    <row r="453" spans="1:35" ht="15">
      <c r="A453" s="49" t="s">
        <v>41</v>
      </c>
      <c r="B453" s="49">
        <v>10</v>
      </c>
      <c r="C453" s="49" t="s">
        <v>42</v>
      </c>
      <c r="D453" s="49" t="s">
        <v>58</v>
      </c>
      <c r="E453" s="49" t="s">
        <v>60</v>
      </c>
      <c r="F453" s="78">
        <v>0</v>
      </c>
      <c r="G453" s="78">
        <v>36282</v>
      </c>
      <c r="H453" s="78">
        <v>0.16742143038559601</v>
      </c>
      <c r="I453" s="78">
        <v>68.463585799482701</v>
      </c>
      <c r="J453" s="78">
        <v>145.400745686439</v>
      </c>
      <c r="K453" s="78">
        <v>284.93815990554401</v>
      </c>
      <c r="L453" s="78">
        <v>474.42698919453397</v>
      </c>
      <c r="M453" s="78">
        <v>711.17933745364701</v>
      </c>
      <c r="N453" s="78">
        <v>944.79434287501499</v>
      </c>
      <c r="O453" s="78">
        <v>1196.5686632664599</v>
      </c>
      <c r="P453" s="78">
        <v>1481.1026444659201</v>
      </c>
      <c r="Q453" s="78">
        <v>1749.5610251115299</v>
      </c>
      <c r="R453" s="78">
        <v>1995.1997869121601</v>
      </c>
      <c r="S453" s="78">
        <v>2209.0013820013401</v>
      </c>
      <c r="T453" s="78">
        <v>2437.0114474779598</v>
      </c>
      <c r="U453" s="78">
        <v>2531.5549621727901</v>
      </c>
      <c r="V453" s="78">
        <v>2607.5799069371301</v>
      </c>
      <c r="W453" s="78">
        <v>2664.0569349417901</v>
      </c>
      <c r="X453" s="78">
        <v>2706.54967837508</v>
      </c>
      <c r="Y453" s="78">
        <v>2734.6137580128002</v>
      </c>
      <c r="Z453" s="78">
        <v>2755.7392150248002</v>
      </c>
      <c r="AA453" s="78">
        <v>2772.95670282745</v>
      </c>
      <c r="AB453" s="78">
        <v>2784.5697216152898</v>
      </c>
      <c r="AC453" s="78">
        <v>2788.2170637710201</v>
      </c>
      <c r="AD453" s="78">
        <v>2784.2076137888598</v>
      </c>
      <c r="AE453" s="78">
        <v>2776.4588907084599</v>
      </c>
      <c r="AF453" s="78">
        <v>2764.3826994484798</v>
      </c>
      <c r="AG453" s="78">
        <v>2732.6836459736401</v>
      </c>
      <c r="AH453" s="78">
        <v>2702.8632693192999</v>
      </c>
      <c r="AI453" s="78">
        <v>2682.6174510860401</v>
      </c>
    </row>
    <row r="454" spans="1:35" ht="15">
      <c r="A454" s="49" t="s">
        <v>41</v>
      </c>
      <c r="B454" s="49">
        <v>11</v>
      </c>
      <c r="C454" s="49" t="s">
        <v>42</v>
      </c>
      <c r="D454" s="49" t="s">
        <v>58</v>
      </c>
      <c r="E454" s="49" t="s">
        <v>60</v>
      </c>
      <c r="F454" s="78">
        <v>0</v>
      </c>
      <c r="G454" s="78">
        <v>36282</v>
      </c>
      <c r="H454" s="78">
        <v>0.156711614437297</v>
      </c>
      <c r="I454" s="78">
        <v>63.654809512290399</v>
      </c>
      <c r="J454" s="78">
        <v>135.808915593309</v>
      </c>
      <c r="K454" s="78">
        <v>267.84652449891098</v>
      </c>
      <c r="L454" s="78">
        <v>448.631323446664</v>
      </c>
      <c r="M454" s="78">
        <v>676.86010641089104</v>
      </c>
      <c r="N454" s="78">
        <v>903.66735531358495</v>
      </c>
      <c r="O454" s="78">
        <v>1150.39092384115</v>
      </c>
      <c r="P454" s="78">
        <v>1431.4096244822899</v>
      </c>
      <c r="Q454" s="78">
        <v>1700.13384117592</v>
      </c>
      <c r="R454" s="78">
        <v>1949.12376263794</v>
      </c>
      <c r="S454" s="78">
        <v>2168.3313538327202</v>
      </c>
      <c r="T454" s="78">
        <v>2403.7076964763</v>
      </c>
      <c r="U454" s="78">
        <v>2508.10959353831</v>
      </c>
      <c r="V454" s="78">
        <v>2594.7546414356402</v>
      </c>
      <c r="W454" s="78">
        <v>2662.4563691365402</v>
      </c>
      <c r="X454" s="78">
        <v>2716.2997184333399</v>
      </c>
      <c r="Y454" s="78">
        <v>2755.4416331296602</v>
      </c>
      <c r="Z454" s="78">
        <v>2787.18472945446</v>
      </c>
      <c r="AA454" s="78">
        <v>2814.7449780319898</v>
      </c>
      <c r="AB454" s="78">
        <v>2836.2419714243001</v>
      </c>
      <c r="AC454" s="78">
        <v>2849.38890271332</v>
      </c>
      <c r="AD454" s="78">
        <v>2854.29525380417</v>
      </c>
      <c r="AE454" s="78">
        <v>2855.1812791126699</v>
      </c>
      <c r="AF454" s="78">
        <v>2851.3571801428102</v>
      </c>
      <c r="AG454" s="78">
        <v>2826.7130530848099</v>
      </c>
      <c r="AH454" s="78">
        <v>2803.6381249996598</v>
      </c>
      <c r="AI454" s="78">
        <v>2790.0254203684899</v>
      </c>
    </row>
    <row r="455" spans="1:35" ht="15">
      <c r="A455" s="49" t="s">
        <v>41</v>
      </c>
      <c r="B455" s="49">
        <v>12</v>
      </c>
      <c r="C455" s="49" t="s">
        <v>42</v>
      </c>
      <c r="D455" s="49" t="s">
        <v>58</v>
      </c>
      <c r="E455" s="49" t="s">
        <v>60</v>
      </c>
      <c r="F455" s="78">
        <v>0</v>
      </c>
      <c r="G455" s="78">
        <v>36282</v>
      </c>
      <c r="H455" s="78">
        <v>0.38678557358591897</v>
      </c>
      <c r="I455" s="78">
        <v>128.22799467675</v>
      </c>
      <c r="J455" s="78">
        <v>279.190750604757</v>
      </c>
      <c r="K455" s="78">
        <v>539.63055917331405</v>
      </c>
      <c r="L455" s="78">
        <v>901.56308359790103</v>
      </c>
      <c r="M455" s="78">
        <v>1320.9576505979701</v>
      </c>
      <c r="N455" s="78">
        <v>1730.73998511847</v>
      </c>
      <c r="O455" s="78">
        <v>2139.8123498938799</v>
      </c>
      <c r="P455" s="78">
        <v>2561.95922489757</v>
      </c>
      <c r="Q455" s="78">
        <v>2934.1813110694102</v>
      </c>
      <c r="R455" s="78">
        <v>3291.9221490359801</v>
      </c>
      <c r="S455" s="78">
        <v>3637.40465443111</v>
      </c>
      <c r="T455" s="78">
        <v>3991.1571473530098</v>
      </c>
      <c r="U455" s="78">
        <v>4161.0913038866202</v>
      </c>
      <c r="V455" s="78">
        <v>4312.68244049448</v>
      </c>
      <c r="W455" s="78">
        <v>4437.2779779002203</v>
      </c>
      <c r="X455" s="78">
        <v>4536.6057391301802</v>
      </c>
      <c r="Y455" s="78">
        <v>4608.9677717280902</v>
      </c>
      <c r="Z455" s="78">
        <v>4672.3850666697499</v>
      </c>
      <c r="AA455" s="78">
        <v>4723.7799989077703</v>
      </c>
      <c r="AB455" s="78">
        <v>4764.0325658866604</v>
      </c>
      <c r="AC455" s="78">
        <v>4789.3284267995596</v>
      </c>
      <c r="AD455" s="78">
        <v>4799.1606920131599</v>
      </c>
      <c r="AE455" s="78">
        <v>4805.9310745458497</v>
      </c>
      <c r="AF455" s="78">
        <v>4808.0444256709297</v>
      </c>
      <c r="AG455" s="78">
        <v>4816.9004981473299</v>
      </c>
      <c r="AH455" s="78">
        <v>4838.1647813741702</v>
      </c>
      <c r="AI455" s="78">
        <v>4876.5912565395301</v>
      </c>
    </row>
    <row r="456" spans="1:35" ht="15">
      <c r="A456" s="49" t="s">
        <v>41</v>
      </c>
      <c r="B456" s="49">
        <v>13</v>
      </c>
      <c r="C456" s="49" t="s">
        <v>42</v>
      </c>
      <c r="D456" s="49" t="s">
        <v>58</v>
      </c>
      <c r="E456" s="49" t="s">
        <v>60</v>
      </c>
      <c r="F456" s="78">
        <v>0</v>
      </c>
      <c r="G456" s="78">
        <v>36282</v>
      </c>
      <c r="H456" s="78">
        <v>0.298152077678493</v>
      </c>
      <c r="I456" s="78">
        <v>94.778819219903397</v>
      </c>
      <c r="J456" s="78">
        <v>206.38238004461701</v>
      </c>
      <c r="K456" s="78">
        <v>414.69011583903398</v>
      </c>
      <c r="L456" s="78">
        <v>708.36198266157805</v>
      </c>
      <c r="M456" s="78">
        <v>1044.2697814697599</v>
      </c>
      <c r="N456" s="78">
        <v>1386.4981985021</v>
      </c>
      <c r="O456" s="78">
        <v>1732.8870224264499</v>
      </c>
      <c r="P456" s="78">
        <v>2114.0136082663498</v>
      </c>
      <c r="Q456" s="78">
        <v>2451.8962844132402</v>
      </c>
      <c r="R456" s="78">
        <v>2771.4586364179399</v>
      </c>
      <c r="S456" s="78">
        <v>3068.6546298252902</v>
      </c>
      <c r="T456" s="78">
        <v>3358.1103934030898</v>
      </c>
      <c r="U456" s="78">
        <v>3480.8105875978199</v>
      </c>
      <c r="V456" s="78">
        <v>3575.1774849878202</v>
      </c>
      <c r="W456" s="78">
        <v>3639.5108357091699</v>
      </c>
      <c r="X456" s="78">
        <v>3678.4737112717498</v>
      </c>
      <c r="Y456" s="78">
        <v>3697.5074541099698</v>
      </c>
      <c r="Z456" s="78">
        <v>3714.0936274312999</v>
      </c>
      <c r="AA456" s="78">
        <v>3732.2664723243201</v>
      </c>
      <c r="AB456" s="78">
        <v>3746.78380497236</v>
      </c>
      <c r="AC456" s="78">
        <v>3755.7162709393201</v>
      </c>
      <c r="AD456" s="78">
        <v>3756.3983010991901</v>
      </c>
      <c r="AE456" s="78">
        <v>3756.08438891469</v>
      </c>
      <c r="AF456" s="78">
        <v>3755.2228363601898</v>
      </c>
      <c r="AG456" s="78">
        <v>3744.1985212711702</v>
      </c>
      <c r="AH456" s="78">
        <v>3756.5505895956098</v>
      </c>
      <c r="AI456" s="78">
        <v>3781.68508966536</v>
      </c>
    </row>
    <row r="457" spans="1:35" ht="15">
      <c r="A457" s="49" t="s">
        <v>41</v>
      </c>
      <c r="B457" s="49">
        <v>14</v>
      </c>
      <c r="C457" s="49" t="s">
        <v>42</v>
      </c>
      <c r="D457" s="49" t="s">
        <v>58</v>
      </c>
      <c r="E457" s="49" t="s">
        <v>60</v>
      </c>
      <c r="F457" s="78">
        <v>0</v>
      </c>
      <c r="G457" s="78">
        <v>36282</v>
      </c>
      <c r="H457" s="78">
        <v>9.5957466784361595E-2</v>
      </c>
      <c r="I457" s="78">
        <v>52.989302590505702</v>
      </c>
      <c r="J457" s="78">
        <v>113.00770074006201</v>
      </c>
      <c r="K457" s="78">
        <v>218.217081565233</v>
      </c>
      <c r="L457" s="78">
        <v>367.301430762167</v>
      </c>
      <c r="M457" s="78">
        <v>545.34675560608196</v>
      </c>
      <c r="N457" s="78">
        <v>736.74715170901595</v>
      </c>
      <c r="O457" s="78">
        <v>943.27737210748001</v>
      </c>
      <c r="P457" s="78">
        <v>1169.8078300996101</v>
      </c>
      <c r="Q457" s="78">
        <v>1367.37976832757</v>
      </c>
      <c r="R457" s="78">
        <v>1544.85792176277</v>
      </c>
      <c r="S457" s="78">
        <v>1711.0953454774501</v>
      </c>
      <c r="T457" s="78">
        <v>1873.7828870487499</v>
      </c>
      <c r="U457" s="78">
        <v>1943.5637829550601</v>
      </c>
      <c r="V457" s="78">
        <v>1997.6798447379699</v>
      </c>
      <c r="W457" s="78">
        <v>2037.6011076735399</v>
      </c>
      <c r="X457" s="78">
        <v>2067.2813431689001</v>
      </c>
      <c r="Y457" s="78">
        <v>2087.00347534403</v>
      </c>
      <c r="Z457" s="78">
        <v>2105.2513403046901</v>
      </c>
      <c r="AA457" s="78">
        <v>2120.1263220575802</v>
      </c>
      <c r="AB457" s="78">
        <v>2131.6991837607502</v>
      </c>
      <c r="AC457" s="78">
        <v>2138.2866894765102</v>
      </c>
      <c r="AD457" s="78">
        <v>2139.3150683066301</v>
      </c>
      <c r="AE457" s="78">
        <v>2137.23205902567</v>
      </c>
      <c r="AF457" s="78">
        <v>2134.1449289184802</v>
      </c>
      <c r="AG457" s="78">
        <v>2134.5143322894901</v>
      </c>
      <c r="AH457" s="78">
        <v>2140.3988290090902</v>
      </c>
      <c r="AI457" s="78">
        <v>2153.93344494033</v>
      </c>
    </row>
    <row r="458" spans="1:35" ht="15">
      <c r="A458" s="49" t="s">
        <v>41</v>
      </c>
      <c r="B458" s="49">
        <v>15</v>
      </c>
      <c r="C458" s="49" t="s">
        <v>42</v>
      </c>
      <c r="D458" s="49" t="s">
        <v>58</v>
      </c>
      <c r="E458" s="49" t="s">
        <v>60</v>
      </c>
      <c r="F458" s="78">
        <v>0</v>
      </c>
      <c r="G458" s="78">
        <v>36282</v>
      </c>
      <c r="H458" s="78">
        <v>1.2443852877412999E-3</v>
      </c>
      <c r="I458" s="78">
        <v>0.68573000055343802</v>
      </c>
      <c r="J458" s="78">
        <v>1.4683733713985401</v>
      </c>
      <c r="K458" s="78">
        <v>2.8450783130544899</v>
      </c>
      <c r="L458" s="78">
        <v>4.8010496007776098</v>
      </c>
      <c r="M458" s="78">
        <v>7.1511349576646897</v>
      </c>
      <c r="N458" s="78">
        <v>9.6725068604100208</v>
      </c>
      <c r="O458" s="78">
        <v>12.4077599785627</v>
      </c>
      <c r="P458" s="78">
        <v>15.413639898012301</v>
      </c>
      <c r="Q458" s="78">
        <v>18.050614147948199</v>
      </c>
      <c r="R458" s="78">
        <v>20.426849768409401</v>
      </c>
      <c r="S458" s="78">
        <v>22.648134832076199</v>
      </c>
      <c r="T458" s="78">
        <v>24.822090744742301</v>
      </c>
      <c r="U458" s="78">
        <v>25.790677229644</v>
      </c>
      <c r="V458" s="78">
        <v>26.576834944973001</v>
      </c>
      <c r="W458" s="78">
        <v>27.177687696658701</v>
      </c>
      <c r="X458" s="78">
        <v>27.641871636513599</v>
      </c>
      <c r="Y458" s="78">
        <v>27.974273521412702</v>
      </c>
      <c r="Z458" s="78">
        <v>28.292497130493398</v>
      </c>
      <c r="AA458" s="78">
        <v>28.563545143564902</v>
      </c>
      <c r="AB458" s="78">
        <v>28.7911068087997</v>
      </c>
      <c r="AC458" s="78">
        <v>28.953701171183699</v>
      </c>
      <c r="AD458" s="78">
        <v>29.035883406477499</v>
      </c>
      <c r="AE458" s="78">
        <v>29.066579242497401</v>
      </c>
      <c r="AF458" s="78">
        <v>29.075679125154501</v>
      </c>
      <c r="AG458" s="78">
        <v>29.1331909222252</v>
      </c>
      <c r="AH458" s="78">
        <v>29.2599425396198</v>
      </c>
      <c r="AI458" s="78">
        <v>29.479964980465802</v>
      </c>
    </row>
    <row r="459" spans="1:35" ht="15">
      <c r="A459" s="49" t="s">
        <v>41</v>
      </c>
      <c r="B459" s="49">
        <v>16</v>
      </c>
      <c r="C459" s="49" t="s">
        <v>42</v>
      </c>
      <c r="D459" s="49" t="s">
        <v>58</v>
      </c>
      <c r="E459" s="49" t="s">
        <v>60</v>
      </c>
      <c r="F459" s="78">
        <v>0</v>
      </c>
      <c r="G459" s="78">
        <v>36282</v>
      </c>
      <c r="H459" s="78">
        <v>0.30051947027058401</v>
      </c>
      <c r="I459" s="78">
        <v>121.109284798554</v>
      </c>
      <c r="J459" s="78">
        <v>256.23494335485401</v>
      </c>
      <c r="K459" s="78">
        <v>501.37119158098102</v>
      </c>
      <c r="L459" s="78">
        <v>832.241294083919</v>
      </c>
      <c r="M459" s="78">
        <v>1245.0418909643699</v>
      </c>
      <c r="N459" s="78">
        <v>1650.5032852848201</v>
      </c>
      <c r="O459" s="78">
        <v>2085.5367832574402</v>
      </c>
      <c r="P459" s="78">
        <v>2576.1366768743801</v>
      </c>
      <c r="Q459" s="78">
        <v>3038.98733375554</v>
      </c>
      <c r="R459" s="78">
        <v>3462.1477424783002</v>
      </c>
      <c r="S459" s="78">
        <v>3829.7271904930699</v>
      </c>
      <c r="T459" s="78">
        <v>4224.23861372589</v>
      </c>
      <c r="U459" s="78">
        <v>4387.3412769708102</v>
      </c>
      <c r="V459" s="78">
        <v>4518.48871132161</v>
      </c>
      <c r="W459" s="78">
        <v>4617.0626097351596</v>
      </c>
      <c r="X459" s="78">
        <v>4691.8062826443602</v>
      </c>
      <c r="Y459" s="78">
        <v>4743.4285533276097</v>
      </c>
      <c r="Z459" s="78">
        <v>4784.8068300499199</v>
      </c>
      <c r="AA459" s="78">
        <v>4818.2309843590201</v>
      </c>
      <c r="AB459" s="78">
        <v>4844.4208780204999</v>
      </c>
      <c r="AC459" s="78">
        <v>4858.6036104069099</v>
      </c>
      <c r="AD459" s="78">
        <v>4859.9894939634596</v>
      </c>
      <c r="AE459" s="78">
        <v>4856.8786007967901</v>
      </c>
      <c r="AF459" s="78">
        <v>4853.0960194866002</v>
      </c>
      <c r="AG459" s="78">
        <v>4861.0806627437496</v>
      </c>
      <c r="AH459" s="78">
        <v>4883.3301287950699</v>
      </c>
      <c r="AI459" s="78">
        <v>4922.6566449233396</v>
      </c>
    </row>
    <row r="460" spans="1:35" ht="15">
      <c r="A460" s="49" t="s">
        <v>41</v>
      </c>
      <c r="B460" s="49">
        <v>17</v>
      </c>
      <c r="C460" s="49" t="s">
        <v>42</v>
      </c>
      <c r="D460" s="49" t="s">
        <v>58</v>
      </c>
      <c r="E460" s="49" t="s">
        <v>60</v>
      </c>
      <c r="F460" s="78">
        <v>0</v>
      </c>
      <c r="G460" s="78">
        <v>36282</v>
      </c>
      <c r="H460" s="78">
        <v>0.30051947027058401</v>
      </c>
      <c r="I460" s="78">
        <v>121.109284798554</v>
      </c>
      <c r="J460" s="78">
        <v>256.23494335485401</v>
      </c>
      <c r="K460" s="78">
        <v>501.37119158098102</v>
      </c>
      <c r="L460" s="78">
        <v>832.241294083919</v>
      </c>
      <c r="M460" s="78">
        <v>1245.0418909643699</v>
      </c>
      <c r="N460" s="78">
        <v>1650.5032852848201</v>
      </c>
      <c r="O460" s="78">
        <v>2085.5367832574402</v>
      </c>
      <c r="P460" s="78">
        <v>2576.1366768743801</v>
      </c>
      <c r="Q460" s="78">
        <v>3038.98733375554</v>
      </c>
      <c r="R460" s="78">
        <v>3462.1477424783002</v>
      </c>
      <c r="S460" s="78">
        <v>3829.7271904930699</v>
      </c>
      <c r="T460" s="78">
        <v>4224.23861372589</v>
      </c>
      <c r="U460" s="78">
        <v>4387.3412769708102</v>
      </c>
      <c r="V460" s="78">
        <v>4518.48871132161</v>
      </c>
      <c r="W460" s="78">
        <v>4617.0626097351596</v>
      </c>
      <c r="X460" s="78">
        <v>4691.8062826443602</v>
      </c>
      <c r="Y460" s="78">
        <v>4743.4285533276097</v>
      </c>
      <c r="Z460" s="78">
        <v>4784.8068300499199</v>
      </c>
      <c r="AA460" s="78">
        <v>4818.2309843590201</v>
      </c>
      <c r="AB460" s="78">
        <v>4844.4208780204999</v>
      </c>
      <c r="AC460" s="78">
        <v>4858.6036104069099</v>
      </c>
      <c r="AD460" s="78">
        <v>4859.9894939634596</v>
      </c>
      <c r="AE460" s="78">
        <v>4856.8786007967901</v>
      </c>
      <c r="AF460" s="78">
        <v>4853.0960194866002</v>
      </c>
      <c r="AG460" s="78">
        <v>4861.0806627437496</v>
      </c>
      <c r="AH460" s="78">
        <v>4883.3301287950699</v>
      </c>
      <c r="AI460" s="78">
        <v>4922.6566449233396</v>
      </c>
    </row>
    <row r="461" spans="1:35" ht="15">
      <c r="A461" s="49" t="s">
        <v>41</v>
      </c>
      <c r="B461" s="49">
        <v>18</v>
      </c>
      <c r="C461" s="49" t="s">
        <v>42</v>
      </c>
      <c r="D461" s="49" t="s">
        <v>58</v>
      </c>
      <c r="E461" s="49" t="s">
        <v>60</v>
      </c>
      <c r="F461" s="78">
        <v>0</v>
      </c>
      <c r="G461" s="78">
        <v>36282</v>
      </c>
      <c r="H461" s="78">
        <v>0.30051947027058401</v>
      </c>
      <c r="I461" s="78">
        <v>121.109284798554</v>
      </c>
      <c r="J461" s="78">
        <v>256.23494335485401</v>
      </c>
      <c r="K461" s="78">
        <v>501.37119158098102</v>
      </c>
      <c r="L461" s="78">
        <v>832.241294083919</v>
      </c>
      <c r="M461" s="78">
        <v>1245.0418909643699</v>
      </c>
      <c r="N461" s="78">
        <v>1650.5032852848201</v>
      </c>
      <c r="O461" s="78">
        <v>2085.5367832574402</v>
      </c>
      <c r="P461" s="78">
        <v>2576.1366768743801</v>
      </c>
      <c r="Q461" s="78">
        <v>3038.98733375554</v>
      </c>
      <c r="R461" s="78">
        <v>3462.1477424783002</v>
      </c>
      <c r="S461" s="78">
        <v>3829.7271904930699</v>
      </c>
      <c r="T461" s="78">
        <v>4224.23861372589</v>
      </c>
      <c r="U461" s="78">
        <v>4387.3412769708102</v>
      </c>
      <c r="V461" s="78">
        <v>4518.48871132161</v>
      </c>
      <c r="W461" s="78">
        <v>4617.0626097351596</v>
      </c>
      <c r="X461" s="78">
        <v>4691.8062826443602</v>
      </c>
      <c r="Y461" s="78">
        <v>4743.4285533276097</v>
      </c>
      <c r="Z461" s="78">
        <v>4784.8068300499199</v>
      </c>
      <c r="AA461" s="78">
        <v>4818.2309843590201</v>
      </c>
      <c r="AB461" s="78">
        <v>4844.4208780204999</v>
      </c>
      <c r="AC461" s="78">
        <v>4858.6036104069099</v>
      </c>
      <c r="AD461" s="78">
        <v>4859.9894939634596</v>
      </c>
      <c r="AE461" s="78">
        <v>4856.8786007967901</v>
      </c>
      <c r="AF461" s="78">
        <v>4853.0960194866002</v>
      </c>
      <c r="AG461" s="78">
        <v>4861.0806627437496</v>
      </c>
      <c r="AH461" s="78">
        <v>4883.3301287950699</v>
      </c>
      <c r="AI461" s="78">
        <v>4922.6566449233396</v>
      </c>
    </row>
    <row r="462" spans="1:35" ht="15">
      <c r="A462" s="49" t="s">
        <v>41</v>
      </c>
      <c r="B462" s="49">
        <v>19</v>
      </c>
      <c r="C462" s="49" t="s">
        <v>42</v>
      </c>
      <c r="D462" s="49" t="s">
        <v>58</v>
      </c>
      <c r="E462" s="49" t="s">
        <v>60</v>
      </c>
      <c r="F462" s="78">
        <v>0</v>
      </c>
      <c r="G462" s="78">
        <v>36282</v>
      </c>
      <c r="H462" s="78">
        <v>2.21953756017811E-2</v>
      </c>
      <c r="I462" s="78">
        <v>12.2290761680614</v>
      </c>
      <c r="J462" s="78">
        <v>26.0124031407518</v>
      </c>
      <c r="K462" s="78">
        <v>50.127853747461202</v>
      </c>
      <c r="L462" s="78">
        <v>84.222784567611797</v>
      </c>
      <c r="M462" s="78">
        <v>124.82657805917199</v>
      </c>
      <c r="N462" s="78">
        <v>168.34566075442299</v>
      </c>
      <c r="O462" s="78">
        <v>215.165388389583</v>
      </c>
      <c r="P462" s="78">
        <v>266.37881120611303</v>
      </c>
      <c r="Q462" s="78">
        <v>310.85716167097399</v>
      </c>
      <c r="R462" s="78">
        <v>350.68101275925198</v>
      </c>
      <c r="S462" s="78">
        <v>387.88437199103402</v>
      </c>
      <c r="T462" s="78">
        <v>424.228594310277</v>
      </c>
      <c r="U462" s="78">
        <v>439.49203550327297</v>
      </c>
      <c r="V462" s="78">
        <v>451.21283326636302</v>
      </c>
      <c r="W462" s="78">
        <v>459.74243895822002</v>
      </c>
      <c r="X462" s="78">
        <v>465.98047178287698</v>
      </c>
      <c r="Y462" s="78">
        <v>470.005752846522</v>
      </c>
      <c r="Z462" s="78">
        <v>473.730477673503</v>
      </c>
      <c r="AA462" s="78">
        <v>476.75561286519701</v>
      </c>
      <c r="AB462" s="78">
        <v>479.06257133031102</v>
      </c>
      <c r="AC462" s="78">
        <v>480.34424174355797</v>
      </c>
      <c r="AD462" s="78">
        <v>480.44216644111498</v>
      </c>
      <c r="AE462" s="78">
        <v>479.92851008560501</v>
      </c>
      <c r="AF462" s="78">
        <v>479.24163195249099</v>
      </c>
      <c r="AG462" s="78">
        <v>479.34073295729797</v>
      </c>
      <c r="AH462" s="78">
        <v>480.67707674632601</v>
      </c>
      <c r="AI462" s="78">
        <v>483.74419045818598</v>
      </c>
    </row>
    <row r="463" spans="1:35" ht="15">
      <c r="A463" s="49" t="s">
        <v>41</v>
      </c>
      <c r="B463" s="49">
        <v>20</v>
      </c>
      <c r="C463" s="49" t="s">
        <v>42</v>
      </c>
      <c r="D463" s="49" t="s">
        <v>58</v>
      </c>
      <c r="E463" s="49" t="s">
        <v>60</v>
      </c>
      <c r="F463" s="78">
        <v>0</v>
      </c>
      <c r="G463" s="78">
        <v>36282</v>
      </c>
      <c r="H463" s="78">
        <v>1.4809623045052001E-3</v>
      </c>
      <c r="I463" s="78">
        <v>0.807898648060144</v>
      </c>
      <c r="J463" s="78">
        <v>1.7049355419998899</v>
      </c>
      <c r="K463" s="78">
        <v>3.2551822719019698</v>
      </c>
      <c r="L463" s="78">
        <v>5.41346410120358</v>
      </c>
      <c r="M463" s="78">
        <v>7.9505345964545802</v>
      </c>
      <c r="N463" s="78">
        <v>10.6136256620052</v>
      </c>
      <c r="O463" s="78">
        <v>13.4410520578906</v>
      </c>
      <c r="P463" s="78">
        <v>16.510848489039901</v>
      </c>
      <c r="Q463" s="78">
        <v>19.134251403898201</v>
      </c>
      <c r="R463" s="78">
        <v>21.440418689964101</v>
      </c>
      <c r="S463" s="78">
        <v>23.538131267570801</v>
      </c>
      <c r="T463" s="78">
        <v>25.5382536788103</v>
      </c>
      <c r="U463" s="78">
        <v>26.253495818718001</v>
      </c>
      <c r="V463" s="78">
        <v>26.763331372068802</v>
      </c>
      <c r="W463" s="78">
        <v>27.077493534838599</v>
      </c>
      <c r="X463" s="78">
        <v>27.252314551466</v>
      </c>
      <c r="Y463" s="78">
        <v>27.295076854367299</v>
      </c>
      <c r="Z463" s="78">
        <v>27.329062981610502</v>
      </c>
      <c r="AA463" s="78">
        <v>27.323943141517699</v>
      </c>
      <c r="AB463" s="78">
        <v>27.283224810962299</v>
      </c>
      <c r="AC463" s="78">
        <v>27.184589201876101</v>
      </c>
      <c r="AD463" s="78">
        <v>27.014460084111199</v>
      </c>
      <c r="AE463" s="78">
        <v>26.804969400951101</v>
      </c>
      <c r="AF463" s="78">
        <v>26.587798389572299</v>
      </c>
      <c r="AG463" s="78">
        <v>26.4213416315487</v>
      </c>
      <c r="AH463" s="78">
        <v>26.320082707257299</v>
      </c>
      <c r="AI463" s="78">
        <v>26.300178890466199</v>
      </c>
    </row>
    <row r="464" spans="1:35" ht="15">
      <c r="A464" s="49" t="s">
        <v>41</v>
      </c>
      <c r="B464" s="49">
        <v>0</v>
      </c>
      <c r="C464" s="49" t="s">
        <v>42</v>
      </c>
      <c r="D464" s="49" t="s">
        <v>58</v>
      </c>
      <c r="E464" s="49" t="s">
        <v>61</v>
      </c>
      <c r="F464" s="78">
        <v>0</v>
      </c>
      <c r="G464" s="78">
        <v>36282</v>
      </c>
      <c r="H464" s="78">
        <v>0</v>
      </c>
      <c r="I464" s="78">
        <v>0</v>
      </c>
      <c r="J464" s="78">
        <v>0</v>
      </c>
      <c r="K464" s="78">
        <v>0</v>
      </c>
      <c r="L464" s="78">
        <v>0</v>
      </c>
      <c r="M464" s="78">
        <v>0</v>
      </c>
      <c r="N464" s="78">
        <v>0</v>
      </c>
      <c r="O464" s="78">
        <v>0</v>
      </c>
      <c r="P464" s="78">
        <v>4.8849196488582898</v>
      </c>
      <c r="Q464" s="78">
        <v>8.9137501688666099</v>
      </c>
      <c r="R464" s="78">
        <v>25.2016240541173</v>
      </c>
      <c r="S464" s="78">
        <v>38.288554584287901</v>
      </c>
      <c r="T464" s="78">
        <v>52.668570087751206</v>
      </c>
      <c r="U464" s="78">
        <v>67.332523678532198</v>
      </c>
      <c r="V464" s="78">
        <v>81.231853229744203</v>
      </c>
      <c r="W464" s="78">
        <v>92.953476454451206</v>
      </c>
      <c r="X464" s="78">
        <v>102.967847645002</v>
      </c>
      <c r="Y464" s="78">
        <v>110.24005504810779</v>
      </c>
      <c r="Z464" s="78">
        <v>114.8545240096887</v>
      </c>
      <c r="AA464" s="78">
        <v>116.8915005067996</v>
      </c>
      <c r="AB464" s="78">
        <v>116.5328280047039</v>
      </c>
      <c r="AC464" s="78">
        <v>114.94555042378229</v>
      </c>
      <c r="AD464" s="78">
        <v>112.82945573673641</v>
      </c>
      <c r="AE464" s="78">
        <v>110.65929135095149</v>
      </c>
      <c r="AF464" s="78">
        <v>109.0295798526531</v>
      </c>
      <c r="AG464" s="78">
        <v>108.14060673169499</v>
      </c>
      <c r="AH464" s="78">
        <v>107.7099039027981</v>
      </c>
      <c r="AI464" s="78">
        <v>107.6560740435533</v>
      </c>
    </row>
    <row r="465" spans="1:35" ht="15">
      <c r="A465" s="49" t="s">
        <v>41</v>
      </c>
      <c r="B465" s="49">
        <v>1</v>
      </c>
      <c r="C465" s="49" t="s">
        <v>42</v>
      </c>
      <c r="D465" s="49" t="s">
        <v>58</v>
      </c>
      <c r="E465" s="49" t="s">
        <v>61</v>
      </c>
      <c r="F465" s="78">
        <v>0</v>
      </c>
      <c r="G465" s="78">
        <v>36282</v>
      </c>
      <c r="H465" s="78">
        <v>0</v>
      </c>
      <c r="I465" s="78">
        <v>0</v>
      </c>
      <c r="J465" s="78">
        <v>0</v>
      </c>
      <c r="K465" s="78">
        <v>0</v>
      </c>
      <c r="L465" s="78">
        <v>0</v>
      </c>
      <c r="M465" s="78">
        <v>0</v>
      </c>
      <c r="N465" s="78">
        <v>0</v>
      </c>
      <c r="O465" s="78">
        <v>0</v>
      </c>
      <c r="P465" s="78">
        <v>205.107498403698</v>
      </c>
      <c r="Q465" s="78">
        <v>371.47122524453999</v>
      </c>
      <c r="R465" s="78">
        <v>1266.208267115232</v>
      </c>
      <c r="S465" s="78">
        <v>1974.0426203347849</v>
      </c>
      <c r="T465" s="78">
        <v>2783.6932132077541</v>
      </c>
      <c r="U465" s="78">
        <v>3596.0462723959299</v>
      </c>
      <c r="V465" s="78">
        <v>4394.9748249529403</v>
      </c>
      <c r="W465" s="78">
        <v>5099.01475564873</v>
      </c>
      <c r="X465" s="78">
        <v>5725.2681192837899</v>
      </c>
      <c r="Y465" s="78">
        <v>6196.8789337747203</v>
      </c>
      <c r="Z465" s="78">
        <v>6534.4091035562506</v>
      </c>
      <c r="AA465" s="78">
        <v>6730.7549291964606</v>
      </c>
      <c r="AB465" s="78">
        <v>6780.6921641233803</v>
      </c>
      <c r="AC465" s="78">
        <v>6756.42949272236</v>
      </c>
      <c r="AD465" s="78">
        <v>6698.10468659451</v>
      </c>
      <c r="AE465" s="78">
        <v>6645.7844904594895</v>
      </c>
      <c r="AF465" s="78">
        <v>6624.1090641717401</v>
      </c>
      <c r="AG465" s="78">
        <v>6640.80245481356</v>
      </c>
      <c r="AH465" s="78">
        <v>6680.4671621573698</v>
      </c>
      <c r="AI465" s="78">
        <v>6752.2628594611706</v>
      </c>
    </row>
    <row r="466" spans="1:35" ht="15">
      <c r="A466" s="49" t="s">
        <v>41</v>
      </c>
      <c r="B466" s="49">
        <v>2</v>
      </c>
      <c r="C466" s="49" t="s">
        <v>42</v>
      </c>
      <c r="D466" s="49" t="s">
        <v>58</v>
      </c>
      <c r="E466" s="49" t="s">
        <v>61</v>
      </c>
      <c r="F466" s="78">
        <v>0</v>
      </c>
      <c r="G466" s="78">
        <v>36282</v>
      </c>
      <c r="H466" s="78">
        <v>0</v>
      </c>
      <c r="I466" s="78">
        <v>0</v>
      </c>
      <c r="J466" s="78">
        <v>0</v>
      </c>
      <c r="K466" s="78">
        <v>0</v>
      </c>
      <c r="L466" s="78">
        <v>0</v>
      </c>
      <c r="M466" s="78">
        <v>0</v>
      </c>
      <c r="N466" s="78">
        <v>0</v>
      </c>
      <c r="O466" s="78">
        <v>0</v>
      </c>
      <c r="P466" s="78">
        <v>34.628780220851603</v>
      </c>
      <c r="Q466" s="78">
        <v>63.063143229220799</v>
      </c>
      <c r="R466" s="78">
        <v>194.34853254014209</v>
      </c>
      <c r="S466" s="78">
        <v>299.22260712435201</v>
      </c>
      <c r="T466" s="78">
        <v>416.96602373457796</v>
      </c>
      <c r="U466" s="78">
        <v>536.29945351514004</v>
      </c>
      <c r="V466" s="78">
        <v>651.85671592855101</v>
      </c>
      <c r="W466" s="78">
        <v>751.72985728608899</v>
      </c>
      <c r="X466" s="78">
        <v>838.99830350084301</v>
      </c>
      <c r="Y466" s="78">
        <v>903.703753929816</v>
      </c>
      <c r="Z466" s="78">
        <v>947.58661540309606</v>
      </c>
      <c r="AA466" s="78">
        <v>970.43974559945298</v>
      </c>
      <c r="AB466" s="78">
        <v>972.609271016908</v>
      </c>
      <c r="AC466" s="78">
        <v>964.12630899214605</v>
      </c>
      <c r="AD466" s="78">
        <v>950.81452858831005</v>
      </c>
      <c r="AE466" s="78">
        <v>937.57888251274289</v>
      </c>
      <c r="AF466" s="78">
        <v>928.77772929746402</v>
      </c>
      <c r="AG466" s="78">
        <v>925.80458068930295</v>
      </c>
      <c r="AH466" s="78">
        <v>926.35050465869801</v>
      </c>
      <c r="AI466" s="78">
        <v>930.67078819609696</v>
      </c>
    </row>
    <row r="467" spans="1:35" ht="15">
      <c r="A467" s="49" t="s">
        <v>41</v>
      </c>
      <c r="B467" s="49">
        <v>3</v>
      </c>
      <c r="C467" s="49" t="s">
        <v>42</v>
      </c>
      <c r="D467" s="49" t="s">
        <v>58</v>
      </c>
      <c r="E467" s="49" t="s">
        <v>61</v>
      </c>
      <c r="F467" s="78">
        <v>0</v>
      </c>
      <c r="G467" s="78">
        <v>36282</v>
      </c>
      <c r="H467" s="78">
        <v>0</v>
      </c>
      <c r="I467" s="78">
        <v>0</v>
      </c>
      <c r="J467" s="78">
        <v>0</v>
      </c>
      <c r="K467" s="78">
        <v>0</v>
      </c>
      <c r="L467" s="78">
        <v>0</v>
      </c>
      <c r="M467" s="78">
        <v>0</v>
      </c>
      <c r="N467" s="78">
        <v>0</v>
      </c>
      <c r="O467" s="78">
        <v>0</v>
      </c>
      <c r="P467" s="78">
        <v>40.293823279051701</v>
      </c>
      <c r="Q467" s="78">
        <v>74.189897308189202</v>
      </c>
      <c r="R467" s="78">
        <v>211.574431416821</v>
      </c>
      <c r="S467" s="78">
        <v>324.24937020857101</v>
      </c>
      <c r="T467" s="78">
        <v>449.821111109897</v>
      </c>
      <c r="U467" s="78">
        <v>579.98183639292995</v>
      </c>
      <c r="V467" s="78">
        <v>705.70328257455503</v>
      </c>
      <c r="W467" s="78">
        <v>814.29495656575602</v>
      </c>
      <c r="X467" s="78">
        <v>909.43908350279798</v>
      </c>
      <c r="Y467" s="78">
        <v>981.39816743182598</v>
      </c>
      <c r="Z467" s="78">
        <v>1030.099084758187</v>
      </c>
      <c r="AA467" s="78">
        <v>1055.8768253073449</v>
      </c>
      <c r="AB467" s="78">
        <v>1059.8463385215991</v>
      </c>
      <c r="AC467" s="78">
        <v>1052.318632822878</v>
      </c>
      <c r="AD467" s="78">
        <v>1039.7311097928041</v>
      </c>
      <c r="AE467" s="78">
        <v>1026.432288244506</v>
      </c>
      <c r="AF467" s="78">
        <v>1017.849499900667</v>
      </c>
      <c r="AG467" s="78">
        <v>1015.881249941189</v>
      </c>
      <c r="AH467" s="78">
        <v>1018.199113270737</v>
      </c>
      <c r="AI467" s="78">
        <v>1024.272172301831</v>
      </c>
    </row>
    <row r="468" spans="1:35" ht="15">
      <c r="A468" s="49" t="s">
        <v>41</v>
      </c>
      <c r="B468" s="49">
        <v>4</v>
      </c>
      <c r="C468" s="49" t="s">
        <v>42</v>
      </c>
      <c r="D468" s="49" t="s">
        <v>58</v>
      </c>
      <c r="E468" s="49" t="s">
        <v>61</v>
      </c>
      <c r="F468" s="78">
        <v>0</v>
      </c>
      <c r="G468" s="78">
        <v>36282</v>
      </c>
      <c r="H468" s="78">
        <v>0</v>
      </c>
      <c r="I468" s="78">
        <v>0</v>
      </c>
      <c r="J468" s="78">
        <v>0</v>
      </c>
      <c r="K468" s="78">
        <v>0</v>
      </c>
      <c r="L468" s="78">
        <v>0</v>
      </c>
      <c r="M468" s="78">
        <v>0</v>
      </c>
      <c r="N468" s="78">
        <v>0</v>
      </c>
      <c r="O468" s="78">
        <v>0</v>
      </c>
      <c r="P468" s="78">
        <v>49.105471041809203</v>
      </c>
      <c r="Q468" s="78">
        <v>89.811077994861293</v>
      </c>
      <c r="R468" s="78">
        <v>278.47059037455404</v>
      </c>
      <c r="S468" s="78">
        <v>433.16183360194998</v>
      </c>
      <c r="T468" s="78">
        <v>607.19741409426297</v>
      </c>
      <c r="U468" s="78">
        <v>784.06421696364305</v>
      </c>
      <c r="V468" s="78">
        <v>955.66139072751207</v>
      </c>
      <c r="W468" s="78">
        <v>1104.6335626559351</v>
      </c>
      <c r="X468" s="78">
        <v>1237.254842894853</v>
      </c>
      <c r="Y468" s="78">
        <v>1336.3795276108581</v>
      </c>
      <c r="Z468" s="78">
        <v>1404.677382233858</v>
      </c>
      <c r="AA468" s="78">
        <v>1444.8269192333601</v>
      </c>
      <c r="AB468" s="78">
        <v>1453.596213916152</v>
      </c>
      <c r="AC468" s="78">
        <v>1447.1153354897901</v>
      </c>
      <c r="AD468" s="78">
        <v>1432.645451352163</v>
      </c>
      <c r="AE468" s="78">
        <v>1419.492531929382</v>
      </c>
      <c r="AF468" s="78">
        <v>1412.7280264382898</v>
      </c>
      <c r="AG468" s="78">
        <v>1414.185636344678</v>
      </c>
      <c r="AH468" s="78">
        <v>1421.3660472464931</v>
      </c>
      <c r="AI468" s="78">
        <v>1434.2684404688248</v>
      </c>
    </row>
    <row r="469" spans="1:35" ht="15">
      <c r="A469" s="49" t="s">
        <v>41</v>
      </c>
      <c r="B469" s="49">
        <v>5</v>
      </c>
      <c r="C469" s="49" t="s">
        <v>42</v>
      </c>
      <c r="D469" s="49" t="s">
        <v>58</v>
      </c>
      <c r="E469" s="49" t="s">
        <v>61</v>
      </c>
      <c r="F469" s="78">
        <v>0</v>
      </c>
      <c r="G469" s="78">
        <v>36282</v>
      </c>
      <c r="H469" s="78">
        <v>0</v>
      </c>
      <c r="I469" s="78">
        <v>0</v>
      </c>
      <c r="J469" s="78">
        <v>0</v>
      </c>
      <c r="K469" s="78">
        <v>0</v>
      </c>
      <c r="L469" s="78">
        <v>0</v>
      </c>
      <c r="M469" s="78">
        <v>0</v>
      </c>
      <c r="N469" s="78">
        <v>0</v>
      </c>
      <c r="O469" s="78">
        <v>0</v>
      </c>
      <c r="P469" s="78">
        <v>96.327502577123298</v>
      </c>
      <c r="Q469" s="78">
        <v>177.74999602971201</v>
      </c>
      <c r="R469" s="78">
        <v>528.98385734338899</v>
      </c>
      <c r="S469" s="78">
        <v>815.60278458741504</v>
      </c>
      <c r="T469" s="78">
        <v>1136.578777436423</v>
      </c>
      <c r="U469" s="78">
        <v>1468.292195031195</v>
      </c>
      <c r="V469" s="78">
        <v>1786.8702049060312</v>
      </c>
      <c r="W469" s="78">
        <v>2064.5464272305089</v>
      </c>
      <c r="X469" s="78">
        <v>2307.5239951786507</v>
      </c>
      <c r="Y469" s="78">
        <v>2490.42546267343</v>
      </c>
      <c r="Z469" s="78">
        <v>2616.8544833997303</v>
      </c>
      <c r="AA469" s="78">
        <v>2684.89704828917</v>
      </c>
      <c r="AB469" s="78">
        <v>2696.88034336488</v>
      </c>
      <c r="AC469" s="78">
        <v>2681.92894463005</v>
      </c>
      <c r="AD469" s="78">
        <v>2651.7095361138199</v>
      </c>
      <c r="AE469" s="78">
        <v>2624.8657482403</v>
      </c>
      <c r="AF469" s="78">
        <v>2608.1796957126899</v>
      </c>
      <c r="AG469" s="78">
        <v>2606.8799570240199</v>
      </c>
      <c r="AH469" s="78">
        <v>2617.3784210083199</v>
      </c>
      <c r="AI469" s="78">
        <v>2635.82923616585</v>
      </c>
    </row>
    <row r="470" spans="1:35" ht="15">
      <c r="A470" s="49" t="s">
        <v>41</v>
      </c>
      <c r="B470" s="49">
        <v>6</v>
      </c>
      <c r="C470" s="49" t="s">
        <v>42</v>
      </c>
      <c r="D470" s="49" t="s">
        <v>58</v>
      </c>
      <c r="E470" s="49" t="s">
        <v>61</v>
      </c>
      <c r="F470" s="78">
        <v>0</v>
      </c>
      <c r="G470" s="78">
        <v>36282</v>
      </c>
      <c r="H470" s="78">
        <v>0</v>
      </c>
      <c r="I470" s="78">
        <v>0</v>
      </c>
      <c r="J470" s="78">
        <v>0</v>
      </c>
      <c r="K470" s="78">
        <v>0</v>
      </c>
      <c r="L470" s="78">
        <v>0</v>
      </c>
      <c r="M470" s="78">
        <v>0</v>
      </c>
      <c r="N470" s="78">
        <v>0</v>
      </c>
      <c r="O470" s="78">
        <v>0</v>
      </c>
      <c r="P470" s="78">
        <v>64.145667413529694</v>
      </c>
      <c r="Q470" s="78">
        <v>118.12903031344401</v>
      </c>
      <c r="R470" s="78">
        <v>341.89699516928601</v>
      </c>
      <c r="S470" s="78">
        <v>525.35757141247996</v>
      </c>
      <c r="T470" s="78">
        <v>730.90592794442898</v>
      </c>
      <c r="U470" s="78">
        <v>944.14790680081398</v>
      </c>
      <c r="V470" s="78">
        <v>1151.1702297216109</v>
      </c>
      <c r="W470" s="78">
        <v>1331.1729519335258</v>
      </c>
      <c r="X470" s="78">
        <v>1489.8755984420309</v>
      </c>
      <c r="Y470" s="78">
        <v>1610.792841328614</v>
      </c>
      <c r="Z470" s="78">
        <v>1693.956358592857</v>
      </c>
      <c r="AA470" s="78">
        <v>1739.6411492599059</v>
      </c>
      <c r="AB470" s="78">
        <v>1749.1968121167561</v>
      </c>
      <c r="AC470" s="78">
        <v>1740.293056652589</v>
      </c>
      <c r="AD470" s="78">
        <v>1723.3907726563759</v>
      </c>
      <c r="AE470" s="78">
        <v>1705.6141332943171</v>
      </c>
      <c r="AF470" s="78">
        <v>1695.764078002014</v>
      </c>
      <c r="AG470" s="78">
        <v>1696.7793714126192</v>
      </c>
      <c r="AH470" s="78">
        <v>1704.9341787173871</v>
      </c>
      <c r="AI470" s="78">
        <v>1719.7174363556601</v>
      </c>
    </row>
    <row r="471" spans="1:35" ht="15">
      <c r="A471" s="49" t="s">
        <v>41</v>
      </c>
      <c r="B471" s="49">
        <v>7</v>
      </c>
      <c r="C471" s="49" t="s">
        <v>42</v>
      </c>
      <c r="D471" s="49" t="s">
        <v>58</v>
      </c>
      <c r="E471" s="49" t="s">
        <v>61</v>
      </c>
      <c r="F471" s="78">
        <v>0</v>
      </c>
      <c r="G471" s="78">
        <v>36282</v>
      </c>
      <c r="H471" s="78">
        <v>0</v>
      </c>
      <c r="I471" s="78">
        <v>0</v>
      </c>
      <c r="J471" s="78">
        <v>0</v>
      </c>
      <c r="K471" s="78">
        <v>0</v>
      </c>
      <c r="L471" s="78">
        <v>0</v>
      </c>
      <c r="M471" s="78">
        <v>0</v>
      </c>
      <c r="N471" s="78">
        <v>0</v>
      </c>
      <c r="O471" s="78">
        <v>0</v>
      </c>
      <c r="P471" s="78">
        <v>220.80943082826801</v>
      </c>
      <c r="Q471" s="78">
        <v>405.48496329299002</v>
      </c>
      <c r="R471" s="78">
        <v>1240.793009493435</v>
      </c>
      <c r="S471" s="78">
        <v>1931.355982851152</v>
      </c>
      <c r="T471" s="78">
        <v>2698.6098592635399</v>
      </c>
      <c r="U471" s="78">
        <v>3481.1128171066102</v>
      </c>
      <c r="V471" s="78">
        <v>4241.0627273461905</v>
      </c>
      <c r="W471" s="78">
        <v>4911.2822496536401</v>
      </c>
      <c r="X471" s="78">
        <v>5510.8221420495502</v>
      </c>
      <c r="Y471" s="78">
        <v>5970.1695227398395</v>
      </c>
      <c r="Z471" s="78">
        <v>6304.89264877402</v>
      </c>
      <c r="AA471" s="78">
        <v>6505.2776337045898</v>
      </c>
      <c r="AB471" s="78">
        <v>6567.6898285267107</v>
      </c>
      <c r="AC471" s="78">
        <v>6555.9079947109403</v>
      </c>
      <c r="AD471" s="78">
        <v>6506.6859002114707</v>
      </c>
      <c r="AE471" s="78">
        <v>6452.4977145779594</v>
      </c>
      <c r="AF471" s="78">
        <v>6423.1821753254399</v>
      </c>
      <c r="AG471" s="78">
        <v>6447.5782644787596</v>
      </c>
      <c r="AH471" s="78">
        <v>6505.2699060431096</v>
      </c>
      <c r="AI471" s="78">
        <v>6583.5943948038494</v>
      </c>
    </row>
    <row r="472" spans="1:35" ht="15">
      <c r="A472" s="49" t="s">
        <v>41</v>
      </c>
      <c r="B472" s="49">
        <v>8</v>
      </c>
      <c r="C472" s="49" t="s">
        <v>42</v>
      </c>
      <c r="D472" s="49" t="s">
        <v>58</v>
      </c>
      <c r="E472" s="49" t="s">
        <v>61</v>
      </c>
      <c r="F472" s="78">
        <v>0</v>
      </c>
      <c r="G472" s="78">
        <v>36282</v>
      </c>
      <c r="H472" s="78">
        <v>0</v>
      </c>
      <c r="I472" s="78">
        <v>0</v>
      </c>
      <c r="J472" s="78">
        <v>0</v>
      </c>
      <c r="K472" s="78">
        <v>0</v>
      </c>
      <c r="L472" s="78">
        <v>0</v>
      </c>
      <c r="M472" s="78">
        <v>0</v>
      </c>
      <c r="N472" s="78">
        <v>0</v>
      </c>
      <c r="O472" s="78">
        <v>0</v>
      </c>
      <c r="P472" s="78">
        <v>74.268583483589893</v>
      </c>
      <c r="Q472" s="78">
        <v>136.876770171701</v>
      </c>
      <c r="R472" s="78">
        <v>400.24728085120501</v>
      </c>
      <c r="S472" s="78">
        <v>617.74419150812002</v>
      </c>
      <c r="T472" s="78">
        <v>860.82116417957309</v>
      </c>
      <c r="U472" s="78">
        <v>1112.5341260785519</v>
      </c>
      <c r="V472" s="78">
        <v>1357.2940428688971</v>
      </c>
      <c r="W472" s="78">
        <v>1571.616251505179</v>
      </c>
      <c r="X472" s="78">
        <v>1762.0342154423249</v>
      </c>
      <c r="Y472" s="78">
        <v>1908.267302269792</v>
      </c>
      <c r="Z472" s="78">
        <v>2011.5467594289141</v>
      </c>
      <c r="AA472" s="78">
        <v>2071.0251644391542</v>
      </c>
      <c r="AB472" s="78">
        <v>2087.419548465853</v>
      </c>
      <c r="AC472" s="78">
        <v>2081.0715970606079</v>
      </c>
      <c r="AD472" s="78">
        <v>2064.1841829661762</v>
      </c>
      <c r="AE472" s="78">
        <v>2045.8938397808461</v>
      </c>
      <c r="AF472" s="78">
        <v>2036.5559802796902</v>
      </c>
      <c r="AG472" s="78">
        <v>2041.782619140655</v>
      </c>
      <c r="AH472" s="78">
        <v>2056.423806466566</v>
      </c>
      <c r="AI472" s="78">
        <v>2078.5008351557321</v>
      </c>
    </row>
    <row r="473" spans="1:35" ht="15">
      <c r="A473" s="49" t="s">
        <v>41</v>
      </c>
      <c r="B473" s="49">
        <v>9</v>
      </c>
      <c r="C473" s="49" t="s">
        <v>42</v>
      </c>
      <c r="D473" s="49" t="s">
        <v>58</v>
      </c>
      <c r="E473" s="49" t="s">
        <v>61</v>
      </c>
      <c r="F473" s="78">
        <v>0</v>
      </c>
      <c r="G473" s="78">
        <v>36282</v>
      </c>
      <c r="H473" s="78">
        <v>0</v>
      </c>
      <c r="I473" s="78">
        <v>0</v>
      </c>
      <c r="J473" s="78">
        <v>0</v>
      </c>
      <c r="K473" s="78">
        <v>0</v>
      </c>
      <c r="L473" s="78">
        <v>0</v>
      </c>
      <c r="M473" s="78">
        <v>0</v>
      </c>
      <c r="N473" s="78">
        <v>0</v>
      </c>
      <c r="O473" s="78">
        <v>0</v>
      </c>
      <c r="P473" s="78">
        <v>64.949966951063004</v>
      </c>
      <c r="Q473" s="78">
        <v>119.696296210226</v>
      </c>
      <c r="R473" s="78">
        <v>341.59452813732605</v>
      </c>
      <c r="S473" s="78">
        <v>523.83268415315501</v>
      </c>
      <c r="T473" s="78">
        <v>727.41015704927599</v>
      </c>
      <c r="U473" s="78">
        <v>939.09458010570211</v>
      </c>
      <c r="V473" s="78">
        <v>1144.1322636977829</v>
      </c>
      <c r="W473" s="78">
        <v>1321.872633802431</v>
      </c>
      <c r="X473" s="78">
        <v>1478.1096241631569</v>
      </c>
      <c r="Y473" s="78">
        <v>1596.844735215727</v>
      </c>
      <c r="Z473" s="78">
        <v>1677.661015356256</v>
      </c>
      <c r="AA473" s="78">
        <v>1721.156980750497</v>
      </c>
      <c r="AB473" s="78">
        <v>1728.9143817807981</v>
      </c>
      <c r="AC473" s="78">
        <v>1718.0622748635669</v>
      </c>
      <c r="AD473" s="78">
        <v>1699.0255006511411</v>
      </c>
      <c r="AE473" s="78">
        <v>1678.779185963775</v>
      </c>
      <c r="AF473" s="78">
        <v>1666.1157841721429</v>
      </c>
      <c r="AG473" s="78">
        <v>1664.144534748792</v>
      </c>
      <c r="AH473" s="78">
        <v>1669.252196638465</v>
      </c>
      <c r="AI473" s="78">
        <v>1680.651944895377</v>
      </c>
    </row>
    <row r="474" spans="1:35" ht="15">
      <c r="A474" s="49" t="s">
        <v>41</v>
      </c>
      <c r="B474" s="49">
        <v>10</v>
      </c>
      <c r="C474" s="49" t="s">
        <v>42</v>
      </c>
      <c r="D474" s="49" t="s">
        <v>58</v>
      </c>
      <c r="E474" s="49" t="s">
        <v>61</v>
      </c>
      <c r="F474" s="78">
        <v>0</v>
      </c>
      <c r="G474" s="78">
        <v>36282</v>
      </c>
      <c r="H474" s="78">
        <v>0</v>
      </c>
      <c r="I474" s="78">
        <v>0</v>
      </c>
      <c r="J474" s="78">
        <v>0</v>
      </c>
      <c r="K474" s="78">
        <v>0</v>
      </c>
      <c r="L474" s="78">
        <v>0</v>
      </c>
      <c r="M474" s="78">
        <v>0</v>
      </c>
      <c r="N474" s="78">
        <v>0</v>
      </c>
      <c r="O474" s="78">
        <v>0</v>
      </c>
      <c r="P474" s="78">
        <v>51.163246540421</v>
      </c>
      <c r="Q474" s="78">
        <v>94.152747011396102</v>
      </c>
      <c r="R474" s="78">
        <v>287.78513364322299</v>
      </c>
      <c r="S474" s="78">
        <v>448.29768240554597</v>
      </c>
      <c r="T474" s="78">
        <v>626.86252526768897</v>
      </c>
      <c r="U474" s="78">
        <v>809.31424904908999</v>
      </c>
      <c r="V474" s="78">
        <v>986.79724220917899</v>
      </c>
      <c r="W474" s="78">
        <v>1143.27360870914</v>
      </c>
      <c r="X474" s="78">
        <v>1283.300253720545</v>
      </c>
      <c r="Y474" s="78">
        <v>1390.2948655423888</v>
      </c>
      <c r="Z474" s="78">
        <v>1467.5696537444469</v>
      </c>
      <c r="AA474" s="78">
        <v>1513.9371711953631</v>
      </c>
      <c r="AB474" s="78">
        <v>1527.493579109012</v>
      </c>
      <c r="AC474" s="78">
        <v>1523.279096056455</v>
      </c>
      <c r="AD474" s="78">
        <v>1510.2901522610432</v>
      </c>
      <c r="AE474" s="78">
        <v>1495.6482225802099</v>
      </c>
      <c r="AF474" s="78">
        <v>1484.7955888388651</v>
      </c>
      <c r="AG474" s="78">
        <v>1472.2029942964591</v>
      </c>
      <c r="AH474" s="78">
        <v>1463.738965236626</v>
      </c>
      <c r="AI474" s="78">
        <v>1459.808045468895</v>
      </c>
    </row>
    <row r="475" spans="1:35" ht="15">
      <c r="A475" s="49" t="s">
        <v>41</v>
      </c>
      <c r="B475" s="49">
        <v>11</v>
      </c>
      <c r="C475" s="49" t="s">
        <v>42</v>
      </c>
      <c r="D475" s="49" t="s">
        <v>58</v>
      </c>
      <c r="E475" s="49" t="s">
        <v>61</v>
      </c>
      <c r="F475" s="78">
        <v>0</v>
      </c>
      <c r="G475" s="78">
        <v>36282</v>
      </c>
      <c r="H475" s="78">
        <v>0</v>
      </c>
      <c r="I475" s="78">
        <v>0</v>
      </c>
      <c r="J475" s="78">
        <v>0</v>
      </c>
      <c r="K475" s="78">
        <v>0</v>
      </c>
      <c r="L475" s="78">
        <v>0</v>
      </c>
      <c r="M475" s="78">
        <v>0</v>
      </c>
      <c r="N475" s="78">
        <v>0</v>
      </c>
      <c r="O475" s="78">
        <v>0</v>
      </c>
      <c r="P475" s="78">
        <v>49.051862994413597</v>
      </c>
      <c r="Q475" s="78">
        <v>90.727261108215203</v>
      </c>
      <c r="R475" s="78">
        <v>279.51520256922197</v>
      </c>
      <c r="S475" s="78">
        <v>437.79409566354002</v>
      </c>
      <c r="T475" s="78">
        <v>615.16554373252097</v>
      </c>
      <c r="U475" s="78">
        <v>797.74594875442199</v>
      </c>
      <c r="V475" s="78">
        <v>976.94921198755696</v>
      </c>
      <c r="W475" s="78">
        <v>1136.871690012317</v>
      </c>
      <c r="X475" s="78">
        <v>1281.6492702361049</v>
      </c>
      <c r="Y475" s="78">
        <v>1394.2123410592321</v>
      </c>
      <c r="Z475" s="78">
        <v>1477.5885472341649</v>
      </c>
      <c r="AA475" s="78">
        <v>1530.1681178061981</v>
      </c>
      <c r="AB475" s="78">
        <v>1549.5117931816599</v>
      </c>
      <c r="AC475" s="78">
        <v>1550.689815421249</v>
      </c>
      <c r="AD475" s="78">
        <v>1542.6118711369541</v>
      </c>
      <c r="AE475" s="78">
        <v>1532.6473644400849</v>
      </c>
      <c r="AF475" s="78">
        <v>1526.317115474435</v>
      </c>
      <c r="AG475" s="78">
        <v>1517.892179912704</v>
      </c>
      <c r="AH475" s="78">
        <v>1513.5719034775491</v>
      </c>
      <c r="AI475" s="78">
        <v>1513.7008261665981</v>
      </c>
    </row>
    <row r="476" spans="1:35" ht="15">
      <c r="A476" s="49" t="s">
        <v>41</v>
      </c>
      <c r="B476" s="49">
        <v>12</v>
      </c>
      <c r="C476" s="49" t="s">
        <v>42</v>
      </c>
      <c r="D476" s="49" t="s">
        <v>58</v>
      </c>
      <c r="E476" s="49" t="s">
        <v>61</v>
      </c>
      <c r="F476" s="78">
        <v>0</v>
      </c>
      <c r="G476" s="78">
        <v>36282</v>
      </c>
      <c r="H476" s="78">
        <v>0</v>
      </c>
      <c r="I476" s="78">
        <v>0</v>
      </c>
      <c r="J476" s="78">
        <v>0</v>
      </c>
      <c r="K476" s="78">
        <v>0</v>
      </c>
      <c r="L476" s="78">
        <v>0</v>
      </c>
      <c r="M476" s="78">
        <v>0</v>
      </c>
      <c r="N476" s="78">
        <v>0</v>
      </c>
      <c r="O476" s="78">
        <v>0</v>
      </c>
      <c r="P476" s="78">
        <v>65.921132428648605</v>
      </c>
      <c r="Q476" s="78">
        <v>119.83739452261599</v>
      </c>
      <c r="R476" s="78">
        <v>374.39116784176804</v>
      </c>
      <c r="S476" s="78">
        <v>587.38148048331595</v>
      </c>
      <c r="T476" s="78">
        <v>825.96341702167297</v>
      </c>
      <c r="U476" s="78">
        <v>1066.9008036720111</v>
      </c>
      <c r="V476" s="78">
        <v>1303.1180582470752</v>
      </c>
      <c r="W476" s="78">
        <v>1509.859665224162</v>
      </c>
      <c r="X476" s="78">
        <v>1694.657202815411</v>
      </c>
      <c r="Y476" s="78">
        <v>1835.355229108312</v>
      </c>
      <c r="Z476" s="78">
        <v>1933.805313490298</v>
      </c>
      <c r="AA476" s="78">
        <v>1990.6524910017101</v>
      </c>
      <c r="AB476" s="78">
        <v>2004.64067967182</v>
      </c>
      <c r="AC476" s="78">
        <v>1994.5513026197182</v>
      </c>
      <c r="AD476" s="78">
        <v>1975.528805542765</v>
      </c>
      <c r="AE476" s="78">
        <v>1960.2253098233659</v>
      </c>
      <c r="AF476" s="78">
        <v>1954.4336303196969</v>
      </c>
      <c r="AG476" s="78">
        <v>1958.8018313523569</v>
      </c>
      <c r="AH476" s="78">
        <v>1970.855580665564</v>
      </c>
      <c r="AI476" s="78">
        <v>1992.2776251748401</v>
      </c>
    </row>
    <row r="477" spans="1:35" ht="15">
      <c r="A477" s="49" t="s">
        <v>41</v>
      </c>
      <c r="B477" s="49">
        <v>13</v>
      </c>
      <c r="C477" s="49" t="s">
        <v>42</v>
      </c>
      <c r="D477" s="49" t="s">
        <v>58</v>
      </c>
      <c r="E477" s="49" t="s">
        <v>61</v>
      </c>
      <c r="F477" s="78">
        <v>0</v>
      </c>
      <c r="G477" s="78">
        <v>36282</v>
      </c>
      <c r="H477" s="78">
        <v>0</v>
      </c>
      <c r="I477" s="78">
        <v>0</v>
      </c>
      <c r="J477" s="78">
        <v>0</v>
      </c>
      <c r="K477" s="78">
        <v>0</v>
      </c>
      <c r="L477" s="78">
        <v>0</v>
      </c>
      <c r="M477" s="78">
        <v>0</v>
      </c>
      <c r="N477" s="78">
        <v>0</v>
      </c>
      <c r="O477" s="78">
        <v>0</v>
      </c>
      <c r="P477" s="78">
        <v>37.190758904037899</v>
      </c>
      <c r="Q477" s="78">
        <v>68.139426259470994</v>
      </c>
      <c r="R477" s="78">
        <v>207.30023761401091</v>
      </c>
      <c r="S477" s="78">
        <v>323.757732527146</v>
      </c>
      <c r="T477" s="78">
        <v>454.02142362671702</v>
      </c>
      <c r="U477" s="78">
        <v>586.68694132623898</v>
      </c>
      <c r="V477" s="78">
        <v>714.88206889429193</v>
      </c>
      <c r="W477" s="78">
        <v>825.59431778301905</v>
      </c>
      <c r="X477" s="78">
        <v>924.862989215266</v>
      </c>
      <c r="Y477" s="78">
        <v>998.63705929423008</v>
      </c>
      <c r="Z477" s="78">
        <v>1048.8692539715489</v>
      </c>
      <c r="AA477" s="78">
        <v>1079.8650948942191</v>
      </c>
      <c r="AB477" s="78">
        <v>1087.1119890881569</v>
      </c>
      <c r="AC477" s="78">
        <v>1083.477273788832</v>
      </c>
      <c r="AD477" s="78">
        <v>1073.4746296596879</v>
      </c>
      <c r="AE477" s="78">
        <v>1065.176354835927</v>
      </c>
      <c r="AF477" s="78">
        <v>1061.557483759052</v>
      </c>
      <c r="AG477" s="78">
        <v>1063.7729760800239</v>
      </c>
      <c r="AH477" s="78">
        <v>1070.558239721119</v>
      </c>
      <c r="AI477" s="78">
        <v>1081.479759161037</v>
      </c>
    </row>
    <row r="478" spans="1:35" ht="15">
      <c r="A478" s="49" t="s">
        <v>41</v>
      </c>
      <c r="B478" s="49">
        <v>14</v>
      </c>
      <c r="C478" s="49" t="s">
        <v>42</v>
      </c>
      <c r="D478" s="49" t="s">
        <v>58</v>
      </c>
      <c r="E478" s="49" t="s">
        <v>61</v>
      </c>
      <c r="F478" s="78">
        <v>0</v>
      </c>
      <c r="G478" s="78">
        <v>36282</v>
      </c>
      <c r="H478" s="78">
        <v>0</v>
      </c>
      <c r="I478" s="78">
        <v>0</v>
      </c>
      <c r="J478" s="78">
        <v>0</v>
      </c>
      <c r="K478" s="78">
        <v>0</v>
      </c>
      <c r="L478" s="78">
        <v>0</v>
      </c>
      <c r="M478" s="78">
        <v>0</v>
      </c>
      <c r="N478" s="78">
        <v>0</v>
      </c>
      <c r="O478" s="78">
        <v>0</v>
      </c>
      <c r="P478" s="78">
        <v>49.371678178438898</v>
      </c>
      <c r="Q478" s="78">
        <v>91.079404118340406</v>
      </c>
      <c r="R478" s="78">
        <v>260.18862026409499</v>
      </c>
      <c r="S478" s="78">
        <v>399.38401197988799</v>
      </c>
      <c r="T478" s="78">
        <v>555.04820221528598</v>
      </c>
      <c r="U478" s="78">
        <v>717.07011200060811</v>
      </c>
      <c r="V478" s="78">
        <v>874.18065763219306</v>
      </c>
      <c r="W478" s="78">
        <v>1010.580175185645</v>
      </c>
      <c r="X478" s="78">
        <v>1130.660436646142</v>
      </c>
      <c r="Y478" s="78">
        <v>1222.153314216574</v>
      </c>
      <c r="Z478" s="78">
        <v>1284.7044831416879</v>
      </c>
      <c r="AA478" s="78">
        <v>1318.6448727324</v>
      </c>
      <c r="AB478" s="78">
        <v>1325.2089322763891</v>
      </c>
      <c r="AC478" s="78">
        <v>1317.199277567659</v>
      </c>
      <c r="AD478" s="78">
        <v>1302.7028765520761</v>
      </c>
      <c r="AE478" s="78">
        <v>1287.2587412138032</v>
      </c>
      <c r="AF478" s="78">
        <v>1277.750984842447</v>
      </c>
      <c r="AG478" s="78">
        <v>1276.4924743668212</v>
      </c>
      <c r="AH478" s="78">
        <v>1280.7060604548701</v>
      </c>
      <c r="AI478" s="78">
        <v>1289.757725659106</v>
      </c>
    </row>
    <row r="479" spans="1:35" ht="15">
      <c r="A479" s="49" t="s">
        <v>41</v>
      </c>
      <c r="B479" s="49">
        <v>15</v>
      </c>
      <c r="C479" s="49" t="s">
        <v>42</v>
      </c>
      <c r="D479" s="49" t="s">
        <v>58</v>
      </c>
      <c r="E479" s="49" t="s">
        <v>61</v>
      </c>
      <c r="F479" s="78">
        <v>0</v>
      </c>
      <c r="G479" s="78">
        <v>36282</v>
      </c>
      <c r="H479" s="78">
        <v>0</v>
      </c>
      <c r="I479" s="78">
        <v>0</v>
      </c>
      <c r="J479" s="78">
        <v>0</v>
      </c>
      <c r="K479" s="78">
        <v>0</v>
      </c>
      <c r="L479" s="78">
        <v>0</v>
      </c>
      <c r="M479" s="78">
        <v>0</v>
      </c>
      <c r="N479" s="78">
        <v>0</v>
      </c>
      <c r="O479" s="78">
        <v>0</v>
      </c>
      <c r="P479" s="78">
        <v>0.650531864313313</v>
      </c>
      <c r="Q479" s="78">
        <v>1.20232814514728</v>
      </c>
      <c r="R479" s="78">
        <v>3.4403382878859698</v>
      </c>
      <c r="S479" s="78">
        <v>5.2862647175117505</v>
      </c>
      <c r="T479" s="78">
        <v>7.3527498507544404</v>
      </c>
      <c r="U479" s="78">
        <v>9.5153675798145905</v>
      </c>
      <c r="V479" s="78">
        <v>11.6299691920985</v>
      </c>
      <c r="W479" s="78">
        <v>13.47919977575441</v>
      </c>
      <c r="X479" s="78">
        <v>15.118198960935349</v>
      </c>
      <c r="Y479" s="78">
        <v>16.381789249948241</v>
      </c>
      <c r="Z479" s="78">
        <v>17.265158419306708</v>
      </c>
      <c r="AA479" s="78">
        <v>17.7655321566256</v>
      </c>
      <c r="AB479" s="78">
        <v>17.898506601589641</v>
      </c>
      <c r="AC479" s="78">
        <v>17.835678654918731</v>
      </c>
      <c r="AD479" s="78">
        <v>17.680952841971667</v>
      </c>
      <c r="AE479" s="78">
        <v>17.506853338212551</v>
      </c>
      <c r="AF479" s="78">
        <v>17.408132472032428</v>
      </c>
      <c r="AG479" s="78">
        <v>17.42237023380579</v>
      </c>
      <c r="AH479" s="78">
        <v>17.507665034745308</v>
      </c>
      <c r="AI479" s="78">
        <v>17.652361856876638</v>
      </c>
    </row>
    <row r="480" spans="1:35" ht="15">
      <c r="A480" s="49" t="s">
        <v>41</v>
      </c>
      <c r="B480" s="49">
        <v>16</v>
      </c>
      <c r="C480" s="49" t="s">
        <v>42</v>
      </c>
      <c r="D480" s="49" t="s">
        <v>58</v>
      </c>
      <c r="E480" s="49" t="s">
        <v>61</v>
      </c>
      <c r="F480" s="78">
        <v>0</v>
      </c>
      <c r="G480" s="78">
        <v>36282</v>
      </c>
      <c r="H480" s="78">
        <v>0</v>
      </c>
      <c r="I480" s="78">
        <v>0</v>
      </c>
      <c r="J480" s="78">
        <v>0</v>
      </c>
      <c r="K480" s="78">
        <v>0</v>
      </c>
      <c r="L480" s="78">
        <v>0</v>
      </c>
      <c r="M480" s="78">
        <v>0</v>
      </c>
      <c r="N480" s="78">
        <v>0</v>
      </c>
      <c r="O480" s="78">
        <v>0</v>
      </c>
      <c r="P480" s="78">
        <v>88.279623922906694</v>
      </c>
      <c r="Q480" s="78">
        <v>162.17487744582101</v>
      </c>
      <c r="R480" s="78">
        <v>496.49126757024601</v>
      </c>
      <c r="S480" s="78">
        <v>773.23604117810999</v>
      </c>
      <c r="T480" s="78">
        <v>1081.0823826366291</v>
      </c>
      <c r="U480" s="78">
        <v>1395.4668243060769</v>
      </c>
      <c r="V480" s="78">
        <v>1701.252949087288</v>
      </c>
      <c r="W480" s="78">
        <v>1971.490625299743</v>
      </c>
      <c r="X480" s="78">
        <v>2213.76531368509</v>
      </c>
      <c r="Y480" s="78">
        <v>2400.1040517307461</v>
      </c>
      <c r="Z480" s="78">
        <v>2536.6010720765398</v>
      </c>
      <c r="AA480" s="78">
        <v>2619.3148914140502</v>
      </c>
      <c r="AB480" s="78">
        <v>2646.6314782933</v>
      </c>
      <c r="AC480" s="78">
        <v>2644.14139068643</v>
      </c>
      <c r="AD480" s="78">
        <v>2626.5949456339104</v>
      </c>
      <c r="AE480" s="78">
        <v>2607.1487093912301</v>
      </c>
      <c r="AF480" s="78">
        <v>2597.83781883554</v>
      </c>
      <c r="AG480" s="78">
        <v>2610.3096371424299</v>
      </c>
      <c r="AH480" s="78">
        <v>2636.31429906827</v>
      </c>
      <c r="AI480" s="78">
        <v>2670.73890293472</v>
      </c>
    </row>
    <row r="481" spans="1:35" ht="15">
      <c r="A481" s="49" t="s">
        <v>41</v>
      </c>
      <c r="B481" s="49">
        <v>17</v>
      </c>
      <c r="C481" s="49" t="s">
        <v>42</v>
      </c>
      <c r="D481" s="49" t="s">
        <v>58</v>
      </c>
      <c r="E481" s="49" t="s">
        <v>61</v>
      </c>
      <c r="F481" s="78">
        <v>0</v>
      </c>
      <c r="G481" s="78">
        <v>36282</v>
      </c>
      <c r="H481" s="78">
        <v>0</v>
      </c>
      <c r="I481" s="78">
        <v>0</v>
      </c>
      <c r="J481" s="78">
        <v>0</v>
      </c>
      <c r="K481" s="78">
        <v>0</v>
      </c>
      <c r="L481" s="78">
        <v>0</v>
      </c>
      <c r="M481" s="78">
        <v>0</v>
      </c>
      <c r="N481" s="78">
        <v>0</v>
      </c>
      <c r="O481" s="78">
        <v>0</v>
      </c>
      <c r="P481" s="78">
        <v>88.279623922906694</v>
      </c>
      <c r="Q481" s="78">
        <v>162.17487744582101</v>
      </c>
      <c r="R481" s="78">
        <v>496.49126757024601</v>
      </c>
      <c r="S481" s="78">
        <v>773.23604117810999</v>
      </c>
      <c r="T481" s="78">
        <v>1081.0823826366291</v>
      </c>
      <c r="U481" s="78">
        <v>1395.4668243060769</v>
      </c>
      <c r="V481" s="78">
        <v>1701.252949087288</v>
      </c>
      <c r="W481" s="78">
        <v>1971.490625299743</v>
      </c>
      <c r="X481" s="78">
        <v>2213.76531368509</v>
      </c>
      <c r="Y481" s="78">
        <v>2400.1040517307461</v>
      </c>
      <c r="Z481" s="78">
        <v>2536.6010720765398</v>
      </c>
      <c r="AA481" s="78">
        <v>2619.3148914140502</v>
      </c>
      <c r="AB481" s="78">
        <v>2646.6314782933</v>
      </c>
      <c r="AC481" s="78">
        <v>2644.14139068643</v>
      </c>
      <c r="AD481" s="78">
        <v>2626.5949456339104</v>
      </c>
      <c r="AE481" s="78">
        <v>2607.1487093912301</v>
      </c>
      <c r="AF481" s="78">
        <v>2597.83781883554</v>
      </c>
      <c r="AG481" s="78">
        <v>2610.3096371424299</v>
      </c>
      <c r="AH481" s="78">
        <v>2636.31429906827</v>
      </c>
      <c r="AI481" s="78">
        <v>2670.73890293472</v>
      </c>
    </row>
    <row r="482" spans="1:35" ht="15">
      <c r="A482" s="49" t="s">
        <v>41</v>
      </c>
      <c r="B482" s="49">
        <v>18</v>
      </c>
      <c r="C482" s="49" t="s">
        <v>42</v>
      </c>
      <c r="D482" s="49" t="s">
        <v>58</v>
      </c>
      <c r="E482" s="49" t="s">
        <v>61</v>
      </c>
      <c r="F482" s="78">
        <v>0</v>
      </c>
      <c r="G482" s="78">
        <v>36282</v>
      </c>
      <c r="H482" s="78">
        <v>0</v>
      </c>
      <c r="I482" s="78">
        <v>0</v>
      </c>
      <c r="J482" s="78">
        <v>0</v>
      </c>
      <c r="K482" s="78">
        <v>0</v>
      </c>
      <c r="L482" s="78">
        <v>0</v>
      </c>
      <c r="M482" s="78">
        <v>0</v>
      </c>
      <c r="N482" s="78">
        <v>0</v>
      </c>
      <c r="O482" s="78">
        <v>0</v>
      </c>
      <c r="P482" s="78">
        <v>88.279623922906694</v>
      </c>
      <c r="Q482" s="78">
        <v>162.17487744582101</v>
      </c>
      <c r="R482" s="78">
        <v>496.49126757024601</v>
      </c>
      <c r="S482" s="78">
        <v>773.23604117810999</v>
      </c>
      <c r="T482" s="78">
        <v>1081.0823826366291</v>
      </c>
      <c r="U482" s="78">
        <v>1395.4668243060769</v>
      </c>
      <c r="V482" s="78">
        <v>1701.252949087288</v>
      </c>
      <c r="W482" s="78">
        <v>1971.490625299743</v>
      </c>
      <c r="X482" s="78">
        <v>2213.76531368509</v>
      </c>
      <c r="Y482" s="78">
        <v>2400.1040517307461</v>
      </c>
      <c r="Z482" s="78">
        <v>2536.6010720765398</v>
      </c>
      <c r="AA482" s="78">
        <v>2619.3148914140502</v>
      </c>
      <c r="AB482" s="78">
        <v>2646.6314782933</v>
      </c>
      <c r="AC482" s="78">
        <v>2644.14139068643</v>
      </c>
      <c r="AD482" s="78">
        <v>2626.5949456339104</v>
      </c>
      <c r="AE482" s="78">
        <v>2607.1487093912301</v>
      </c>
      <c r="AF482" s="78">
        <v>2597.83781883554</v>
      </c>
      <c r="AG482" s="78">
        <v>2610.3096371424299</v>
      </c>
      <c r="AH482" s="78">
        <v>2636.31429906827</v>
      </c>
      <c r="AI482" s="78">
        <v>2670.73890293472</v>
      </c>
    </row>
    <row r="483" spans="1:35" ht="15">
      <c r="A483" s="49" t="s">
        <v>41</v>
      </c>
      <c r="B483" s="49">
        <v>19</v>
      </c>
      <c r="C483" s="49" t="s">
        <v>42</v>
      </c>
      <c r="D483" s="49" t="s">
        <v>58</v>
      </c>
      <c r="E483" s="49" t="s">
        <v>61</v>
      </c>
      <c r="F483" s="78">
        <v>0</v>
      </c>
      <c r="G483" s="78">
        <v>36282</v>
      </c>
      <c r="H483" s="78">
        <v>0</v>
      </c>
      <c r="I483" s="78">
        <v>0</v>
      </c>
      <c r="J483" s="78">
        <v>0</v>
      </c>
      <c r="K483" s="78">
        <v>0</v>
      </c>
      <c r="L483" s="78">
        <v>0</v>
      </c>
      <c r="M483" s="78">
        <v>0</v>
      </c>
      <c r="N483" s="78">
        <v>0</v>
      </c>
      <c r="O483" s="78">
        <v>0</v>
      </c>
      <c r="P483" s="78">
        <v>11.242503770301701</v>
      </c>
      <c r="Q483" s="78">
        <v>20.705794912805999</v>
      </c>
      <c r="R483" s="78">
        <v>59.062524506157601</v>
      </c>
      <c r="S483" s="78">
        <v>90.535467283883008</v>
      </c>
      <c r="T483" s="78">
        <v>125.66414189591811</v>
      </c>
      <c r="U483" s="78">
        <v>162.14883498320188</v>
      </c>
      <c r="V483" s="78">
        <v>197.449822781092</v>
      </c>
      <c r="W483" s="78">
        <v>228.01646149139791</v>
      </c>
      <c r="X483" s="78">
        <v>254.85920696549999</v>
      </c>
      <c r="Y483" s="78">
        <v>275.236287494701</v>
      </c>
      <c r="Z483" s="78">
        <v>289.08836527799997</v>
      </c>
      <c r="AA483" s="78">
        <v>296.52541827835802</v>
      </c>
      <c r="AB483" s="78">
        <v>297.81781758071702</v>
      </c>
      <c r="AC483" s="78">
        <v>295.89534991834796</v>
      </c>
      <c r="AD483" s="78">
        <v>292.55783849321404</v>
      </c>
      <c r="AE483" s="78">
        <v>289.06181111986996</v>
      </c>
      <c r="AF483" s="78">
        <v>286.93059168906404</v>
      </c>
      <c r="AG483" s="78">
        <v>286.65763870564598</v>
      </c>
      <c r="AH483" s="78">
        <v>287.61277429578104</v>
      </c>
      <c r="AI483" s="78">
        <v>289.66206377070199</v>
      </c>
    </row>
    <row r="484" spans="1:35" ht="15">
      <c r="A484" s="49" t="s">
        <v>41</v>
      </c>
      <c r="B484" s="49">
        <v>20</v>
      </c>
      <c r="C484" s="49" t="s">
        <v>42</v>
      </c>
      <c r="D484" s="49" t="s">
        <v>58</v>
      </c>
      <c r="E484" s="49" t="s">
        <v>61</v>
      </c>
      <c r="F484" s="78">
        <v>0</v>
      </c>
      <c r="G484" s="78">
        <v>36282</v>
      </c>
      <c r="H484" s="78">
        <v>0</v>
      </c>
      <c r="I484" s="78">
        <v>0</v>
      </c>
      <c r="J484" s="78">
        <v>0</v>
      </c>
      <c r="K484" s="78">
        <v>0</v>
      </c>
      <c r="L484" s="78">
        <v>0</v>
      </c>
      <c r="M484" s="78">
        <v>0</v>
      </c>
      <c r="N484" s="78">
        <v>0</v>
      </c>
      <c r="O484" s="78">
        <v>0</v>
      </c>
      <c r="P484" s="78">
        <v>0.69683949541048096</v>
      </c>
      <c r="Q484" s="78">
        <v>1.2745078261974601</v>
      </c>
      <c r="R484" s="78">
        <v>3.6110459597869298</v>
      </c>
      <c r="S484" s="78">
        <v>5.49399735379943</v>
      </c>
      <c r="T484" s="78">
        <v>7.5648901962529296</v>
      </c>
      <c r="U484" s="78">
        <v>9.6861226537739604</v>
      </c>
      <c r="V484" s="78">
        <v>11.711579651208879</v>
      </c>
      <c r="W484" s="78">
        <v>13.4295069123066</v>
      </c>
      <c r="X484" s="78">
        <v>14.905138080115229</v>
      </c>
      <c r="Y484" s="78">
        <v>15.98405035423437</v>
      </c>
      <c r="Z484" s="78">
        <v>16.677234238195648</v>
      </c>
      <c r="AA484" s="78">
        <v>16.994542802254461</v>
      </c>
      <c r="AB484" s="78">
        <v>16.961104782620229</v>
      </c>
      <c r="AC484" s="78">
        <v>16.745893538930051</v>
      </c>
      <c r="AD484" s="78">
        <v>16.450038323681301</v>
      </c>
      <c r="AE484" s="78">
        <v>16.14468163324905</v>
      </c>
      <c r="AF484" s="78">
        <v>15.918593492282032</v>
      </c>
      <c r="AG484" s="78">
        <v>15.80061714515233</v>
      </c>
      <c r="AH484" s="78">
        <v>15.748602072662891</v>
      </c>
      <c r="AI484" s="78">
        <v>15.74833195978113</v>
      </c>
    </row>
    <row r="485" spans="1:35" ht="15">
      <c r="A485" s="49" t="s">
        <v>41</v>
      </c>
      <c r="B485" s="49">
        <v>0</v>
      </c>
      <c r="C485" s="49" t="s">
        <v>42</v>
      </c>
      <c r="D485" s="49" t="s">
        <v>58</v>
      </c>
      <c r="E485" s="49" t="s">
        <v>62</v>
      </c>
      <c r="F485" s="78">
        <v>0</v>
      </c>
      <c r="G485" s="78">
        <v>36282</v>
      </c>
      <c r="H485" s="78">
        <v>4.9833152993701599E-2</v>
      </c>
      <c r="I485" s="78">
        <v>5.9946730494435201</v>
      </c>
      <c r="J485" s="78">
        <v>12.1574504437852</v>
      </c>
      <c r="K485" s="78">
        <v>17.931984109833198</v>
      </c>
      <c r="L485" s="78">
        <v>22.581173782609302</v>
      </c>
      <c r="M485" s="78">
        <v>25.890793134947199</v>
      </c>
      <c r="N485" s="78">
        <v>28.048421666891901</v>
      </c>
      <c r="O485" s="78">
        <v>29.601489178603298</v>
      </c>
      <c r="P485" s="78">
        <v>31.366355399967599</v>
      </c>
      <c r="Q485" s="78">
        <v>33.390343885003297</v>
      </c>
      <c r="R485" s="78">
        <v>36.1752646385292</v>
      </c>
      <c r="S485" s="78">
        <v>39.835990491598402</v>
      </c>
      <c r="T485" s="78">
        <v>43.919250045204002</v>
      </c>
      <c r="U485" s="78">
        <v>43.491671180020703</v>
      </c>
      <c r="V485" s="78">
        <v>41.947605856570704</v>
      </c>
      <c r="W485" s="78">
        <v>39.341416991937599</v>
      </c>
      <c r="X485" s="78">
        <v>36.072994712751303</v>
      </c>
      <c r="Y485" s="78">
        <v>32.691057429048598</v>
      </c>
      <c r="Z485" s="78">
        <v>29.632328393213399</v>
      </c>
      <c r="AA485" s="78">
        <v>26.8906183725848</v>
      </c>
      <c r="AB485" s="78">
        <v>24.442894626133601</v>
      </c>
      <c r="AC485" s="78">
        <v>22.2508597350492</v>
      </c>
      <c r="AD485" s="78">
        <v>20.329056008870001</v>
      </c>
      <c r="AE485" s="78">
        <v>18.7650599268412</v>
      </c>
      <c r="AF485" s="78">
        <v>17.775876940287901</v>
      </c>
      <c r="AG485" s="78">
        <v>17.458094755935999</v>
      </c>
      <c r="AH485" s="78">
        <v>17.876017762291799</v>
      </c>
      <c r="AI485" s="78">
        <v>18.766892640147301</v>
      </c>
    </row>
    <row r="486" spans="1:35" ht="15">
      <c r="A486" s="49" t="s">
        <v>41</v>
      </c>
      <c r="B486" s="49">
        <v>1</v>
      </c>
      <c r="C486" s="49" t="s">
        <v>42</v>
      </c>
      <c r="D486" s="49" t="s">
        <v>58</v>
      </c>
      <c r="E486" s="49" t="s">
        <v>62</v>
      </c>
      <c r="F486" s="78">
        <v>0</v>
      </c>
      <c r="G486" s="78">
        <v>36282</v>
      </c>
      <c r="H486" s="78">
        <v>45.959955562848002</v>
      </c>
      <c r="I486" s="78">
        <v>458.51580647363301</v>
      </c>
      <c r="J486" s="78">
        <v>829.81578995234895</v>
      </c>
      <c r="K486" s="78">
        <v>1062.67941330696</v>
      </c>
      <c r="L486" s="78">
        <v>1296.6330089716801</v>
      </c>
      <c r="M486" s="78">
        <v>1446.4575078825701</v>
      </c>
      <c r="N486" s="78">
        <v>1529.2680519062201</v>
      </c>
      <c r="O486" s="78">
        <v>1616.324938345</v>
      </c>
      <c r="P486" s="78">
        <v>1792.3066460995999</v>
      </c>
      <c r="Q486" s="78">
        <v>2047.4907427241401</v>
      </c>
      <c r="R486" s="78">
        <v>2361.8854026991598</v>
      </c>
      <c r="S486" s="78">
        <v>2660.7830106231499</v>
      </c>
      <c r="T486" s="78">
        <v>2890.1951994942601</v>
      </c>
      <c r="U486" s="78">
        <v>2781.8855892929</v>
      </c>
      <c r="V486" s="78">
        <v>2599.9311896783802</v>
      </c>
      <c r="W486" s="78">
        <v>2381.0699905924498</v>
      </c>
      <c r="X486" s="78">
        <v>2161.6052496331199</v>
      </c>
      <c r="Y486" s="78">
        <v>1964.85996809627</v>
      </c>
      <c r="Z486" s="78">
        <v>1802.3326769713799</v>
      </c>
      <c r="AA486" s="78">
        <v>1660.45668429793</v>
      </c>
      <c r="AB486" s="78">
        <v>1533.0565849550701</v>
      </c>
      <c r="AC486" s="78">
        <v>1417.78657031079</v>
      </c>
      <c r="AD486" s="78">
        <v>1319.1174842379601</v>
      </c>
      <c r="AE486" s="78">
        <v>1251.8053150906101</v>
      </c>
      <c r="AF486" s="78">
        <v>1231.7191193979099</v>
      </c>
      <c r="AG486" s="78">
        <v>1261.1437848596099</v>
      </c>
      <c r="AH486" s="78">
        <v>1332.0182599981199</v>
      </c>
      <c r="AI486" s="78">
        <v>1420.11969419004</v>
      </c>
    </row>
    <row r="487" spans="1:35" ht="15">
      <c r="A487" s="49" t="s">
        <v>41</v>
      </c>
      <c r="B487" s="49">
        <v>2</v>
      </c>
      <c r="C487" s="49" t="s">
        <v>42</v>
      </c>
      <c r="D487" s="49" t="s">
        <v>58</v>
      </c>
      <c r="E487" s="49" t="s">
        <v>62</v>
      </c>
      <c r="F487" s="78">
        <v>0</v>
      </c>
      <c r="G487" s="78">
        <v>36282</v>
      </c>
      <c r="H487" s="78">
        <v>3.62319349577343</v>
      </c>
      <c r="I487" s="78">
        <v>57.1357741165844</v>
      </c>
      <c r="J487" s="78">
        <v>108.54462725801299</v>
      </c>
      <c r="K487" s="78">
        <v>148.46539448794101</v>
      </c>
      <c r="L487" s="78">
        <v>184.40408277230699</v>
      </c>
      <c r="M487" s="78">
        <v>208.996916225239</v>
      </c>
      <c r="N487" s="78">
        <v>224.12229679486401</v>
      </c>
      <c r="O487" s="78">
        <v>237.08383568409701</v>
      </c>
      <c r="P487" s="78">
        <v>257.36757000600397</v>
      </c>
      <c r="Q487" s="78">
        <v>284.470084829173</v>
      </c>
      <c r="R487" s="78">
        <v>318.933537662292</v>
      </c>
      <c r="S487" s="78">
        <v>355.78916564941301</v>
      </c>
      <c r="T487" s="78">
        <v>389.29635438330399</v>
      </c>
      <c r="U487" s="78">
        <v>379.89259221306799</v>
      </c>
      <c r="V487" s="78">
        <v>360.64764761327001</v>
      </c>
      <c r="W487" s="78">
        <v>334.333898631652</v>
      </c>
      <c r="X487" s="78">
        <v>305.19968725091502</v>
      </c>
      <c r="Y487" s="78">
        <v>277.15904809380999</v>
      </c>
      <c r="Z487" s="78">
        <v>252.84514148643501</v>
      </c>
      <c r="AA487" s="78">
        <v>231.27335682705899</v>
      </c>
      <c r="AB487" s="78">
        <v>211.914144863404</v>
      </c>
      <c r="AC487" s="78">
        <v>194.44877609092299</v>
      </c>
      <c r="AD487" s="78">
        <v>179.269063882061</v>
      </c>
      <c r="AE487" s="78">
        <v>167.80173632844</v>
      </c>
      <c r="AF487" s="78">
        <v>162.093583154339</v>
      </c>
      <c r="AG487" s="78">
        <v>162.70121257775699</v>
      </c>
      <c r="AH487" s="78">
        <v>169.3191526061</v>
      </c>
      <c r="AI487" s="78">
        <v>179.12605999443301</v>
      </c>
    </row>
    <row r="488" spans="1:35" ht="15">
      <c r="A488" s="49" t="s">
        <v>41</v>
      </c>
      <c r="B488" s="49">
        <v>3</v>
      </c>
      <c r="C488" s="49" t="s">
        <v>42</v>
      </c>
      <c r="D488" s="49" t="s">
        <v>58</v>
      </c>
      <c r="E488" s="49" t="s">
        <v>62</v>
      </c>
      <c r="F488" s="78">
        <v>0</v>
      </c>
      <c r="G488" s="78">
        <v>36282</v>
      </c>
      <c r="H488" s="78">
        <v>0.37649719671416398</v>
      </c>
      <c r="I488" s="78">
        <v>45.8641785356361</v>
      </c>
      <c r="J488" s="78">
        <v>93.9799449185996</v>
      </c>
      <c r="K488" s="78">
        <v>140.26969342816301</v>
      </c>
      <c r="L488" s="78">
        <v>178.74397806508799</v>
      </c>
      <c r="M488" s="78">
        <v>207.158673879693</v>
      </c>
      <c r="N488" s="78">
        <v>226.942429224178</v>
      </c>
      <c r="O488" s="78">
        <v>241.928178648646</v>
      </c>
      <c r="P488" s="78">
        <v>258.72900113917302</v>
      </c>
      <c r="Q488" s="78">
        <v>277.910659036173</v>
      </c>
      <c r="R488" s="78">
        <v>303.701103977044</v>
      </c>
      <c r="S488" s="78">
        <v>337.35394215784601</v>
      </c>
      <c r="T488" s="78">
        <v>375.09668140850999</v>
      </c>
      <c r="U488" s="78">
        <v>374.62399952830299</v>
      </c>
      <c r="V488" s="78">
        <v>364.420630234817</v>
      </c>
      <c r="W488" s="78">
        <v>344.64033689351101</v>
      </c>
      <c r="X488" s="78">
        <v>318.60616688687497</v>
      </c>
      <c r="Y488" s="78">
        <v>291.02801008468498</v>
      </c>
      <c r="Z488" s="78">
        <v>265.76431899650999</v>
      </c>
      <c r="AA488" s="78">
        <v>242.90201284690099</v>
      </c>
      <c r="AB488" s="78">
        <v>222.303987777001</v>
      </c>
      <c r="AC488" s="78">
        <v>203.70509523155999</v>
      </c>
      <c r="AD488" s="78">
        <v>187.33363399767401</v>
      </c>
      <c r="AE488" s="78">
        <v>174.05735356344499</v>
      </c>
      <c r="AF488" s="78">
        <v>165.94732804088301</v>
      </c>
      <c r="AG488" s="78">
        <v>164.00269665820099</v>
      </c>
      <c r="AH488" s="78">
        <v>168.98488230760199</v>
      </c>
      <c r="AI488" s="78">
        <v>178.553844385058</v>
      </c>
    </row>
    <row r="489" spans="1:35" ht="15">
      <c r="A489" s="49" t="s">
        <v>41</v>
      </c>
      <c r="B489" s="49">
        <v>4</v>
      </c>
      <c r="C489" s="49" t="s">
        <v>42</v>
      </c>
      <c r="D489" s="49" t="s">
        <v>58</v>
      </c>
      <c r="E489" s="49" t="s">
        <v>62</v>
      </c>
      <c r="F489" s="78">
        <v>0</v>
      </c>
      <c r="G489" s="78">
        <v>36282</v>
      </c>
      <c r="H489" s="78">
        <v>3.3914994534479201</v>
      </c>
      <c r="I489" s="78">
        <v>88.291886593146899</v>
      </c>
      <c r="J489" s="78">
        <v>171.51976710525599</v>
      </c>
      <c r="K489" s="78">
        <v>236.34028593078199</v>
      </c>
      <c r="L489" s="78">
        <v>289.55570179198099</v>
      </c>
      <c r="M489" s="78">
        <v>324.290238370591</v>
      </c>
      <c r="N489" s="78">
        <v>344.40663150610197</v>
      </c>
      <c r="O489" s="78">
        <v>365.43253155725398</v>
      </c>
      <c r="P489" s="78">
        <v>404.79277753296498</v>
      </c>
      <c r="Q489" s="78">
        <v>459.451546085568</v>
      </c>
      <c r="R489" s="78">
        <v>524.591278447131</v>
      </c>
      <c r="S489" s="78">
        <v>586.10244494151596</v>
      </c>
      <c r="T489" s="78">
        <v>634.225278547475</v>
      </c>
      <c r="U489" s="78">
        <v>610.69392997947796</v>
      </c>
      <c r="V489" s="78">
        <v>572.24466138129003</v>
      </c>
      <c r="W489" s="78">
        <v>525.71738774975904</v>
      </c>
      <c r="X489" s="78">
        <v>478.22178541748701</v>
      </c>
      <c r="Y489" s="78">
        <v>434.80722464564798</v>
      </c>
      <c r="Z489" s="78">
        <v>398.19209903734702</v>
      </c>
      <c r="AA489" s="78">
        <v>365.99412017678799</v>
      </c>
      <c r="AB489" s="78">
        <v>337.04442343866202</v>
      </c>
      <c r="AC489" s="78">
        <v>310.87436323030198</v>
      </c>
      <c r="AD489" s="78">
        <v>288.34318737030299</v>
      </c>
      <c r="AE489" s="78">
        <v>272.54380869064403</v>
      </c>
      <c r="AF489" s="78">
        <v>266.65065800643202</v>
      </c>
      <c r="AG489" s="78">
        <v>271.32616478911001</v>
      </c>
      <c r="AH489" s="78">
        <v>285.25341682775797</v>
      </c>
      <c r="AI489" s="78">
        <v>303.40885825787399</v>
      </c>
    </row>
    <row r="490" spans="1:35" ht="15">
      <c r="A490" s="49" t="s">
        <v>41</v>
      </c>
      <c r="B490" s="49">
        <v>5</v>
      </c>
      <c r="C490" s="49" t="s">
        <v>42</v>
      </c>
      <c r="D490" s="49" t="s">
        <v>58</v>
      </c>
      <c r="E490" s="49" t="s">
        <v>62</v>
      </c>
      <c r="F490" s="78">
        <v>0</v>
      </c>
      <c r="G490" s="78">
        <v>36282</v>
      </c>
      <c r="H490" s="78">
        <v>0.950834846187808</v>
      </c>
      <c r="I490" s="78">
        <v>132.03470208283599</v>
      </c>
      <c r="J490" s="78">
        <v>270.66463619104297</v>
      </c>
      <c r="K490" s="78">
        <v>395.61892359960399</v>
      </c>
      <c r="L490" s="78">
        <v>500.57387918107901</v>
      </c>
      <c r="M490" s="78">
        <v>579.16974976475694</v>
      </c>
      <c r="N490" s="78">
        <v>634.762029583144</v>
      </c>
      <c r="O490" s="78">
        <v>677.62601502471796</v>
      </c>
      <c r="P490" s="78">
        <v>725.51522520994899</v>
      </c>
      <c r="Q490" s="78">
        <v>777.40217716913901</v>
      </c>
      <c r="R490" s="78">
        <v>846.33373810928401</v>
      </c>
      <c r="S490" s="78">
        <v>935.50178307235501</v>
      </c>
      <c r="T490" s="78">
        <v>1036.20476586937</v>
      </c>
      <c r="U490" s="78">
        <v>1032.00785513594</v>
      </c>
      <c r="V490" s="78">
        <v>1002.47765796778</v>
      </c>
      <c r="W490" s="78">
        <v>947.71918967535396</v>
      </c>
      <c r="X490" s="78">
        <v>877.03659819695497</v>
      </c>
      <c r="Y490" s="78">
        <v>802.74756114696504</v>
      </c>
      <c r="Z490" s="78">
        <v>735.75781936832698</v>
      </c>
      <c r="AA490" s="78">
        <v>675.42378621955197</v>
      </c>
      <c r="AB490" s="78">
        <v>621.09876571685697</v>
      </c>
      <c r="AC490" s="78">
        <v>572.02649726880702</v>
      </c>
      <c r="AD490" s="78">
        <v>529.527116448485</v>
      </c>
      <c r="AE490" s="78">
        <v>495.11879482018702</v>
      </c>
      <c r="AF490" s="78">
        <v>475.192941724668</v>
      </c>
      <c r="AG490" s="78">
        <v>471.93684652057601</v>
      </c>
      <c r="AH490" s="78">
        <v>487.483217958848</v>
      </c>
      <c r="AI490" s="78">
        <v>516.78686502569496</v>
      </c>
    </row>
    <row r="491" spans="1:35" ht="15">
      <c r="A491" s="49" t="s">
        <v>41</v>
      </c>
      <c r="B491" s="49">
        <v>6</v>
      </c>
      <c r="C491" s="49" t="s">
        <v>42</v>
      </c>
      <c r="D491" s="49" t="s">
        <v>58</v>
      </c>
      <c r="E491" s="49" t="s">
        <v>62</v>
      </c>
      <c r="F491" s="78">
        <v>0</v>
      </c>
      <c r="G491" s="78">
        <v>36282</v>
      </c>
      <c r="H491" s="78">
        <v>1.5425947692120301</v>
      </c>
      <c r="I491" s="78">
        <v>76.968719565998995</v>
      </c>
      <c r="J491" s="78">
        <v>155.625098878138</v>
      </c>
      <c r="K491" s="78">
        <v>228.97740610760701</v>
      </c>
      <c r="L491" s="78">
        <v>291.17134728727802</v>
      </c>
      <c r="M491" s="78">
        <v>336.84103426557101</v>
      </c>
      <c r="N491" s="78">
        <v>368.46476578672599</v>
      </c>
      <c r="O491" s="78">
        <v>393.10082900514698</v>
      </c>
      <c r="P491" s="78">
        <v>422.398371354169</v>
      </c>
      <c r="Q491" s="78">
        <v>457.04292868372102</v>
      </c>
      <c r="R491" s="78">
        <v>502.85574174722802</v>
      </c>
      <c r="S491" s="78">
        <v>560.08605930036697</v>
      </c>
      <c r="T491" s="78">
        <v>622.15360942051404</v>
      </c>
      <c r="U491" s="78">
        <v>620.07776579544998</v>
      </c>
      <c r="V491" s="78">
        <v>601.82452927241695</v>
      </c>
      <c r="W491" s="78">
        <v>568.37798513043401</v>
      </c>
      <c r="X491" s="78">
        <v>525.43157641024698</v>
      </c>
      <c r="Y491" s="78">
        <v>480.51244757672498</v>
      </c>
      <c r="Z491" s="78">
        <v>439.64039119799003</v>
      </c>
      <c r="AA491" s="78">
        <v>402.704243922898</v>
      </c>
      <c r="AB491" s="78">
        <v>369.37190611266197</v>
      </c>
      <c r="AC491" s="78">
        <v>339.33817594577403</v>
      </c>
      <c r="AD491" s="78">
        <v>313.02413705617198</v>
      </c>
      <c r="AE491" s="78">
        <v>292.02454328939399</v>
      </c>
      <c r="AF491" s="78">
        <v>279.871896069017</v>
      </c>
      <c r="AG491" s="78">
        <v>278.16417511243202</v>
      </c>
      <c r="AH491" s="78">
        <v>287.96750330063003</v>
      </c>
      <c r="AI491" s="78">
        <v>305.24138526911901</v>
      </c>
    </row>
    <row r="492" spans="1:35" ht="15">
      <c r="A492" s="49" t="s">
        <v>41</v>
      </c>
      <c r="B492" s="49">
        <v>7</v>
      </c>
      <c r="C492" s="49" t="s">
        <v>42</v>
      </c>
      <c r="D492" s="49" t="s">
        <v>58</v>
      </c>
      <c r="E492" s="49" t="s">
        <v>62</v>
      </c>
      <c r="F492" s="78">
        <v>0</v>
      </c>
      <c r="G492" s="78">
        <v>36282</v>
      </c>
      <c r="H492" s="78">
        <v>56.362483714887802</v>
      </c>
      <c r="I492" s="78">
        <v>271.59317070638201</v>
      </c>
      <c r="J492" s="78">
        <v>463.81377921182798</v>
      </c>
      <c r="K492" s="78">
        <v>554.31507380230005</v>
      </c>
      <c r="L492" s="78">
        <v>703.10778652453598</v>
      </c>
      <c r="M492" s="78">
        <v>828.91706993635501</v>
      </c>
      <c r="N492" s="78">
        <v>931.54463427034602</v>
      </c>
      <c r="O492" s="78">
        <v>1011.99780102451</v>
      </c>
      <c r="P492" s="78">
        <v>1076.6364347778001</v>
      </c>
      <c r="Q492" s="78">
        <v>1128.4540452206099</v>
      </c>
      <c r="R492" s="78">
        <v>1189.0413583798299</v>
      </c>
      <c r="S492" s="78">
        <v>1267.3716475290501</v>
      </c>
      <c r="T492" s="78">
        <v>1389.5614131862801</v>
      </c>
      <c r="U492" s="78">
        <v>1476.8181252115</v>
      </c>
      <c r="V492" s="78">
        <v>1563.35296396888</v>
      </c>
      <c r="W492" s="78">
        <v>1621.06904769839</v>
      </c>
      <c r="X492" s="78">
        <v>1629.0946317037501</v>
      </c>
      <c r="Y492" s="78">
        <v>1584.27743488176</v>
      </c>
      <c r="Z492" s="78">
        <v>1503.6093027716399</v>
      </c>
      <c r="AA492" s="78">
        <v>1401.97683175529</v>
      </c>
      <c r="AB492" s="78">
        <v>1296.01812589151</v>
      </c>
      <c r="AC492" s="78">
        <v>1195.59933913807</v>
      </c>
      <c r="AD492" s="78">
        <v>1106.2179123139099</v>
      </c>
      <c r="AE492" s="78">
        <v>1027.32773477048</v>
      </c>
      <c r="AF492" s="78">
        <v>961.34457848108798</v>
      </c>
      <c r="AG492" s="78">
        <v>910.66917395066002</v>
      </c>
      <c r="AH492" s="78">
        <v>883.48756718814002</v>
      </c>
      <c r="AI492" s="78">
        <v>883.03403375891901</v>
      </c>
    </row>
    <row r="493" spans="1:35" ht="15">
      <c r="A493" s="49" t="s">
        <v>41</v>
      </c>
      <c r="B493" s="49">
        <v>8</v>
      </c>
      <c r="C493" s="49" t="s">
        <v>42</v>
      </c>
      <c r="D493" s="49" t="s">
        <v>58</v>
      </c>
      <c r="E493" s="49" t="s">
        <v>62</v>
      </c>
      <c r="F493" s="78">
        <v>0</v>
      </c>
      <c r="G493" s="78">
        <v>36282</v>
      </c>
      <c r="H493" s="78">
        <v>6.4408292101991904</v>
      </c>
      <c r="I493" s="78">
        <v>85.437843924576995</v>
      </c>
      <c r="J493" s="78">
        <v>165.533981606922</v>
      </c>
      <c r="K493" s="78">
        <v>232.88125581318599</v>
      </c>
      <c r="L493" s="78">
        <v>297.09211679283999</v>
      </c>
      <c r="M493" s="78">
        <v>346.56111470550297</v>
      </c>
      <c r="N493" s="78">
        <v>383.00135578034201</v>
      </c>
      <c r="O493" s="78">
        <v>411.11367561300801</v>
      </c>
      <c r="P493" s="78">
        <v>439.824983084189</v>
      </c>
      <c r="Q493" s="78">
        <v>470.20652239831298</v>
      </c>
      <c r="R493" s="78">
        <v>509.88058939831399</v>
      </c>
      <c r="S493" s="78">
        <v>561.47680346357799</v>
      </c>
      <c r="T493" s="78">
        <v>623.36209540641596</v>
      </c>
      <c r="U493" s="78">
        <v>633.72566080350998</v>
      </c>
      <c r="V493" s="78">
        <v>631.80443160173195</v>
      </c>
      <c r="W493" s="78">
        <v>614.60838196858595</v>
      </c>
      <c r="X493" s="78">
        <v>583.90876720810797</v>
      </c>
      <c r="Y493" s="78">
        <v>545.22982964669097</v>
      </c>
      <c r="Z493" s="78">
        <v>505.29418435884799</v>
      </c>
      <c r="AA493" s="78">
        <v>465.89958795829898</v>
      </c>
      <c r="AB493" s="78">
        <v>428.73224073805102</v>
      </c>
      <c r="AC493" s="78">
        <v>394.62582340486</v>
      </c>
      <c r="AD493" s="78">
        <v>364.49554239834902</v>
      </c>
      <c r="AE493" s="78">
        <v>339.41234118407198</v>
      </c>
      <c r="AF493" s="78">
        <v>322.350280424971</v>
      </c>
      <c r="AG493" s="78">
        <v>314.90060935392302</v>
      </c>
      <c r="AH493" s="78">
        <v>319.05997692415798</v>
      </c>
      <c r="AI493" s="78">
        <v>332.257785145642</v>
      </c>
    </row>
    <row r="494" spans="1:35" ht="15">
      <c r="A494" s="49" t="s">
        <v>41</v>
      </c>
      <c r="B494" s="49">
        <v>9</v>
      </c>
      <c r="C494" s="49" t="s">
        <v>42</v>
      </c>
      <c r="D494" s="49" t="s">
        <v>58</v>
      </c>
      <c r="E494" s="49" t="s">
        <v>62</v>
      </c>
      <c r="F494" s="78">
        <v>0</v>
      </c>
      <c r="G494" s="78">
        <v>36282</v>
      </c>
      <c r="H494" s="78">
        <v>0.59754091709011303</v>
      </c>
      <c r="I494" s="78">
        <v>73.053693144586802</v>
      </c>
      <c r="J494" s="78">
        <v>149.94635638266601</v>
      </c>
      <c r="K494" s="78">
        <v>224.288998923522</v>
      </c>
      <c r="L494" s="78">
        <v>286.405025051081</v>
      </c>
      <c r="M494" s="78">
        <v>332.52644973683499</v>
      </c>
      <c r="N494" s="78">
        <v>364.929181933547</v>
      </c>
      <c r="O494" s="78">
        <v>389.54908798642799</v>
      </c>
      <c r="P494" s="78">
        <v>417.04754490267698</v>
      </c>
      <c r="Q494" s="78">
        <v>448.37474873146903</v>
      </c>
      <c r="R494" s="78">
        <v>490.33635403439001</v>
      </c>
      <c r="S494" s="78">
        <v>545.00343644930001</v>
      </c>
      <c r="T494" s="78">
        <v>606.57254449172899</v>
      </c>
      <c r="U494" s="78">
        <v>606.58342289223799</v>
      </c>
      <c r="V494" s="78">
        <v>590.82253250633596</v>
      </c>
      <c r="W494" s="78">
        <v>559.46635327980698</v>
      </c>
      <c r="X494" s="78">
        <v>517.83000108085196</v>
      </c>
      <c r="Y494" s="78">
        <v>473.53516760700597</v>
      </c>
      <c r="Z494" s="78">
        <v>432.83451451450799</v>
      </c>
      <c r="AA494" s="78">
        <v>395.948168412634</v>
      </c>
      <c r="AB494" s="78">
        <v>362.64177893090499</v>
      </c>
      <c r="AC494" s="78">
        <v>332.57801239915898</v>
      </c>
      <c r="AD494" s="78">
        <v>306.122052417112</v>
      </c>
      <c r="AE494" s="78">
        <v>284.67914120862503</v>
      </c>
      <c r="AF494" s="78">
        <v>271.63884505232897</v>
      </c>
      <c r="AG494" s="78">
        <v>268.657573258301</v>
      </c>
      <c r="AH494" s="78">
        <v>277.03656614328003</v>
      </c>
      <c r="AI494" s="78">
        <v>292.97570894649402</v>
      </c>
    </row>
    <row r="495" spans="1:35" ht="15">
      <c r="A495" s="49" t="s">
        <v>41</v>
      </c>
      <c r="B495" s="49">
        <v>10</v>
      </c>
      <c r="C495" s="49" t="s">
        <v>42</v>
      </c>
      <c r="D495" s="49" t="s">
        <v>58</v>
      </c>
      <c r="E495" s="49" t="s">
        <v>62</v>
      </c>
      <c r="F495" s="78">
        <v>0</v>
      </c>
      <c r="G495" s="78">
        <v>36282</v>
      </c>
      <c r="H495" s="78">
        <v>12.200596336263301</v>
      </c>
      <c r="I495" s="78">
        <v>61.666038748465297</v>
      </c>
      <c r="J495" s="78">
        <v>106.575047469468</v>
      </c>
      <c r="K495" s="78">
        <v>129.22015631494199</v>
      </c>
      <c r="L495" s="78">
        <v>164.356301479737</v>
      </c>
      <c r="M495" s="78">
        <v>194.00684574533099</v>
      </c>
      <c r="N495" s="78">
        <v>218.03938445761901</v>
      </c>
      <c r="O495" s="78">
        <v>237.08135808254599</v>
      </c>
      <c r="P495" s="78">
        <v>252.821477983233</v>
      </c>
      <c r="Q495" s="78">
        <v>265.84010088537502</v>
      </c>
      <c r="R495" s="78">
        <v>281.12207889073699</v>
      </c>
      <c r="S495" s="78">
        <v>300.70117192743197</v>
      </c>
      <c r="T495" s="78">
        <v>330.22432804515603</v>
      </c>
      <c r="U495" s="78">
        <v>349.95008874301101</v>
      </c>
      <c r="V495" s="78">
        <v>369.069055037309</v>
      </c>
      <c r="W495" s="78">
        <v>381.19231473954602</v>
      </c>
      <c r="X495" s="78">
        <v>381.85702744222903</v>
      </c>
      <c r="Y495" s="78">
        <v>370.45479086822797</v>
      </c>
      <c r="Z495" s="78">
        <v>350.97925247640899</v>
      </c>
      <c r="AA495" s="78">
        <v>327.022737733155</v>
      </c>
      <c r="AB495" s="78">
        <v>302.06051380814898</v>
      </c>
      <c r="AC495" s="78">
        <v>278.36553437087099</v>
      </c>
      <c r="AD495" s="78">
        <v>257.27038761384199</v>
      </c>
      <c r="AE495" s="78">
        <v>238.62904945947</v>
      </c>
      <c r="AF495" s="78">
        <v>222.86183773897201</v>
      </c>
      <c r="AG495" s="78">
        <v>208.88727194895401</v>
      </c>
      <c r="AH495" s="78">
        <v>200.202068816055</v>
      </c>
      <c r="AI495" s="78">
        <v>197.673128995101</v>
      </c>
    </row>
    <row r="496" spans="1:35" ht="15">
      <c r="A496" s="49" t="s">
        <v>41</v>
      </c>
      <c r="B496" s="49">
        <v>11</v>
      </c>
      <c r="C496" s="49" t="s">
        <v>42</v>
      </c>
      <c r="D496" s="49" t="s">
        <v>58</v>
      </c>
      <c r="E496" s="49" t="s">
        <v>62</v>
      </c>
      <c r="F496" s="78">
        <v>0</v>
      </c>
      <c r="G496" s="78">
        <v>36282</v>
      </c>
      <c r="H496" s="78">
        <v>11.7314824999964</v>
      </c>
      <c r="I496" s="78">
        <v>56.981427338812203</v>
      </c>
      <c r="J496" s="78">
        <v>98.124557239024796</v>
      </c>
      <c r="K496" s="78">
        <v>118.217245257234</v>
      </c>
      <c r="L496" s="78">
        <v>151.340483800405</v>
      </c>
      <c r="M496" s="78">
        <v>179.986880640142</v>
      </c>
      <c r="N496" s="78">
        <v>203.772902303574</v>
      </c>
      <c r="O496" s="78">
        <v>223.101373715829</v>
      </c>
      <c r="P496" s="78">
        <v>239.170141852265</v>
      </c>
      <c r="Q496" s="78">
        <v>252.491594208327</v>
      </c>
      <c r="R496" s="78">
        <v>267.85703466076899</v>
      </c>
      <c r="S496" s="78">
        <v>287.28407876444498</v>
      </c>
      <c r="T496" s="78">
        <v>316.75949724935498</v>
      </c>
      <c r="U496" s="78">
        <v>338.43363841732599</v>
      </c>
      <c r="V496" s="78">
        <v>360.125879855476</v>
      </c>
      <c r="W496" s="78">
        <v>375.24772843456401</v>
      </c>
      <c r="X496" s="78">
        <v>378.87775944301097</v>
      </c>
      <c r="Y496" s="78">
        <v>369.97595176495798</v>
      </c>
      <c r="Z496" s="78">
        <v>352.379653239954</v>
      </c>
      <c r="AA496" s="78">
        <v>329.77228192999098</v>
      </c>
      <c r="AB496" s="78">
        <v>305.76891154687502</v>
      </c>
      <c r="AC496" s="78">
        <v>282.79892274594403</v>
      </c>
      <c r="AD496" s="78">
        <v>262.26329498159998</v>
      </c>
      <c r="AE496" s="78">
        <v>244.01886134029701</v>
      </c>
      <c r="AF496" s="78">
        <v>228.440770314893</v>
      </c>
      <c r="AG496" s="78">
        <v>214.390203720779</v>
      </c>
      <c r="AH496" s="78">
        <v>205.559796608205</v>
      </c>
      <c r="AI496" s="78">
        <v>203.027292733747</v>
      </c>
    </row>
    <row r="497" spans="1:35" ht="15">
      <c r="A497" s="49" t="s">
        <v>41</v>
      </c>
      <c r="B497" s="49">
        <v>12</v>
      </c>
      <c r="C497" s="49" t="s">
        <v>42</v>
      </c>
      <c r="D497" s="49" t="s">
        <v>58</v>
      </c>
      <c r="E497" s="49" t="s">
        <v>62</v>
      </c>
      <c r="F497" s="78">
        <v>0</v>
      </c>
      <c r="G497" s="78">
        <v>36282</v>
      </c>
      <c r="H497" s="78">
        <v>0.24889846837739801</v>
      </c>
      <c r="I497" s="78">
        <v>78.177006086394698</v>
      </c>
      <c r="J497" s="78">
        <v>144.09247807576699</v>
      </c>
      <c r="K497" s="78">
        <v>199.87153189959801</v>
      </c>
      <c r="L497" s="78">
        <v>249.52486753345599</v>
      </c>
      <c r="M497" s="78">
        <v>291.44773382988899</v>
      </c>
      <c r="N497" s="78">
        <v>325.325886500504</v>
      </c>
      <c r="O497" s="78">
        <v>351.88644037846802</v>
      </c>
      <c r="P497" s="78">
        <v>373.91855752005898</v>
      </c>
      <c r="Q497" s="78">
        <v>392.98545256311297</v>
      </c>
      <c r="R497" s="78">
        <v>417.87824246912999</v>
      </c>
      <c r="S497" s="78">
        <v>452.57582995668702</v>
      </c>
      <c r="T497" s="78">
        <v>503.11138166616303</v>
      </c>
      <c r="U497" s="78">
        <v>540.38152318049299</v>
      </c>
      <c r="V497" s="78">
        <v>576.27350183343196</v>
      </c>
      <c r="W497" s="78">
        <v>599.68899172002796</v>
      </c>
      <c r="X497" s="78">
        <v>603.55753072735502</v>
      </c>
      <c r="Y497" s="78">
        <v>587.21550851268501</v>
      </c>
      <c r="Z497" s="78">
        <v>556.55862913855799</v>
      </c>
      <c r="AA497" s="78">
        <v>518.01458929869</v>
      </c>
      <c r="AB497" s="78">
        <v>477.62226359409402</v>
      </c>
      <c r="AC497" s="78">
        <v>439.29262122428003</v>
      </c>
      <c r="AD497" s="78">
        <v>405.02300377505998</v>
      </c>
      <c r="AE497" s="78">
        <v>375.060295441569</v>
      </c>
      <c r="AF497" s="78">
        <v>349.70045225017202</v>
      </c>
      <c r="AG497" s="78">
        <v>329.23584074623898</v>
      </c>
      <c r="AH497" s="78">
        <v>316.37430338182998</v>
      </c>
      <c r="AI497" s="78">
        <v>312.464337618407</v>
      </c>
    </row>
    <row r="498" spans="1:35" ht="15">
      <c r="A498" s="49" t="s">
        <v>41</v>
      </c>
      <c r="B498" s="49">
        <v>13</v>
      </c>
      <c r="C498" s="49" t="s">
        <v>42</v>
      </c>
      <c r="D498" s="49" t="s">
        <v>58</v>
      </c>
      <c r="E498" s="49" t="s">
        <v>62</v>
      </c>
      <c r="F498" s="78">
        <v>0</v>
      </c>
      <c r="G498" s="78">
        <v>36282</v>
      </c>
      <c r="H498" s="78">
        <v>0.37667655549019902</v>
      </c>
      <c r="I498" s="78">
        <v>69.064335744549496</v>
      </c>
      <c r="J498" s="78">
        <v>138.24787431857001</v>
      </c>
      <c r="K498" s="78">
        <v>193.85823115274101</v>
      </c>
      <c r="L498" s="78">
        <v>234.70573160380201</v>
      </c>
      <c r="M498" s="78">
        <v>260.11447555344301</v>
      </c>
      <c r="N498" s="78">
        <v>273.94129801581101</v>
      </c>
      <c r="O498" s="78">
        <v>290.46658500281399</v>
      </c>
      <c r="P498" s="78">
        <v>324.670650741987</v>
      </c>
      <c r="Q498" s="78">
        <v>372.73996845792902</v>
      </c>
      <c r="R498" s="78">
        <v>427.90291462488301</v>
      </c>
      <c r="S498" s="78">
        <v>476.27319008096703</v>
      </c>
      <c r="T498" s="78">
        <v>510.336967419524</v>
      </c>
      <c r="U498" s="78">
        <v>486.53173265291201</v>
      </c>
      <c r="V498" s="78">
        <v>451.75652236929699</v>
      </c>
      <c r="W498" s="78">
        <v>412.254591500429</v>
      </c>
      <c r="X498" s="78">
        <v>373.65186147793298</v>
      </c>
      <c r="Y498" s="78">
        <v>339.35787988242902</v>
      </c>
      <c r="Z498" s="78">
        <v>310.83482434292603</v>
      </c>
      <c r="AA498" s="78">
        <v>285.89385985572397</v>
      </c>
      <c r="AB498" s="78">
        <v>263.479044121561</v>
      </c>
      <c r="AC498" s="78">
        <v>243.24182989259299</v>
      </c>
      <c r="AD498" s="78">
        <v>225.92115565486199</v>
      </c>
      <c r="AE498" s="78">
        <v>214.26914947536</v>
      </c>
      <c r="AF498" s="78">
        <v>210.62879491391999</v>
      </c>
      <c r="AG498" s="78">
        <v>215.38308025503301</v>
      </c>
      <c r="AH498" s="78">
        <v>227.16930641218599</v>
      </c>
      <c r="AI498" s="78">
        <v>241.88419616295101</v>
      </c>
    </row>
    <row r="499" spans="1:35" ht="15">
      <c r="A499" s="49" t="s">
        <v>41</v>
      </c>
      <c r="B499" s="49">
        <v>14</v>
      </c>
      <c r="C499" s="49" t="s">
        <v>42</v>
      </c>
      <c r="D499" s="49" t="s">
        <v>58</v>
      </c>
      <c r="E499" s="49" t="s">
        <v>62</v>
      </c>
      <c r="F499" s="78">
        <v>0</v>
      </c>
      <c r="G499" s="78">
        <v>36282</v>
      </c>
      <c r="H499" s="78">
        <v>0.45170168278250999</v>
      </c>
      <c r="I499" s="78">
        <v>55.272331835995097</v>
      </c>
      <c r="J499" s="78">
        <v>113.51999358235901</v>
      </c>
      <c r="K499" s="78">
        <v>169.88177637528401</v>
      </c>
      <c r="L499" s="78">
        <v>217.04497458932701</v>
      </c>
      <c r="M499" s="78">
        <v>252.15110286950701</v>
      </c>
      <c r="N499" s="78">
        <v>276.91373026888601</v>
      </c>
      <c r="O499" s="78">
        <v>295.84191794681698</v>
      </c>
      <c r="P499" s="78">
        <v>317.01843955605</v>
      </c>
      <c r="Q499" s="78">
        <v>341.177682427604</v>
      </c>
      <c r="R499" s="78">
        <v>373.48355700313198</v>
      </c>
      <c r="S499" s="78">
        <v>415.52515827421701</v>
      </c>
      <c r="T499" s="78">
        <v>462.84341381622897</v>
      </c>
      <c r="U499" s="78">
        <v>463.17256238673201</v>
      </c>
      <c r="V499" s="78">
        <v>451.42126168267401</v>
      </c>
      <c r="W499" s="78">
        <v>427.71564434435902</v>
      </c>
      <c r="X499" s="78">
        <v>396.10722070903802</v>
      </c>
      <c r="Y499" s="78">
        <v>362.42257104026999</v>
      </c>
      <c r="Z499" s="78">
        <v>331.45220408972898</v>
      </c>
      <c r="AA499" s="78">
        <v>303.35119224130301</v>
      </c>
      <c r="AB499" s="78">
        <v>277.96409684604401</v>
      </c>
      <c r="AC499" s="78">
        <v>254.97999931454601</v>
      </c>
      <c r="AD499" s="78">
        <v>234.71459263381601</v>
      </c>
      <c r="AE499" s="78">
        <v>218.287024300734</v>
      </c>
      <c r="AF499" s="78">
        <v>208.320937286803</v>
      </c>
      <c r="AG499" s="78">
        <v>206.075471982751</v>
      </c>
      <c r="AH499" s="78">
        <v>212.55171024594401</v>
      </c>
      <c r="AI499" s="78">
        <v>224.833990875914</v>
      </c>
    </row>
    <row r="500" spans="1:35" ht="15">
      <c r="A500" s="49" t="s">
        <v>41</v>
      </c>
      <c r="B500" s="49">
        <v>15</v>
      </c>
      <c r="C500" s="49" t="s">
        <v>42</v>
      </c>
      <c r="D500" s="49" t="s">
        <v>58</v>
      </c>
      <c r="E500" s="49" t="s">
        <v>62</v>
      </c>
      <c r="F500" s="78">
        <v>0</v>
      </c>
      <c r="G500" s="78">
        <v>36282</v>
      </c>
      <c r="H500" s="78">
        <v>5.8577091219560997E-3</v>
      </c>
      <c r="I500" s="78">
        <v>0.71527448536900995</v>
      </c>
      <c r="J500" s="78">
        <v>1.4750298838579801</v>
      </c>
      <c r="K500" s="78">
        <v>2.2148905772255501</v>
      </c>
      <c r="L500" s="78">
        <v>2.8370259447140902</v>
      </c>
      <c r="M500" s="78">
        <v>3.3064587765628999</v>
      </c>
      <c r="N500" s="78">
        <v>3.6355077173415502</v>
      </c>
      <c r="O500" s="78">
        <v>3.8914699090900098</v>
      </c>
      <c r="P500" s="78">
        <v>4.17710323235797</v>
      </c>
      <c r="Q500" s="78">
        <v>4.5038451233809402</v>
      </c>
      <c r="R500" s="78">
        <v>4.9383780879790704</v>
      </c>
      <c r="S500" s="78">
        <v>5.4999096547061797</v>
      </c>
      <c r="T500" s="78">
        <v>6.1313086472081997</v>
      </c>
      <c r="U500" s="78">
        <v>6.1462012015787604</v>
      </c>
      <c r="V500" s="78">
        <v>6.0056411912017502</v>
      </c>
      <c r="W500" s="78">
        <v>5.70490571544613</v>
      </c>
      <c r="X500" s="78">
        <v>5.2963980859768398</v>
      </c>
      <c r="Y500" s="78">
        <v>4.8579258503356701</v>
      </c>
      <c r="Z500" s="78">
        <v>4.4543900072982199</v>
      </c>
      <c r="AA500" s="78">
        <v>4.0869194367293797</v>
      </c>
      <c r="AB500" s="78">
        <v>3.75423233365755</v>
      </c>
      <c r="AC500" s="78">
        <v>3.45258413715767</v>
      </c>
      <c r="AD500" s="78">
        <v>3.1856670606769701</v>
      </c>
      <c r="AE500" s="78">
        <v>2.96872633116815</v>
      </c>
      <c r="AF500" s="78">
        <v>2.83817309945865</v>
      </c>
      <c r="AG500" s="78">
        <v>2.8126473450387399</v>
      </c>
      <c r="AH500" s="78">
        <v>2.9056504536462802</v>
      </c>
      <c r="AI500" s="78">
        <v>3.0772065836156401</v>
      </c>
    </row>
    <row r="501" spans="1:35" ht="15">
      <c r="A501" s="49" t="s">
        <v>41</v>
      </c>
      <c r="B501" s="49">
        <v>16</v>
      </c>
      <c r="C501" s="49" t="s">
        <v>42</v>
      </c>
      <c r="D501" s="49" t="s">
        <v>58</v>
      </c>
      <c r="E501" s="49" t="s">
        <v>62</v>
      </c>
      <c r="F501" s="78">
        <v>0</v>
      </c>
      <c r="G501" s="78">
        <v>36282</v>
      </c>
      <c r="H501" s="78">
        <v>22.496985427957402</v>
      </c>
      <c r="I501" s="78">
        <v>108.412545174169</v>
      </c>
      <c r="J501" s="78">
        <v>185.134681740292</v>
      </c>
      <c r="K501" s="78">
        <v>221.286131044353</v>
      </c>
      <c r="L501" s="78">
        <v>280.74678138319803</v>
      </c>
      <c r="M501" s="78">
        <v>331.07462546322</v>
      </c>
      <c r="N501" s="78">
        <v>372.181027373022</v>
      </c>
      <c r="O501" s="78">
        <v>404.45913787813799</v>
      </c>
      <c r="P501" s="78">
        <v>430.43931233989701</v>
      </c>
      <c r="Q501" s="78">
        <v>451.32844138207599</v>
      </c>
      <c r="R501" s="78">
        <v>475.78334718090201</v>
      </c>
      <c r="S501" s="78">
        <v>507.40383654703601</v>
      </c>
      <c r="T501" s="78">
        <v>556.66822613525699</v>
      </c>
      <c r="U501" s="78">
        <v>592.00916705120403</v>
      </c>
      <c r="V501" s="78">
        <v>627.12084479841701</v>
      </c>
      <c r="W501" s="78">
        <v>650.73075992045597</v>
      </c>
      <c r="X501" s="78">
        <v>654.42743304270095</v>
      </c>
      <c r="Y501" s="78">
        <v>636.90497833306097</v>
      </c>
      <c r="Z501" s="78">
        <v>604.93606820354898</v>
      </c>
      <c r="AA501" s="78">
        <v>564.49839647242095</v>
      </c>
      <c r="AB501" s="78">
        <v>522.26619374207405</v>
      </c>
      <c r="AC501" s="78">
        <v>482.21141935530102</v>
      </c>
      <c r="AD501" s="78">
        <v>446.55396338695101</v>
      </c>
      <c r="AE501" s="78">
        <v>415.09447911580997</v>
      </c>
      <c r="AF501" s="78">
        <v>388.813089017538</v>
      </c>
      <c r="AG501" s="78">
        <v>368.68548523220102</v>
      </c>
      <c r="AH501" s="78">
        <v>358.04062553399399</v>
      </c>
      <c r="AI501" s="78">
        <v>358.21668303817</v>
      </c>
    </row>
    <row r="502" spans="1:35" ht="15">
      <c r="A502" s="49" t="s">
        <v>41</v>
      </c>
      <c r="B502" s="49">
        <v>17</v>
      </c>
      <c r="C502" s="49" t="s">
        <v>42</v>
      </c>
      <c r="D502" s="49" t="s">
        <v>58</v>
      </c>
      <c r="E502" s="49" t="s">
        <v>62</v>
      </c>
      <c r="F502" s="78">
        <v>0</v>
      </c>
      <c r="G502" s="78">
        <v>36282</v>
      </c>
      <c r="H502" s="78">
        <v>22.496985427957402</v>
      </c>
      <c r="I502" s="78">
        <v>108.412545174169</v>
      </c>
      <c r="J502" s="78">
        <v>185.134681740292</v>
      </c>
      <c r="K502" s="78">
        <v>221.286131044353</v>
      </c>
      <c r="L502" s="78">
        <v>280.74678138319803</v>
      </c>
      <c r="M502" s="78">
        <v>331.07462546322</v>
      </c>
      <c r="N502" s="78">
        <v>372.181027373022</v>
      </c>
      <c r="O502" s="78">
        <v>404.45913787813799</v>
      </c>
      <c r="P502" s="78">
        <v>430.43931233989701</v>
      </c>
      <c r="Q502" s="78">
        <v>451.32844138207599</v>
      </c>
      <c r="R502" s="78">
        <v>475.78334718090201</v>
      </c>
      <c r="S502" s="78">
        <v>507.40383654703601</v>
      </c>
      <c r="T502" s="78">
        <v>556.66822613525699</v>
      </c>
      <c r="U502" s="78">
        <v>592.00916705120403</v>
      </c>
      <c r="V502" s="78">
        <v>627.12084479841701</v>
      </c>
      <c r="W502" s="78">
        <v>650.73075992045597</v>
      </c>
      <c r="X502" s="78">
        <v>654.42743304270095</v>
      </c>
      <c r="Y502" s="78">
        <v>636.90497833306097</v>
      </c>
      <c r="Z502" s="78">
        <v>604.93606820354898</v>
      </c>
      <c r="AA502" s="78">
        <v>564.49839647242095</v>
      </c>
      <c r="AB502" s="78">
        <v>522.26619374207405</v>
      </c>
      <c r="AC502" s="78">
        <v>482.21141935530102</v>
      </c>
      <c r="AD502" s="78">
        <v>446.55396338695101</v>
      </c>
      <c r="AE502" s="78">
        <v>415.09447911580997</v>
      </c>
      <c r="AF502" s="78">
        <v>388.813089017538</v>
      </c>
      <c r="AG502" s="78">
        <v>368.68548523220102</v>
      </c>
      <c r="AH502" s="78">
        <v>358.04062553399399</v>
      </c>
      <c r="AI502" s="78">
        <v>358.21668303817</v>
      </c>
    </row>
    <row r="503" spans="1:35" ht="15">
      <c r="A503" s="49" t="s">
        <v>41</v>
      </c>
      <c r="B503" s="49">
        <v>18</v>
      </c>
      <c r="C503" s="49" t="s">
        <v>42</v>
      </c>
      <c r="D503" s="49" t="s">
        <v>58</v>
      </c>
      <c r="E503" s="49" t="s">
        <v>62</v>
      </c>
      <c r="F503" s="78">
        <v>0</v>
      </c>
      <c r="G503" s="78">
        <v>36282</v>
      </c>
      <c r="H503" s="78">
        <v>22.496985427957402</v>
      </c>
      <c r="I503" s="78">
        <v>108.412545174169</v>
      </c>
      <c r="J503" s="78">
        <v>185.134681740292</v>
      </c>
      <c r="K503" s="78">
        <v>221.286131044353</v>
      </c>
      <c r="L503" s="78">
        <v>280.74678138319803</v>
      </c>
      <c r="M503" s="78">
        <v>331.07462546322</v>
      </c>
      <c r="N503" s="78">
        <v>372.181027373022</v>
      </c>
      <c r="O503" s="78">
        <v>404.45913787813799</v>
      </c>
      <c r="P503" s="78">
        <v>430.43931233989701</v>
      </c>
      <c r="Q503" s="78">
        <v>451.32844138207599</v>
      </c>
      <c r="R503" s="78">
        <v>475.78334718090201</v>
      </c>
      <c r="S503" s="78">
        <v>507.40383654703601</v>
      </c>
      <c r="T503" s="78">
        <v>556.66822613525699</v>
      </c>
      <c r="U503" s="78">
        <v>592.00916705120403</v>
      </c>
      <c r="V503" s="78">
        <v>627.12084479841701</v>
      </c>
      <c r="W503" s="78">
        <v>650.73075992045597</v>
      </c>
      <c r="X503" s="78">
        <v>654.42743304270095</v>
      </c>
      <c r="Y503" s="78">
        <v>636.90497833306097</v>
      </c>
      <c r="Z503" s="78">
        <v>604.93606820354898</v>
      </c>
      <c r="AA503" s="78">
        <v>564.49839647242095</v>
      </c>
      <c r="AB503" s="78">
        <v>522.26619374207405</v>
      </c>
      <c r="AC503" s="78">
        <v>482.21141935530102</v>
      </c>
      <c r="AD503" s="78">
        <v>446.55396338695101</v>
      </c>
      <c r="AE503" s="78">
        <v>415.09447911580997</v>
      </c>
      <c r="AF503" s="78">
        <v>388.813089017538</v>
      </c>
      <c r="AG503" s="78">
        <v>368.68548523220102</v>
      </c>
      <c r="AH503" s="78">
        <v>358.04062553399399</v>
      </c>
      <c r="AI503" s="78">
        <v>358.21668303817</v>
      </c>
    </row>
    <row r="504" spans="1:35" ht="15">
      <c r="A504" s="49" t="s">
        <v>41</v>
      </c>
      <c r="B504" s="49">
        <v>19</v>
      </c>
      <c r="C504" s="49" t="s">
        <v>42</v>
      </c>
      <c r="D504" s="49" t="s">
        <v>58</v>
      </c>
      <c r="E504" s="49" t="s">
        <v>62</v>
      </c>
      <c r="F504" s="78">
        <v>0</v>
      </c>
      <c r="G504" s="78">
        <v>36282</v>
      </c>
      <c r="H504" s="78">
        <v>0.104480545863558</v>
      </c>
      <c r="I504" s="78">
        <v>12.7559624860935</v>
      </c>
      <c r="J504" s="78">
        <v>26.1303240244854</v>
      </c>
      <c r="K504" s="78">
        <v>39.024483232095101</v>
      </c>
      <c r="L504" s="78">
        <v>49.768747424662998</v>
      </c>
      <c r="M504" s="78">
        <v>57.715864267068902</v>
      </c>
      <c r="N504" s="78">
        <v>63.274387672827501</v>
      </c>
      <c r="O504" s="78">
        <v>67.482739498698706</v>
      </c>
      <c r="P504" s="78">
        <v>72.188775700165294</v>
      </c>
      <c r="Q504" s="78">
        <v>77.562597049862703</v>
      </c>
      <c r="R504" s="78">
        <v>84.780347871303107</v>
      </c>
      <c r="S504" s="78">
        <v>94.194467590405296</v>
      </c>
      <c r="T504" s="78">
        <v>104.78877365471401</v>
      </c>
      <c r="U504" s="78">
        <v>104.735771482174</v>
      </c>
      <c r="V504" s="78">
        <v>101.961816863218</v>
      </c>
      <c r="W504" s="78">
        <v>96.5051661833742</v>
      </c>
      <c r="X504" s="78">
        <v>89.285490914199798</v>
      </c>
      <c r="Y504" s="78">
        <v>81.619745900171395</v>
      </c>
      <c r="Z504" s="78">
        <v>74.584448879456801</v>
      </c>
      <c r="AA504" s="78">
        <v>68.214984204352902</v>
      </c>
      <c r="AB504" s="78">
        <v>62.467629573159698</v>
      </c>
      <c r="AC504" s="78">
        <v>57.278649786901802</v>
      </c>
      <c r="AD504" s="78">
        <v>52.711631423974701</v>
      </c>
      <c r="AE504" s="78">
        <v>49.017684299303902</v>
      </c>
      <c r="AF504" s="78">
        <v>46.780359010479202</v>
      </c>
      <c r="AG504" s="78">
        <v>46.277678388217197</v>
      </c>
      <c r="AH504" s="78">
        <v>47.733503379719203</v>
      </c>
      <c r="AI504" s="78">
        <v>50.494659971615398</v>
      </c>
    </row>
    <row r="505" spans="1:35" ht="15">
      <c r="A505" s="49" t="s">
        <v>41</v>
      </c>
      <c r="B505" s="49">
        <v>20</v>
      </c>
      <c r="C505" s="49" t="s">
        <v>42</v>
      </c>
      <c r="D505" s="49" t="s">
        <v>58</v>
      </c>
      <c r="E505" s="49" t="s">
        <v>62</v>
      </c>
      <c r="F505" s="78">
        <v>0</v>
      </c>
      <c r="G505" s="78">
        <v>36282</v>
      </c>
      <c r="H505" s="78">
        <v>6.9713508234409E-3</v>
      </c>
      <c r="I505" s="78">
        <v>0.84270673480109104</v>
      </c>
      <c r="J505" s="78">
        <v>1.7126644513487801</v>
      </c>
      <c r="K505" s="78">
        <v>2.53415609268301</v>
      </c>
      <c r="L505" s="78">
        <v>3.19891260931889</v>
      </c>
      <c r="M505" s="78">
        <v>3.6760759026982499</v>
      </c>
      <c r="N505" s="78">
        <v>3.9892365609093701</v>
      </c>
      <c r="O505" s="78">
        <v>4.2155433148419403</v>
      </c>
      <c r="P505" s="78">
        <v>4.4744472460028701</v>
      </c>
      <c r="Q505" s="78">
        <v>4.7742256395629399</v>
      </c>
      <c r="R505" s="78">
        <v>5.1834176613646497</v>
      </c>
      <c r="S505" s="78">
        <v>5.7160378270490098</v>
      </c>
      <c r="T505" s="78">
        <v>6.3082081693159902</v>
      </c>
      <c r="U505" s="78">
        <v>6.2564959465732901</v>
      </c>
      <c r="V505" s="78">
        <v>6.04778430669678</v>
      </c>
      <c r="W505" s="78">
        <v>5.6838738214600903</v>
      </c>
      <c r="X505" s="78">
        <v>5.2217559117146699</v>
      </c>
      <c r="Y505" s="78">
        <v>4.7399786570412301</v>
      </c>
      <c r="Z505" s="78">
        <v>4.3027062790758599</v>
      </c>
      <c r="AA505" s="78">
        <v>3.9095551253138199</v>
      </c>
      <c r="AB505" s="78">
        <v>3.5576112246041398</v>
      </c>
      <c r="AC505" s="78">
        <v>3.2416263778724401</v>
      </c>
      <c r="AD505" s="78">
        <v>2.9638869411056898</v>
      </c>
      <c r="AE505" s="78">
        <v>2.7377359338663898</v>
      </c>
      <c r="AF505" s="78">
        <v>2.5953228414131901</v>
      </c>
      <c r="AG505" s="78">
        <v>2.5508333979181201</v>
      </c>
      <c r="AH505" s="78">
        <v>2.6137084908760602</v>
      </c>
      <c r="AI505" s="78">
        <v>2.7452910370022101</v>
      </c>
    </row>
    <row r="506" spans="1:35" ht="15">
      <c r="A506" s="49" t="s">
        <v>41</v>
      </c>
      <c r="B506" s="49">
        <v>0</v>
      </c>
      <c r="C506" s="49" t="s">
        <v>42</v>
      </c>
      <c r="D506" s="49" t="s">
        <v>58</v>
      </c>
      <c r="E506" s="49" t="s">
        <v>63</v>
      </c>
      <c r="F506" s="78">
        <v>0</v>
      </c>
      <c r="G506" s="78">
        <v>36282</v>
      </c>
      <c r="H506" s="78">
        <v>0</v>
      </c>
      <c r="I506" s="78">
        <v>0.81650096564125096</v>
      </c>
      <c r="J506" s="78">
        <v>2.2684482952870502</v>
      </c>
      <c r="K506" s="78">
        <v>2.7958622732412501</v>
      </c>
      <c r="L506" s="78">
        <v>3.5318633927773</v>
      </c>
      <c r="M506" s="78">
        <v>4.6235994785380301</v>
      </c>
      <c r="N506" s="78">
        <v>6.0875451795684601</v>
      </c>
      <c r="O506" s="78">
        <v>8.4232785505235199</v>
      </c>
      <c r="P506" s="78">
        <v>11.672903393010101</v>
      </c>
      <c r="Q506" s="78">
        <v>15.221204357909601</v>
      </c>
      <c r="R506" s="78">
        <v>18.884670133997702</v>
      </c>
      <c r="S506" s="78">
        <v>22.629733892081401</v>
      </c>
      <c r="T506" s="78">
        <v>26.329442986441201</v>
      </c>
      <c r="U506" s="78">
        <v>30.560701476830001</v>
      </c>
      <c r="V506" s="78">
        <v>34.2979013219853</v>
      </c>
      <c r="W506" s="78">
        <v>37.626887802768699</v>
      </c>
      <c r="X506" s="78">
        <v>40.686658459441603</v>
      </c>
      <c r="Y506" s="78">
        <v>43.619424998015802</v>
      </c>
      <c r="Z506" s="78">
        <v>46.740469248952699</v>
      </c>
      <c r="AA506" s="78">
        <v>49.799574542258803</v>
      </c>
      <c r="AB506" s="78">
        <v>52.746554812660897</v>
      </c>
      <c r="AC506" s="78">
        <v>55.513200120746802</v>
      </c>
      <c r="AD506" s="78">
        <v>58.023889958939698</v>
      </c>
      <c r="AE506" s="78">
        <v>60.198791907109197</v>
      </c>
      <c r="AF506" s="78">
        <v>62.093639561536797</v>
      </c>
      <c r="AG506" s="78">
        <v>63.731676192486098</v>
      </c>
      <c r="AH506" s="78">
        <v>65.126032252138003</v>
      </c>
      <c r="AI506" s="78">
        <v>66.291326769191301</v>
      </c>
    </row>
    <row r="507" spans="1:35" ht="15">
      <c r="A507" s="49" t="s">
        <v>41</v>
      </c>
      <c r="B507" s="49">
        <v>1</v>
      </c>
      <c r="C507" s="49" t="s">
        <v>42</v>
      </c>
      <c r="D507" s="49" t="s">
        <v>58</v>
      </c>
      <c r="E507" s="49" t="s">
        <v>63</v>
      </c>
      <c r="F507" s="78">
        <v>0</v>
      </c>
      <c r="G507" s="78">
        <v>36282</v>
      </c>
      <c r="H507" s="78">
        <v>0</v>
      </c>
      <c r="I507" s="78">
        <v>0</v>
      </c>
      <c r="J507" s="78">
        <v>0</v>
      </c>
      <c r="K507" s="78">
        <v>0</v>
      </c>
      <c r="L507" s="78">
        <v>0</v>
      </c>
      <c r="M507" s="78">
        <v>18.183943136896399</v>
      </c>
      <c r="N507" s="78">
        <v>86.179780296593407</v>
      </c>
      <c r="O507" s="78">
        <v>208.878283566389</v>
      </c>
      <c r="P507" s="78">
        <v>409.78584833020602</v>
      </c>
      <c r="Q507" s="78">
        <v>660.23550966283096</v>
      </c>
      <c r="R507" s="78">
        <v>946.82850100474502</v>
      </c>
      <c r="S507" s="78">
        <v>1284.96356513098</v>
      </c>
      <c r="T507" s="78">
        <v>1660.7064178737601</v>
      </c>
      <c r="U507" s="78">
        <v>2074.7360504452499</v>
      </c>
      <c r="V507" s="78">
        <v>2429.9771897247902</v>
      </c>
      <c r="W507" s="78">
        <v>2718.0074250635698</v>
      </c>
      <c r="X507" s="78">
        <v>2943.6442138493198</v>
      </c>
      <c r="Y507" s="78">
        <v>3126.5952779386198</v>
      </c>
      <c r="Z507" s="78">
        <v>3306.0357752403902</v>
      </c>
      <c r="AA507" s="78">
        <v>3478.1567390242599</v>
      </c>
      <c r="AB507" s="78">
        <v>3652.9805758352099</v>
      </c>
      <c r="AC507" s="78">
        <v>3835.2989939929598</v>
      </c>
      <c r="AD507" s="78">
        <v>4023.4530137279899</v>
      </c>
      <c r="AE507" s="78">
        <v>4245.4717586549896</v>
      </c>
      <c r="AF507" s="78">
        <v>4465.8788935500897</v>
      </c>
      <c r="AG507" s="78">
        <v>4680.5114266311102</v>
      </c>
      <c r="AH507" s="78">
        <v>4886.8828869632598</v>
      </c>
      <c r="AI507" s="78">
        <v>5082.9732520161497</v>
      </c>
    </row>
    <row r="508" spans="1:35" ht="15">
      <c r="A508" s="49" t="s">
        <v>41</v>
      </c>
      <c r="B508" s="49">
        <v>2</v>
      </c>
      <c r="C508" s="49" t="s">
        <v>42</v>
      </c>
      <c r="D508" s="49" t="s">
        <v>58</v>
      </c>
      <c r="E508" s="49" t="s">
        <v>63</v>
      </c>
      <c r="F508" s="78">
        <v>0</v>
      </c>
      <c r="G508" s="78">
        <v>36282</v>
      </c>
      <c r="H508" s="78">
        <v>0</v>
      </c>
      <c r="I508" s="78">
        <v>3.13453275998104</v>
      </c>
      <c r="J508" s="78">
        <v>8.7591330669363199</v>
      </c>
      <c r="K508" s="78">
        <v>10.8699583433163</v>
      </c>
      <c r="L508" s="78">
        <v>13.8264486399391</v>
      </c>
      <c r="M508" s="78">
        <v>19.560066979418401</v>
      </c>
      <c r="N508" s="78">
        <v>30.486082306469601</v>
      </c>
      <c r="O508" s="78">
        <v>48.938816072548597</v>
      </c>
      <c r="P508" s="78">
        <v>76.830151431854901</v>
      </c>
      <c r="Q508" s="78">
        <v>109.592418191964</v>
      </c>
      <c r="R508" s="78">
        <v>145.487239117119</v>
      </c>
      <c r="S508" s="78">
        <v>185.513860036598</v>
      </c>
      <c r="T508" s="78">
        <v>228.12085948322601</v>
      </c>
      <c r="U508" s="78">
        <v>275.69178395928401</v>
      </c>
      <c r="V508" s="78">
        <v>317.00479039083302</v>
      </c>
      <c r="W508" s="78">
        <v>351.73001371002101</v>
      </c>
      <c r="X508" s="78">
        <v>380.79604168045</v>
      </c>
      <c r="Y508" s="78">
        <v>406.21017775317898</v>
      </c>
      <c r="Z508" s="78">
        <v>432.10482215215097</v>
      </c>
      <c r="AA508" s="78">
        <v>457.17293740532</v>
      </c>
      <c r="AB508" s="78">
        <v>481.90458470200599</v>
      </c>
      <c r="AC508" s="78">
        <v>506.32658513710101</v>
      </c>
      <c r="AD508" s="78">
        <v>529.98352777966898</v>
      </c>
      <c r="AE508" s="78">
        <v>554.52100787842596</v>
      </c>
      <c r="AF508" s="78">
        <v>577.69722998791201</v>
      </c>
      <c r="AG508" s="78">
        <v>599.31654191239795</v>
      </c>
      <c r="AH508" s="78">
        <v>619.24116023090505</v>
      </c>
      <c r="AI508" s="78">
        <v>637.36522548511698</v>
      </c>
    </row>
    <row r="509" spans="1:35" ht="15">
      <c r="A509" s="49" t="s">
        <v>41</v>
      </c>
      <c r="B509" s="49">
        <v>3</v>
      </c>
      <c r="C509" s="49" t="s">
        <v>42</v>
      </c>
      <c r="D509" s="49" t="s">
        <v>58</v>
      </c>
      <c r="E509" s="49" t="s">
        <v>63</v>
      </c>
      <c r="F509" s="78">
        <v>0</v>
      </c>
      <c r="G509" s="78">
        <v>36282</v>
      </c>
      <c r="H509" s="78">
        <v>0</v>
      </c>
      <c r="I509" s="78">
        <v>6.2469038350917101</v>
      </c>
      <c r="J509" s="78">
        <v>17.535637659189199</v>
      </c>
      <c r="K509" s="78">
        <v>21.870125555144998</v>
      </c>
      <c r="L509" s="78">
        <v>27.956886514626699</v>
      </c>
      <c r="M509" s="78">
        <v>36.994569132450501</v>
      </c>
      <c r="N509" s="78">
        <v>49.254903091175898</v>
      </c>
      <c r="O509" s="78">
        <v>68.842091885409403</v>
      </c>
      <c r="P509" s="78">
        <v>96.285290297727201</v>
      </c>
      <c r="Q509" s="78">
        <v>126.687372523013</v>
      </c>
      <c r="R509" s="78">
        <v>158.54189942342299</v>
      </c>
      <c r="S509" s="78">
        <v>191.64152426652399</v>
      </c>
      <c r="T509" s="78">
        <v>224.86920148644799</v>
      </c>
      <c r="U509" s="78">
        <v>263.240567791746</v>
      </c>
      <c r="V509" s="78">
        <v>297.96367540560402</v>
      </c>
      <c r="W509" s="78">
        <v>329.620646131228</v>
      </c>
      <c r="X509" s="78">
        <v>359.35525726162899</v>
      </c>
      <c r="Y509" s="78">
        <v>388.31642218249698</v>
      </c>
      <c r="Z509" s="78">
        <v>419.20259571536701</v>
      </c>
      <c r="AA509" s="78">
        <v>449.83781063087599</v>
      </c>
      <c r="AB509" s="78">
        <v>479.72098459303601</v>
      </c>
      <c r="AC509" s="78">
        <v>508.21954081138898</v>
      </c>
      <c r="AD509" s="78">
        <v>534.69409302362897</v>
      </c>
      <c r="AE509" s="78">
        <v>558.38043938673502</v>
      </c>
      <c r="AF509" s="78">
        <v>579.67736884005296</v>
      </c>
      <c r="AG509" s="78">
        <v>598.70031090082603</v>
      </c>
      <c r="AH509" s="78">
        <v>615.64689863441299</v>
      </c>
      <c r="AI509" s="78">
        <v>630.715562293125</v>
      </c>
    </row>
    <row r="510" spans="1:35" ht="15">
      <c r="A510" s="49" t="s">
        <v>41</v>
      </c>
      <c r="B510" s="49">
        <v>4</v>
      </c>
      <c r="C510" s="49" t="s">
        <v>42</v>
      </c>
      <c r="D510" s="49" t="s">
        <v>58</v>
      </c>
      <c r="E510" s="49" t="s">
        <v>63</v>
      </c>
      <c r="F510" s="78">
        <v>0</v>
      </c>
      <c r="G510" s="78">
        <v>36282</v>
      </c>
      <c r="H510" s="78">
        <v>0</v>
      </c>
      <c r="I510" s="78">
        <v>1.6862052091731901</v>
      </c>
      <c r="J510" s="78">
        <v>4.6997960065289597</v>
      </c>
      <c r="K510" s="78">
        <v>5.8199501239384199</v>
      </c>
      <c r="L510" s="78">
        <v>8.6401271769570904</v>
      </c>
      <c r="M510" s="78">
        <v>17.160414775535401</v>
      </c>
      <c r="N510" s="78">
        <v>33.136967521662797</v>
      </c>
      <c r="O510" s="78">
        <v>60.952152015671899</v>
      </c>
      <c r="P510" s="78">
        <v>104.56385449156799</v>
      </c>
      <c r="Q510" s="78">
        <v>157.51648889613699</v>
      </c>
      <c r="R510" s="78">
        <v>216.983591446281</v>
      </c>
      <c r="S510" s="78">
        <v>285.45411410871299</v>
      </c>
      <c r="T510" s="78">
        <v>360.11323099076299</v>
      </c>
      <c r="U510" s="78">
        <v>443.20192027495699</v>
      </c>
      <c r="V510" s="78">
        <v>515.022857586741</v>
      </c>
      <c r="W510" s="78">
        <v>574.45484902766304</v>
      </c>
      <c r="X510" s="78">
        <v>622.77765261571801</v>
      </c>
      <c r="Y510" s="78">
        <v>663.71373033136501</v>
      </c>
      <c r="Z510" s="78">
        <v>705.54285711566104</v>
      </c>
      <c r="AA510" s="78">
        <v>746.27240824714204</v>
      </c>
      <c r="AB510" s="78">
        <v>787.31237747263003</v>
      </c>
      <c r="AC510" s="78">
        <v>829.06318649274101</v>
      </c>
      <c r="AD510" s="78">
        <v>870.87858397950504</v>
      </c>
      <c r="AE510" s="78">
        <v>915.33369478055204</v>
      </c>
      <c r="AF510" s="78">
        <v>958.41150566701401</v>
      </c>
      <c r="AG510" s="78">
        <v>999.54146012874401</v>
      </c>
      <c r="AH510" s="78">
        <v>1038.3921110932599</v>
      </c>
      <c r="AI510" s="78">
        <v>1074.66740219453</v>
      </c>
    </row>
    <row r="511" spans="1:35" ht="15">
      <c r="A511" s="49" t="s">
        <v>41</v>
      </c>
      <c r="B511" s="49">
        <v>5</v>
      </c>
      <c r="C511" s="49" t="s">
        <v>42</v>
      </c>
      <c r="D511" s="49" t="s">
        <v>58</v>
      </c>
      <c r="E511" s="49" t="s">
        <v>63</v>
      </c>
      <c r="F511" s="78">
        <v>0</v>
      </c>
      <c r="G511" s="78">
        <v>36282</v>
      </c>
      <c r="H511" s="78">
        <v>0</v>
      </c>
      <c r="I511" s="78">
        <v>6.8898301233571502</v>
      </c>
      <c r="J511" s="78">
        <v>19.3736886452626</v>
      </c>
      <c r="K511" s="78">
        <v>24.209716462980602</v>
      </c>
      <c r="L511" s="78">
        <v>31.373859286893399</v>
      </c>
      <c r="M511" s="78">
        <v>47.763063163993003</v>
      </c>
      <c r="N511" s="78">
        <v>70.341403046781295</v>
      </c>
      <c r="O511" s="78">
        <v>105.95523948281701</v>
      </c>
      <c r="P511" s="78">
        <v>154.84618367322699</v>
      </c>
      <c r="Q511" s="78">
        <v>208.02258483185</v>
      </c>
      <c r="R511" s="78">
        <v>262.52120204936898</v>
      </c>
      <c r="S511" s="78">
        <v>317.20691998973399</v>
      </c>
      <c r="T511" s="78">
        <v>369.21877736886398</v>
      </c>
      <c r="U511" s="78">
        <v>430.95018178203998</v>
      </c>
      <c r="V511" s="78">
        <v>484.16706816640499</v>
      </c>
      <c r="W511" s="78">
        <v>530.65988193133705</v>
      </c>
      <c r="X511" s="78">
        <v>573.08980076400496</v>
      </c>
      <c r="Y511" s="78">
        <v>614.01640584152199</v>
      </c>
      <c r="Z511" s="78">
        <v>660.22776088929595</v>
      </c>
      <c r="AA511" s="78">
        <v>706.90585240902101</v>
      </c>
      <c r="AB511" s="78">
        <v>753.66612943532095</v>
      </c>
      <c r="AC511" s="78">
        <v>799.49270688721299</v>
      </c>
      <c r="AD511" s="78">
        <v>843.07791183471102</v>
      </c>
      <c r="AE511" s="78">
        <v>885.798870967276</v>
      </c>
      <c r="AF511" s="78">
        <v>924.99830676140004</v>
      </c>
      <c r="AG511" s="78">
        <v>960.50091596745699</v>
      </c>
      <c r="AH511" s="78">
        <v>992.56860141346795</v>
      </c>
      <c r="AI511" s="78">
        <v>1021.49225408547</v>
      </c>
    </row>
    <row r="512" spans="1:35" ht="15">
      <c r="A512" s="49" t="s">
        <v>41</v>
      </c>
      <c r="B512" s="49">
        <v>6</v>
      </c>
      <c r="C512" s="49" t="s">
        <v>42</v>
      </c>
      <c r="D512" s="49" t="s">
        <v>58</v>
      </c>
      <c r="E512" s="49" t="s">
        <v>63</v>
      </c>
      <c r="F512" s="78">
        <v>0</v>
      </c>
      <c r="G512" s="78">
        <v>36282</v>
      </c>
      <c r="H512" s="78">
        <v>0</v>
      </c>
      <c r="I512" s="78">
        <v>9.1305063443597092</v>
      </c>
      <c r="J512" s="78">
        <v>25.673570157027001</v>
      </c>
      <c r="K512" s="78">
        <v>32.088472930955298</v>
      </c>
      <c r="L512" s="78">
        <v>41.101877526764397</v>
      </c>
      <c r="M512" s="78">
        <v>54.878918162218298</v>
      </c>
      <c r="N512" s="78">
        <v>74.559304119787498</v>
      </c>
      <c r="O512" s="78">
        <v>106.31692878218701</v>
      </c>
      <c r="P512" s="78">
        <v>151.50387957475101</v>
      </c>
      <c r="Q512" s="78">
        <v>202.292465743973</v>
      </c>
      <c r="R512" s="78">
        <v>256.15392808883598</v>
      </c>
      <c r="S512" s="78">
        <v>313.131960318241</v>
      </c>
      <c r="T512" s="78">
        <v>371.377055942428</v>
      </c>
      <c r="U512" s="78">
        <v>438.388952249743</v>
      </c>
      <c r="V512" s="78">
        <v>498.85683504143401</v>
      </c>
      <c r="W512" s="78">
        <v>553.44141845842603</v>
      </c>
      <c r="X512" s="78">
        <v>603.92035735034005</v>
      </c>
      <c r="Y512" s="78">
        <v>652.42010681389195</v>
      </c>
      <c r="Z512" s="78">
        <v>703.81153923641205</v>
      </c>
      <c r="AA512" s="78">
        <v>754.78723692694803</v>
      </c>
      <c r="AB512" s="78">
        <v>804.789255379633</v>
      </c>
      <c r="AC512" s="78">
        <v>853.27177749871998</v>
      </c>
      <c r="AD512" s="78">
        <v>899.22479915362999</v>
      </c>
      <c r="AE512" s="78">
        <v>941.96322758780195</v>
      </c>
      <c r="AF512" s="78">
        <v>981.290327660819</v>
      </c>
      <c r="AG512" s="78">
        <v>1017.17070364084</v>
      </c>
      <c r="AH512" s="78">
        <v>1049.88934641375</v>
      </c>
      <c r="AI512" s="78">
        <v>1079.7160402268701</v>
      </c>
    </row>
    <row r="513" spans="1:35" ht="15">
      <c r="A513" s="49" t="s">
        <v>41</v>
      </c>
      <c r="B513" s="49">
        <v>7</v>
      </c>
      <c r="C513" s="49" t="s">
        <v>42</v>
      </c>
      <c r="D513" s="49" t="s">
        <v>58</v>
      </c>
      <c r="E513" s="49" t="s">
        <v>63</v>
      </c>
      <c r="F513" s="78">
        <v>0</v>
      </c>
      <c r="G513" s="78">
        <v>36282</v>
      </c>
      <c r="H513" s="78">
        <v>0</v>
      </c>
      <c r="I513" s="78">
        <v>0</v>
      </c>
      <c r="J513" s="78">
        <v>34.0540076117816</v>
      </c>
      <c r="K513" s="78">
        <v>48.577695055784297</v>
      </c>
      <c r="L513" s="78">
        <v>69.493114481759903</v>
      </c>
      <c r="M513" s="78">
        <v>101.89342429528</v>
      </c>
      <c r="N513" s="78">
        <v>150.984016044643</v>
      </c>
      <c r="O513" s="78">
        <v>235.16453070625201</v>
      </c>
      <c r="P513" s="78">
        <v>362.997022577677</v>
      </c>
      <c r="Q513" s="78">
        <v>510.88404237892001</v>
      </c>
      <c r="R513" s="78">
        <v>670.10043965840896</v>
      </c>
      <c r="S513" s="78">
        <v>842.587134168219</v>
      </c>
      <c r="T513" s="78">
        <v>1021.74403216394</v>
      </c>
      <c r="U513" s="78">
        <v>1222.6310565710801</v>
      </c>
      <c r="V513" s="78">
        <v>1397.3835591828399</v>
      </c>
      <c r="W513" s="78">
        <v>1545.46256426583</v>
      </c>
      <c r="X513" s="78">
        <v>1671.9592246652101</v>
      </c>
      <c r="Y513" s="78">
        <v>1785.2593688188599</v>
      </c>
      <c r="Z513" s="78">
        <v>1903.09582834969</v>
      </c>
      <c r="AA513" s="78">
        <v>2018.0101170294799</v>
      </c>
      <c r="AB513" s="78">
        <v>2130.7967547848202</v>
      </c>
      <c r="AC513" s="78">
        <v>2240.6933092132599</v>
      </c>
      <c r="AD513" s="78">
        <v>2345.37306157377</v>
      </c>
      <c r="AE513" s="78">
        <v>2457.5124078445101</v>
      </c>
      <c r="AF513" s="78">
        <v>2562.6024496175601</v>
      </c>
      <c r="AG513" s="78">
        <v>2663.7943408511601</v>
      </c>
      <c r="AH513" s="78">
        <v>2758.3764382085101</v>
      </c>
      <c r="AI513" s="78">
        <v>2845.4324854175402</v>
      </c>
    </row>
    <row r="514" spans="1:35" ht="15">
      <c r="A514" s="49" t="s">
        <v>41</v>
      </c>
      <c r="B514" s="49">
        <v>8</v>
      </c>
      <c r="C514" s="49" t="s">
        <v>42</v>
      </c>
      <c r="D514" s="49" t="s">
        <v>58</v>
      </c>
      <c r="E514" s="49" t="s">
        <v>63</v>
      </c>
      <c r="F514" s="78">
        <v>0</v>
      </c>
      <c r="G514" s="78">
        <v>36282</v>
      </c>
      <c r="H514" s="78">
        <v>0</v>
      </c>
      <c r="I514" s="78">
        <v>7.7018167743772903</v>
      </c>
      <c r="J514" s="78">
        <v>25.286405911681999</v>
      </c>
      <c r="K514" s="78">
        <v>32.258655222087803</v>
      </c>
      <c r="L514" s="78">
        <v>42.121572526665901</v>
      </c>
      <c r="M514" s="78">
        <v>56.921082186588002</v>
      </c>
      <c r="N514" s="78">
        <v>77.596312883131205</v>
      </c>
      <c r="O514" s="78">
        <v>111.265489464608</v>
      </c>
      <c r="P514" s="78">
        <v>159.588198308697</v>
      </c>
      <c r="Q514" s="78">
        <v>213.96234397574801</v>
      </c>
      <c r="R514" s="78">
        <v>271.56664972308198</v>
      </c>
      <c r="S514" s="78">
        <v>332.38407135999398</v>
      </c>
      <c r="T514" s="78">
        <v>394.41214447606899</v>
      </c>
      <c r="U514" s="78">
        <v>465.64459623621298</v>
      </c>
      <c r="V514" s="78">
        <v>529.72029965481704</v>
      </c>
      <c r="W514" s="78">
        <v>587.27533058539996</v>
      </c>
      <c r="X514" s="78">
        <v>640.26373944035299</v>
      </c>
      <c r="Y514" s="78">
        <v>691.02839132623501</v>
      </c>
      <c r="Z514" s="78">
        <v>744.91477676245199</v>
      </c>
      <c r="AA514" s="78">
        <v>798.370679529227</v>
      </c>
      <c r="AB514" s="78">
        <v>850.83027472169101</v>
      </c>
      <c r="AC514" s="78">
        <v>901.48741297994002</v>
      </c>
      <c r="AD514" s="78">
        <v>949.24803353113396</v>
      </c>
      <c r="AE514" s="78">
        <v>994.55943094258703</v>
      </c>
      <c r="AF514" s="78">
        <v>1036.30349609062</v>
      </c>
      <c r="AG514" s="78">
        <v>1074.86931019543</v>
      </c>
      <c r="AH514" s="78">
        <v>1110.22296340091</v>
      </c>
      <c r="AI514" s="78">
        <v>1142.54391143868</v>
      </c>
    </row>
    <row r="515" spans="1:35" ht="15">
      <c r="A515" s="49" t="s">
        <v>41</v>
      </c>
      <c r="B515" s="49">
        <v>9</v>
      </c>
      <c r="C515" s="49" t="s">
        <v>42</v>
      </c>
      <c r="D515" s="49" t="s">
        <v>58</v>
      </c>
      <c r="E515" s="49" t="s">
        <v>63</v>
      </c>
      <c r="F515" s="78">
        <v>0</v>
      </c>
      <c r="G515" s="78">
        <v>36282</v>
      </c>
      <c r="H515" s="78">
        <v>0</v>
      </c>
      <c r="I515" s="78">
        <v>9.9502359018148496</v>
      </c>
      <c r="J515" s="78">
        <v>27.978362576393799</v>
      </c>
      <c r="K515" s="78">
        <v>34.969981378104002</v>
      </c>
      <c r="L515" s="78">
        <v>44.795874351952698</v>
      </c>
      <c r="M515" s="78">
        <v>59.3828513321236</v>
      </c>
      <c r="N515" s="78">
        <v>79.203133379361901</v>
      </c>
      <c r="O515" s="78">
        <v>110.848493378632</v>
      </c>
      <c r="P515" s="78">
        <v>155.20310344841599</v>
      </c>
      <c r="Q515" s="78">
        <v>204.39453103186901</v>
      </c>
      <c r="R515" s="78">
        <v>255.97159808429399</v>
      </c>
      <c r="S515" s="78">
        <v>309.60150820697402</v>
      </c>
      <c r="T515" s="78">
        <v>363.63820445243698</v>
      </c>
      <c r="U515" s="78">
        <v>426.233676583099</v>
      </c>
      <c r="V515" s="78">
        <v>483.07817585574202</v>
      </c>
      <c r="W515" s="78">
        <v>535.08437961442905</v>
      </c>
      <c r="X515" s="78">
        <v>584.05942067741296</v>
      </c>
      <c r="Y515" s="78">
        <v>631.83431041305903</v>
      </c>
      <c r="Z515" s="78">
        <v>682.73029534135901</v>
      </c>
      <c r="AA515" s="78">
        <v>733.26875769575304</v>
      </c>
      <c r="AB515" s="78">
        <v>782.56298046175903</v>
      </c>
      <c r="AC515" s="78">
        <v>829.74186067034896</v>
      </c>
      <c r="AD515" s="78">
        <v>873.74407723138597</v>
      </c>
      <c r="AE515" s="78">
        <v>913.25796180376994</v>
      </c>
      <c r="AF515" s="78">
        <v>948.87271059822103</v>
      </c>
      <c r="AG515" s="78">
        <v>980.74834080823098</v>
      </c>
      <c r="AH515" s="78">
        <v>1009.3015447617</v>
      </c>
      <c r="AI515" s="78">
        <v>1034.8942059624301</v>
      </c>
    </row>
    <row r="516" spans="1:35" ht="15">
      <c r="A516" s="49" t="s">
        <v>41</v>
      </c>
      <c r="B516" s="49">
        <v>10</v>
      </c>
      <c r="C516" s="49" t="s">
        <v>42</v>
      </c>
      <c r="D516" s="49" t="s">
        <v>58</v>
      </c>
      <c r="E516" s="49" t="s">
        <v>63</v>
      </c>
      <c r="F516" s="78">
        <v>0</v>
      </c>
      <c r="G516" s="78">
        <v>36282</v>
      </c>
      <c r="H516" s="78">
        <v>0</v>
      </c>
      <c r="I516" s="78">
        <v>0.36494840175246601</v>
      </c>
      <c r="J516" s="78">
        <v>8.4377229551865902</v>
      </c>
      <c r="K516" s="78">
        <v>11.8696963114665</v>
      </c>
      <c r="L516" s="78">
        <v>16.823240406438799</v>
      </c>
      <c r="M516" s="78">
        <v>24.489089013734802</v>
      </c>
      <c r="N516" s="78">
        <v>36.025503565805401</v>
      </c>
      <c r="O516" s="78">
        <v>55.7790983442544</v>
      </c>
      <c r="P516" s="78">
        <v>85.728911182970407</v>
      </c>
      <c r="Q516" s="78">
        <v>120.399979677017</v>
      </c>
      <c r="R516" s="78">
        <v>157.76298060306999</v>
      </c>
      <c r="S516" s="78">
        <v>198.205729447295</v>
      </c>
      <c r="T516" s="78">
        <v>240.17170337102399</v>
      </c>
      <c r="U516" s="78">
        <v>287.30648511717101</v>
      </c>
      <c r="V516" s="78">
        <v>328.472992358027</v>
      </c>
      <c r="W516" s="78">
        <v>363.46679277253003</v>
      </c>
      <c r="X516" s="78">
        <v>393.52479387267198</v>
      </c>
      <c r="Y516" s="78">
        <v>420.4464718333</v>
      </c>
      <c r="Z516" s="78">
        <v>448.30376326599799</v>
      </c>
      <c r="AA516" s="78">
        <v>475.60470361245001</v>
      </c>
      <c r="AB516" s="78">
        <v>502.144886523938</v>
      </c>
      <c r="AC516" s="78">
        <v>527.75276558916005</v>
      </c>
      <c r="AD516" s="78">
        <v>551.99333291845096</v>
      </c>
      <c r="AE516" s="78">
        <v>577.52374635050705</v>
      </c>
      <c r="AF516" s="78">
        <v>600.48343833346803</v>
      </c>
      <c r="AG516" s="78">
        <v>616.52582383823801</v>
      </c>
      <c r="AH516" s="78">
        <v>629.10408603881103</v>
      </c>
      <c r="AI516" s="78">
        <v>639.48921790126099</v>
      </c>
    </row>
    <row r="517" spans="1:35" ht="15">
      <c r="A517" s="49" t="s">
        <v>41</v>
      </c>
      <c r="B517" s="49">
        <v>11</v>
      </c>
      <c r="C517" s="49" t="s">
        <v>42</v>
      </c>
      <c r="D517" s="49" t="s">
        <v>58</v>
      </c>
      <c r="E517" s="49" t="s">
        <v>63</v>
      </c>
      <c r="F517" s="78">
        <v>0</v>
      </c>
      <c r="G517" s="78">
        <v>36282</v>
      </c>
      <c r="H517" s="78">
        <v>0</v>
      </c>
      <c r="I517" s="78">
        <v>0</v>
      </c>
      <c r="J517" s="78">
        <v>7.2044742284259202</v>
      </c>
      <c r="K517" s="78">
        <v>10.360030895513701</v>
      </c>
      <c r="L517" s="78">
        <v>14.9580501994618</v>
      </c>
      <c r="M517" s="78">
        <v>22.124625323565901</v>
      </c>
      <c r="N517" s="78">
        <v>33.027350509044503</v>
      </c>
      <c r="O517" s="78">
        <v>51.843521593316602</v>
      </c>
      <c r="P517" s="78">
        <v>80.638223431264706</v>
      </c>
      <c r="Q517" s="78">
        <v>114.31030520221999</v>
      </c>
      <c r="R517" s="78">
        <v>150.95447725750299</v>
      </c>
      <c r="S517" s="78">
        <v>190.99517421762499</v>
      </c>
      <c r="T517" s="78">
        <v>232.91315005909101</v>
      </c>
      <c r="U517" s="78">
        <v>280.18309760256301</v>
      </c>
      <c r="V517" s="78">
        <v>321.894028632367</v>
      </c>
      <c r="W517" s="78">
        <v>357.746215341538</v>
      </c>
      <c r="X517" s="78">
        <v>388.846757329703</v>
      </c>
      <c r="Y517" s="78">
        <v>416.91121743166201</v>
      </c>
      <c r="Z517" s="78">
        <v>446.00166202756998</v>
      </c>
      <c r="AA517" s="78">
        <v>474.67532000327498</v>
      </c>
      <c r="AB517" s="78">
        <v>502.71781807834401</v>
      </c>
      <c r="AC517" s="78">
        <v>529.99833080066605</v>
      </c>
      <c r="AD517" s="78">
        <v>556.04348857702303</v>
      </c>
      <c r="AE517" s="78">
        <v>583.727431077137</v>
      </c>
      <c r="AF517" s="78">
        <v>608.94177873910598</v>
      </c>
      <c r="AG517" s="78">
        <v>627.11182912652396</v>
      </c>
      <c r="AH517" s="78">
        <v>641.78752555808398</v>
      </c>
      <c r="AI517" s="78">
        <v>654.22218406669197</v>
      </c>
    </row>
    <row r="518" spans="1:35" ht="15">
      <c r="A518" s="49" t="s">
        <v>41</v>
      </c>
      <c r="B518" s="49">
        <v>12</v>
      </c>
      <c r="C518" s="49" t="s">
        <v>42</v>
      </c>
      <c r="D518" s="49" t="s">
        <v>58</v>
      </c>
      <c r="E518" s="49" t="s">
        <v>63</v>
      </c>
      <c r="F518" s="78">
        <v>0</v>
      </c>
      <c r="G518" s="78">
        <v>36282</v>
      </c>
      <c r="H518" s="78">
        <v>0</v>
      </c>
      <c r="I518" s="78">
        <v>0</v>
      </c>
      <c r="J518" s="78">
        <v>8.3865020359938605</v>
      </c>
      <c r="K518" s="78">
        <v>19.2067294149209</v>
      </c>
      <c r="L518" s="78">
        <v>45.048426441525898</v>
      </c>
      <c r="M518" s="78">
        <v>93.958193312546996</v>
      </c>
      <c r="N518" s="78">
        <v>166.37613577404099</v>
      </c>
      <c r="O518" s="78">
        <v>278.390025898369</v>
      </c>
      <c r="P518" s="78">
        <v>416.04555648907899</v>
      </c>
      <c r="Q518" s="78">
        <v>549.43374266066803</v>
      </c>
      <c r="R518" s="78">
        <v>686.92116987234101</v>
      </c>
      <c r="S518" s="78">
        <v>840.67304050157202</v>
      </c>
      <c r="T518" s="78">
        <v>1002.12517146467</v>
      </c>
      <c r="U518" s="78">
        <v>1177.7331833221299</v>
      </c>
      <c r="V518" s="78">
        <v>1306.25120470197</v>
      </c>
      <c r="W518" s="78">
        <v>1410.3033155747401</v>
      </c>
      <c r="X518" s="78">
        <v>1491.2277959012099</v>
      </c>
      <c r="Y518" s="78">
        <v>1554.52542065847</v>
      </c>
      <c r="Z518" s="78">
        <v>1615.2689985494401</v>
      </c>
      <c r="AA518" s="78">
        <v>1669.51312413249</v>
      </c>
      <c r="AB518" s="78">
        <v>1720.3283256535201</v>
      </c>
      <c r="AC518" s="78">
        <v>1769.71934633964</v>
      </c>
      <c r="AD518" s="78">
        <v>1818.5140212111301</v>
      </c>
      <c r="AE518" s="78">
        <v>1877.9700614479</v>
      </c>
      <c r="AF518" s="78">
        <v>1937.4822040771201</v>
      </c>
      <c r="AG518" s="78">
        <v>1996.8978193046801</v>
      </c>
      <c r="AH518" s="78">
        <v>2056.35653600454</v>
      </c>
      <c r="AI518" s="78">
        <v>2115.7708696633699</v>
      </c>
    </row>
    <row r="519" spans="1:35" ht="15">
      <c r="A519" s="49" t="s">
        <v>41</v>
      </c>
      <c r="B519" s="49">
        <v>13</v>
      </c>
      <c r="C519" s="49" t="s">
        <v>42</v>
      </c>
      <c r="D519" s="49" t="s">
        <v>58</v>
      </c>
      <c r="E519" s="49" t="s">
        <v>63</v>
      </c>
      <c r="F519" s="78">
        <v>0</v>
      </c>
      <c r="G519" s="78">
        <v>36282</v>
      </c>
      <c r="H519" s="78">
        <v>0</v>
      </c>
      <c r="I519" s="78">
        <v>0</v>
      </c>
      <c r="J519" s="78">
        <v>0</v>
      </c>
      <c r="K519" s="78">
        <v>0</v>
      </c>
      <c r="L519" s="78">
        <v>1.8652092731858101</v>
      </c>
      <c r="M519" s="78">
        <v>9.2765549247536097</v>
      </c>
      <c r="N519" s="78">
        <v>21.660929519327901</v>
      </c>
      <c r="O519" s="78">
        <v>43.390172766489002</v>
      </c>
      <c r="P519" s="78">
        <v>77.794752464227003</v>
      </c>
      <c r="Q519" s="78">
        <v>119.96817000794201</v>
      </c>
      <c r="R519" s="78">
        <v>167.602988376676</v>
      </c>
      <c r="S519" s="78">
        <v>222.93751927559299</v>
      </c>
      <c r="T519" s="78">
        <v>283.62422439326298</v>
      </c>
      <c r="U519" s="78">
        <v>351.08826136574999</v>
      </c>
      <c r="V519" s="78">
        <v>409.11845776489201</v>
      </c>
      <c r="W519" s="78">
        <v>456.62102533779398</v>
      </c>
      <c r="X519" s="78">
        <v>494.58799338668598</v>
      </c>
      <c r="Y519" s="78">
        <v>526.17832962281796</v>
      </c>
      <c r="Z519" s="78">
        <v>558.70285345021603</v>
      </c>
      <c r="AA519" s="78">
        <v>590.45385101340196</v>
      </c>
      <c r="AB519" s="78">
        <v>622.71505998688997</v>
      </c>
      <c r="AC519" s="78">
        <v>655.88750681277304</v>
      </c>
      <c r="AD519" s="78">
        <v>689.44951372049195</v>
      </c>
      <c r="AE519" s="78">
        <v>724.86845489203904</v>
      </c>
      <c r="AF519" s="78">
        <v>759.36409325314401</v>
      </c>
      <c r="AG519" s="78">
        <v>792.37004523037206</v>
      </c>
      <c r="AH519" s="78">
        <v>823.63812635861404</v>
      </c>
      <c r="AI519" s="78">
        <v>852.95915613151101</v>
      </c>
    </row>
    <row r="520" spans="1:35" ht="15">
      <c r="A520" s="49" t="s">
        <v>41</v>
      </c>
      <c r="B520" s="49">
        <v>14</v>
      </c>
      <c r="C520" s="49" t="s">
        <v>42</v>
      </c>
      <c r="D520" s="49" t="s">
        <v>58</v>
      </c>
      <c r="E520" s="49" t="s">
        <v>63</v>
      </c>
      <c r="F520" s="78">
        <v>0</v>
      </c>
      <c r="G520" s="78">
        <v>36282</v>
      </c>
      <c r="H520" s="78">
        <v>0</v>
      </c>
      <c r="I520" s="78">
        <v>7.5283358984061799</v>
      </c>
      <c r="J520" s="78">
        <v>21.1815986512648</v>
      </c>
      <c r="K520" s="78">
        <v>26.4870884654874</v>
      </c>
      <c r="L520" s="78">
        <v>33.947447006881902</v>
      </c>
      <c r="M520" s="78">
        <v>45.029354707816601</v>
      </c>
      <c r="N520" s="78">
        <v>60.100524153360503</v>
      </c>
      <c r="O520" s="78">
        <v>84.183564777829204</v>
      </c>
      <c r="P520" s="78">
        <v>117.97754541620699</v>
      </c>
      <c r="Q520" s="78">
        <v>155.52805459188301</v>
      </c>
      <c r="R520" s="78">
        <v>194.97061997893999</v>
      </c>
      <c r="S520" s="78">
        <v>236.04844868094099</v>
      </c>
      <c r="T520" s="78">
        <v>277.473073041578</v>
      </c>
      <c r="U520" s="78">
        <v>325.461818948494</v>
      </c>
      <c r="V520" s="78">
        <v>369.09858314150398</v>
      </c>
      <c r="W520" s="78">
        <v>409.07546783412198</v>
      </c>
      <c r="X520" s="78">
        <v>446.76854058391802</v>
      </c>
      <c r="Y520" s="78">
        <v>483.57763248832299</v>
      </c>
      <c r="Z520" s="78">
        <v>522.81519518735195</v>
      </c>
      <c r="AA520" s="78">
        <v>561.78553059625199</v>
      </c>
      <c r="AB520" s="78">
        <v>599.83274053662296</v>
      </c>
      <c r="AC520" s="78">
        <v>636.14421632616404</v>
      </c>
      <c r="AD520" s="78">
        <v>669.93045268799403</v>
      </c>
      <c r="AE520" s="78">
        <v>700.27035368567601</v>
      </c>
      <c r="AF520" s="78">
        <v>727.69434872104398</v>
      </c>
      <c r="AG520" s="78">
        <v>752.289149258561</v>
      </c>
      <c r="AH520" s="78">
        <v>774.36986921799405</v>
      </c>
      <c r="AI520" s="78">
        <v>794.19346845368898</v>
      </c>
    </row>
    <row r="521" spans="1:35" ht="15">
      <c r="A521" s="49" t="s">
        <v>41</v>
      </c>
      <c r="B521" s="49">
        <v>15</v>
      </c>
      <c r="C521" s="49" t="s">
        <v>42</v>
      </c>
      <c r="D521" s="49" t="s">
        <v>58</v>
      </c>
      <c r="E521" s="49" t="s">
        <v>63</v>
      </c>
      <c r="F521" s="78">
        <v>0</v>
      </c>
      <c r="G521" s="78">
        <v>36282</v>
      </c>
      <c r="H521" s="78">
        <v>0</v>
      </c>
      <c r="I521" s="78">
        <v>9.7423546402845104E-2</v>
      </c>
      <c r="J521" s="78">
        <v>0.27522456628606201</v>
      </c>
      <c r="K521" s="78">
        <v>0.34533429018748302</v>
      </c>
      <c r="L521" s="78">
        <v>0.44373194126037602</v>
      </c>
      <c r="M521" s="78">
        <v>0.59047017198126905</v>
      </c>
      <c r="N521" s="78">
        <v>0.789039673705064</v>
      </c>
      <c r="O521" s="78">
        <v>1.1073407428075901</v>
      </c>
      <c r="P521" s="78">
        <v>1.55449754592766</v>
      </c>
      <c r="Q521" s="78">
        <v>2.0531069477887498</v>
      </c>
      <c r="R521" s="78">
        <v>2.5779947187758498</v>
      </c>
      <c r="S521" s="78">
        <v>3.1243478668552198</v>
      </c>
      <c r="T521" s="78">
        <v>3.6756989541667102</v>
      </c>
      <c r="U521" s="78">
        <v>4.3188089820808999</v>
      </c>
      <c r="V521" s="78">
        <v>4.9104325442407397</v>
      </c>
      <c r="W521" s="78">
        <v>5.4562815397436397</v>
      </c>
      <c r="X521" s="78">
        <v>5.9737967891311801</v>
      </c>
      <c r="Y521" s="78">
        <v>6.4818928765011004</v>
      </c>
      <c r="Z521" s="78">
        <v>7.02611945967256</v>
      </c>
      <c r="AA521" s="78">
        <v>7.5686935241737903</v>
      </c>
      <c r="AB521" s="78">
        <v>8.1014472547376393</v>
      </c>
      <c r="AC521" s="78">
        <v>8.6137792616544804</v>
      </c>
      <c r="AD521" s="78">
        <v>9.0926403515189094</v>
      </c>
      <c r="AE521" s="78">
        <v>9.5237499552835896</v>
      </c>
      <c r="AF521" s="78">
        <v>9.9141380221650195</v>
      </c>
      <c r="AG521" s="78">
        <v>10.267714337884099</v>
      </c>
      <c r="AH521" s="78">
        <v>10.585885943612199</v>
      </c>
      <c r="AI521" s="78">
        <v>10.869786015313901</v>
      </c>
    </row>
    <row r="522" spans="1:35" ht="15">
      <c r="A522" s="49" t="s">
        <v>41</v>
      </c>
      <c r="B522" s="49">
        <v>16</v>
      </c>
      <c r="C522" s="49" t="s">
        <v>42</v>
      </c>
      <c r="D522" s="49" t="s">
        <v>58</v>
      </c>
      <c r="E522" s="49" t="s">
        <v>63</v>
      </c>
      <c r="F522" s="78">
        <v>0</v>
      </c>
      <c r="G522" s="78">
        <v>36282</v>
      </c>
      <c r="H522" s="78">
        <v>0</v>
      </c>
      <c r="I522" s="78">
        <v>0</v>
      </c>
      <c r="J522" s="78">
        <v>13.592907636125499</v>
      </c>
      <c r="K522" s="78">
        <v>19.3925272863512</v>
      </c>
      <c r="L522" s="78">
        <v>27.748189670158599</v>
      </c>
      <c r="M522" s="78">
        <v>40.696866440831101</v>
      </c>
      <c r="N522" s="78">
        <v>60.3228059516602</v>
      </c>
      <c r="O522" s="78">
        <v>93.986808323770404</v>
      </c>
      <c r="P522" s="78">
        <v>145.12623178316599</v>
      </c>
      <c r="Q522" s="78">
        <v>204.329542306505</v>
      </c>
      <c r="R522" s="78">
        <v>268.13418043127899</v>
      </c>
      <c r="S522" s="78">
        <v>337.33746950680802</v>
      </c>
      <c r="T522" s="78">
        <v>409.31795640811902</v>
      </c>
      <c r="U522" s="78">
        <v>490.11369853543499</v>
      </c>
      <c r="V522" s="78">
        <v>560.54414987478197</v>
      </c>
      <c r="W522" s="78">
        <v>620.38074831000995</v>
      </c>
      <c r="X522" s="78">
        <v>671.64666941747998</v>
      </c>
      <c r="Y522" s="78">
        <v>717.70294430869706</v>
      </c>
      <c r="Z522" s="78">
        <v>765.65854287700301</v>
      </c>
      <c r="AA522" s="78">
        <v>812.54087038087505</v>
      </c>
      <c r="AB522" s="78">
        <v>858.66323049603898</v>
      </c>
      <c r="AC522" s="78">
        <v>903.72072449839095</v>
      </c>
      <c r="AD522" s="78">
        <v>946.77153986415499</v>
      </c>
      <c r="AE522" s="78">
        <v>992.96436602362098</v>
      </c>
      <c r="AF522" s="78">
        <v>1036.4372948708699</v>
      </c>
      <c r="AG522" s="78">
        <v>1078.4402692087899</v>
      </c>
      <c r="AH522" s="78">
        <v>1117.8548086846899</v>
      </c>
      <c r="AI522" s="78">
        <v>1154.2945659709501</v>
      </c>
    </row>
    <row r="523" spans="1:35" ht="15">
      <c r="A523" s="49" t="s">
        <v>41</v>
      </c>
      <c r="B523" s="49">
        <v>17</v>
      </c>
      <c r="C523" s="49" t="s">
        <v>42</v>
      </c>
      <c r="D523" s="49" t="s">
        <v>58</v>
      </c>
      <c r="E523" s="49" t="s">
        <v>63</v>
      </c>
      <c r="F523" s="78">
        <v>0</v>
      </c>
      <c r="G523" s="78">
        <v>36282</v>
      </c>
      <c r="H523" s="78">
        <v>0</v>
      </c>
      <c r="I523" s="78">
        <v>0</v>
      </c>
      <c r="J523" s="78">
        <v>13.592907636125499</v>
      </c>
      <c r="K523" s="78">
        <v>19.3925272863512</v>
      </c>
      <c r="L523" s="78">
        <v>27.748189670158599</v>
      </c>
      <c r="M523" s="78">
        <v>40.696866440831101</v>
      </c>
      <c r="N523" s="78">
        <v>60.3228059516602</v>
      </c>
      <c r="O523" s="78">
        <v>93.986808323770404</v>
      </c>
      <c r="P523" s="78">
        <v>145.12623178316599</v>
      </c>
      <c r="Q523" s="78">
        <v>204.329542306505</v>
      </c>
      <c r="R523" s="78">
        <v>268.13418043127899</v>
      </c>
      <c r="S523" s="78">
        <v>337.33746950680802</v>
      </c>
      <c r="T523" s="78">
        <v>409.31795640811902</v>
      </c>
      <c r="U523" s="78">
        <v>490.11369853543499</v>
      </c>
      <c r="V523" s="78">
        <v>560.54414987478197</v>
      </c>
      <c r="W523" s="78">
        <v>620.38074831000995</v>
      </c>
      <c r="X523" s="78">
        <v>671.64666941747998</v>
      </c>
      <c r="Y523" s="78">
        <v>717.70294430869706</v>
      </c>
      <c r="Z523" s="78">
        <v>765.65854287700301</v>
      </c>
      <c r="AA523" s="78">
        <v>812.54087038087505</v>
      </c>
      <c r="AB523" s="78">
        <v>858.66323049603898</v>
      </c>
      <c r="AC523" s="78">
        <v>903.72072449839095</v>
      </c>
      <c r="AD523" s="78">
        <v>946.77153986415499</v>
      </c>
      <c r="AE523" s="78">
        <v>992.96436602362098</v>
      </c>
      <c r="AF523" s="78">
        <v>1036.4372948708699</v>
      </c>
      <c r="AG523" s="78">
        <v>1078.4402692087899</v>
      </c>
      <c r="AH523" s="78">
        <v>1117.8548086846899</v>
      </c>
      <c r="AI523" s="78">
        <v>1154.2945659709501</v>
      </c>
    </row>
    <row r="524" spans="1:35" ht="15">
      <c r="A524" s="49" t="s">
        <v>41</v>
      </c>
      <c r="B524" s="49">
        <v>18</v>
      </c>
      <c r="C524" s="49" t="s">
        <v>42</v>
      </c>
      <c r="D524" s="49" t="s">
        <v>58</v>
      </c>
      <c r="E524" s="49" t="s">
        <v>63</v>
      </c>
      <c r="F524" s="78">
        <v>0</v>
      </c>
      <c r="G524" s="78">
        <v>36282</v>
      </c>
      <c r="H524" s="78">
        <v>0</v>
      </c>
      <c r="I524" s="78">
        <v>0</v>
      </c>
      <c r="J524" s="78">
        <v>13.592907636125499</v>
      </c>
      <c r="K524" s="78">
        <v>19.3925272863512</v>
      </c>
      <c r="L524" s="78">
        <v>27.748189670158599</v>
      </c>
      <c r="M524" s="78">
        <v>40.696866440831101</v>
      </c>
      <c r="N524" s="78">
        <v>60.3228059516602</v>
      </c>
      <c r="O524" s="78">
        <v>93.986808323770404</v>
      </c>
      <c r="P524" s="78">
        <v>145.12623178316599</v>
      </c>
      <c r="Q524" s="78">
        <v>204.329542306505</v>
      </c>
      <c r="R524" s="78">
        <v>268.13418043127899</v>
      </c>
      <c r="S524" s="78">
        <v>337.33746950680802</v>
      </c>
      <c r="T524" s="78">
        <v>409.31795640811902</v>
      </c>
      <c r="U524" s="78">
        <v>490.11369853543499</v>
      </c>
      <c r="V524" s="78">
        <v>560.54414987478197</v>
      </c>
      <c r="W524" s="78">
        <v>620.38074831000995</v>
      </c>
      <c r="X524" s="78">
        <v>671.64666941747998</v>
      </c>
      <c r="Y524" s="78">
        <v>717.70294430869706</v>
      </c>
      <c r="Z524" s="78">
        <v>765.65854287700301</v>
      </c>
      <c r="AA524" s="78">
        <v>812.54087038087505</v>
      </c>
      <c r="AB524" s="78">
        <v>858.66323049603898</v>
      </c>
      <c r="AC524" s="78">
        <v>903.72072449839095</v>
      </c>
      <c r="AD524" s="78">
        <v>946.77153986415499</v>
      </c>
      <c r="AE524" s="78">
        <v>992.96436602362098</v>
      </c>
      <c r="AF524" s="78">
        <v>1036.4372948708699</v>
      </c>
      <c r="AG524" s="78">
        <v>1078.4402692087899</v>
      </c>
      <c r="AH524" s="78">
        <v>1117.8548086846899</v>
      </c>
      <c r="AI524" s="78">
        <v>1154.2945659709501</v>
      </c>
    </row>
    <row r="525" spans="1:35" ht="15">
      <c r="A525" s="49" t="s">
        <v>41</v>
      </c>
      <c r="B525" s="49">
        <v>19</v>
      </c>
      <c r="C525" s="49" t="s">
        <v>42</v>
      </c>
      <c r="D525" s="49" t="s">
        <v>58</v>
      </c>
      <c r="E525" s="49" t="s">
        <v>63</v>
      </c>
      <c r="F525" s="78">
        <v>0</v>
      </c>
      <c r="G525" s="78">
        <v>36282</v>
      </c>
      <c r="H525" s="78">
        <v>0</v>
      </c>
      <c r="I525" s="78">
        <v>1.7374184716455501</v>
      </c>
      <c r="J525" s="78">
        <v>4.8756348432366403</v>
      </c>
      <c r="K525" s="78">
        <v>6.0844957107406996</v>
      </c>
      <c r="L525" s="78">
        <v>7.7842019562738303</v>
      </c>
      <c r="M525" s="78">
        <v>10.3069472819043</v>
      </c>
      <c r="N525" s="78">
        <v>13.7328830207418</v>
      </c>
      <c r="O525" s="78">
        <v>19.2026120280741</v>
      </c>
      <c r="P525" s="78">
        <v>26.864855481697798</v>
      </c>
      <c r="Q525" s="78">
        <v>35.3574118401459</v>
      </c>
      <c r="R525" s="78">
        <v>44.2581117068015</v>
      </c>
      <c r="S525" s="78">
        <v>53.5092942179189</v>
      </c>
      <c r="T525" s="78">
        <v>62.820518080822303</v>
      </c>
      <c r="U525" s="78">
        <v>73.595669225113696</v>
      </c>
      <c r="V525" s="78">
        <v>83.3677217560966</v>
      </c>
      <c r="W525" s="78">
        <v>92.299396870059994</v>
      </c>
      <c r="X525" s="78">
        <v>100.7049263067</v>
      </c>
      <c r="Y525" s="78">
        <v>108.904595465489</v>
      </c>
      <c r="Z525" s="78">
        <v>117.64556915813399</v>
      </c>
      <c r="AA525" s="78">
        <v>126.32945601009401</v>
      </c>
      <c r="AB525" s="78">
        <v>134.80204769916199</v>
      </c>
      <c r="AC525" s="78">
        <v>142.90329390094499</v>
      </c>
      <c r="AD525" s="78">
        <v>150.451349042788</v>
      </c>
      <c r="AE525" s="78">
        <v>157.24998419436901</v>
      </c>
      <c r="AF525" s="78">
        <v>163.410376923374</v>
      </c>
      <c r="AG525" s="78">
        <v>168.93905407261201</v>
      </c>
      <c r="AH525" s="78">
        <v>173.90303153382899</v>
      </c>
      <c r="AI525" s="78">
        <v>178.36506386340599</v>
      </c>
    </row>
    <row r="526" spans="1:35" ht="15">
      <c r="A526" s="49" t="s">
        <v>41</v>
      </c>
      <c r="B526" s="49">
        <v>20</v>
      </c>
      <c r="C526" s="49" t="s">
        <v>42</v>
      </c>
      <c r="D526" s="49" t="s">
        <v>58</v>
      </c>
      <c r="E526" s="49" t="s">
        <v>63</v>
      </c>
      <c r="F526" s="78">
        <v>0</v>
      </c>
      <c r="G526" s="78">
        <v>36282</v>
      </c>
      <c r="H526" s="78">
        <v>0</v>
      </c>
      <c r="I526" s="78">
        <v>0.11478038202289401</v>
      </c>
      <c r="J526" s="78">
        <v>0.31956459728337799</v>
      </c>
      <c r="K526" s="78">
        <v>0.39511251909662798</v>
      </c>
      <c r="L526" s="78">
        <v>0.50033370498429297</v>
      </c>
      <c r="M526" s="78">
        <v>0.65647670730642305</v>
      </c>
      <c r="N526" s="78">
        <v>0.86581191929196699</v>
      </c>
      <c r="O526" s="78">
        <v>1.1995577441548899</v>
      </c>
      <c r="P526" s="78">
        <v>1.6651533075393701</v>
      </c>
      <c r="Q526" s="78">
        <v>2.1763616559575998</v>
      </c>
      <c r="R526" s="78">
        <v>2.7059133825202899</v>
      </c>
      <c r="S526" s="78">
        <v>3.2471243553105902</v>
      </c>
      <c r="T526" s="78">
        <v>3.7817496239042798</v>
      </c>
      <c r="U526" s="78">
        <v>4.3963108274868601</v>
      </c>
      <c r="V526" s="78">
        <v>4.9448903014150503</v>
      </c>
      <c r="W526" s="78">
        <v>5.4361662318619999</v>
      </c>
      <c r="X526" s="78">
        <v>5.8896080303364702</v>
      </c>
      <c r="Y526" s="78">
        <v>6.3245168490416299</v>
      </c>
      <c r="Z526" s="78">
        <v>6.7868615606487603</v>
      </c>
      <c r="AA526" s="78">
        <v>7.2402270261151003</v>
      </c>
      <c r="AB526" s="78">
        <v>7.6771486491656296</v>
      </c>
      <c r="AC526" s="78">
        <v>8.0874652024373201</v>
      </c>
      <c r="AD526" s="78">
        <v>8.4596279161421908</v>
      </c>
      <c r="AE526" s="78">
        <v>8.7827268562942091</v>
      </c>
      <c r="AF526" s="78">
        <v>9.0658278970918307</v>
      </c>
      <c r="AG526" s="78">
        <v>9.3119490075983506</v>
      </c>
      <c r="AH526" s="78">
        <v>9.5222809541814701</v>
      </c>
      <c r="AI526" s="78">
        <v>9.6973424796560792</v>
      </c>
    </row>
    <row r="527" spans="1:35" ht="15">
      <c r="A527" s="49" t="s">
        <v>41</v>
      </c>
      <c r="B527" s="49">
        <v>0</v>
      </c>
      <c r="C527" s="49" t="s">
        <v>42</v>
      </c>
      <c r="D527" s="49" t="s">
        <v>58</v>
      </c>
      <c r="E527" s="49" t="s">
        <v>64</v>
      </c>
      <c r="F527" s="78">
        <v>0</v>
      </c>
      <c r="G527" s="78">
        <v>36282</v>
      </c>
      <c r="H527" s="78">
        <v>0</v>
      </c>
      <c r="I527" s="78">
        <v>0.84443855578477101</v>
      </c>
      <c r="J527" s="78">
        <v>1.9407375610412272</v>
      </c>
      <c r="K527" s="78">
        <v>3.9405818728045601</v>
      </c>
      <c r="L527" s="78">
        <v>7.4530838147483207</v>
      </c>
      <c r="M527" s="78">
        <v>12.520432452474491</v>
      </c>
      <c r="N527" s="78">
        <v>18.729896090136048</v>
      </c>
      <c r="O527" s="78">
        <v>26.975887777327952</v>
      </c>
      <c r="P527" s="78">
        <v>36.445363049579932</v>
      </c>
      <c r="Q527" s="78">
        <v>46.929756378594746</v>
      </c>
      <c r="R527" s="78">
        <v>57.210544629652802</v>
      </c>
      <c r="S527" s="78">
        <v>67.745947689887004</v>
      </c>
      <c r="T527" s="78">
        <v>78.136529469110599</v>
      </c>
      <c r="U527" s="78">
        <v>88.501676508698594</v>
      </c>
      <c r="V527" s="78">
        <v>98.516431353750903</v>
      </c>
      <c r="W527" s="78">
        <v>108.12495363269841</v>
      </c>
      <c r="X527" s="78">
        <v>117.34232530663499</v>
      </c>
      <c r="Y527" s="78">
        <v>126.05065696123449</v>
      </c>
      <c r="Z527" s="78">
        <v>134.5003749344904</v>
      </c>
      <c r="AA527" s="78">
        <v>142.26491024456089</v>
      </c>
      <c r="AB527" s="78">
        <v>149.2669615497808</v>
      </c>
      <c r="AC527" s="78">
        <v>155.48542865356961</v>
      </c>
      <c r="AD527" s="78">
        <v>160.97723174721969</v>
      </c>
      <c r="AE527" s="78">
        <v>165.87821904902</v>
      </c>
      <c r="AF527" s="78">
        <v>170.2509961451658</v>
      </c>
      <c r="AG527" s="78">
        <v>174.38523606725309</v>
      </c>
      <c r="AH527" s="78">
        <v>178.2123136739275</v>
      </c>
      <c r="AI527" s="78">
        <v>181.87837917356387</v>
      </c>
    </row>
    <row r="528" spans="1:35" ht="15">
      <c r="A528" s="49" t="s">
        <v>41</v>
      </c>
      <c r="B528" s="49">
        <v>1</v>
      </c>
      <c r="C528" s="49" t="s">
        <v>42</v>
      </c>
      <c r="D528" s="49" t="s">
        <v>58</v>
      </c>
      <c r="E528" s="49" t="s">
        <v>64</v>
      </c>
      <c r="F528" s="78">
        <v>0</v>
      </c>
      <c r="G528" s="78">
        <v>36282</v>
      </c>
      <c r="H528" s="78">
        <v>0.80051758617746804</v>
      </c>
      <c r="I528" s="78">
        <v>68.481534951022795</v>
      </c>
      <c r="J528" s="78">
        <v>187.15465035042419</v>
      </c>
      <c r="K528" s="78">
        <v>355.86006351286085</v>
      </c>
      <c r="L528" s="78">
        <v>641.66232491600192</v>
      </c>
      <c r="M528" s="78">
        <v>1059.649590270948</v>
      </c>
      <c r="N528" s="78">
        <v>1568.5928494325358</v>
      </c>
      <c r="O528" s="78">
        <v>2224.4193349596871</v>
      </c>
      <c r="P528" s="78">
        <v>2977.5033688545609</v>
      </c>
      <c r="Q528" s="78">
        <v>3789.5904175227743</v>
      </c>
      <c r="R528" s="78">
        <v>4615.6594670395298</v>
      </c>
      <c r="S528" s="78">
        <v>5473.4907857505777</v>
      </c>
      <c r="T528" s="78">
        <v>6346.9318292509979</v>
      </c>
      <c r="U528" s="78">
        <v>7242.4648910446704</v>
      </c>
      <c r="V528" s="78">
        <v>8141.7446096904996</v>
      </c>
      <c r="W528" s="78">
        <v>9035.2185646059806</v>
      </c>
      <c r="X528" s="78">
        <v>9919.1594850793808</v>
      </c>
      <c r="Y528" s="78">
        <v>10775.80441502655</v>
      </c>
      <c r="Z528" s="78">
        <v>11605.735348323262</v>
      </c>
      <c r="AA528" s="78">
        <v>12384.77071171195</v>
      </c>
      <c r="AB528" s="78">
        <v>13108.579365439138</v>
      </c>
      <c r="AC528" s="78">
        <v>13782.22700246792</v>
      </c>
      <c r="AD528" s="78">
        <v>14407.392838801879</v>
      </c>
      <c r="AE528" s="78">
        <v>15005.21927156638</v>
      </c>
      <c r="AF528" s="78">
        <v>15578.79202915578</v>
      </c>
      <c r="AG528" s="78">
        <v>16153.50902175501</v>
      </c>
      <c r="AH528" s="78">
        <v>16726.14556509897</v>
      </c>
      <c r="AI528" s="78">
        <v>17317.569577464168</v>
      </c>
    </row>
    <row r="529" spans="1:35" ht="15">
      <c r="A529" s="49" t="s">
        <v>41</v>
      </c>
      <c r="B529" s="49">
        <v>2</v>
      </c>
      <c r="C529" s="49" t="s">
        <v>42</v>
      </c>
      <c r="D529" s="49" t="s">
        <v>58</v>
      </c>
      <c r="E529" s="49" t="s">
        <v>64</v>
      </c>
      <c r="F529" s="78">
        <v>0</v>
      </c>
      <c r="G529" s="78">
        <v>36282</v>
      </c>
      <c r="H529" s="78">
        <v>5.9804208197582198E-2</v>
      </c>
      <c r="I529" s="78">
        <v>8.33811837836015</v>
      </c>
      <c r="J529" s="78">
        <v>21.387134503480361</v>
      </c>
      <c r="K529" s="78">
        <v>41.690908437420319</v>
      </c>
      <c r="L529" s="78">
        <v>76.68640084447</v>
      </c>
      <c r="M529" s="78">
        <v>127.7102923056955</v>
      </c>
      <c r="N529" s="78">
        <v>190.10885577789298</v>
      </c>
      <c r="O529" s="78">
        <v>271.50310351298248</v>
      </c>
      <c r="P529" s="78">
        <v>364.9726568584797</v>
      </c>
      <c r="Q529" s="78">
        <v>466.8760694037573</v>
      </c>
      <c r="R529" s="78">
        <v>569.01644335115111</v>
      </c>
      <c r="S529" s="78">
        <v>674.56217057758397</v>
      </c>
      <c r="T529" s="78">
        <v>780.69785432186313</v>
      </c>
      <c r="U529" s="78">
        <v>888.39492560711301</v>
      </c>
      <c r="V529" s="78">
        <v>995.07655641911606</v>
      </c>
      <c r="W529" s="78">
        <v>1099.5701697718</v>
      </c>
      <c r="X529" s="78">
        <v>1201.615848041441</v>
      </c>
      <c r="Y529" s="78">
        <v>1299.3438506737639</v>
      </c>
      <c r="Z529" s="78">
        <v>1393.7748955674251</v>
      </c>
      <c r="AA529" s="78">
        <v>1481.3948008391708</v>
      </c>
      <c r="AB529" s="78">
        <v>1561.5199801965091</v>
      </c>
      <c r="AC529" s="78">
        <v>1634.364751820015</v>
      </c>
      <c r="AD529" s="78">
        <v>1700.2722149653389</v>
      </c>
      <c r="AE529" s="78">
        <v>1761.3824782805491</v>
      </c>
      <c r="AF529" s="78">
        <v>1818.3551825152711</v>
      </c>
      <c r="AG529" s="78">
        <v>1874.2388482277358</v>
      </c>
      <c r="AH529" s="78">
        <v>1928.4594263588622</v>
      </c>
      <c r="AI529" s="78">
        <v>1982.9924903041308</v>
      </c>
    </row>
    <row r="530" spans="1:35" ht="15">
      <c r="A530" s="49" t="s">
        <v>41</v>
      </c>
      <c r="B530" s="49">
        <v>3</v>
      </c>
      <c r="C530" s="49" t="s">
        <v>42</v>
      </c>
      <c r="D530" s="49" t="s">
        <v>58</v>
      </c>
      <c r="E530" s="49" t="s">
        <v>64</v>
      </c>
      <c r="F530" s="78">
        <v>0</v>
      </c>
      <c r="G530" s="78">
        <v>36282</v>
      </c>
      <c r="H530" s="78">
        <v>0</v>
      </c>
      <c r="I530" s="78">
        <v>6.4606493741110098</v>
      </c>
      <c r="J530" s="78">
        <v>15.002356779611418</v>
      </c>
      <c r="K530" s="78">
        <v>30.824487008315529</v>
      </c>
      <c r="L530" s="78">
        <v>58.995775096802703</v>
      </c>
      <c r="M530" s="78">
        <v>100.17909338412289</v>
      </c>
      <c r="N530" s="78">
        <v>151.545358533642</v>
      </c>
      <c r="O530" s="78">
        <v>220.46956347441261</v>
      </c>
      <c r="P530" s="78">
        <v>300.62378168367178</v>
      </c>
      <c r="Q530" s="78">
        <v>390.6003354892091</v>
      </c>
      <c r="R530" s="78">
        <v>480.29795322210362</v>
      </c>
      <c r="S530" s="78">
        <v>573.71141614321698</v>
      </c>
      <c r="T530" s="78">
        <v>667.33272700411601</v>
      </c>
      <c r="U530" s="78">
        <v>762.32646663344292</v>
      </c>
      <c r="V530" s="78">
        <v>855.86338646298202</v>
      </c>
      <c r="W530" s="78">
        <v>947.20076946402696</v>
      </c>
      <c r="X530" s="78">
        <v>1036.3982468670481</v>
      </c>
      <c r="Y530" s="78">
        <v>1122.150054182659</v>
      </c>
      <c r="Z530" s="78">
        <v>1206.2973950243718</v>
      </c>
      <c r="AA530" s="78">
        <v>1285.0739457564182</v>
      </c>
      <c r="AB530" s="78">
        <v>1357.557740333855</v>
      </c>
      <c r="AC530" s="78">
        <v>1423.458438376839</v>
      </c>
      <c r="AD530" s="78">
        <v>1483.416140962689</v>
      </c>
      <c r="AE530" s="78">
        <v>1538.6214557296198</v>
      </c>
      <c r="AF530" s="78">
        <v>1589.384197555727</v>
      </c>
      <c r="AG530" s="78">
        <v>1638.188437640491</v>
      </c>
      <c r="AH530" s="78">
        <v>1684.669776703844</v>
      </c>
      <c r="AI530" s="78">
        <v>1730.4454410577509</v>
      </c>
    </row>
    <row r="531" spans="1:35" ht="15">
      <c r="A531" s="49" t="s">
        <v>41</v>
      </c>
      <c r="B531" s="49">
        <v>4</v>
      </c>
      <c r="C531" s="49" t="s">
        <v>42</v>
      </c>
      <c r="D531" s="49" t="s">
        <v>58</v>
      </c>
      <c r="E531" s="49" t="s">
        <v>64</v>
      </c>
      <c r="F531" s="78">
        <v>0</v>
      </c>
      <c r="G531" s="78">
        <v>36282</v>
      </c>
      <c r="H531" s="78">
        <v>6.0307907240255601E-2</v>
      </c>
      <c r="I531" s="78">
        <v>27.0010948294053</v>
      </c>
      <c r="J531" s="78">
        <v>57.237551938425902</v>
      </c>
      <c r="K531" s="78">
        <v>111.37874094359032</v>
      </c>
      <c r="L531" s="78">
        <v>201.30225846545872</v>
      </c>
      <c r="M531" s="78">
        <v>333.24081011733841</v>
      </c>
      <c r="N531" s="78">
        <v>492.15728208568964</v>
      </c>
      <c r="O531" s="78">
        <v>693.75685381485948</v>
      </c>
      <c r="P531" s="78">
        <v>921.76267408079514</v>
      </c>
      <c r="Q531" s="78">
        <v>1169.386730666482</v>
      </c>
      <c r="R531" s="78">
        <v>1421.5718978022869</v>
      </c>
      <c r="S531" s="78">
        <v>1682.4871001526901</v>
      </c>
      <c r="T531" s="78">
        <v>1947.3176271970201</v>
      </c>
      <c r="U531" s="78">
        <v>2218.804625368798</v>
      </c>
      <c r="V531" s="78">
        <v>2491.7233176515219</v>
      </c>
      <c r="W531" s="78">
        <v>2763.2054494932891</v>
      </c>
      <c r="X531" s="78">
        <v>3031.9160701967708</v>
      </c>
      <c r="Y531" s="78">
        <v>3292.7820196226621</v>
      </c>
      <c r="Z531" s="78">
        <v>3545.0734574976568</v>
      </c>
      <c r="AA531" s="78">
        <v>3781.5669333972078</v>
      </c>
      <c r="AB531" s="78">
        <v>3998.8555046171896</v>
      </c>
      <c r="AC531" s="78">
        <v>4196.3431579704802</v>
      </c>
      <c r="AD531" s="78">
        <v>4375.9803405473831</v>
      </c>
      <c r="AE531" s="78">
        <v>4541.7239318266438</v>
      </c>
      <c r="AF531" s="78">
        <v>4696.2155231569068</v>
      </c>
      <c r="AG531" s="78">
        <v>4836.7343815435615</v>
      </c>
      <c r="AH531" s="78">
        <v>4979.7757314576493</v>
      </c>
      <c r="AI531" s="78">
        <v>5114.2272065740717</v>
      </c>
    </row>
    <row r="532" spans="1:35" ht="15">
      <c r="A532" s="49" t="s">
        <v>41</v>
      </c>
      <c r="B532" s="49">
        <v>5</v>
      </c>
      <c r="C532" s="49" t="s">
        <v>42</v>
      </c>
      <c r="D532" s="49" t="s">
        <v>58</v>
      </c>
      <c r="E532" s="49" t="s">
        <v>64</v>
      </c>
      <c r="F532" s="78">
        <v>0</v>
      </c>
      <c r="G532" s="78">
        <v>36282</v>
      </c>
      <c r="H532" s="78">
        <v>1.2039303924932699E-2</v>
      </c>
      <c r="I532" s="78">
        <v>30.942546677538299</v>
      </c>
      <c r="J532" s="78">
        <v>61.119251499781832</v>
      </c>
      <c r="K532" s="78">
        <v>109.6352612841581</v>
      </c>
      <c r="L532" s="78">
        <v>193.6266383039839</v>
      </c>
      <c r="M532" s="78">
        <v>313.65161731568082</v>
      </c>
      <c r="N532" s="78">
        <v>462.4713527488625</v>
      </c>
      <c r="O532" s="78">
        <v>658.375475819077</v>
      </c>
      <c r="P532" s="78">
        <v>885.40027605902799</v>
      </c>
      <c r="Q532" s="78">
        <v>1133.776575226969</v>
      </c>
      <c r="R532" s="78">
        <v>1383.507859350631</v>
      </c>
      <c r="S532" s="78">
        <v>1642.114218214449</v>
      </c>
      <c r="T532" s="78">
        <v>1902.7624791313319</v>
      </c>
      <c r="U532" s="78">
        <v>2167.572447524833</v>
      </c>
      <c r="V532" s="78">
        <v>2430.9871303022001</v>
      </c>
      <c r="W532" s="78">
        <v>2690.524430429019</v>
      </c>
      <c r="X532" s="78">
        <v>2945.4056823762157</v>
      </c>
      <c r="Y532" s="78">
        <v>3191.349218392646</v>
      </c>
      <c r="Z532" s="78">
        <v>3429.8713325468862</v>
      </c>
      <c r="AA532" s="78">
        <v>3652.7212742150382</v>
      </c>
      <c r="AB532" s="78">
        <v>3858.3633781831682</v>
      </c>
      <c r="AC532" s="78">
        <v>4043.9348834630264</v>
      </c>
      <c r="AD532" s="78">
        <v>4211.890624472986</v>
      </c>
      <c r="AE532" s="78">
        <v>4368.0116844829045</v>
      </c>
      <c r="AF532" s="78">
        <v>4511.9283299276503</v>
      </c>
      <c r="AG532" s="78">
        <v>4648.8331700028284</v>
      </c>
      <c r="AH532" s="78">
        <v>4778.0200700621799</v>
      </c>
      <c r="AI532" s="78">
        <v>4905.2714906811198</v>
      </c>
    </row>
    <row r="533" spans="1:35" ht="15">
      <c r="A533" s="49" t="s">
        <v>41</v>
      </c>
      <c r="B533" s="49">
        <v>6</v>
      </c>
      <c r="C533" s="49" t="s">
        <v>42</v>
      </c>
      <c r="D533" s="49" t="s">
        <v>58</v>
      </c>
      <c r="E533" s="49" t="s">
        <v>64</v>
      </c>
      <c r="F533" s="78">
        <v>0</v>
      </c>
      <c r="G533" s="78">
        <v>36282</v>
      </c>
      <c r="H533" s="78">
        <v>1.7317053852099602E-2</v>
      </c>
      <c r="I533" s="78">
        <v>10.926519364846129</v>
      </c>
      <c r="J533" s="78">
        <v>26.031307652853741</v>
      </c>
      <c r="K533" s="78">
        <v>52.985420256189599</v>
      </c>
      <c r="L533" s="78">
        <v>100.7812659655923</v>
      </c>
      <c r="M533" s="78">
        <v>170.80278837135489</v>
      </c>
      <c r="N533" s="78">
        <v>258.10390191742732</v>
      </c>
      <c r="O533" s="78">
        <v>374.82241153839584</v>
      </c>
      <c r="P533" s="78">
        <v>510.59538134360798</v>
      </c>
      <c r="Q533" s="78">
        <v>662.57911282462806</v>
      </c>
      <c r="R533" s="78">
        <v>814.80379357888296</v>
      </c>
      <c r="S533" s="78">
        <v>973.58507304283808</v>
      </c>
      <c r="T533" s="78">
        <v>1133.6972730297421</v>
      </c>
      <c r="U533" s="78">
        <v>1297.0447071554449</v>
      </c>
      <c r="V533" s="78">
        <v>1458.8145347530001</v>
      </c>
      <c r="W533" s="78">
        <v>1617.7023104288301</v>
      </c>
      <c r="X533" s="78">
        <v>1773.6511707920372</v>
      </c>
      <c r="Y533" s="78">
        <v>1924.2262741465979</v>
      </c>
      <c r="Z533" s="78">
        <v>2072.0282329972461</v>
      </c>
      <c r="AA533" s="78">
        <v>2210.9466622224109</v>
      </c>
      <c r="AB533" s="78">
        <v>2339.3860084095859</v>
      </c>
      <c r="AC533" s="78">
        <v>2457.8686735733841</v>
      </c>
      <c r="AD533" s="78">
        <v>2567.3412635475161</v>
      </c>
      <c r="AE533" s="78">
        <v>2669.6142329790541</v>
      </c>
      <c r="AF533" s="78">
        <v>2765.2317431096581</v>
      </c>
      <c r="AG533" s="78">
        <v>2858.2412150673181</v>
      </c>
      <c r="AH533" s="78">
        <v>2948.1673307099172</v>
      </c>
      <c r="AI533" s="78">
        <v>3038.0201934261668</v>
      </c>
    </row>
    <row r="534" spans="1:35" ht="15">
      <c r="A534" s="49" t="s">
        <v>41</v>
      </c>
      <c r="B534" s="49">
        <v>7</v>
      </c>
      <c r="C534" s="49" t="s">
        <v>42</v>
      </c>
      <c r="D534" s="49" t="s">
        <v>58</v>
      </c>
      <c r="E534" s="49" t="s">
        <v>64</v>
      </c>
      <c r="F534" s="78">
        <v>0</v>
      </c>
      <c r="G534" s="78">
        <v>36282</v>
      </c>
      <c r="H534" s="78">
        <v>0.38189456839797697</v>
      </c>
      <c r="I534" s="78">
        <v>50.824906749420322</v>
      </c>
      <c r="J534" s="78">
        <v>160.22122533441711</v>
      </c>
      <c r="K534" s="78">
        <v>285.31707463419309</v>
      </c>
      <c r="L534" s="78">
        <v>501.57084960913551</v>
      </c>
      <c r="M534" s="78">
        <v>812.34150600492774</v>
      </c>
      <c r="N534" s="78">
        <v>1187.1894624458409</v>
      </c>
      <c r="O534" s="78">
        <v>1585.5419367990369</v>
      </c>
      <c r="P534" s="78">
        <v>2122.9627624071031</v>
      </c>
      <c r="Q534" s="78">
        <v>2707.4660855927459</v>
      </c>
      <c r="R534" s="78">
        <v>3286.902717702641</v>
      </c>
      <c r="S534" s="78">
        <v>3911.9870047826771</v>
      </c>
      <c r="T534" s="78">
        <v>4543.310687184995</v>
      </c>
      <c r="U534" s="78">
        <v>5176.5784498264002</v>
      </c>
      <c r="V534" s="78">
        <v>5795.4340646366036</v>
      </c>
      <c r="W534" s="78">
        <v>6412.7003725431405</v>
      </c>
      <c r="X534" s="78">
        <v>6994.5234037599002</v>
      </c>
      <c r="Y534" s="78">
        <v>7581.6839579021098</v>
      </c>
      <c r="Z534" s="78">
        <v>8118.1207018209907</v>
      </c>
      <c r="AA534" s="78">
        <v>8615.4583937861298</v>
      </c>
      <c r="AB534" s="78">
        <v>9070.1110562202193</v>
      </c>
      <c r="AC534" s="78">
        <v>9480.5360939225393</v>
      </c>
      <c r="AD534" s="78">
        <v>9850.4252757017894</v>
      </c>
      <c r="AE534" s="78">
        <v>10188.949740430789</v>
      </c>
      <c r="AF534" s="78">
        <v>10501.051140536299</v>
      </c>
      <c r="AG534" s="78">
        <v>10805.07997627976</v>
      </c>
      <c r="AH534" s="78">
        <v>11098.689134120419</v>
      </c>
      <c r="AI534" s="78">
        <v>11383.122033029698</v>
      </c>
    </row>
    <row r="535" spans="1:35" ht="15">
      <c r="A535" s="49" t="s">
        <v>41</v>
      </c>
      <c r="B535" s="49">
        <v>8</v>
      </c>
      <c r="C535" s="49" t="s">
        <v>42</v>
      </c>
      <c r="D535" s="49" t="s">
        <v>58</v>
      </c>
      <c r="E535" s="49" t="s">
        <v>64</v>
      </c>
      <c r="F535" s="78">
        <v>0</v>
      </c>
      <c r="G535" s="78">
        <v>36282</v>
      </c>
      <c r="H535" s="78">
        <v>4.0506138347513501E-2</v>
      </c>
      <c r="I535" s="78">
        <v>13.372050823086923</v>
      </c>
      <c r="J535" s="78">
        <v>35.62013579207094</v>
      </c>
      <c r="K535" s="78">
        <v>68.676396788493406</v>
      </c>
      <c r="L535" s="78">
        <v>126.9922102749653</v>
      </c>
      <c r="M535" s="78">
        <v>211.90347295469439</v>
      </c>
      <c r="N535" s="78">
        <v>316.79132431437517</v>
      </c>
      <c r="O535" s="78">
        <v>446.4910797704789</v>
      </c>
      <c r="P535" s="78">
        <v>605.75304743721699</v>
      </c>
      <c r="Q535" s="78">
        <v>783.00406304634407</v>
      </c>
      <c r="R535" s="78">
        <v>959.94656481222296</v>
      </c>
      <c r="S535" s="78">
        <v>1147.1677404915749</v>
      </c>
      <c r="T535" s="78">
        <v>1336.308337977948</v>
      </c>
      <c r="U535" s="78">
        <v>1528.4214799681831</v>
      </c>
      <c r="V535" s="78">
        <v>1717.977415019011</v>
      </c>
      <c r="W535" s="78">
        <v>1905.454786472231</v>
      </c>
      <c r="X535" s="78">
        <v>2087.1235781172663</v>
      </c>
      <c r="Y535" s="78">
        <v>2265.7621794275678</v>
      </c>
      <c r="Z535" s="78">
        <v>2437.3275855017769</v>
      </c>
      <c r="AA535" s="78">
        <v>2598.3637219836819</v>
      </c>
      <c r="AB535" s="78">
        <v>2747.1924439812578</v>
      </c>
      <c r="AC535" s="78">
        <v>2883.5769198302969</v>
      </c>
      <c r="AD535" s="78">
        <v>3008.6658579267723</v>
      </c>
      <c r="AE535" s="78">
        <v>3124.910930580586</v>
      </c>
      <c r="AF535" s="78">
        <v>3233.2420664301303</v>
      </c>
      <c r="AG535" s="78">
        <v>3338.646000282014</v>
      </c>
      <c r="AH535" s="78">
        <v>3440.4822675080381</v>
      </c>
      <c r="AI535" s="78">
        <v>3541.1071782264748</v>
      </c>
    </row>
    <row r="536" spans="1:35" ht="15">
      <c r="A536" s="49" t="s">
        <v>41</v>
      </c>
      <c r="B536" s="49">
        <v>9</v>
      </c>
      <c r="C536" s="49" t="s">
        <v>42</v>
      </c>
      <c r="D536" s="49" t="s">
        <v>58</v>
      </c>
      <c r="E536" s="49" t="s">
        <v>64</v>
      </c>
      <c r="F536" s="78">
        <v>0</v>
      </c>
      <c r="G536" s="78">
        <v>36282</v>
      </c>
      <c r="H536" s="78">
        <v>0</v>
      </c>
      <c r="I536" s="78">
        <v>10.29069552667017</v>
      </c>
      <c r="J536" s="78">
        <v>23.936476428071529</v>
      </c>
      <c r="K536" s="78">
        <v>49.287862291984496</v>
      </c>
      <c r="L536" s="78">
        <v>94.530101810506295</v>
      </c>
      <c r="M536" s="78">
        <v>160.80523029522431</v>
      </c>
      <c r="N536" s="78">
        <v>243.68878003362872</v>
      </c>
      <c r="O536" s="78">
        <v>354.99675093637228</v>
      </c>
      <c r="P536" s="78">
        <v>484.57810890358303</v>
      </c>
      <c r="Q536" s="78">
        <v>630.18571467100799</v>
      </c>
      <c r="R536" s="78">
        <v>775.45831789570104</v>
      </c>
      <c r="S536" s="78">
        <v>926.844640759968</v>
      </c>
      <c r="T536" s="78">
        <v>1079.1503372450461</v>
      </c>
      <c r="U536" s="78">
        <v>1234.3432296758781</v>
      </c>
      <c r="V536" s="78">
        <v>1387.5816337392339</v>
      </c>
      <c r="W536" s="78">
        <v>1537.6231496651728</v>
      </c>
      <c r="X536" s="78">
        <v>1684.45611250805</v>
      </c>
      <c r="Y536" s="78">
        <v>1825.863819200674</v>
      </c>
      <c r="Z536" s="78">
        <v>1964.6247069846318</v>
      </c>
      <c r="AA536" s="78">
        <v>2094.7651653169119</v>
      </c>
      <c r="AB536" s="78">
        <v>2214.5673538251363</v>
      </c>
      <c r="AC536" s="78">
        <v>2324.001653616142</v>
      </c>
      <c r="AD536" s="78">
        <v>2424.05159164215</v>
      </c>
      <c r="AE536" s="78">
        <v>2516.4891094510003</v>
      </c>
      <c r="AF536" s="78">
        <v>2601.6597728051129</v>
      </c>
      <c r="AG536" s="78">
        <v>2683.5639850089819</v>
      </c>
      <c r="AH536" s="78">
        <v>2761.8750485255769</v>
      </c>
      <c r="AI536" s="78">
        <v>2839.3590831559163</v>
      </c>
    </row>
    <row r="537" spans="1:35" ht="15">
      <c r="A537" s="49" t="s">
        <v>41</v>
      </c>
      <c r="B537" s="49">
        <v>10</v>
      </c>
      <c r="C537" s="49" t="s">
        <v>42</v>
      </c>
      <c r="D537" s="49" t="s">
        <v>58</v>
      </c>
      <c r="E537" s="49" t="s">
        <v>64</v>
      </c>
      <c r="F537" s="78">
        <v>0</v>
      </c>
      <c r="G537" s="78">
        <v>36282</v>
      </c>
      <c r="H537" s="78">
        <v>8.2516196773256695E-2</v>
      </c>
      <c r="I537" s="78">
        <v>11.415966302104959</v>
      </c>
      <c r="J537" s="78">
        <v>35.809450633985371</v>
      </c>
      <c r="K537" s="78">
        <v>64.15597638790743</v>
      </c>
      <c r="L537" s="78">
        <v>113.3923487690286</v>
      </c>
      <c r="M537" s="78">
        <v>184.40945583762641</v>
      </c>
      <c r="N537" s="78">
        <v>270.30526852695073</v>
      </c>
      <c r="O537" s="78">
        <v>362.81680930546321</v>
      </c>
      <c r="P537" s="78">
        <v>487.22857334969081</v>
      </c>
      <c r="Q537" s="78">
        <v>623.07229480376304</v>
      </c>
      <c r="R537" s="78">
        <v>758.11180016645642</v>
      </c>
      <c r="S537" s="78">
        <v>903.68277619970206</v>
      </c>
      <c r="T537" s="78">
        <v>1050.702920034156</v>
      </c>
      <c r="U537" s="78">
        <v>1198.3414362652948</v>
      </c>
      <c r="V537" s="78">
        <v>1342.9364883565058</v>
      </c>
      <c r="W537" s="78">
        <v>1486.9214755224871</v>
      </c>
      <c r="X537" s="78">
        <v>1622.9062262765631</v>
      </c>
      <c r="Y537" s="78">
        <v>1759.4130965530042</v>
      </c>
      <c r="Z537" s="78">
        <v>1883.7234218908841</v>
      </c>
      <c r="AA537" s="78">
        <v>1999.5016360482959</v>
      </c>
      <c r="AB537" s="78">
        <v>2104.367669354634</v>
      </c>
      <c r="AC537" s="78">
        <v>2198.1090775932989</v>
      </c>
      <c r="AD537" s="78">
        <v>2282.1103004013812</v>
      </c>
      <c r="AE537" s="78">
        <v>2357.8627079064031</v>
      </c>
      <c r="AF537" s="78">
        <v>2423.9569370685499</v>
      </c>
      <c r="AG537" s="78">
        <v>2464.1935462359193</v>
      </c>
      <c r="AH537" s="78">
        <v>2494.8851682143422</v>
      </c>
      <c r="AI537" s="78">
        <v>2522.1821955049645</v>
      </c>
    </row>
    <row r="538" spans="1:35" ht="15">
      <c r="A538" s="49" t="s">
        <v>41</v>
      </c>
      <c r="B538" s="49">
        <v>11</v>
      </c>
      <c r="C538" s="49" t="s">
        <v>42</v>
      </c>
      <c r="D538" s="49" t="s">
        <v>58</v>
      </c>
      <c r="E538" s="49" t="s">
        <v>64</v>
      </c>
      <c r="F538" s="78">
        <v>0</v>
      </c>
      <c r="G538" s="78">
        <v>36282</v>
      </c>
      <c r="H538" s="78">
        <v>7.9488857671138405E-2</v>
      </c>
      <c r="I538" s="78">
        <v>10.663286280032921</v>
      </c>
      <c r="J538" s="78">
        <v>33.896441849894714</v>
      </c>
      <c r="K538" s="78">
        <v>60.848784711448658</v>
      </c>
      <c r="L538" s="78">
        <v>107.96065197235291</v>
      </c>
      <c r="M538" s="78">
        <v>176.38774611261022</v>
      </c>
      <c r="N538" s="78">
        <v>259.69452610963361</v>
      </c>
      <c r="O538" s="78">
        <v>349.54283875499618</v>
      </c>
      <c r="P538" s="78">
        <v>471.60702408958758</v>
      </c>
      <c r="Q538" s="78">
        <v>605.7955404667324</v>
      </c>
      <c r="R538" s="78">
        <v>740.44524101491061</v>
      </c>
      <c r="S538" s="78">
        <v>886.75771230846203</v>
      </c>
      <c r="T538" s="78">
        <v>1035.6770096403129</v>
      </c>
      <c r="U538" s="78">
        <v>1186.2857378436929</v>
      </c>
      <c r="V538" s="78">
        <v>1335.006130907999</v>
      </c>
      <c r="W538" s="78">
        <v>1484.4224256485932</v>
      </c>
      <c r="X538" s="78">
        <v>1626.712963148577</v>
      </c>
      <c r="Y538" s="78">
        <v>1770.5489433517619</v>
      </c>
      <c r="Z538" s="78">
        <v>1902.5291693757381</v>
      </c>
      <c r="AA538" s="78">
        <v>2026.5237698932551</v>
      </c>
      <c r="AB538" s="78">
        <v>2139.9067882341351</v>
      </c>
      <c r="AC538" s="78">
        <v>2242.4614221919669</v>
      </c>
      <c r="AD538" s="78">
        <v>2335.3490854001748</v>
      </c>
      <c r="AE538" s="78">
        <v>2420.1584652719353</v>
      </c>
      <c r="AF538" s="78">
        <v>2495.3260936368852</v>
      </c>
      <c r="AG538" s="78">
        <v>2543.7374664659869</v>
      </c>
      <c r="AH538" s="78">
        <v>2582.3162269148861</v>
      </c>
      <c r="AI538" s="78">
        <v>2617.208806081921</v>
      </c>
    </row>
    <row r="539" spans="1:35" ht="15">
      <c r="A539" s="49" t="s">
        <v>41</v>
      </c>
      <c r="B539" s="49">
        <v>12</v>
      </c>
      <c r="C539" s="49" t="s">
        <v>42</v>
      </c>
      <c r="D539" s="49" t="s">
        <v>58</v>
      </c>
      <c r="E539" s="49" t="s">
        <v>64</v>
      </c>
      <c r="F539" s="78">
        <v>0</v>
      </c>
      <c r="G539" s="78">
        <v>36282</v>
      </c>
      <c r="H539" s="78">
        <v>0.99028500648281104</v>
      </c>
      <c r="I539" s="78">
        <v>53.781881137218299</v>
      </c>
      <c r="J539" s="78">
        <v>107.53146693008469</v>
      </c>
      <c r="K539" s="78">
        <v>163.14344872257061</v>
      </c>
      <c r="L539" s="78">
        <v>259.95469663205427</v>
      </c>
      <c r="M539" s="78">
        <v>399.66717991892301</v>
      </c>
      <c r="N539" s="78">
        <v>567.32099294178897</v>
      </c>
      <c r="O539" s="78">
        <v>786.81423837957402</v>
      </c>
      <c r="P539" s="78">
        <v>1029.304614179473</v>
      </c>
      <c r="Q539" s="78">
        <v>1286.47221821111</v>
      </c>
      <c r="R539" s="78">
        <v>1547.4592914570089</v>
      </c>
      <c r="S539" s="78">
        <v>1821.288423377641</v>
      </c>
      <c r="T539" s="78">
        <v>2099.8392286523222</v>
      </c>
      <c r="U539" s="78">
        <v>2388.1504526753952</v>
      </c>
      <c r="V539" s="78">
        <v>2676.358061461407</v>
      </c>
      <c r="W539" s="78">
        <v>2961.134988429078</v>
      </c>
      <c r="X539" s="78">
        <v>3242.7532281766412</v>
      </c>
      <c r="Y539" s="78">
        <v>3516.1878014241852</v>
      </c>
      <c r="Z539" s="78">
        <v>3782.4639276529701</v>
      </c>
      <c r="AA539" s="78">
        <v>4032.0637003068159</v>
      </c>
      <c r="AB539" s="78">
        <v>4262.2668918281734</v>
      </c>
      <c r="AC539" s="78">
        <v>4472.3574396368458</v>
      </c>
      <c r="AD539" s="78">
        <v>4663.2948450536742</v>
      </c>
      <c r="AE539" s="78">
        <v>4841.4305840692214</v>
      </c>
      <c r="AF539" s="78">
        <v>5005.4154654316699</v>
      </c>
      <c r="AG539" s="78">
        <v>5160.3086978403808</v>
      </c>
      <c r="AH539" s="78">
        <v>5307.9104198318601</v>
      </c>
      <c r="AI539" s="78">
        <v>5449.4115004598498</v>
      </c>
    </row>
    <row r="540" spans="1:35" ht="15">
      <c r="A540" s="49" t="s">
        <v>41</v>
      </c>
      <c r="B540" s="49">
        <v>13</v>
      </c>
      <c r="C540" s="49" t="s">
        <v>42</v>
      </c>
      <c r="D540" s="49" t="s">
        <v>58</v>
      </c>
      <c r="E540" s="49" t="s">
        <v>64</v>
      </c>
      <c r="F540" s="78">
        <v>0</v>
      </c>
      <c r="G540" s="78">
        <v>36282</v>
      </c>
      <c r="H540" s="78">
        <v>1.11434488891231E-2</v>
      </c>
      <c r="I540" s="78">
        <v>31.348953646581002</v>
      </c>
      <c r="J540" s="78">
        <v>61.614354435397004</v>
      </c>
      <c r="K540" s="78">
        <v>119.66610473913681</v>
      </c>
      <c r="L540" s="78">
        <v>214.23129716458303</v>
      </c>
      <c r="M540" s="78">
        <v>352.5786122717376</v>
      </c>
      <c r="N540" s="78">
        <v>517.48202176412894</v>
      </c>
      <c r="O540" s="78">
        <v>723.3829839811159</v>
      </c>
      <c r="P540" s="78">
        <v>953.34320586556805</v>
      </c>
      <c r="Q540" s="78">
        <v>1201.5592917928238</v>
      </c>
      <c r="R540" s="78">
        <v>1454.0434644483321</v>
      </c>
      <c r="S540" s="78">
        <v>1713.767554680064</v>
      </c>
      <c r="T540" s="78">
        <v>1976.843789142737</v>
      </c>
      <c r="U540" s="78">
        <v>2246.6000651959039</v>
      </c>
      <c r="V540" s="78">
        <v>2518.046525849712</v>
      </c>
      <c r="W540" s="78">
        <v>2787.880080332438</v>
      </c>
      <c r="X540" s="78">
        <v>3054.4501235506427</v>
      </c>
      <c r="Y540" s="78">
        <v>3312.7904099893076</v>
      </c>
      <c r="Z540" s="78">
        <v>3561.3308860595721</v>
      </c>
      <c r="AA540" s="78">
        <v>3793.4473123077341</v>
      </c>
      <c r="AB540" s="78">
        <v>4005.157480605385</v>
      </c>
      <c r="AC540" s="78">
        <v>4195.569972610735</v>
      </c>
      <c r="AD540" s="78">
        <v>4367.2307336203885</v>
      </c>
      <c r="AE540" s="78">
        <v>4523.642485252486</v>
      </c>
      <c r="AF540" s="78">
        <v>4667.7843682853927</v>
      </c>
      <c r="AG540" s="78">
        <v>4792.6164310803533</v>
      </c>
      <c r="AH540" s="78">
        <v>4921.7447685546267</v>
      </c>
      <c r="AI540" s="78">
        <v>5037.9590073564359</v>
      </c>
    </row>
    <row r="541" spans="1:35" ht="15">
      <c r="A541" s="49" t="s">
        <v>41</v>
      </c>
      <c r="B541" s="49">
        <v>14</v>
      </c>
      <c r="C541" s="49" t="s">
        <v>42</v>
      </c>
      <c r="D541" s="49" t="s">
        <v>58</v>
      </c>
      <c r="E541" s="49" t="s">
        <v>64</v>
      </c>
      <c r="F541" s="78">
        <v>0</v>
      </c>
      <c r="G541" s="78">
        <v>36282</v>
      </c>
      <c r="H541" s="78">
        <v>0</v>
      </c>
      <c r="I541" s="78">
        <v>7.7859272199635701</v>
      </c>
      <c r="J541" s="78">
        <v>18.121605059641901</v>
      </c>
      <c r="K541" s="78">
        <v>37.33178907610084</v>
      </c>
      <c r="L541" s="78">
        <v>71.637302947909205</v>
      </c>
      <c r="M541" s="78">
        <v>121.9368149457442</v>
      </c>
      <c r="N541" s="78">
        <v>184.91469700023669</v>
      </c>
      <c r="O541" s="78">
        <v>269.60124641740589</v>
      </c>
      <c r="P541" s="78">
        <v>368.35175702445349</v>
      </c>
      <c r="Q541" s="78">
        <v>479.52143210277796</v>
      </c>
      <c r="R541" s="78">
        <v>590.65767506816098</v>
      </c>
      <c r="S541" s="78">
        <v>706.65107830603893</v>
      </c>
      <c r="T541" s="78">
        <v>823.44252249327201</v>
      </c>
      <c r="U541" s="78">
        <v>942.51490393145298</v>
      </c>
      <c r="V541" s="78">
        <v>1060.189510940078</v>
      </c>
      <c r="W541" s="78">
        <v>1175.5228395101049</v>
      </c>
      <c r="X541" s="78">
        <v>1288.5024578321709</v>
      </c>
      <c r="Y541" s="78">
        <v>1397.4342456298821</v>
      </c>
      <c r="Z541" s="78">
        <v>1504.453012647562</v>
      </c>
      <c r="AA541" s="78">
        <v>1604.8805400766742</v>
      </c>
      <c r="AB541" s="78">
        <v>1697.4608282186482</v>
      </c>
      <c r="AC541" s="78">
        <v>1781.7592202542999</v>
      </c>
      <c r="AD541" s="78">
        <v>1858.6059951028778</v>
      </c>
      <c r="AE541" s="78">
        <v>1929.6001704062269</v>
      </c>
      <c r="AF541" s="78">
        <v>1995.2234823694819</v>
      </c>
      <c r="AG541" s="78">
        <v>2058.4445400128011</v>
      </c>
      <c r="AH541" s="78">
        <v>2119.002820537783</v>
      </c>
      <c r="AI541" s="78">
        <v>2178.967111271013</v>
      </c>
    </row>
    <row r="542" spans="1:35" ht="15">
      <c r="A542" s="49" t="s">
        <v>41</v>
      </c>
      <c r="B542" s="49">
        <v>15</v>
      </c>
      <c r="C542" s="49" t="s">
        <v>42</v>
      </c>
      <c r="D542" s="49" t="s">
        <v>58</v>
      </c>
      <c r="E542" s="49" t="s">
        <v>64</v>
      </c>
      <c r="F542" s="78">
        <v>0</v>
      </c>
      <c r="G542" s="78">
        <v>36282</v>
      </c>
      <c r="H542" s="78">
        <v>0</v>
      </c>
      <c r="I542" s="78">
        <v>0.1007570135073122</v>
      </c>
      <c r="J542" s="78">
        <v>0.23546432802650652</v>
      </c>
      <c r="K542" s="78">
        <v>0.48672570784147495</v>
      </c>
      <c r="L542" s="78">
        <v>0.93638144562945391</v>
      </c>
      <c r="M542" s="78">
        <v>1.5989581143023428</v>
      </c>
      <c r="N542" s="78">
        <v>2.4276831897842817</v>
      </c>
      <c r="O542" s="78">
        <v>3.5463031918117207</v>
      </c>
      <c r="P542" s="78">
        <v>4.8534820784124895</v>
      </c>
      <c r="Q542" s="78">
        <v>6.3301041503235398</v>
      </c>
      <c r="R542" s="78">
        <v>7.8099580700652202</v>
      </c>
      <c r="S542" s="78">
        <v>9.3532654056992204</v>
      </c>
      <c r="T542" s="78">
        <v>10.90818213661897</v>
      </c>
      <c r="U542" s="78">
        <v>12.506971926831341</v>
      </c>
      <c r="V542" s="78">
        <v>14.104603256054732</v>
      </c>
      <c r="W542" s="78">
        <v>15.67921831813891</v>
      </c>
      <c r="X542" s="78">
        <v>17.22872392788738</v>
      </c>
      <c r="Y542" s="78">
        <v>18.731261484361006</v>
      </c>
      <c r="Z542" s="78">
        <v>20.218361450910141</v>
      </c>
      <c r="AA542" s="78">
        <v>21.621861527581071</v>
      </c>
      <c r="AB542" s="78">
        <v>22.926206653031098</v>
      </c>
      <c r="AC542" s="78">
        <v>24.126102583032949</v>
      </c>
      <c r="AD542" s="78">
        <v>25.22595562097543</v>
      </c>
      <c r="AE542" s="78">
        <v>26.242763869553013</v>
      </c>
      <c r="AF542" s="78">
        <v>27.1830075691005</v>
      </c>
      <c r="AG542" s="78">
        <v>28.094942666738671</v>
      </c>
      <c r="AH542" s="78">
        <v>28.967452200920803</v>
      </c>
      <c r="AI542" s="78">
        <v>29.822590054836049</v>
      </c>
    </row>
    <row r="543" spans="1:35" ht="15">
      <c r="A543" s="49" t="s">
        <v>41</v>
      </c>
      <c r="B543" s="49">
        <v>16</v>
      </c>
      <c r="C543" s="49" t="s">
        <v>42</v>
      </c>
      <c r="D543" s="49" t="s">
        <v>58</v>
      </c>
      <c r="E543" s="49" t="s">
        <v>64</v>
      </c>
      <c r="F543" s="78">
        <v>0</v>
      </c>
      <c r="G543" s="78">
        <v>36282</v>
      </c>
      <c r="H543" s="78">
        <v>0.152432539767511</v>
      </c>
      <c r="I543" s="78">
        <v>20.287908877139522</v>
      </c>
      <c r="J543" s="78">
        <v>63.953480663582901</v>
      </c>
      <c r="K543" s="78">
        <v>113.90040529406841</v>
      </c>
      <c r="L543" s="78">
        <v>200.27427424669432</v>
      </c>
      <c r="M543" s="78">
        <v>324.45424229164354</v>
      </c>
      <c r="N543" s="78">
        <v>474.31907990711375</v>
      </c>
      <c r="O543" s="78">
        <v>633.68410897549052</v>
      </c>
      <c r="P543" s="78">
        <v>848.76064199175096</v>
      </c>
      <c r="Q543" s="78">
        <v>1082.858848954291</v>
      </c>
      <c r="R543" s="78">
        <v>1315.2221879123231</v>
      </c>
      <c r="S543" s="78">
        <v>1566.1997951578519</v>
      </c>
      <c r="T543" s="78">
        <v>1820.0827088435849</v>
      </c>
      <c r="U543" s="78">
        <v>2075.1247861465931</v>
      </c>
      <c r="V543" s="78">
        <v>2324.7709188855679</v>
      </c>
      <c r="W543" s="78">
        <v>2574.191020729168</v>
      </c>
      <c r="X543" s="78">
        <v>2809.786434378279</v>
      </c>
      <c r="Y543" s="78">
        <v>3047.9587417062016</v>
      </c>
      <c r="Z543" s="78">
        <v>3266.103774104713</v>
      </c>
      <c r="AA543" s="78">
        <v>3468.9677732249447</v>
      </c>
      <c r="AB543" s="78">
        <v>3655.0510239905029</v>
      </c>
      <c r="AC543" s="78">
        <v>3823.7080068941059</v>
      </c>
      <c r="AD543" s="78">
        <v>3976.3833137637685</v>
      </c>
      <c r="AE543" s="78">
        <v>4116.8719991640901</v>
      </c>
      <c r="AF543" s="78">
        <v>4247.1203596259629</v>
      </c>
      <c r="AG543" s="78">
        <v>4374.4493258133207</v>
      </c>
      <c r="AH543" s="78">
        <v>4497.8353377796902</v>
      </c>
      <c r="AI543" s="78">
        <v>4617.7429876998985</v>
      </c>
    </row>
    <row r="544" spans="1:35" ht="15">
      <c r="A544" s="49" t="s">
        <v>41</v>
      </c>
      <c r="B544" s="49">
        <v>17</v>
      </c>
      <c r="C544" s="49" t="s">
        <v>42</v>
      </c>
      <c r="D544" s="49" t="s">
        <v>58</v>
      </c>
      <c r="E544" s="49" t="s">
        <v>64</v>
      </c>
      <c r="F544" s="78">
        <v>0</v>
      </c>
      <c r="G544" s="78">
        <v>36282</v>
      </c>
      <c r="H544" s="78">
        <v>0.152432539767511</v>
      </c>
      <c r="I544" s="78">
        <v>20.287908877139522</v>
      </c>
      <c r="J544" s="78">
        <v>63.953480663582901</v>
      </c>
      <c r="K544" s="78">
        <v>113.90040529406841</v>
      </c>
      <c r="L544" s="78">
        <v>200.27427424669432</v>
      </c>
      <c r="M544" s="78">
        <v>324.45424229164354</v>
      </c>
      <c r="N544" s="78">
        <v>474.31907990711375</v>
      </c>
      <c r="O544" s="78">
        <v>633.68410897549052</v>
      </c>
      <c r="P544" s="78">
        <v>848.76064199175096</v>
      </c>
      <c r="Q544" s="78">
        <v>1082.858848954291</v>
      </c>
      <c r="R544" s="78">
        <v>1315.2221879123231</v>
      </c>
      <c r="S544" s="78">
        <v>1566.1997951578519</v>
      </c>
      <c r="T544" s="78">
        <v>1820.0827088435849</v>
      </c>
      <c r="U544" s="78">
        <v>2075.1247861465931</v>
      </c>
      <c r="V544" s="78">
        <v>2324.7709188855679</v>
      </c>
      <c r="W544" s="78">
        <v>2574.191020729168</v>
      </c>
      <c r="X544" s="78">
        <v>2809.786434378279</v>
      </c>
      <c r="Y544" s="78">
        <v>3047.9587417062016</v>
      </c>
      <c r="Z544" s="78">
        <v>3266.103774104713</v>
      </c>
      <c r="AA544" s="78">
        <v>3468.9677732249447</v>
      </c>
      <c r="AB544" s="78">
        <v>3655.0510239905029</v>
      </c>
      <c r="AC544" s="78">
        <v>3823.7080068941059</v>
      </c>
      <c r="AD544" s="78">
        <v>3976.3833137637685</v>
      </c>
      <c r="AE544" s="78">
        <v>4116.8719991640901</v>
      </c>
      <c r="AF544" s="78">
        <v>4247.1203596259629</v>
      </c>
      <c r="AG544" s="78">
        <v>4374.4493258133207</v>
      </c>
      <c r="AH544" s="78">
        <v>4497.8353377796902</v>
      </c>
      <c r="AI544" s="78">
        <v>4617.7429876998985</v>
      </c>
    </row>
    <row r="545" spans="1:35" ht="15">
      <c r="A545" s="49" t="s">
        <v>41</v>
      </c>
      <c r="B545" s="49">
        <v>18</v>
      </c>
      <c r="C545" s="49" t="s">
        <v>42</v>
      </c>
      <c r="D545" s="49" t="s">
        <v>58</v>
      </c>
      <c r="E545" s="49" t="s">
        <v>64</v>
      </c>
      <c r="F545" s="78">
        <v>0</v>
      </c>
      <c r="G545" s="78">
        <v>36282</v>
      </c>
      <c r="H545" s="78">
        <v>0.152432539767511</v>
      </c>
      <c r="I545" s="78">
        <v>20.287908877139522</v>
      </c>
      <c r="J545" s="78">
        <v>63.953480663582901</v>
      </c>
      <c r="K545" s="78">
        <v>113.90040529406841</v>
      </c>
      <c r="L545" s="78">
        <v>200.27427424669432</v>
      </c>
      <c r="M545" s="78">
        <v>324.45424229164354</v>
      </c>
      <c r="N545" s="78">
        <v>474.31907990711375</v>
      </c>
      <c r="O545" s="78">
        <v>633.68410897549052</v>
      </c>
      <c r="P545" s="78">
        <v>848.76064199175096</v>
      </c>
      <c r="Q545" s="78">
        <v>1082.858848954291</v>
      </c>
      <c r="R545" s="78">
        <v>1315.2221879123231</v>
      </c>
      <c r="S545" s="78">
        <v>1566.1997951578519</v>
      </c>
      <c r="T545" s="78">
        <v>1820.0827088435849</v>
      </c>
      <c r="U545" s="78">
        <v>2075.1247861465931</v>
      </c>
      <c r="V545" s="78">
        <v>2324.7709188855679</v>
      </c>
      <c r="W545" s="78">
        <v>2574.191020729168</v>
      </c>
      <c r="X545" s="78">
        <v>2809.786434378279</v>
      </c>
      <c r="Y545" s="78">
        <v>3047.9587417062016</v>
      </c>
      <c r="Z545" s="78">
        <v>3266.103774104713</v>
      </c>
      <c r="AA545" s="78">
        <v>3468.9677732249447</v>
      </c>
      <c r="AB545" s="78">
        <v>3655.0510239905029</v>
      </c>
      <c r="AC545" s="78">
        <v>3823.7080068941059</v>
      </c>
      <c r="AD545" s="78">
        <v>3976.3833137637685</v>
      </c>
      <c r="AE545" s="78">
        <v>4116.8719991640901</v>
      </c>
      <c r="AF545" s="78">
        <v>4247.1203596259629</v>
      </c>
      <c r="AG545" s="78">
        <v>4374.4493258133207</v>
      </c>
      <c r="AH545" s="78">
        <v>4497.8353377796902</v>
      </c>
      <c r="AI545" s="78">
        <v>4617.7429876998985</v>
      </c>
    </row>
    <row r="546" spans="1:35" ht="15">
      <c r="A546" s="49" t="s">
        <v>41</v>
      </c>
      <c r="B546" s="49">
        <v>19</v>
      </c>
      <c r="C546" s="49" t="s">
        <v>42</v>
      </c>
      <c r="D546" s="49" t="s">
        <v>58</v>
      </c>
      <c r="E546" s="49" t="s">
        <v>64</v>
      </c>
      <c r="F546" s="78">
        <v>0</v>
      </c>
      <c r="G546" s="78">
        <v>36282</v>
      </c>
      <c r="H546" s="78">
        <v>0</v>
      </c>
      <c r="I546" s="78">
        <v>1.796866392972253</v>
      </c>
      <c r="J546" s="78">
        <v>4.1712776499467523</v>
      </c>
      <c r="K546" s="78">
        <v>8.5756919188676406</v>
      </c>
      <c r="L546" s="78">
        <v>16.426544053113911</v>
      </c>
      <c r="M546" s="78">
        <v>27.910600352239591</v>
      </c>
      <c r="N546" s="78">
        <v>42.252741361127882</v>
      </c>
      <c r="O546" s="78">
        <v>61.497136060958397</v>
      </c>
      <c r="P546" s="78">
        <v>83.877967489328697</v>
      </c>
      <c r="Q546" s="78">
        <v>109.0133661449356</v>
      </c>
      <c r="R546" s="78">
        <v>134.0786287004168</v>
      </c>
      <c r="S546" s="78">
        <v>160.1891504468106</v>
      </c>
      <c r="T546" s="78">
        <v>186.42921025008769</v>
      </c>
      <c r="U546" s="78">
        <v>213.12796485186601</v>
      </c>
      <c r="V546" s="78">
        <v>239.4633525940676</v>
      </c>
      <c r="W546" s="78">
        <v>265.23235350245761</v>
      </c>
      <c r="X546" s="78">
        <v>290.4379634528421</v>
      </c>
      <c r="Y546" s="78">
        <v>314.71060898090451</v>
      </c>
      <c r="Z546" s="78">
        <v>338.53689137930724</v>
      </c>
      <c r="AA546" s="78">
        <v>360.89161173996354</v>
      </c>
      <c r="AB546" s="78">
        <v>381.47500139502461</v>
      </c>
      <c r="AC546" s="78">
        <v>400.25399112041907</v>
      </c>
      <c r="AD546" s="78">
        <v>417.4012066181939</v>
      </c>
      <c r="AE546" s="78">
        <v>433.30350157023736</v>
      </c>
      <c r="AF546" s="78">
        <v>448.0455590639076</v>
      </c>
      <c r="AG546" s="78">
        <v>462.25799454030835</v>
      </c>
      <c r="AH546" s="78">
        <v>475.87209803551644</v>
      </c>
      <c r="AI546" s="78">
        <v>489.36641183265976</v>
      </c>
    </row>
    <row r="547" spans="1:35" ht="15">
      <c r="A547" s="49" t="s">
        <v>41</v>
      </c>
      <c r="B547" s="49">
        <v>20</v>
      </c>
      <c r="C547" s="49" t="s">
        <v>42</v>
      </c>
      <c r="D547" s="49" t="s">
        <v>58</v>
      </c>
      <c r="E547" s="49" t="s">
        <v>64</v>
      </c>
      <c r="F547" s="78">
        <v>0</v>
      </c>
      <c r="G547" s="78">
        <v>36282</v>
      </c>
      <c r="H547" s="78">
        <v>0</v>
      </c>
      <c r="I547" s="78">
        <v>0.11870773471984289</v>
      </c>
      <c r="J547" s="78">
        <v>0.27339878912619608</v>
      </c>
      <c r="K547" s="78">
        <v>0.55688480987488498</v>
      </c>
      <c r="L547" s="78">
        <v>1.0558248221653739</v>
      </c>
      <c r="M547" s="78">
        <v>1.777699886983261</v>
      </c>
      <c r="N547" s="78">
        <v>2.6638927192470252</v>
      </c>
      <c r="O547" s="78">
        <v>3.8416318414088293</v>
      </c>
      <c r="P547" s="78">
        <v>5.1989736214917599</v>
      </c>
      <c r="Q547" s="78">
        <v>6.7101209539132594</v>
      </c>
      <c r="R547" s="78">
        <v>8.1974838446320604</v>
      </c>
      <c r="S547" s="78">
        <v>9.7208176537332296</v>
      </c>
      <c r="T547" s="78">
        <v>11.22290323745791</v>
      </c>
      <c r="U547" s="78">
        <v>12.731411907574101</v>
      </c>
      <c r="V547" s="78">
        <v>14.20357885334851</v>
      </c>
      <c r="W547" s="78">
        <v>15.621414793611201</v>
      </c>
      <c r="X547" s="78">
        <v>16.985919404348067</v>
      </c>
      <c r="Y547" s="78">
        <v>18.276478972851159</v>
      </c>
      <c r="Z547" s="78">
        <v>19.529872917486539</v>
      </c>
      <c r="AA547" s="78">
        <v>20.683515019720659</v>
      </c>
      <c r="AB547" s="78">
        <v>21.725488163103488</v>
      </c>
      <c r="AC547" s="78">
        <v>22.651963694880461</v>
      </c>
      <c r="AD547" s="78">
        <v>23.46977226993473</v>
      </c>
      <c r="AE547" s="78">
        <v>24.200869206214609</v>
      </c>
      <c r="AF547" s="78">
        <v>24.857074593459618</v>
      </c>
      <c r="AG547" s="78">
        <v>25.479738223607448</v>
      </c>
      <c r="AH547" s="78">
        <v>26.05698000651871</v>
      </c>
      <c r="AI547" s="78">
        <v>26.605847528616501</v>
      </c>
    </row>
    <row r="548" spans="1:35" ht="15">
      <c r="A548" s="49" t="s">
        <v>54</v>
      </c>
      <c r="B548" s="49">
        <v>0</v>
      </c>
      <c r="C548" s="49" t="s">
        <v>42</v>
      </c>
      <c r="D548" s="49" t="s">
        <v>55</v>
      </c>
      <c r="E548" s="49" t="s">
        <v>56</v>
      </c>
      <c r="F548" s="78">
        <v>0</v>
      </c>
      <c r="G548" s="78">
        <v>36282</v>
      </c>
      <c r="H548" s="78">
        <v>0.52454273487022696</v>
      </c>
      <c r="I548" s="78">
        <v>0.50824949461679303</v>
      </c>
      <c r="J548" s="78">
        <v>4.3422143932239097</v>
      </c>
      <c r="K548" s="78">
        <v>11.621096305383499</v>
      </c>
      <c r="L548" s="78">
        <v>24.573224036152599</v>
      </c>
      <c r="M548" s="78">
        <v>41.703037520060199</v>
      </c>
      <c r="N548" s="78">
        <v>58.071335752237701</v>
      </c>
      <c r="O548" s="78">
        <v>75.528582487942103</v>
      </c>
      <c r="P548" s="78">
        <v>94.923257866686399</v>
      </c>
      <c r="Q548" s="78">
        <v>122.64898298239</v>
      </c>
      <c r="R548" s="78">
        <v>152.43946608459299</v>
      </c>
      <c r="S548" s="78">
        <v>182.825650782731</v>
      </c>
      <c r="T548" s="78">
        <v>215.59797639069001</v>
      </c>
      <c r="U548" s="78">
        <v>248.44601125396599</v>
      </c>
      <c r="V548" s="78">
        <v>278.72548357868402</v>
      </c>
      <c r="W548" s="78">
        <v>306.320806245249</v>
      </c>
      <c r="X548" s="78">
        <v>331.12066516453899</v>
      </c>
      <c r="Y548" s="78">
        <v>353.03948048200999</v>
      </c>
      <c r="Z548" s="78">
        <v>372.90979663874799</v>
      </c>
      <c r="AA548" s="78">
        <v>390.07073060260001</v>
      </c>
      <c r="AB548" s="78">
        <v>404.79519914305899</v>
      </c>
      <c r="AC548" s="78">
        <v>417.02906032145302</v>
      </c>
      <c r="AD548" s="78">
        <v>427.62276228601002</v>
      </c>
      <c r="AE548" s="78">
        <v>436.67331607369999</v>
      </c>
      <c r="AF548" s="78">
        <v>442.41958157607399</v>
      </c>
      <c r="AG548" s="78">
        <v>447.401787424769</v>
      </c>
      <c r="AH548" s="78">
        <v>451.71252149305798</v>
      </c>
      <c r="AI548" s="78">
        <v>455.159506664221</v>
      </c>
    </row>
    <row r="549" spans="1:35" ht="15">
      <c r="A549" s="49" t="s">
        <v>54</v>
      </c>
      <c r="B549" s="49">
        <v>1</v>
      </c>
      <c r="C549" s="49" t="s">
        <v>42</v>
      </c>
      <c r="D549" s="49" t="s">
        <v>55</v>
      </c>
      <c r="E549" s="49" t="s">
        <v>56</v>
      </c>
      <c r="F549" s="78">
        <v>0</v>
      </c>
      <c r="G549" s="78">
        <v>36282</v>
      </c>
      <c r="H549" s="78">
        <v>50.2737341501876</v>
      </c>
      <c r="I549" s="78">
        <v>52.877548611254397</v>
      </c>
      <c r="J549" s="78">
        <v>379.65677038988503</v>
      </c>
      <c r="K549" s="78">
        <v>776.57707328326501</v>
      </c>
      <c r="L549" s="78">
        <v>1501.70224989857</v>
      </c>
      <c r="M549" s="78">
        <v>2506.5283098823902</v>
      </c>
      <c r="N549" s="78">
        <v>3515.4123748748898</v>
      </c>
      <c r="O549" s="78">
        <v>4628.1400738093698</v>
      </c>
      <c r="P549" s="78">
        <v>5902.3089608381097</v>
      </c>
      <c r="Q549" s="78">
        <v>7774.4561353475901</v>
      </c>
      <c r="R549" s="78">
        <v>9844.8746115925096</v>
      </c>
      <c r="S549" s="78">
        <v>12015.1677017987</v>
      </c>
      <c r="T549" s="78">
        <v>14422.622245337499</v>
      </c>
      <c r="U549" s="78">
        <v>16897.338318157301</v>
      </c>
      <c r="V549" s="78">
        <v>19257.604162275398</v>
      </c>
      <c r="W549" s="78">
        <v>21478.2352163613</v>
      </c>
      <c r="X549" s="78">
        <v>23551.457017474801</v>
      </c>
      <c r="Y549" s="78">
        <v>25462.657978666201</v>
      </c>
      <c r="Z549" s="78">
        <v>27240.9140674136</v>
      </c>
      <c r="AA549" s="78">
        <v>28849.629960320399</v>
      </c>
      <c r="AB549" s="78">
        <v>30310.803052966399</v>
      </c>
      <c r="AC549" s="78">
        <v>31607.261903742499</v>
      </c>
      <c r="AD549" s="78">
        <v>32811.798508478998</v>
      </c>
      <c r="AE549" s="78">
        <v>33952.636918827702</v>
      </c>
      <c r="AF549" s="78">
        <v>34849.612174282702</v>
      </c>
      <c r="AG549" s="78">
        <v>35705.278619245502</v>
      </c>
      <c r="AH549" s="78">
        <v>36527.506331007302</v>
      </c>
      <c r="AI549" s="78">
        <v>37307.786241322901</v>
      </c>
    </row>
    <row r="550" spans="1:35" ht="15">
      <c r="A550" s="49" t="s">
        <v>54</v>
      </c>
      <c r="B550" s="49">
        <v>2</v>
      </c>
      <c r="C550" s="49" t="s">
        <v>42</v>
      </c>
      <c r="D550" s="49" t="s">
        <v>55</v>
      </c>
      <c r="E550" s="49" t="s">
        <v>56</v>
      </c>
      <c r="F550" s="78">
        <v>0</v>
      </c>
      <c r="G550" s="78">
        <v>36282</v>
      </c>
      <c r="H550" s="78">
        <v>5.7522216783095201</v>
      </c>
      <c r="I550" s="78">
        <v>5.8862600136802197</v>
      </c>
      <c r="J550" s="78">
        <v>44.950284521438398</v>
      </c>
      <c r="K550" s="78">
        <v>102.728318336629</v>
      </c>
      <c r="L550" s="78">
        <v>207.38602223017801</v>
      </c>
      <c r="M550" s="78">
        <v>349.70665839838802</v>
      </c>
      <c r="N550" s="78">
        <v>489.82576726345098</v>
      </c>
      <c r="O550" s="78">
        <v>642.11616178290501</v>
      </c>
      <c r="P550" s="78">
        <v>814.10011399472398</v>
      </c>
      <c r="Q550" s="78">
        <v>1063.56394777165</v>
      </c>
      <c r="R550" s="78">
        <v>1336.03706593488</v>
      </c>
      <c r="S550" s="78">
        <v>1618.4900493986399</v>
      </c>
      <c r="T550" s="78">
        <v>1928.2057704689801</v>
      </c>
      <c r="U550" s="78">
        <v>2243.4919384761201</v>
      </c>
      <c r="V550" s="78">
        <v>2540.5399903360699</v>
      </c>
      <c r="W550" s="78">
        <v>2816.3555065012101</v>
      </c>
      <c r="X550" s="78">
        <v>3069.75982955881</v>
      </c>
      <c r="Y550" s="78">
        <v>3299.04427514688</v>
      </c>
      <c r="Z550" s="78">
        <v>3509.5760501622199</v>
      </c>
      <c r="AA550" s="78">
        <v>3695.9638522434602</v>
      </c>
      <c r="AB550" s="78">
        <v>3860.7915809455599</v>
      </c>
      <c r="AC550" s="78">
        <v>4002.4710470526302</v>
      </c>
      <c r="AD550" s="78">
        <v>4129.74872537799</v>
      </c>
      <c r="AE550" s="78">
        <v>4245.2102229583597</v>
      </c>
      <c r="AF550" s="78">
        <v>4329.1424974482998</v>
      </c>
      <c r="AG550" s="78">
        <v>4406.6843309911201</v>
      </c>
      <c r="AH550" s="78">
        <v>4478.67119346252</v>
      </c>
      <c r="AI550" s="78">
        <v>4543.4989335760702</v>
      </c>
    </row>
    <row r="551" spans="1:35" ht="15">
      <c r="A551" s="49" t="s">
        <v>54</v>
      </c>
      <c r="B551" s="49">
        <v>3</v>
      </c>
      <c r="C551" s="49" t="s">
        <v>42</v>
      </c>
      <c r="D551" s="49" t="s">
        <v>55</v>
      </c>
      <c r="E551" s="49" t="s">
        <v>56</v>
      </c>
      <c r="F551" s="78">
        <v>0</v>
      </c>
      <c r="G551" s="78">
        <v>36282</v>
      </c>
      <c r="H551" s="78">
        <v>3.9630016840472102</v>
      </c>
      <c r="I551" s="78">
        <v>3.8885265917738998</v>
      </c>
      <c r="J551" s="78">
        <v>33.5663362468024</v>
      </c>
      <c r="K551" s="78">
        <v>90.9039181649418</v>
      </c>
      <c r="L551" s="78">
        <v>194.51228976809199</v>
      </c>
      <c r="M551" s="78">
        <v>333.67637307911099</v>
      </c>
      <c r="N551" s="78">
        <v>469.86066312108602</v>
      </c>
      <c r="O551" s="78">
        <v>617.28287678275501</v>
      </c>
      <c r="P551" s="78">
        <v>782.98544346498295</v>
      </c>
      <c r="Q551" s="78">
        <v>1020.8178690265401</v>
      </c>
      <c r="R551" s="78">
        <v>1279.7704343606599</v>
      </c>
      <c r="S551" s="78">
        <v>1548.27213426853</v>
      </c>
      <c r="T551" s="78">
        <v>1841.3357554899601</v>
      </c>
      <c r="U551" s="78">
        <v>2140.0382159968799</v>
      </c>
      <c r="V551" s="78">
        <v>2421.43298322084</v>
      </c>
      <c r="W551" s="78">
        <v>2683.4444189819001</v>
      </c>
      <c r="X551" s="78">
        <v>2924.5447112217298</v>
      </c>
      <c r="Y551" s="78">
        <v>3142.8893882983998</v>
      </c>
      <c r="Z551" s="78">
        <v>3344.5268571443698</v>
      </c>
      <c r="AA551" s="78">
        <v>3523.49523180286</v>
      </c>
      <c r="AB551" s="78">
        <v>3681.54379335559</v>
      </c>
      <c r="AC551" s="78">
        <v>3817.8724534088901</v>
      </c>
      <c r="AD551" s="78">
        <v>3940.5728433336299</v>
      </c>
      <c r="AE551" s="78">
        <v>4050.41082010318</v>
      </c>
      <c r="AF551" s="78">
        <v>4130.2236554707797</v>
      </c>
      <c r="AG551" s="78">
        <v>4202.9271036240998</v>
      </c>
      <c r="AH551" s="78">
        <v>4270.1114026857103</v>
      </c>
      <c r="AI551" s="78">
        <v>4330.5240394163202</v>
      </c>
    </row>
    <row r="552" spans="1:35" ht="15">
      <c r="A552" s="49" t="s">
        <v>54</v>
      </c>
      <c r="B552" s="49">
        <v>4</v>
      </c>
      <c r="C552" s="49" t="s">
        <v>42</v>
      </c>
      <c r="D552" s="49" t="s">
        <v>55</v>
      </c>
      <c r="E552" s="49" t="s">
        <v>56</v>
      </c>
      <c r="F552" s="78">
        <v>0</v>
      </c>
      <c r="G552" s="78">
        <v>36282</v>
      </c>
      <c r="H552" s="78">
        <v>7.0882485890405196</v>
      </c>
      <c r="I552" s="78">
        <v>7.1709679417519299</v>
      </c>
      <c r="J552" s="78">
        <v>88.803116442233701</v>
      </c>
      <c r="K552" s="78">
        <v>207.22970579737199</v>
      </c>
      <c r="L552" s="78">
        <v>422.55629263776001</v>
      </c>
      <c r="M552" s="78">
        <v>716.25666842965802</v>
      </c>
      <c r="N552" s="78">
        <v>1007.43100986902</v>
      </c>
      <c r="O552" s="78">
        <v>1325.6642439529201</v>
      </c>
      <c r="P552" s="78">
        <v>1687.0688261330599</v>
      </c>
      <c r="Q552" s="78">
        <v>2212.3493483603002</v>
      </c>
      <c r="R552" s="78">
        <v>2789.6790011053799</v>
      </c>
      <c r="S552" s="78">
        <v>3392.4394102258002</v>
      </c>
      <c r="T552" s="78">
        <v>4055.2203394929302</v>
      </c>
      <c r="U552" s="78">
        <v>4731.5279246892997</v>
      </c>
      <c r="V552" s="78">
        <v>5373.8157528781303</v>
      </c>
      <c r="W552" s="78">
        <v>5975.2455372486402</v>
      </c>
      <c r="X552" s="78">
        <v>6532.7655490632696</v>
      </c>
      <c r="Y552" s="78">
        <v>7041.3336617005198</v>
      </c>
      <c r="Z552" s="78">
        <v>7511.0739521029</v>
      </c>
      <c r="AA552" s="78">
        <v>7931.6827552996801</v>
      </c>
      <c r="AB552" s="78">
        <v>8306.8220681307594</v>
      </c>
      <c r="AC552" s="78">
        <v>8635.2081508585998</v>
      </c>
      <c r="AD552" s="78">
        <v>8933.5067151060393</v>
      </c>
      <c r="AE552" s="78">
        <v>9207.6409608237791</v>
      </c>
      <c r="AF552" s="78">
        <v>9413.8755417652192</v>
      </c>
      <c r="AG552" s="78">
        <v>9608.3250249645698</v>
      </c>
      <c r="AH552" s="78">
        <v>9791.6009119267492</v>
      </c>
      <c r="AI552" s="78">
        <v>9961.5021561807607</v>
      </c>
    </row>
    <row r="553" spans="1:35" ht="15">
      <c r="A553" s="49" t="s">
        <v>54</v>
      </c>
      <c r="B553" s="49">
        <v>5</v>
      </c>
      <c r="C553" s="49" t="s">
        <v>42</v>
      </c>
      <c r="D553" s="49" t="s">
        <v>55</v>
      </c>
      <c r="E553" s="49" t="s">
        <v>56</v>
      </c>
      <c r="F553" s="78">
        <v>0</v>
      </c>
      <c r="G553" s="78">
        <v>36282</v>
      </c>
      <c r="H553" s="78">
        <v>19.0527214197582</v>
      </c>
      <c r="I553" s="78">
        <v>18.739536004889299</v>
      </c>
      <c r="J553" s="78">
        <v>98.380978777094995</v>
      </c>
      <c r="K553" s="78">
        <v>226.09406856271599</v>
      </c>
      <c r="L553" s="78">
        <v>456.52501487740898</v>
      </c>
      <c r="M553" s="78">
        <v>768.52591706939802</v>
      </c>
      <c r="N553" s="78">
        <v>1073.6743144786701</v>
      </c>
      <c r="O553" s="78">
        <v>1404.99178077634</v>
      </c>
      <c r="P553" s="78">
        <v>1778.4378254124899</v>
      </c>
      <c r="Q553" s="78">
        <v>2318.0809608579898</v>
      </c>
      <c r="R553" s="78">
        <v>2907.6640549876001</v>
      </c>
      <c r="S553" s="78">
        <v>3522.2253071468899</v>
      </c>
      <c r="T553" s="78">
        <v>4197.1779695181604</v>
      </c>
      <c r="U553" s="78">
        <v>4885.9010832924396</v>
      </c>
      <c r="V553" s="78">
        <v>5538.0371127585104</v>
      </c>
      <c r="W553" s="78">
        <v>6146.0268341516903</v>
      </c>
      <c r="X553" s="78">
        <v>6707.84838947549</v>
      </c>
      <c r="Y553" s="78">
        <v>7217.8156817314903</v>
      </c>
      <c r="Z553" s="78">
        <v>7686.3388391538501</v>
      </c>
      <c r="AA553" s="78">
        <v>8103.0673843881104</v>
      </c>
      <c r="AB553" s="78">
        <v>8471.2446068207992</v>
      </c>
      <c r="AC553" s="78">
        <v>8790.0304938417103</v>
      </c>
      <c r="AD553" s="78">
        <v>9077.3483910215109</v>
      </c>
      <c r="AE553" s="78">
        <v>9338.8411610913208</v>
      </c>
      <c r="AF553" s="78">
        <v>9531.3351610848604</v>
      </c>
      <c r="AG553" s="78">
        <v>9709.0217957845998</v>
      </c>
      <c r="AH553" s="78">
        <v>9875.54071423395</v>
      </c>
      <c r="AI553" s="78">
        <v>10027.980431317499</v>
      </c>
    </row>
    <row r="554" spans="1:35" ht="15">
      <c r="A554" s="49" t="s">
        <v>54</v>
      </c>
      <c r="B554" s="49">
        <v>6</v>
      </c>
      <c r="C554" s="49" t="s">
        <v>42</v>
      </c>
      <c r="D554" s="49" t="s">
        <v>55</v>
      </c>
      <c r="E554" s="49" t="s">
        <v>56</v>
      </c>
      <c r="F554" s="78">
        <v>0</v>
      </c>
      <c r="G554" s="78">
        <v>36282</v>
      </c>
      <c r="H554" s="78">
        <v>6.8597133643101804</v>
      </c>
      <c r="I554" s="78">
        <v>6.8290429106722499</v>
      </c>
      <c r="J554" s="78">
        <v>57.393309156201099</v>
      </c>
      <c r="K554" s="78">
        <v>150.30861269067799</v>
      </c>
      <c r="L554" s="78">
        <v>318.84282268915803</v>
      </c>
      <c r="M554" s="78">
        <v>546.44023089464997</v>
      </c>
      <c r="N554" s="78">
        <v>770.55815097111304</v>
      </c>
      <c r="O554" s="78">
        <v>1014.12943100056</v>
      </c>
      <c r="P554" s="78">
        <v>1288.87570801016</v>
      </c>
      <c r="Q554" s="78">
        <v>1684.4258305748001</v>
      </c>
      <c r="R554" s="78">
        <v>2116.5952273606899</v>
      </c>
      <c r="S554" s="78">
        <v>2566.12529692</v>
      </c>
      <c r="T554" s="78">
        <v>3059.3555377374701</v>
      </c>
      <c r="U554" s="78">
        <v>3564.60444357701</v>
      </c>
      <c r="V554" s="78">
        <v>4043.0886306868001</v>
      </c>
      <c r="W554" s="78">
        <v>4491.0876878687004</v>
      </c>
      <c r="X554" s="78">
        <v>4905.8533901024002</v>
      </c>
      <c r="Y554" s="78">
        <v>5283.9566121692396</v>
      </c>
      <c r="Z554" s="78">
        <v>5634.53315325317</v>
      </c>
      <c r="AA554" s="78">
        <v>5947.98754452919</v>
      </c>
      <c r="AB554" s="78">
        <v>6227.1009492017201</v>
      </c>
      <c r="AC554" s="78">
        <v>6472.4878340416699</v>
      </c>
      <c r="AD554" s="78">
        <v>6697.7734589477104</v>
      </c>
      <c r="AE554" s="78">
        <v>6903.5301068349499</v>
      </c>
      <c r="AF554" s="78">
        <v>7059.6093591553699</v>
      </c>
      <c r="AG554" s="78">
        <v>7204.46012172272</v>
      </c>
      <c r="AH554" s="78">
        <v>7341.0515195518201</v>
      </c>
      <c r="AI554" s="78">
        <v>7467.4321474851904</v>
      </c>
    </row>
    <row r="555" spans="1:35" ht="15">
      <c r="A555" s="49" t="s">
        <v>54</v>
      </c>
      <c r="B555" s="49">
        <v>7</v>
      </c>
      <c r="C555" s="49" t="s">
        <v>42</v>
      </c>
      <c r="D555" s="49" t="s">
        <v>55</v>
      </c>
      <c r="E555" s="49" t="s">
        <v>56</v>
      </c>
      <c r="F555" s="78">
        <v>0</v>
      </c>
      <c r="G555" s="78">
        <v>36282</v>
      </c>
      <c r="H555" s="78">
        <v>22.988766354371599</v>
      </c>
      <c r="I555" s="78">
        <v>31.268679291183201</v>
      </c>
      <c r="J555" s="78">
        <v>309.88546397299098</v>
      </c>
      <c r="K555" s="78">
        <v>628.01742702907995</v>
      </c>
      <c r="L555" s="78">
        <v>1190.12046419846</v>
      </c>
      <c r="M555" s="78">
        <v>1942.47239467654</v>
      </c>
      <c r="N555" s="78">
        <v>2685.5455400344999</v>
      </c>
      <c r="O555" s="78">
        <v>3499.60759999227</v>
      </c>
      <c r="P555" s="78">
        <v>4430.2031476975199</v>
      </c>
      <c r="Q555" s="78">
        <v>5792.2588093152599</v>
      </c>
      <c r="R555" s="78">
        <v>7295.0697404386401</v>
      </c>
      <c r="S555" s="78">
        <v>8870.2395055150791</v>
      </c>
      <c r="T555" s="78">
        <v>10611.480982097901</v>
      </c>
      <c r="U555" s="78">
        <v>12392.576353654</v>
      </c>
      <c r="V555" s="78">
        <v>14082.470263612</v>
      </c>
      <c r="W555" s="78">
        <v>15658.5590305525</v>
      </c>
      <c r="X555" s="78">
        <v>17114.4774150833</v>
      </c>
      <c r="Y555" s="78">
        <v>18437.212846077899</v>
      </c>
      <c r="Z555" s="78">
        <v>19650.451560155499</v>
      </c>
      <c r="AA555" s="78">
        <v>20729.835793060902</v>
      </c>
      <c r="AB555" s="78">
        <v>21686.686641323598</v>
      </c>
      <c r="AC555" s="78">
        <v>22518.445366219399</v>
      </c>
      <c r="AD555" s="78">
        <v>23269.304985086601</v>
      </c>
      <c r="AE555" s="78">
        <v>23960.0958081264</v>
      </c>
      <c r="AF555" s="78">
        <v>24475.731611769501</v>
      </c>
      <c r="AG555" s="78">
        <v>24976.581710296301</v>
      </c>
      <c r="AH555" s="78">
        <v>25453.040373741798</v>
      </c>
      <c r="AI555" s="78">
        <v>25896.006664492001</v>
      </c>
    </row>
    <row r="556" spans="1:35" ht="15">
      <c r="A556" s="49" t="s">
        <v>54</v>
      </c>
      <c r="B556" s="49">
        <v>8</v>
      </c>
      <c r="C556" s="49" t="s">
        <v>42</v>
      </c>
      <c r="D556" s="49" t="s">
        <v>55</v>
      </c>
      <c r="E556" s="49" t="s">
        <v>56</v>
      </c>
      <c r="F556" s="78">
        <v>0</v>
      </c>
      <c r="G556" s="78">
        <v>36282</v>
      </c>
      <c r="H556" s="78">
        <v>7.3083870109568698</v>
      </c>
      <c r="I556" s="78">
        <v>8.1205034222194108</v>
      </c>
      <c r="J556" s="78">
        <v>74.511731927810303</v>
      </c>
      <c r="K556" s="78">
        <v>179.69095235876401</v>
      </c>
      <c r="L556" s="78">
        <v>368.92843782057798</v>
      </c>
      <c r="M556" s="78">
        <v>623.61443564276203</v>
      </c>
      <c r="N556" s="78">
        <v>874.707723582423</v>
      </c>
      <c r="O556" s="78">
        <v>1148.3339956883201</v>
      </c>
      <c r="P556" s="78">
        <v>1458.3262768101899</v>
      </c>
      <c r="Q556" s="78">
        <v>1906.5546559796501</v>
      </c>
      <c r="R556" s="78">
        <v>2398.05723580621</v>
      </c>
      <c r="S556" s="78">
        <v>2911.1722100054999</v>
      </c>
      <c r="T556" s="78">
        <v>3475.9952460621798</v>
      </c>
      <c r="U556" s="78">
        <v>4055.3327046668201</v>
      </c>
      <c r="V556" s="78">
        <v>4605.4195283355903</v>
      </c>
      <c r="W556" s="78">
        <v>5120.9966429067099</v>
      </c>
      <c r="X556" s="78">
        <v>5599.0717071982899</v>
      </c>
      <c r="Y556" s="78">
        <v>6035.4686691761699</v>
      </c>
      <c r="Z556" s="78">
        <v>6439.8783414855898</v>
      </c>
      <c r="AA556" s="78">
        <v>6802.0500498882802</v>
      </c>
      <c r="AB556" s="78">
        <v>7125.1278189242403</v>
      </c>
      <c r="AC556" s="78">
        <v>7408.4859619440003</v>
      </c>
      <c r="AD556" s="78">
        <v>7667.1776329553804</v>
      </c>
      <c r="AE556" s="78">
        <v>7904.3433547521699</v>
      </c>
      <c r="AF556" s="78">
        <v>8084.8177365498304</v>
      </c>
      <c r="AG556" s="78">
        <v>8255.2827282430699</v>
      </c>
      <c r="AH556" s="78">
        <v>8416.9336568543604</v>
      </c>
      <c r="AI556" s="78">
        <v>8567.3851984698395</v>
      </c>
    </row>
    <row r="557" spans="1:35" ht="15">
      <c r="A557" s="49" t="s">
        <v>54</v>
      </c>
      <c r="B557" s="49">
        <v>9</v>
      </c>
      <c r="C557" s="49" t="s">
        <v>42</v>
      </c>
      <c r="D557" s="49" t="s">
        <v>55</v>
      </c>
      <c r="E557" s="49" t="s">
        <v>56</v>
      </c>
      <c r="F557" s="78">
        <v>0</v>
      </c>
      <c r="G557" s="78">
        <v>36282</v>
      </c>
      <c r="H557" s="78">
        <v>6.2897033002693297</v>
      </c>
      <c r="I557" s="78">
        <v>6.1937494029091802</v>
      </c>
      <c r="J557" s="78">
        <v>53.555573177691201</v>
      </c>
      <c r="K557" s="78">
        <v>145.35391291692201</v>
      </c>
      <c r="L557" s="78">
        <v>311.67090397578301</v>
      </c>
      <c r="M557" s="78">
        <v>535.60981842111198</v>
      </c>
      <c r="N557" s="78">
        <v>755.54786296111502</v>
      </c>
      <c r="O557" s="78">
        <v>993.93953620254399</v>
      </c>
      <c r="P557" s="78">
        <v>1262.1010998142899</v>
      </c>
      <c r="Q557" s="78">
        <v>1646.9643773749401</v>
      </c>
      <c r="R557" s="78">
        <v>2066.23538922942</v>
      </c>
      <c r="S557" s="78">
        <v>2501.2710043869201</v>
      </c>
      <c r="T557" s="78">
        <v>2977.6422182065298</v>
      </c>
      <c r="U557" s="78">
        <v>3465.1055666857101</v>
      </c>
      <c r="V557" s="78">
        <v>3925.7853390985902</v>
      </c>
      <c r="W557" s="78">
        <v>4356.1263804727896</v>
      </c>
      <c r="X557" s="78">
        <v>4753.2569936433802</v>
      </c>
      <c r="Y557" s="78">
        <v>5113.8330390435503</v>
      </c>
      <c r="Z557" s="78">
        <v>5447.0316555618001</v>
      </c>
      <c r="AA557" s="78">
        <v>5743.5567004639297</v>
      </c>
      <c r="AB557" s="78">
        <v>6005.6574053622599</v>
      </c>
      <c r="AC557" s="78">
        <v>6233.22863232686</v>
      </c>
      <c r="AD557" s="78">
        <v>6439.2934720702997</v>
      </c>
      <c r="AE557" s="78">
        <v>6624.6409600200705</v>
      </c>
      <c r="AF557" s="78">
        <v>6760.7547335953004</v>
      </c>
      <c r="AG557" s="78">
        <v>6884.9367678048302</v>
      </c>
      <c r="AH557" s="78">
        <v>7000.4901260690804</v>
      </c>
      <c r="AI557" s="78">
        <v>7105.6344652078797</v>
      </c>
    </row>
    <row r="558" spans="1:35" ht="15">
      <c r="A558" s="49" t="s">
        <v>54</v>
      </c>
      <c r="B558" s="49">
        <v>10</v>
      </c>
      <c r="C558" s="49" t="s">
        <v>42</v>
      </c>
      <c r="D558" s="49" t="s">
        <v>55</v>
      </c>
      <c r="E558" s="49" t="s">
        <v>56</v>
      </c>
      <c r="F558" s="78">
        <v>0</v>
      </c>
      <c r="G558" s="78">
        <v>36282</v>
      </c>
      <c r="H558" s="78">
        <v>5.2021310610777798</v>
      </c>
      <c r="I558" s="78">
        <v>7.0183343977253196</v>
      </c>
      <c r="J558" s="78">
        <v>69.521585661644707</v>
      </c>
      <c r="K558" s="78">
        <v>142.52803371981</v>
      </c>
      <c r="L558" s="78">
        <v>272.12254851269103</v>
      </c>
      <c r="M558" s="78">
        <v>446.193866235141</v>
      </c>
      <c r="N558" s="78">
        <v>618.44499929392896</v>
      </c>
      <c r="O558" s="78">
        <v>807.91954826542803</v>
      </c>
      <c r="P558" s="78">
        <v>1025.1402877432199</v>
      </c>
      <c r="Q558" s="78">
        <v>1342.86906704835</v>
      </c>
      <c r="R558" s="78">
        <v>1693.8888869297</v>
      </c>
      <c r="S558" s="78">
        <v>2062.0141166343301</v>
      </c>
      <c r="T558" s="78">
        <v>2468.71345483493</v>
      </c>
      <c r="U558" s="78">
        <v>2884.9878303636901</v>
      </c>
      <c r="V558" s="78">
        <v>3280.6463975383399</v>
      </c>
      <c r="W558" s="78">
        <v>3649.48614189304</v>
      </c>
      <c r="X558" s="78">
        <v>3990.44855502162</v>
      </c>
      <c r="Y558" s="78">
        <v>4299.1035229217596</v>
      </c>
      <c r="Z558" s="78">
        <v>4580.56534904618</v>
      </c>
      <c r="AA558" s="78">
        <v>4832.0855025255096</v>
      </c>
      <c r="AB558" s="78">
        <v>5052.6212598115799</v>
      </c>
      <c r="AC558" s="78">
        <v>5241.95788835863</v>
      </c>
      <c r="AD558" s="78">
        <v>5411.6855862188504</v>
      </c>
      <c r="AE558" s="78">
        <v>5565.05497559791</v>
      </c>
      <c r="AF558" s="78">
        <v>5669.61261347651</v>
      </c>
      <c r="AG558" s="78">
        <v>5715.4041854970101</v>
      </c>
      <c r="AH558" s="78">
        <v>5740.2885042279204</v>
      </c>
      <c r="AI558" s="78">
        <v>5755.7618867102501</v>
      </c>
    </row>
    <row r="559" spans="1:35" ht="15">
      <c r="A559" s="49" t="s">
        <v>54</v>
      </c>
      <c r="B559" s="49">
        <v>11</v>
      </c>
      <c r="C559" s="49" t="s">
        <v>42</v>
      </c>
      <c r="D559" s="49" t="s">
        <v>55</v>
      </c>
      <c r="E559" s="49" t="s">
        <v>56</v>
      </c>
      <c r="F559" s="78">
        <v>0</v>
      </c>
      <c r="G559" s="78">
        <v>36282</v>
      </c>
      <c r="H559" s="78">
        <v>4.7849614212721603</v>
      </c>
      <c r="I559" s="78">
        <v>6.5603047837215396</v>
      </c>
      <c r="J559" s="78">
        <v>65.559444997152994</v>
      </c>
      <c r="K559" s="78">
        <v>133.935542628582</v>
      </c>
      <c r="L559" s="78">
        <v>256.1675610547</v>
      </c>
      <c r="M559" s="78">
        <v>421.77867934878401</v>
      </c>
      <c r="N559" s="78">
        <v>587.45591872781301</v>
      </c>
      <c r="O559" s="78">
        <v>771.51082960280303</v>
      </c>
      <c r="P559" s="78">
        <v>984.15052755282204</v>
      </c>
      <c r="Q559" s="78">
        <v>1296.0179167467199</v>
      </c>
      <c r="R559" s="78">
        <v>1643.37071586806</v>
      </c>
      <c r="S559" s="78">
        <v>2010.6798110326699</v>
      </c>
      <c r="T559" s="78">
        <v>2418.9556136658498</v>
      </c>
      <c r="U559" s="78">
        <v>2839.9331191381302</v>
      </c>
      <c r="V559" s="78">
        <v>3243.9648058407201</v>
      </c>
      <c r="W559" s="78">
        <v>3624.6689893412899</v>
      </c>
      <c r="X559" s="78">
        <v>3980.3058280803102</v>
      </c>
      <c r="Y559" s="78">
        <v>4305.6381542983199</v>
      </c>
      <c r="Z559" s="78">
        <v>4605.1985007090298</v>
      </c>
      <c r="AA559" s="78">
        <v>4876.0615002123704</v>
      </c>
      <c r="AB559" s="78">
        <v>5116.5291880576196</v>
      </c>
      <c r="AC559" s="78">
        <v>5326.3596616498799</v>
      </c>
      <c r="AD559" s="78">
        <v>5516.7110651421399</v>
      </c>
      <c r="AE559" s="78">
        <v>5691.1880199648904</v>
      </c>
      <c r="AF559" s="78">
        <v>5816.0779272790496</v>
      </c>
      <c r="AG559" s="78">
        <v>5879.99966869333</v>
      </c>
      <c r="AH559" s="78">
        <v>5922.1227288336204</v>
      </c>
      <c r="AI559" s="78">
        <v>5954.0130104909204</v>
      </c>
    </row>
    <row r="560" spans="1:35" ht="15">
      <c r="A560" s="49" t="s">
        <v>54</v>
      </c>
      <c r="B560" s="49">
        <v>12</v>
      </c>
      <c r="C560" s="49" t="s">
        <v>42</v>
      </c>
      <c r="D560" s="49" t="s">
        <v>55</v>
      </c>
      <c r="E560" s="49" t="s">
        <v>56</v>
      </c>
      <c r="F560" s="78">
        <v>0</v>
      </c>
      <c r="G560" s="78">
        <v>36282</v>
      </c>
      <c r="H560" s="78">
        <v>6.8262630583526196</v>
      </c>
      <c r="I560" s="78">
        <v>7.5316975875986802</v>
      </c>
      <c r="J560" s="78">
        <v>138.94268192417499</v>
      </c>
      <c r="K560" s="78">
        <v>288.35113504626599</v>
      </c>
      <c r="L560" s="78">
        <v>552.78384421868805</v>
      </c>
      <c r="M560" s="78">
        <v>905.945274343145</v>
      </c>
      <c r="N560" s="78">
        <v>1252.9167370868599</v>
      </c>
      <c r="O560" s="78">
        <v>1630.5593176181201</v>
      </c>
      <c r="P560" s="78">
        <v>2057.78294056393</v>
      </c>
      <c r="Q560" s="78">
        <v>2679.9358633737202</v>
      </c>
      <c r="R560" s="78">
        <v>3364.3555040678698</v>
      </c>
      <c r="S560" s="78">
        <v>4079.9545992177</v>
      </c>
      <c r="T560" s="78">
        <v>4869.5775331202103</v>
      </c>
      <c r="U560" s="78">
        <v>5680.3914883636899</v>
      </c>
      <c r="V560" s="78">
        <v>6449.78098139956</v>
      </c>
      <c r="W560" s="78">
        <v>7169.4149217791601</v>
      </c>
      <c r="X560" s="78">
        <v>7834.17743599592</v>
      </c>
      <c r="Y560" s="78">
        <v>8439.0909147246894</v>
      </c>
      <c r="Z560" s="78">
        <v>8995.4505377732494</v>
      </c>
      <c r="AA560" s="78">
        <v>9490.7936119344595</v>
      </c>
      <c r="AB560" s="78">
        <v>9930.4516728101498</v>
      </c>
      <c r="AC560" s="78">
        <v>10313.057396309199</v>
      </c>
      <c r="AD560" s="78">
        <v>10660.223461661401</v>
      </c>
      <c r="AE560" s="78">
        <v>10984.2598157833</v>
      </c>
      <c r="AF560" s="78">
        <v>11228.1330488886</v>
      </c>
      <c r="AG560" s="78">
        <v>11456.1671863923</v>
      </c>
      <c r="AH560" s="78">
        <v>11672.638533335299</v>
      </c>
      <c r="AI560" s="78">
        <v>11873.3740815939</v>
      </c>
    </row>
    <row r="561" spans="1:35" ht="15">
      <c r="A561" s="49" t="s">
        <v>54</v>
      </c>
      <c r="B561" s="49">
        <v>13</v>
      </c>
      <c r="C561" s="49" t="s">
        <v>42</v>
      </c>
      <c r="D561" s="49" t="s">
        <v>55</v>
      </c>
      <c r="E561" s="49" t="s">
        <v>56</v>
      </c>
      <c r="F561" s="78">
        <v>0</v>
      </c>
      <c r="G561" s="78">
        <v>36282</v>
      </c>
      <c r="H561" s="78">
        <v>4.0641672027007303</v>
      </c>
      <c r="I561" s="78">
        <v>3.98585340656309</v>
      </c>
      <c r="J561" s="78">
        <v>82.609549828689595</v>
      </c>
      <c r="K561" s="78">
        <v>198.023761952634</v>
      </c>
      <c r="L561" s="78">
        <v>406.74923644501399</v>
      </c>
      <c r="M561" s="78">
        <v>689.50315880400603</v>
      </c>
      <c r="N561" s="78">
        <v>968.38172622400305</v>
      </c>
      <c r="O561" s="78">
        <v>1271.3322139265499</v>
      </c>
      <c r="P561" s="78">
        <v>1613.8426592051201</v>
      </c>
      <c r="Q561" s="78">
        <v>2110.54443482427</v>
      </c>
      <c r="R561" s="78">
        <v>2654.49782125406</v>
      </c>
      <c r="S561" s="78">
        <v>3220.5410335837701</v>
      </c>
      <c r="T561" s="78">
        <v>3840.8658886926901</v>
      </c>
      <c r="U561" s="78">
        <v>4471.8663524031999</v>
      </c>
      <c r="V561" s="78">
        <v>5070.01524889949</v>
      </c>
      <c r="W561" s="78">
        <v>5627.9797524023998</v>
      </c>
      <c r="X561" s="78">
        <v>6142.6721231702404</v>
      </c>
      <c r="Y561" s="78">
        <v>6609.3843709430803</v>
      </c>
      <c r="Z561" s="78">
        <v>7038.1167251695197</v>
      </c>
      <c r="AA561" s="78">
        <v>7419.9470305786899</v>
      </c>
      <c r="AB561" s="78">
        <v>7757.7303202557996</v>
      </c>
      <c r="AC561" s="78">
        <v>8051.9813763669699</v>
      </c>
      <c r="AD561" s="78">
        <v>8317.2709586088095</v>
      </c>
      <c r="AE561" s="78">
        <v>8559.4611349638708</v>
      </c>
      <c r="AF561" s="78">
        <v>8738.0298736807308</v>
      </c>
      <c r="AG561" s="78">
        <v>8905.3490842578904</v>
      </c>
      <c r="AH561" s="78">
        <v>9061.7943340996808</v>
      </c>
      <c r="AI561" s="78">
        <v>9206.2365841108094</v>
      </c>
    </row>
    <row r="562" spans="1:35" ht="15">
      <c r="A562" s="49" t="s">
        <v>54</v>
      </c>
      <c r="B562" s="49">
        <v>14</v>
      </c>
      <c r="C562" s="49" t="s">
        <v>42</v>
      </c>
      <c r="D562" s="49" t="s">
        <v>55</v>
      </c>
      <c r="E562" s="49" t="s">
        <v>56</v>
      </c>
      <c r="F562" s="78">
        <v>0</v>
      </c>
      <c r="G562" s="78">
        <v>36282</v>
      </c>
      <c r="H562" s="78">
        <v>4.7546025446587397</v>
      </c>
      <c r="I562" s="78">
        <v>4.6861829644810999</v>
      </c>
      <c r="J562" s="78">
        <v>40.545355486436499</v>
      </c>
      <c r="K562" s="78">
        <v>110.094480995231</v>
      </c>
      <c r="L562" s="78">
        <v>236.19209691447099</v>
      </c>
      <c r="M562" s="78">
        <v>406.14695922535799</v>
      </c>
      <c r="N562" s="78">
        <v>573.32103730566098</v>
      </c>
      <c r="O562" s="78">
        <v>754.84447989151602</v>
      </c>
      <c r="P562" s="78">
        <v>959.38538930489005</v>
      </c>
      <c r="Q562" s="78">
        <v>1253.20948805288</v>
      </c>
      <c r="R562" s="78">
        <v>1573.8277132130199</v>
      </c>
      <c r="S562" s="78">
        <v>1907.03573679443</v>
      </c>
      <c r="T562" s="78">
        <v>2272.0812241062999</v>
      </c>
      <c r="U562" s="78">
        <v>2645.87155483059</v>
      </c>
      <c r="V562" s="78">
        <v>2999.5182535666499</v>
      </c>
      <c r="W562" s="78">
        <v>3330.2867826575798</v>
      </c>
      <c r="X562" s="78">
        <v>3635.9411643550202</v>
      </c>
      <c r="Y562" s="78">
        <v>3913.8983641843902</v>
      </c>
      <c r="Z562" s="78">
        <v>4171.1799485481497</v>
      </c>
      <c r="AA562" s="78">
        <v>4400.3607335178303</v>
      </c>
      <c r="AB562" s="78">
        <v>4603.3227102780702</v>
      </c>
      <c r="AC562" s="78">
        <v>4778.8746493877798</v>
      </c>
      <c r="AD562" s="78">
        <v>4937.2338000896098</v>
      </c>
      <c r="AE562" s="78">
        <v>5079.65970419938</v>
      </c>
      <c r="AF562" s="78">
        <v>5184.8503574569704</v>
      </c>
      <c r="AG562" s="78">
        <v>5281.1338120465298</v>
      </c>
      <c r="AH562" s="78">
        <v>5371.0099340686702</v>
      </c>
      <c r="AI562" s="78">
        <v>5452.9713752135503</v>
      </c>
    </row>
    <row r="563" spans="1:35" ht="15">
      <c r="A563" s="49" t="s">
        <v>54</v>
      </c>
      <c r="B563" s="49">
        <v>15</v>
      </c>
      <c r="C563" s="49" t="s">
        <v>42</v>
      </c>
      <c r="D563" s="49" t="s">
        <v>55</v>
      </c>
      <c r="E563" s="49" t="s">
        <v>56</v>
      </c>
      <c r="F563" s="78">
        <v>0</v>
      </c>
      <c r="G563" s="78">
        <v>36282</v>
      </c>
      <c r="H563" s="78">
        <v>6.1658124728602201E-2</v>
      </c>
      <c r="I563" s="78">
        <v>6.0643490095733103E-2</v>
      </c>
      <c r="J563" s="78">
        <v>0.52682887927358302</v>
      </c>
      <c r="K563" s="78">
        <v>1.4353936823817599</v>
      </c>
      <c r="L563" s="78">
        <v>3.08730072258366</v>
      </c>
      <c r="M563" s="78">
        <v>5.3258072743786604</v>
      </c>
      <c r="N563" s="78">
        <v>7.5269400820793599</v>
      </c>
      <c r="O563" s="78">
        <v>9.9291358030899399</v>
      </c>
      <c r="P563" s="78">
        <v>12.641068501738999</v>
      </c>
      <c r="Q563" s="78">
        <v>16.543466152828898</v>
      </c>
      <c r="R563" s="78">
        <v>20.809902196364199</v>
      </c>
      <c r="S563" s="78">
        <v>25.241610650548701</v>
      </c>
      <c r="T563" s="78">
        <v>30.098367699909701</v>
      </c>
      <c r="U563" s="78">
        <v>35.110151701828698</v>
      </c>
      <c r="V563" s="78">
        <v>39.905143834462002</v>
      </c>
      <c r="W563" s="78">
        <v>44.419633351455502</v>
      </c>
      <c r="X563" s="78">
        <v>48.616613928782499</v>
      </c>
      <c r="Y563" s="78">
        <v>52.462041711097498</v>
      </c>
      <c r="Z563" s="78">
        <v>56.056535609657999</v>
      </c>
      <c r="AA563" s="78">
        <v>59.284157341070497</v>
      </c>
      <c r="AB563" s="78">
        <v>62.1732920088524</v>
      </c>
      <c r="AC563" s="78">
        <v>64.708866782869706</v>
      </c>
      <c r="AD563" s="78">
        <v>67.010674160957294</v>
      </c>
      <c r="AE563" s="78">
        <v>69.083902561494796</v>
      </c>
      <c r="AF563" s="78">
        <v>70.638616554386701</v>
      </c>
      <c r="AG563" s="78">
        <v>72.080227949157802</v>
      </c>
      <c r="AH563" s="78">
        <v>73.423438623040198</v>
      </c>
      <c r="AI563" s="78">
        <v>74.632484842274593</v>
      </c>
    </row>
    <row r="564" spans="1:35" ht="15">
      <c r="A564" s="49" t="s">
        <v>54</v>
      </c>
      <c r="B564" s="49">
        <v>16</v>
      </c>
      <c r="C564" s="49" t="s">
        <v>42</v>
      </c>
      <c r="D564" s="49" t="s">
        <v>55</v>
      </c>
      <c r="E564" s="49" t="s">
        <v>56</v>
      </c>
      <c r="F564" s="78">
        <v>0</v>
      </c>
      <c r="G564" s="78">
        <v>36282</v>
      </c>
      <c r="H564" s="78">
        <v>9.1759253246749104</v>
      </c>
      <c r="I564" s="78">
        <v>12.481599214646</v>
      </c>
      <c r="J564" s="78">
        <v>123.693062431379</v>
      </c>
      <c r="K564" s="78">
        <v>250.70858294079</v>
      </c>
      <c r="L564" s="78">
        <v>475.20806366484197</v>
      </c>
      <c r="M564" s="78">
        <v>775.83553755209903</v>
      </c>
      <c r="N564" s="78">
        <v>1072.9588914759499</v>
      </c>
      <c r="O564" s="78">
        <v>1398.6673403555901</v>
      </c>
      <c r="P564" s="78">
        <v>1771.1954888601799</v>
      </c>
      <c r="Q564" s="78">
        <v>2316.6305722080001</v>
      </c>
      <c r="R564" s="78">
        <v>2919.0512798927002</v>
      </c>
      <c r="S564" s="78">
        <v>3551.2815557807698</v>
      </c>
      <c r="T564" s="78">
        <v>4251.03506683265</v>
      </c>
      <c r="U564" s="78">
        <v>4967.7876236076199</v>
      </c>
      <c r="V564" s="78">
        <v>5649.0190328770104</v>
      </c>
      <c r="W564" s="78">
        <v>6285.6705774981901</v>
      </c>
      <c r="X564" s="78">
        <v>6875.0969432062902</v>
      </c>
      <c r="Y564" s="78">
        <v>7412.0557357617499</v>
      </c>
      <c r="Z564" s="78">
        <v>7905.8216009389398</v>
      </c>
      <c r="AA564" s="78">
        <v>8346.7563794677608</v>
      </c>
      <c r="AB564" s="78">
        <v>8739.2475928914992</v>
      </c>
      <c r="AC564" s="78">
        <v>9082.1825893176501</v>
      </c>
      <c r="AD564" s="78">
        <v>9393.2671408429705</v>
      </c>
      <c r="AE564" s="78">
        <v>9681.1398664917106</v>
      </c>
      <c r="AF564" s="78">
        <v>9899.1402530945506</v>
      </c>
      <c r="AG564" s="78">
        <v>10111.798456242899</v>
      </c>
      <c r="AH564" s="78">
        <v>10315.054603610301</v>
      </c>
      <c r="AI564" s="78">
        <v>10505.123536179801</v>
      </c>
    </row>
    <row r="565" spans="1:35" ht="15">
      <c r="A565" s="49" t="s">
        <v>54</v>
      </c>
      <c r="B565" s="49">
        <v>17</v>
      </c>
      <c r="C565" s="49" t="s">
        <v>42</v>
      </c>
      <c r="D565" s="49" t="s">
        <v>55</v>
      </c>
      <c r="E565" s="49" t="s">
        <v>56</v>
      </c>
      <c r="F565" s="78">
        <v>0</v>
      </c>
      <c r="G565" s="78">
        <v>36282</v>
      </c>
      <c r="H565" s="78">
        <v>9.1759253246749104</v>
      </c>
      <c r="I565" s="78">
        <v>12.481599214646</v>
      </c>
      <c r="J565" s="78">
        <v>123.693062431379</v>
      </c>
      <c r="K565" s="78">
        <v>250.70858294079</v>
      </c>
      <c r="L565" s="78">
        <v>475.20806366484197</v>
      </c>
      <c r="M565" s="78">
        <v>775.83553755209903</v>
      </c>
      <c r="N565" s="78">
        <v>1072.9588914759499</v>
      </c>
      <c r="O565" s="78">
        <v>1398.6673403555901</v>
      </c>
      <c r="P565" s="78">
        <v>1771.1954888601799</v>
      </c>
      <c r="Q565" s="78">
        <v>2316.6305722080001</v>
      </c>
      <c r="R565" s="78">
        <v>2919.0512798927002</v>
      </c>
      <c r="S565" s="78">
        <v>3551.2815557807698</v>
      </c>
      <c r="T565" s="78">
        <v>4251.03506683265</v>
      </c>
      <c r="U565" s="78">
        <v>4967.7876236076199</v>
      </c>
      <c r="V565" s="78">
        <v>5649.0190328770104</v>
      </c>
      <c r="W565" s="78">
        <v>6285.6705774981901</v>
      </c>
      <c r="X565" s="78">
        <v>6875.0969432062902</v>
      </c>
      <c r="Y565" s="78">
        <v>7412.0557357617499</v>
      </c>
      <c r="Z565" s="78">
        <v>7905.8216009389398</v>
      </c>
      <c r="AA565" s="78">
        <v>8346.7563794677608</v>
      </c>
      <c r="AB565" s="78">
        <v>8739.2475928914992</v>
      </c>
      <c r="AC565" s="78">
        <v>9082.1825893176501</v>
      </c>
      <c r="AD565" s="78">
        <v>9393.2671408429705</v>
      </c>
      <c r="AE565" s="78">
        <v>9681.1398664917106</v>
      </c>
      <c r="AF565" s="78">
        <v>9899.1402530945506</v>
      </c>
      <c r="AG565" s="78">
        <v>10111.798456242899</v>
      </c>
      <c r="AH565" s="78">
        <v>10315.054603610301</v>
      </c>
      <c r="AI565" s="78">
        <v>10505.123536179801</v>
      </c>
    </row>
    <row r="566" spans="1:35" ht="15">
      <c r="A566" s="49" t="s">
        <v>54</v>
      </c>
      <c r="B566" s="49">
        <v>18</v>
      </c>
      <c r="C566" s="49" t="s">
        <v>42</v>
      </c>
      <c r="D566" s="49" t="s">
        <v>55</v>
      </c>
      <c r="E566" s="49" t="s">
        <v>56</v>
      </c>
      <c r="F566" s="78">
        <v>0</v>
      </c>
      <c r="G566" s="78">
        <v>36282</v>
      </c>
      <c r="H566" s="78">
        <v>9.1759253246749104</v>
      </c>
      <c r="I566" s="78">
        <v>12.481599214646</v>
      </c>
      <c r="J566" s="78">
        <v>123.693062431379</v>
      </c>
      <c r="K566" s="78">
        <v>250.70858294079</v>
      </c>
      <c r="L566" s="78">
        <v>475.20806366484197</v>
      </c>
      <c r="M566" s="78">
        <v>775.83553755209903</v>
      </c>
      <c r="N566" s="78">
        <v>1072.9588914759499</v>
      </c>
      <c r="O566" s="78">
        <v>1398.6673403555901</v>
      </c>
      <c r="P566" s="78">
        <v>1771.1954888601799</v>
      </c>
      <c r="Q566" s="78">
        <v>2316.6305722080001</v>
      </c>
      <c r="R566" s="78">
        <v>2919.0512798927002</v>
      </c>
      <c r="S566" s="78">
        <v>3551.2815557807698</v>
      </c>
      <c r="T566" s="78">
        <v>4251.03506683265</v>
      </c>
      <c r="U566" s="78">
        <v>4967.7876236076199</v>
      </c>
      <c r="V566" s="78">
        <v>5649.0190328770104</v>
      </c>
      <c r="W566" s="78">
        <v>6285.6705774981901</v>
      </c>
      <c r="X566" s="78">
        <v>6875.0969432062902</v>
      </c>
      <c r="Y566" s="78">
        <v>7412.0557357617499</v>
      </c>
      <c r="Z566" s="78">
        <v>7905.8216009389398</v>
      </c>
      <c r="AA566" s="78">
        <v>8346.7563794677608</v>
      </c>
      <c r="AB566" s="78">
        <v>8739.2475928914992</v>
      </c>
      <c r="AC566" s="78">
        <v>9082.1825893176501</v>
      </c>
      <c r="AD566" s="78">
        <v>9393.2671408429705</v>
      </c>
      <c r="AE566" s="78">
        <v>9681.1398664917106</v>
      </c>
      <c r="AF566" s="78">
        <v>9899.1402530945506</v>
      </c>
      <c r="AG566" s="78">
        <v>10111.798456242899</v>
      </c>
      <c r="AH566" s="78">
        <v>10315.054603610301</v>
      </c>
      <c r="AI566" s="78">
        <v>10505.123536179801</v>
      </c>
    </row>
    <row r="567" spans="1:35" ht="15">
      <c r="A567" s="49" t="s">
        <v>54</v>
      </c>
      <c r="B567" s="49">
        <v>19</v>
      </c>
      <c r="C567" s="49" t="s">
        <v>42</v>
      </c>
      <c r="D567" s="49" t="s">
        <v>55</v>
      </c>
      <c r="E567" s="49" t="s">
        <v>56</v>
      </c>
      <c r="F567" s="78">
        <v>0</v>
      </c>
      <c r="G567" s="78">
        <v>36282</v>
      </c>
      <c r="H567" s="78">
        <v>1.0997600588293499</v>
      </c>
      <c r="I567" s="78">
        <v>1.08149542659539</v>
      </c>
      <c r="J567" s="78">
        <v>9.3328341829043797</v>
      </c>
      <c r="K567" s="78">
        <v>25.2904126576443</v>
      </c>
      <c r="L567" s="78">
        <v>54.159212104678303</v>
      </c>
      <c r="M567" s="78">
        <v>92.964585537683803</v>
      </c>
      <c r="N567" s="78">
        <v>131.003029500346</v>
      </c>
      <c r="O567" s="78">
        <v>172.183082614097</v>
      </c>
      <c r="P567" s="78">
        <v>218.463180802773</v>
      </c>
      <c r="Q567" s="78">
        <v>284.90193687137202</v>
      </c>
      <c r="R567" s="78">
        <v>357.25712287402899</v>
      </c>
      <c r="S567" s="78">
        <v>432.30166050423202</v>
      </c>
      <c r="T567" s="78">
        <v>514.40421967964596</v>
      </c>
      <c r="U567" s="78">
        <v>598.30270841159995</v>
      </c>
      <c r="V567" s="78">
        <v>677.49651336323097</v>
      </c>
      <c r="W567" s="78">
        <v>751.41015683753994</v>
      </c>
      <c r="X567" s="78">
        <v>819.567972564299</v>
      </c>
      <c r="Y567" s="78">
        <v>881.43348535632697</v>
      </c>
      <c r="Z567" s="78">
        <v>938.61242677174505</v>
      </c>
      <c r="AA567" s="78">
        <v>989.51494376062999</v>
      </c>
      <c r="AB567" s="78">
        <v>1034.5172672808601</v>
      </c>
      <c r="AC567" s="78">
        <v>1073.5253280792101</v>
      </c>
      <c r="AD567" s="78">
        <v>1108.79193919713</v>
      </c>
      <c r="AE567" s="78">
        <v>1140.6686060519201</v>
      </c>
      <c r="AF567" s="78">
        <v>1164.30525081365</v>
      </c>
      <c r="AG567" s="78">
        <v>1185.9665283187301</v>
      </c>
      <c r="AH567" s="78">
        <v>1206.1870522882</v>
      </c>
      <c r="AI567" s="78">
        <v>1224.6632920300899</v>
      </c>
    </row>
    <row r="568" spans="1:35" ht="15">
      <c r="A568" s="49" t="s">
        <v>54</v>
      </c>
      <c r="B568" s="49">
        <v>20</v>
      </c>
      <c r="C568" s="49" t="s">
        <v>42</v>
      </c>
      <c r="D568" s="49" t="s">
        <v>55</v>
      </c>
      <c r="E568" s="49" t="s">
        <v>56</v>
      </c>
      <c r="F568" s="78">
        <v>0</v>
      </c>
      <c r="G568" s="78">
        <v>36282</v>
      </c>
      <c r="H568" s="78">
        <v>7.3380294181459693E-2</v>
      </c>
      <c r="I568" s="78">
        <v>7.1447645024207196E-2</v>
      </c>
      <c r="J568" s="78">
        <v>0.61170360231335996</v>
      </c>
      <c r="K568" s="78">
        <v>1.6422985780918</v>
      </c>
      <c r="L568" s="78">
        <v>3.48111205279353</v>
      </c>
      <c r="M568" s="78">
        <v>5.9211601011127897</v>
      </c>
      <c r="N568" s="78">
        <v>8.2592988109958192</v>
      </c>
      <c r="O568" s="78">
        <v>10.7560132892461</v>
      </c>
      <c r="P568" s="78">
        <v>13.5409136422541</v>
      </c>
      <c r="Q568" s="78">
        <v>17.536624397685198</v>
      </c>
      <c r="R568" s="78">
        <v>21.842477966292599</v>
      </c>
      <c r="S568" s="78">
        <v>26.2335220671706</v>
      </c>
      <c r="T568" s="78">
        <v>30.966760920460299</v>
      </c>
      <c r="U568" s="78">
        <v>35.740210025932598</v>
      </c>
      <c r="V568" s="78">
        <v>40.185168403349799</v>
      </c>
      <c r="W568" s="78">
        <v>44.255874462852397</v>
      </c>
      <c r="X568" s="78">
        <v>47.9314596578985</v>
      </c>
      <c r="Y568" s="78">
        <v>51.188298396573202</v>
      </c>
      <c r="Z568" s="78">
        <v>54.147662722782201</v>
      </c>
      <c r="AA568" s="78">
        <v>56.711340845068001</v>
      </c>
      <c r="AB568" s="78">
        <v>58.917078609727902</v>
      </c>
      <c r="AC568" s="78">
        <v>60.755063776163297</v>
      </c>
      <c r="AD568" s="78">
        <v>62.3455176819839</v>
      </c>
      <c r="AE568" s="78">
        <v>63.708628346320999</v>
      </c>
      <c r="AF568" s="78">
        <v>64.5943741290465</v>
      </c>
      <c r="AG568" s="78">
        <v>65.370674040093704</v>
      </c>
      <c r="AH568" s="78">
        <v>66.046301170718607</v>
      </c>
      <c r="AI568" s="78">
        <v>66.582429921218207</v>
      </c>
    </row>
    <row r="569" spans="1:35" ht="15">
      <c r="A569" s="49" t="s">
        <v>54</v>
      </c>
      <c r="B569" s="49">
        <v>0</v>
      </c>
      <c r="C569" s="49" t="s">
        <v>42</v>
      </c>
      <c r="D569" s="49" t="s">
        <v>55</v>
      </c>
      <c r="E569" s="49" t="s">
        <v>57</v>
      </c>
      <c r="F569" s="78">
        <v>0</v>
      </c>
      <c r="G569" s="78">
        <v>36282</v>
      </c>
      <c r="H569" s="78">
        <v>10.179642829979594</v>
      </c>
      <c r="I569" s="78">
        <v>12.977966706098471</v>
      </c>
      <c r="J569" s="78">
        <v>19.658087361861369</v>
      </c>
      <c r="K569" s="78">
        <v>28.110836103525791</v>
      </c>
      <c r="L569" s="78">
        <v>40.809218002793926</v>
      </c>
      <c r="M569" s="78">
        <v>57.141887442158847</v>
      </c>
      <c r="N569" s="78">
        <v>75.566131127834353</v>
      </c>
      <c r="O569" s="78">
        <v>95.677618486823505</v>
      </c>
      <c r="P569" s="78">
        <v>117.31591167540489</v>
      </c>
      <c r="Q569" s="78">
        <v>140.25631232244558</v>
      </c>
      <c r="R569" s="78">
        <v>162.53802398568669</v>
      </c>
      <c r="S569" s="78">
        <v>184.98191818072038</v>
      </c>
      <c r="T569" s="78">
        <v>204.8371525454759</v>
      </c>
      <c r="U569" s="78">
        <v>222.51734294445151</v>
      </c>
      <c r="V569" s="78">
        <v>239.20533269970011</v>
      </c>
      <c r="W569" s="78">
        <v>253.66854451320469</v>
      </c>
      <c r="X569" s="78">
        <v>266.05390173540377</v>
      </c>
      <c r="Y569" s="78">
        <v>278.53945355117901</v>
      </c>
      <c r="Z569" s="78">
        <v>292.03656405224149</v>
      </c>
      <c r="AA569" s="78">
        <v>305.67653744926434</v>
      </c>
      <c r="AB569" s="78">
        <v>318.40542080575563</v>
      </c>
      <c r="AC569" s="78">
        <v>330.60753435422265</v>
      </c>
      <c r="AD569" s="78">
        <v>343.67067474391621</v>
      </c>
      <c r="AE569" s="78">
        <v>354.92833826224876</v>
      </c>
      <c r="AF569" s="78">
        <v>365.96027703419469</v>
      </c>
      <c r="AG569" s="78">
        <v>373.07074337926582</v>
      </c>
      <c r="AH569" s="78">
        <v>382.62952722451121</v>
      </c>
      <c r="AI569" s="78">
        <v>390.57316411434556</v>
      </c>
    </row>
    <row r="570" spans="1:35" ht="15">
      <c r="A570" s="49" t="s">
        <v>54</v>
      </c>
      <c r="B570" s="49">
        <v>1</v>
      </c>
      <c r="C570" s="49" t="s">
        <v>42</v>
      </c>
      <c r="D570" s="49" t="s">
        <v>55</v>
      </c>
      <c r="E570" s="49" t="s">
        <v>57</v>
      </c>
      <c r="F570" s="78">
        <v>0</v>
      </c>
      <c r="G570" s="78">
        <v>36282</v>
      </c>
      <c r="H570" s="78">
        <v>288.55694630384738</v>
      </c>
      <c r="I570" s="78">
        <v>488.70603869002446</v>
      </c>
      <c r="J570" s="78">
        <v>1035.9033555216272</v>
      </c>
      <c r="K570" s="78">
        <v>1770.7466537360151</v>
      </c>
      <c r="L570" s="78">
        <v>2851.7316912345295</v>
      </c>
      <c r="M570" s="78">
        <v>4238.541815576973</v>
      </c>
      <c r="N570" s="78">
        <v>5818.0871139953451</v>
      </c>
      <c r="O570" s="78">
        <v>7543.4077893278627</v>
      </c>
      <c r="P570" s="78">
        <v>9426.8096000945097</v>
      </c>
      <c r="Q570" s="78">
        <v>11633.816776548701</v>
      </c>
      <c r="R570" s="78">
        <v>13773.28448594158</v>
      </c>
      <c r="S570" s="78">
        <v>15931.41514038591</v>
      </c>
      <c r="T570" s="78">
        <v>17842.55727900589</v>
      </c>
      <c r="U570" s="78">
        <v>19595.371247548261</v>
      </c>
      <c r="V570" s="78">
        <v>21155.440305366057</v>
      </c>
      <c r="W570" s="78">
        <v>22660.911169789691</v>
      </c>
      <c r="X570" s="78">
        <v>24101.999341720672</v>
      </c>
      <c r="Y570" s="78">
        <v>25462.124997904913</v>
      </c>
      <c r="Z570" s="78">
        <v>26951.018907115031</v>
      </c>
      <c r="AA570" s="78">
        <v>28378.66596549713</v>
      </c>
      <c r="AB570" s="78">
        <v>29764.820461005969</v>
      </c>
      <c r="AC570" s="78">
        <v>31160.458412410539</v>
      </c>
      <c r="AD570" s="78">
        <v>32572.50543143048</v>
      </c>
      <c r="AE570" s="78">
        <v>34006.491899388289</v>
      </c>
      <c r="AF570" s="78">
        <v>35404.33881457799</v>
      </c>
      <c r="AG570" s="78">
        <v>36770.940394237186</v>
      </c>
      <c r="AH570" s="78">
        <v>38039.207292285682</v>
      </c>
      <c r="AI570" s="78">
        <v>39491.384635889881</v>
      </c>
    </row>
    <row r="571" spans="1:35" ht="15">
      <c r="A571" s="49" t="s">
        <v>54</v>
      </c>
      <c r="B571" s="49">
        <v>2</v>
      </c>
      <c r="C571" s="49" t="s">
        <v>42</v>
      </c>
      <c r="D571" s="49" t="s">
        <v>55</v>
      </c>
      <c r="E571" s="49" t="s">
        <v>57</v>
      </c>
      <c r="F571" s="78">
        <v>0</v>
      </c>
      <c r="G571" s="78">
        <v>36282</v>
      </c>
      <c r="H571" s="78">
        <v>60.301231358442372</v>
      </c>
      <c r="I571" s="78">
        <v>86.191244595293995</v>
      </c>
      <c r="J571" s="78">
        <v>152.80561767971881</v>
      </c>
      <c r="K571" s="78">
        <v>240.50964104483529</v>
      </c>
      <c r="L571" s="78">
        <v>370.9036771775705</v>
      </c>
      <c r="M571" s="78">
        <v>538.65090318177613</v>
      </c>
      <c r="N571" s="78">
        <v>729.28230576852775</v>
      </c>
      <c r="O571" s="78">
        <v>937.42295502665297</v>
      </c>
      <c r="P571" s="78">
        <v>1163.2173359413659</v>
      </c>
      <c r="Q571" s="78">
        <v>1417.981803343105</v>
      </c>
      <c r="R571" s="78">
        <v>1665.0522508102101</v>
      </c>
      <c r="S571" s="78">
        <v>1914.1487799449092</v>
      </c>
      <c r="T571" s="78">
        <v>2134.6435207840086</v>
      </c>
      <c r="U571" s="78">
        <v>2334.739019581797</v>
      </c>
      <c r="V571" s="78">
        <v>2516.9879543415741</v>
      </c>
      <c r="W571" s="78">
        <v>2685.834233643041</v>
      </c>
      <c r="X571" s="78">
        <v>2841.0356320240248</v>
      </c>
      <c r="Y571" s="78">
        <v>2990.1934876538699</v>
      </c>
      <c r="Z571" s="78">
        <v>3152.1467315229311</v>
      </c>
      <c r="AA571" s="78">
        <v>3309.6291528216079</v>
      </c>
      <c r="AB571" s="78">
        <v>3459.5777031186158</v>
      </c>
      <c r="AC571" s="78">
        <v>3607.0949032776048</v>
      </c>
      <c r="AD571" s="78">
        <v>3758.4546173456147</v>
      </c>
      <c r="AE571" s="78">
        <v>3902.9156461362259</v>
      </c>
      <c r="AF571" s="78">
        <v>4043.4043400606552</v>
      </c>
      <c r="AG571" s="78">
        <v>4164.6289150820467</v>
      </c>
      <c r="AH571" s="78">
        <v>4288.9023592040148</v>
      </c>
      <c r="AI571" s="78">
        <v>4418.3871661443536</v>
      </c>
    </row>
    <row r="572" spans="1:35" ht="15">
      <c r="A572" s="49" t="s">
        <v>54</v>
      </c>
      <c r="B572" s="49">
        <v>3</v>
      </c>
      <c r="C572" s="49" t="s">
        <v>42</v>
      </c>
      <c r="D572" s="49" t="s">
        <v>55</v>
      </c>
      <c r="E572" s="49" t="s">
        <v>57</v>
      </c>
      <c r="F572" s="78">
        <v>0</v>
      </c>
      <c r="G572" s="78">
        <v>36282</v>
      </c>
      <c r="H572" s="78">
        <v>76.9087797740425</v>
      </c>
      <c r="I572" s="78">
        <v>99.292117706618797</v>
      </c>
      <c r="J572" s="78">
        <v>151.96162846932691</v>
      </c>
      <c r="K572" s="78">
        <v>219.89191704049512</v>
      </c>
      <c r="L572" s="78">
        <v>323.03023916154928</v>
      </c>
      <c r="M572" s="78">
        <v>457.20645033165124</v>
      </c>
      <c r="N572" s="78">
        <v>611.41270510298261</v>
      </c>
      <c r="O572" s="78">
        <v>781.95768592238664</v>
      </c>
      <c r="P572" s="78">
        <v>967.69383176536508</v>
      </c>
      <c r="Q572" s="78">
        <v>1167.3651617892081</v>
      </c>
      <c r="R572" s="78">
        <v>1364.5505517636309</v>
      </c>
      <c r="S572" s="78">
        <v>1566.5326393565549</v>
      </c>
      <c r="T572" s="78">
        <v>1749.4318794126839</v>
      </c>
      <c r="U572" s="78">
        <v>1916.6965700907729</v>
      </c>
      <c r="V572" s="78">
        <v>2078.1009146508786</v>
      </c>
      <c r="W572" s="78">
        <v>2222.1978597830857</v>
      </c>
      <c r="X572" s="78">
        <v>2349.8579613976608</v>
      </c>
      <c r="Y572" s="78">
        <v>2479.6623074371487</v>
      </c>
      <c r="Z572" s="78">
        <v>2619.196761642258</v>
      </c>
      <c r="AA572" s="78">
        <v>2761.1654443095781</v>
      </c>
      <c r="AB572" s="78">
        <v>2895.8433875198443</v>
      </c>
      <c r="AC572" s="78">
        <v>3026.6893087198309</v>
      </c>
      <c r="AD572" s="78">
        <v>3166.9486458259234</v>
      </c>
      <c r="AE572" s="78">
        <v>3292.1763907736049</v>
      </c>
      <c r="AF572" s="78">
        <v>3416.4351129864522</v>
      </c>
      <c r="AG572" s="78">
        <v>3504.655508739042</v>
      </c>
      <c r="AH572" s="78">
        <v>3617.0587031883611</v>
      </c>
      <c r="AI572" s="78">
        <v>3716.0302082756089</v>
      </c>
    </row>
    <row r="573" spans="1:35" ht="15">
      <c r="A573" s="49" t="s">
        <v>54</v>
      </c>
      <c r="B573" s="49">
        <v>4</v>
      </c>
      <c r="C573" s="49" t="s">
        <v>42</v>
      </c>
      <c r="D573" s="49" t="s">
        <v>55</v>
      </c>
      <c r="E573" s="49" t="s">
        <v>57</v>
      </c>
      <c r="F573" s="78">
        <v>0</v>
      </c>
      <c r="G573" s="78">
        <v>36282</v>
      </c>
      <c r="H573" s="78">
        <v>88.760375166928227</v>
      </c>
      <c r="I573" s="78">
        <v>139.58158743097414</v>
      </c>
      <c r="J573" s="78">
        <v>258.02178902801728</v>
      </c>
      <c r="K573" s="78">
        <v>427.00461988545663</v>
      </c>
      <c r="L573" s="78">
        <v>680.74310604044024</v>
      </c>
      <c r="M573" s="78">
        <v>1008.8902704426681</v>
      </c>
      <c r="N573" s="78">
        <v>1384.439773559885</v>
      </c>
      <c r="O573" s="78">
        <v>1805.8892034601968</v>
      </c>
      <c r="P573" s="78">
        <v>2265.625340936364</v>
      </c>
      <c r="Q573" s="78">
        <v>2797.6630891367563</v>
      </c>
      <c r="R573" s="78">
        <v>3316.2083612436882</v>
      </c>
      <c r="S573" s="78">
        <v>3850.2289997757493</v>
      </c>
      <c r="T573" s="78">
        <v>4343.6981715740985</v>
      </c>
      <c r="U573" s="78">
        <v>4771.5395167122151</v>
      </c>
      <c r="V573" s="78">
        <v>5189.8576799484508</v>
      </c>
      <c r="W573" s="78">
        <v>5563.1694016681759</v>
      </c>
      <c r="X573" s="78">
        <v>5870.629427217089</v>
      </c>
      <c r="Y573" s="78">
        <v>6182.2097547000494</v>
      </c>
      <c r="Z573" s="78">
        <v>6532.6493304517298</v>
      </c>
      <c r="AA573" s="78">
        <v>6878.8930328629422</v>
      </c>
      <c r="AB573" s="78">
        <v>7247.0522679630913</v>
      </c>
      <c r="AC573" s="78">
        <v>7538.6219652313966</v>
      </c>
      <c r="AD573" s="78">
        <v>7889.2700492796357</v>
      </c>
      <c r="AE573" s="78">
        <v>8196.6280858216433</v>
      </c>
      <c r="AF573" s="78">
        <v>8523.1223901161266</v>
      </c>
      <c r="AG573" s="78">
        <v>8837.3749065303255</v>
      </c>
      <c r="AH573" s="78">
        <v>9146.5520103978397</v>
      </c>
      <c r="AI573" s="78">
        <v>9461.8823106794607</v>
      </c>
    </row>
    <row r="574" spans="1:35" ht="15">
      <c r="A574" s="49" t="s">
        <v>54</v>
      </c>
      <c r="B574" s="49">
        <v>5</v>
      </c>
      <c r="C574" s="49" t="s">
        <v>42</v>
      </c>
      <c r="D574" s="49" t="s">
        <v>55</v>
      </c>
      <c r="E574" s="49" t="s">
        <v>57</v>
      </c>
      <c r="F574" s="78">
        <v>0</v>
      </c>
      <c r="G574" s="78">
        <v>36282</v>
      </c>
      <c r="H574" s="78">
        <v>217.81422521605447</v>
      </c>
      <c r="I574" s="78">
        <v>265.60172703144042</v>
      </c>
      <c r="J574" s="78">
        <v>380.38206570865464</v>
      </c>
      <c r="K574" s="78">
        <v>535.45425040105363</v>
      </c>
      <c r="L574" s="78">
        <v>774.22407264595859</v>
      </c>
      <c r="M574" s="78">
        <v>1086.7123672255791</v>
      </c>
      <c r="N574" s="78">
        <v>1437.797529817057</v>
      </c>
      <c r="O574" s="78">
        <v>1825.6573579305559</v>
      </c>
      <c r="P574" s="78">
        <v>2249.5640342095508</v>
      </c>
      <c r="Q574" s="78">
        <v>2718.7005273543014</v>
      </c>
      <c r="R574" s="78">
        <v>3180.4224265128232</v>
      </c>
      <c r="S574" s="78">
        <v>3650.0981572549363</v>
      </c>
      <c r="T574" s="78">
        <v>4064.6866476167661</v>
      </c>
      <c r="U574" s="78">
        <v>4460.0482284334594</v>
      </c>
      <c r="V574" s="78">
        <v>4823.826516275295</v>
      </c>
      <c r="W574" s="78">
        <v>5156.3984220533412</v>
      </c>
      <c r="X574" s="78">
        <v>5465.617405153801</v>
      </c>
      <c r="Y574" s="78">
        <v>5767.3284364543433</v>
      </c>
      <c r="Z574" s="78">
        <v>6096.7963879942699</v>
      </c>
      <c r="AA574" s="78">
        <v>6420.9957683202692</v>
      </c>
      <c r="AB574" s="78">
        <v>6734.537365139804</v>
      </c>
      <c r="AC574" s="78">
        <v>7054.2646575947465</v>
      </c>
      <c r="AD574" s="78">
        <v>7357.9211706365022</v>
      </c>
      <c r="AE574" s="78">
        <v>7635.9220586254914</v>
      </c>
      <c r="AF574" s="78">
        <v>7912.3030144730874</v>
      </c>
      <c r="AG574" s="78">
        <v>8155.7414421546027</v>
      </c>
      <c r="AH574" s="78">
        <v>8420.1990540716342</v>
      </c>
      <c r="AI574" s="78">
        <v>8654.5546308673238</v>
      </c>
    </row>
    <row r="575" spans="1:35" ht="15">
      <c r="A575" s="49" t="s">
        <v>54</v>
      </c>
      <c r="B575" s="49">
        <v>6</v>
      </c>
      <c r="C575" s="49" t="s">
        <v>42</v>
      </c>
      <c r="D575" s="49" t="s">
        <v>55</v>
      </c>
      <c r="E575" s="49" t="s">
        <v>57</v>
      </c>
      <c r="F575" s="78">
        <v>0</v>
      </c>
      <c r="G575" s="78">
        <v>36282</v>
      </c>
      <c r="H575" s="78">
        <v>118.2610330774439</v>
      </c>
      <c r="I575" s="78">
        <v>155.71331546857411</v>
      </c>
      <c r="J575" s="78">
        <v>244.99295520512641</v>
      </c>
      <c r="K575" s="78">
        <v>361.23946757921362</v>
      </c>
      <c r="L575" s="78">
        <v>537.34134932892607</v>
      </c>
      <c r="M575" s="78">
        <v>766.39918305404774</v>
      </c>
      <c r="N575" s="78">
        <v>1030.085005512201</v>
      </c>
      <c r="O575" s="78">
        <v>1321.7728082159019</v>
      </c>
      <c r="P575" s="78">
        <v>1640.095136355458</v>
      </c>
      <c r="Q575" s="78">
        <v>1987.0410300931401</v>
      </c>
      <c r="R575" s="78">
        <v>2329.551018956362</v>
      </c>
      <c r="S575" s="78">
        <v>2680.3196496359851</v>
      </c>
      <c r="T575" s="78">
        <v>2998.8220292659239</v>
      </c>
      <c r="U575" s="78">
        <v>3292.004192583202</v>
      </c>
      <c r="V575" s="78">
        <v>3573.0338821295891</v>
      </c>
      <c r="W575" s="78">
        <v>3827.9002547306791</v>
      </c>
      <c r="X575" s="78">
        <v>4057.4425270695847</v>
      </c>
      <c r="Y575" s="78">
        <v>4288.9023944779219</v>
      </c>
      <c r="Z575" s="78">
        <v>4538.0665386947985</v>
      </c>
      <c r="AA575" s="78">
        <v>4790.0432509596531</v>
      </c>
      <c r="AB575" s="78">
        <v>5030.4871733941882</v>
      </c>
      <c r="AC575" s="78">
        <v>5267.6275159520828</v>
      </c>
      <c r="AD575" s="78">
        <v>5521.6087821876263</v>
      </c>
      <c r="AE575" s="78">
        <v>5754.6859340819947</v>
      </c>
      <c r="AF575" s="78">
        <v>5986.9073979239092</v>
      </c>
      <c r="AG575" s="78">
        <v>6164.3800657306901</v>
      </c>
      <c r="AH575" s="78">
        <v>6377.565208099978</v>
      </c>
      <c r="AI575" s="78">
        <v>6575.6639337276301</v>
      </c>
    </row>
    <row r="576" spans="1:35" ht="15">
      <c r="A576" s="49" t="s">
        <v>54</v>
      </c>
      <c r="B576" s="49">
        <v>7</v>
      </c>
      <c r="C576" s="49" t="s">
        <v>42</v>
      </c>
      <c r="D576" s="49" t="s">
        <v>55</v>
      </c>
      <c r="E576" s="49" t="s">
        <v>57</v>
      </c>
      <c r="F576" s="78">
        <v>0</v>
      </c>
      <c r="G576" s="78">
        <v>36282</v>
      </c>
      <c r="H576" s="78">
        <v>392.67307426156447</v>
      </c>
      <c r="I576" s="78">
        <v>447.34450951400703</v>
      </c>
      <c r="J576" s="78">
        <v>918.80894002312061</v>
      </c>
      <c r="K576" s="78">
        <v>1551.3798276232069</v>
      </c>
      <c r="L576" s="78">
        <v>2483.1029781300826</v>
      </c>
      <c r="M576" s="78">
        <v>3727.8578588633368</v>
      </c>
      <c r="N576" s="78">
        <v>5155.6981729484123</v>
      </c>
      <c r="O576" s="78">
        <v>6717.2668108471407</v>
      </c>
      <c r="P576" s="78">
        <v>8407.706432823361</v>
      </c>
      <c r="Q576" s="78">
        <v>10472.629842283921</v>
      </c>
      <c r="R576" s="78">
        <v>12408.308807521338</v>
      </c>
      <c r="S576" s="78">
        <v>14389.437672352069</v>
      </c>
      <c r="T576" s="78">
        <v>16040.25717526381</v>
      </c>
      <c r="U576" s="78">
        <v>17482.35694908287</v>
      </c>
      <c r="V576" s="78">
        <v>18928.518563143552</v>
      </c>
      <c r="W576" s="78">
        <v>20272.78575290319</v>
      </c>
      <c r="X576" s="78">
        <v>21769.715362316194</v>
      </c>
      <c r="Y576" s="78">
        <v>22745.714399773449</v>
      </c>
      <c r="Z576" s="78">
        <v>24251.231134124311</v>
      </c>
      <c r="AA576" s="78">
        <v>25314.464654704796</v>
      </c>
      <c r="AB576" s="78">
        <v>26644.6130907845</v>
      </c>
      <c r="AC576" s="78">
        <v>27664.080913976471</v>
      </c>
      <c r="AD576" s="78">
        <v>28962.922212329671</v>
      </c>
      <c r="AE576" s="78">
        <v>29575.519230559479</v>
      </c>
      <c r="AF576" s="78">
        <v>30592.611460291941</v>
      </c>
      <c r="AG576" s="78">
        <v>31636.155329275938</v>
      </c>
      <c r="AH576" s="78">
        <v>32651.219612106492</v>
      </c>
      <c r="AI576" s="78">
        <v>33927.058884728962</v>
      </c>
    </row>
    <row r="577" spans="1:35" ht="15">
      <c r="A577" s="49" t="s">
        <v>54</v>
      </c>
      <c r="B577" s="49">
        <v>8</v>
      </c>
      <c r="C577" s="49" t="s">
        <v>42</v>
      </c>
      <c r="D577" s="49" t="s">
        <v>55</v>
      </c>
      <c r="E577" s="49" t="s">
        <v>57</v>
      </c>
      <c r="F577" s="78">
        <v>0</v>
      </c>
      <c r="G577" s="78">
        <v>36282</v>
      </c>
      <c r="H577" s="78">
        <v>136.16104434398457</v>
      </c>
      <c r="I577" s="78">
        <v>170.00549329267579</v>
      </c>
      <c r="J577" s="78">
        <v>285.67658417695839</v>
      </c>
      <c r="K577" s="78">
        <v>438.11369531683948</v>
      </c>
      <c r="L577" s="78">
        <v>667.08143111674747</v>
      </c>
      <c r="M577" s="78">
        <v>969.30324687549296</v>
      </c>
      <c r="N577" s="78">
        <v>1317.6245238553049</v>
      </c>
      <c r="O577" s="78">
        <v>1702.0644892635012</v>
      </c>
      <c r="P577" s="78">
        <v>2120.8456093148629</v>
      </c>
      <c r="Q577" s="78">
        <v>2599.4289991895589</v>
      </c>
      <c r="R577" s="78">
        <v>3062.4941840804649</v>
      </c>
      <c r="S577" s="78">
        <v>3538.2589139856432</v>
      </c>
      <c r="T577" s="78">
        <v>3956.378934271143</v>
      </c>
      <c r="U577" s="78">
        <v>4334.228660988093</v>
      </c>
      <c r="V577" s="78">
        <v>4706.8319971551728</v>
      </c>
      <c r="W577" s="78">
        <v>5048.0074425387711</v>
      </c>
      <c r="X577" s="78">
        <v>5386.7301056306042</v>
      </c>
      <c r="Y577" s="78">
        <v>5671.6899028306334</v>
      </c>
      <c r="Z577" s="78">
        <v>6028.7403082716601</v>
      </c>
      <c r="AA577" s="78">
        <v>6340.973501403616</v>
      </c>
      <c r="AB577" s="78">
        <v>6674.8086643256211</v>
      </c>
      <c r="AC577" s="78">
        <v>6971.2758424771027</v>
      </c>
      <c r="AD577" s="78">
        <v>7313.2929949160098</v>
      </c>
      <c r="AE577" s="78">
        <v>7560.8514105683762</v>
      </c>
      <c r="AF577" s="78">
        <v>7854.4245386874672</v>
      </c>
      <c r="AG577" s="78">
        <v>8105.8148560790951</v>
      </c>
      <c r="AH577" s="78">
        <v>8386.7772528097757</v>
      </c>
      <c r="AI577" s="78">
        <v>8681.8654824849109</v>
      </c>
    </row>
    <row r="578" spans="1:35" ht="15">
      <c r="A578" s="49" t="s">
        <v>54</v>
      </c>
      <c r="B578" s="49">
        <v>9</v>
      </c>
      <c r="C578" s="49" t="s">
        <v>42</v>
      </c>
      <c r="D578" s="49" t="s">
        <v>55</v>
      </c>
      <c r="E578" s="49" t="s">
        <v>57</v>
      </c>
      <c r="F578" s="78">
        <v>0</v>
      </c>
      <c r="G578" s="78">
        <v>36282</v>
      </c>
      <c r="H578" s="78">
        <v>122.06237708949683</v>
      </c>
      <c r="I578" s="78">
        <v>158.1551470060561</v>
      </c>
      <c r="J578" s="78">
        <v>242.45696801257071</v>
      </c>
      <c r="K578" s="78">
        <v>351.60366248069647</v>
      </c>
      <c r="L578" s="78">
        <v>517.59776603847638</v>
      </c>
      <c r="M578" s="78">
        <v>733.89752346965463</v>
      </c>
      <c r="N578" s="78">
        <v>983.16713652784597</v>
      </c>
      <c r="O578" s="78">
        <v>1259.096419013812</v>
      </c>
      <c r="P578" s="78">
        <v>1559.8341700323069</v>
      </c>
      <c r="Q578" s="78">
        <v>1883.4004529023109</v>
      </c>
      <c r="R578" s="78">
        <v>2203.1159376291512</v>
      </c>
      <c r="S578" s="78">
        <v>2530.7712911202361</v>
      </c>
      <c r="T578" s="78">
        <v>2829.0235534091889</v>
      </c>
      <c r="U578" s="78">
        <v>3103.4753982536408</v>
      </c>
      <c r="V578" s="78">
        <v>3369.1529604310017</v>
      </c>
      <c r="W578" s="78">
        <v>3607.369189820567</v>
      </c>
      <c r="X578" s="78">
        <v>3819.2197049420229</v>
      </c>
      <c r="Y578" s="78">
        <v>4034.6882969077419</v>
      </c>
      <c r="Z578" s="78">
        <v>4265.7297376262331</v>
      </c>
      <c r="AA578" s="78">
        <v>4500.9030083571952</v>
      </c>
      <c r="AB578" s="78">
        <v>4723.9539337860851</v>
      </c>
      <c r="AC578" s="78">
        <v>4941.5077875178877</v>
      </c>
      <c r="AD578" s="78">
        <v>5175.1135056284893</v>
      </c>
      <c r="AE578" s="78">
        <v>5384.5122222378095</v>
      </c>
      <c r="AF578" s="78">
        <v>5592.3557145748737</v>
      </c>
      <c r="AG578" s="78">
        <v>5741.0778192657481</v>
      </c>
      <c r="AH578" s="78">
        <v>5929.8649026244339</v>
      </c>
      <c r="AI578" s="78">
        <v>6097.3572900973177</v>
      </c>
    </row>
    <row r="579" spans="1:35" ht="15">
      <c r="A579" s="49" t="s">
        <v>54</v>
      </c>
      <c r="B579" s="49">
        <v>10</v>
      </c>
      <c r="C579" s="49" t="s">
        <v>42</v>
      </c>
      <c r="D579" s="49" t="s">
        <v>55</v>
      </c>
      <c r="E579" s="49" t="s">
        <v>57</v>
      </c>
      <c r="F579" s="78">
        <v>0</v>
      </c>
      <c r="G579" s="78">
        <v>36282</v>
      </c>
      <c r="H579" s="78">
        <v>89.404409089628018</v>
      </c>
      <c r="I579" s="78">
        <v>102.95831667757922</v>
      </c>
      <c r="J579" s="78">
        <v>209.15254689974378</v>
      </c>
      <c r="K579" s="78">
        <v>351.81862518806901</v>
      </c>
      <c r="L579" s="78">
        <v>563.10750037845787</v>
      </c>
      <c r="M579" s="78">
        <v>846.120126954174</v>
      </c>
      <c r="N579" s="78">
        <v>1171.3064290588509</v>
      </c>
      <c r="O579" s="78">
        <v>1528.8246944415059</v>
      </c>
      <c r="P579" s="78">
        <v>1917.587040894595</v>
      </c>
      <c r="Q579" s="78">
        <v>2391.7333476779418</v>
      </c>
      <c r="R579" s="78">
        <v>2838.1996541122812</v>
      </c>
      <c r="S579" s="78">
        <v>3295.5332086372127</v>
      </c>
      <c r="T579" s="78">
        <v>3678.0661609684689</v>
      </c>
      <c r="U579" s="78">
        <v>4013.2295406320345</v>
      </c>
      <c r="V579" s="78">
        <v>4349.6347525230913</v>
      </c>
      <c r="W579" s="78">
        <v>4661.6773782066357</v>
      </c>
      <c r="X579" s="78">
        <v>5007.2768164737299</v>
      </c>
      <c r="Y579" s="78">
        <v>5234.3830495487518</v>
      </c>
      <c r="Z579" s="78">
        <v>5578.8159411919169</v>
      </c>
      <c r="AA579" s="78">
        <v>5825.5682817161678</v>
      </c>
      <c r="AB579" s="78">
        <v>6129.0330735558691</v>
      </c>
      <c r="AC579" s="78">
        <v>6360.0190707038046</v>
      </c>
      <c r="AD579" s="78">
        <v>6653.2427340616396</v>
      </c>
      <c r="AE579" s="78">
        <v>6788.879336198137</v>
      </c>
      <c r="AF579" s="78">
        <v>7004.99924128783</v>
      </c>
      <c r="AG579" s="78">
        <v>7155.0722236397105</v>
      </c>
      <c r="AH579" s="78">
        <v>7278.1967606777835</v>
      </c>
      <c r="AI579" s="78">
        <v>7451.6670457367627</v>
      </c>
    </row>
    <row r="580" spans="1:35" ht="15">
      <c r="A580" s="49" t="s">
        <v>54</v>
      </c>
      <c r="B580" s="49">
        <v>11</v>
      </c>
      <c r="C580" s="49" t="s">
        <v>42</v>
      </c>
      <c r="D580" s="49" t="s">
        <v>55</v>
      </c>
      <c r="E580" s="49" t="s">
        <v>57</v>
      </c>
      <c r="F580" s="78">
        <v>0</v>
      </c>
      <c r="G580" s="78">
        <v>36282</v>
      </c>
      <c r="H580" s="78">
        <v>81.732333199194201</v>
      </c>
      <c r="I580" s="78">
        <v>93.854821894054282</v>
      </c>
      <c r="J580" s="78">
        <v>194.3834453996468</v>
      </c>
      <c r="K580" s="78">
        <v>330.85849228532584</v>
      </c>
      <c r="L580" s="78">
        <v>534.47567106884765</v>
      </c>
      <c r="M580" s="78">
        <v>809.44829322693499</v>
      </c>
      <c r="N580" s="78">
        <v>1127.7952139414519</v>
      </c>
      <c r="O580" s="78">
        <v>1480.8643374507199</v>
      </c>
      <c r="P580" s="78">
        <v>1867.7357325414741</v>
      </c>
      <c r="Q580" s="78">
        <v>2343.2509419690359</v>
      </c>
      <c r="R580" s="78">
        <v>2795.2373388142905</v>
      </c>
      <c r="S580" s="78">
        <v>3261.7554240697145</v>
      </c>
      <c r="T580" s="78">
        <v>3656.4802033012129</v>
      </c>
      <c r="U580" s="78">
        <v>4006.3279082122322</v>
      </c>
      <c r="V580" s="78">
        <v>4360.2753562492435</v>
      </c>
      <c r="W580" s="78">
        <v>4692.7777774909928</v>
      </c>
      <c r="X580" s="78">
        <v>5062.9722912783682</v>
      </c>
      <c r="Y580" s="78">
        <v>5311.8015496181897</v>
      </c>
      <c r="Z580" s="78">
        <v>5683.4181605103595</v>
      </c>
      <c r="AA580" s="78">
        <v>5954.4555843810003</v>
      </c>
      <c r="AB580" s="78">
        <v>6286.2503082296744</v>
      </c>
      <c r="AC580" s="78">
        <v>6543.4732398473834</v>
      </c>
      <c r="AD580" s="78">
        <v>6866.5597683305677</v>
      </c>
      <c r="AE580" s="78">
        <v>7025.0069981820752</v>
      </c>
      <c r="AF580" s="78">
        <v>7269.6095493410212</v>
      </c>
      <c r="AG580" s="78">
        <v>7447.7999036268466</v>
      </c>
      <c r="AH580" s="78">
        <v>7596.9128618707418</v>
      </c>
      <c r="AI580" s="78">
        <v>7800.5135164082531</v>
      </c>
    </row>
    <row r="581" spans="1:35" ht="15">
      <c r="A581" s="49" t="s">
        <v>54</v>
      </c>
      <c r="B581" s="49">
        <v>12</v>
      </c>
      <c r="C581" s="49" t="s">
        <v>42</v>
      </c>
      <c r="D581" s="49" t="s">
        <v>55</v>
      </c>
      <c r="E581" s="49" t="s">
        <v>57</v>
      </c>
      <c r="F581" s="78">
        <v>0</v>
      </c>
      <c r="G581" s="78">
        <v>36282</v>
      </c>
      <c r="H581" s="78">
        <v>93.363721462735668</v>
      </c>
      <c r="I581" s="78">
        <v>160.39293821586898</v>
      </c>
      <c r="J581" s="78">
        <v>358.90114104836368</v>
      </c>
      <c r="K581" s="78">
        <v>613.10633827295669</v>
      </c>
      <c r="L581" s="78">
        <v>994.65234181451501</v>
      </c>
      <c r="M581" s="78">
        <v>1493.8228322898249</v>
      </c>
      <c r="N581" s="78">
        <v>2062.1896763254658</v>
      </c>
      <c r="O581" s="78">
        <v>2691.3357252253109</v>
      </c>
      <c r="P581" s="78">
        <v>3388.7381056739468</v>
      </c>
      <c r="Q581" s="78">
        <v>4147.3937660915471</v>
      </c>
      <c r="R581" s="78">
        <v>4901.6812396029218</v>
      </c>
      <c r="S581" s="78">
        <v>5684.4681867207764</v>
      </c>
      <c r="T581" s="78">
        <v>6367.7966176241043</v>
      </c>
      <c r="U581" s="78">
        <v>6974.6388327416871</v>
      </c>
      <c r="V581" s="78">
        <v>7536.2850114713046</v>
      </c>
      <c r="W581" s="78">
        <v>8070.8741271776071</v>
      </c>
      <c r="X581" s="78">
        <v>8537.2127890959018</v>
      </c>
      <c r="Y581" s="78">
        <v>9026.5480156212598</v>
      </c>
      <c r="Z581" s="78">
        <v>9512.9019025676007</v>
      </c>
      <c r="AA581" s="78">
        <v>10008.754185655878</v>
      </c>
      <c r="AB581" s="78">
        <v>10487.421788375781</v>
      </c>
      <c r="AC581" s="78">
        <v>10948.675391116021</v>
      </c>
      <c r="AD581" s="78">
        <v>11357.621340130529</v>
      </c>
      <c r="AE581" s="78">
        <v>11804.533197979781</v>
      </c>
      <c r="AF581" s="78">
        <v>12231.51371413877</v>
      </c>
      <c r="AG581" s="78">
        <v>12665.930021620159</v>
      </c>
      <c r="AH581" s="78">
        <v>13095.841054832541</v>
      </c>
      <c r="AI581" s="78">
        <v>13548.947250854508</v>
      </c>
    </row>
    <row r="582" spans="1:35" ht="15">
      <c r="A582" s="49" t="s">
        <v>54</v>
      </c>
      <c r="B582" s="49">
        <v>13</v>
      </c>
      <c r="C582" s="49" t="s">
        <v>42</v>
      </c>
      <c r="D582" s="49" t="s">
        <v>55</v>
      </c>
      <c r="E582" s="49" t="s">
        <v>57</v>
      </c>
      <c r="F582" s="78">
        <v>0</v>
      </c>
      <c r="G582" s="78">
        <v>36282</v>
      </c>
      <c r="H582" s="78">
        <v>73.798599862179458</v>
      </c>
      <c r="I582" s="78">
        <v>121.77084344883365</v>
      </c>
      <c r="J582" s="78">
        <v>224.70794728567023</v>
      </c>
      <c r="K582" s="78">
        <v>378.2856246091859</v>
      </c>
      <c r="L582" s="78">
        <v>609.27168090528335</v>
      </c>
      <c r="M582" s="78">
        <v>907.56676121394207</v>
      </c>
      <c r="N582" s="78">
        <v>1248.8797721577948</v>
      </c>
      <c r="O582" s="78">
        <v>1635.766947232187</v>
      </c>
      <c r="P582" s="78">
        <v>2056.2669082034481</v>
      </c>
      <c r="Q582" s="78">
        <v>2544.929543496663</v>
      </c>
      <c r="R582" s="78">
        <v>3019.4962340931124</v>
      </c>
      <c r="S582" s="78">
        <v>3511.5235081564801</v>
      </c>
      <c r="T582" s="78">
        <v>3973.996992003531</v>
      </c>
      <c r="U582" s="78">
        <v>4362.3860893216561</v>
      </c>
      <c r="V582" s="78">
        <v>4756.7039308880458</v>
      </c>
      <c r="W582" s="78">
        <v>5096.9251649128491</v>
      </c>
      <c r="X582" s="78">
        <v>5354.2790809803346</v>
      </c>
      <c r="Y582" s="78">
        <v>5623.8607018409939</v>
      </c>
      <c r="Z582" s="78">
        <v>5933.4955073439596</v>
      </c>
      <c r="AA582" s="78">
        <v>6241.7023732319703</v>
      </c>
      <c r="AB582" s="78">
        <v>6586.7366976617041</v>
      </c>
      <c r="AC582" s="78">
        <v>6825.2136502008525</v>
      </c>
      <c r="AD582" s="78">
        <v>7142.3688207061541</v>
      </c>
      <c r="AE582" s="78">
        <v>7403.1185973189749</v>
      </c>
      <c r="AF582" s="78">
        <v>7693.9437713938105</v>
      </c>
      <c r="AG582" s="78">
        <v>7981.5920371799766</v>
      </c>
      <c r="AH582" s="78">
        <v>8262.159461215906</v>
      </c>
      <c r="AI582" s="78">
        <v>8540.8762364769373</v>
      </c>
    </row>
    <row r="583" spans="1:35" ht="15">
      <c r="A583" s="49" t="s">
        <v>54</v>
      </c>
      <c r="B583" s="49">
        <v>14</v>
      </c>
      <c r="C583" s="49" t="s">
        <v>42</v>
      </c>
      <c r="D583" s="49" t="s">
        <v>55</v>
      </c>
      <c r="E583" s="49" t="s">
        <v>57</v>
      </c>
      <c r="F583" s="78">
        <v>0</v>
      </c>
      <c r="G583" s="78">
        <v>36282</v>
      </c>
      <c r="H583" s="78">
        <v>92.271139195383753</v>
      </c>
      <c r="I583" s="78">
        <v>119.65998419255899</v>
      </c>
      <c r="J583" s="78">
        <v>183.55706745247159</v>
      </c>
      <c r="K583" s="78">
        <v>266.31290455152396</v>
      </c>
      <c r="L583" s="78">
        <v>392.24868333674385</v>
      </c>
      <c r="M583" s="78">
        <v>556.506317264465</v>
      </c>
      <c r="N583" s="78">
        <v>746.04195206093868</v>
      </c>
      <c r="O583" s="78">
        <v>956.21710066484002</v>
      </c>
      <c r="P583" s="78">
        <v>1185.707002939545</v>
      </c>
      <c r="Q583" s="78">
        <v>1433.118621024631</v>
      </c>
      <c r="R583" s="78">
        <v>1678.088051407901</v>
      </c>
      <c r="S583" s="78">
        <v>1929.5275423394651</v>
      </c>
      <c r="T583" s="78">
        <v>2158.6781846903782</v>
      </c>
      <c r="U583" s="78">
        <v>2369.739426210278</v>
      </c>
      <c r="V583" s="78">
        <v>2574.2201702223792</v>
      </c>
      <c r="W583" s="78">
        <v>2757.8570692711969</v>
      </c>
      <c r="X583" s="78">
        <v>2921.4616755385173</v>
      </c>
      <c r="Y583" s="78">
        <v>3087.9693968684182</v>
      </c>
      <c r="Z583" s="78">
        <v>3266.5729653588628</v>
      </c>
      <c r="AA583" s="78">
        <v>3448.3157207706267</v>
      </c>
      <c r="AB583" s="78">
        <v>3620.8999211791051</v>
      </c>
      <c r="AC583" s="78">
        <v>3788.5416512800211</v>
      </c>
      <c r="AD583" s="78">
        <v>3967.9423573584036</v>
      </c>
      <c r="AE583" s="78">
        <v>4128.7505129919773</v>
      </c>
      <c r="AF583" s="78">
        <v>4288.8003881662044</v>
      </c>
      <c r="AG583" s="78">
        <v>4403.7296508943273</v>
      </c>
      <c r="AH583" s="78">
        <v>4549.5904895397825</v>
      </c>
      <c r="AI583" s="78">
        <v>4679.2042188702126</v>
      </c>
    </row>
    <row r="584" spans="1:35" ht="15">
      <c r="A584" s="49" t="s">
        <v>54</v>
      </c>
      <c r="B584" s="49">
        <v>15</v>
      </c>
      <c r="C584" s="49" t="s">
        <v>42</v>
      </c>
      <c r="D584" s="49" t="s">
        <v>55</v>
      </c>
      <c r="E584" s="49" t="s">
        <v>57</v>
      </c>
      <c r="F584" s="78">
        <v>0</v>
      </c>
      <c r="G584" s="78">
        <v>36282</v>
      </c>
      <c r="H584" s="78">
        <v>1.1965806512576824</v>
      </c>
      <c r="I584" s="78">
        <v>1.5485095484402509</v>
      </c>
      <c r="J584" s="78">
        <v>2.3850614446106126</v>
      </c>
      <c r="K584" s="78">
        <v>3.4721437194163602</v>
      </c>
      <c r="L584" s="78">
        <v>5.1271387117433225</v>
      </c>
      <c r="M584" s="78">
        <v>7.2974703500863125</v>
      </c>
      <c r="N584" s="78">
        <v>9.7945351844579207</v>
      </c>
      <c r="O584" s="78">
        <v>12.57796765116786</v>
      </c>
      <c r="P584" s="78">
        <v>15.62313082338094</v>
      </c>
      <c r="Q584" s="78">
        <v>18.918424753347772</v>
      </c>
      <c r="R584" s="78">
        <v>22.18848221664225</v>
      </c>
      <c r="S584" s="78">
        <v>25.539313198771417</v>
      </c>
      <c r="T584" s="78">
        <v>28.596112260089221</v>
      </c>
      <c r="U584" s="78">
        <v>31.445937198328913</v>
      </c>
      <c r="V584" s="78">
        <v>34.24704151480001</v>
      </c>
      <c r="W584" s="78">
        <v>36.784519726853105</v>
      </c>
      <c r="X584" s="78">
        <v>39.06322131386441</v>
      </c>
      <c r="Y584" s="78">
        <v>41.391258593620236</v>
      </c>
      <c r="Z584" s="78">
        <v>43.899511891813852</v>
      </c>
      <c r="AA584" s="78">
        <v>46.457666571445671</v>
      </c>
      <c r="AB584" s="78">
        <v>48.904515781970986</v>
      </c>
      <c r="AC584" s="78">
        <v>51.299156182185747</v>
      </c>
      <c r="AD584" s="78">
        <v>53.85495262419591</v>
      </c>
      <c r="AE584" s="78">
        <v>56.151438236001809</v>
      </c>
      <c r="AF584" s="78">
        <v>58.4307945671491</v>
      </c>
      <c r="AG584" s="78">
        <v>60.104865424707171</v>
      </c>
      <c r="AH584" s="78">
        <v>62.194369805539047</v>
      </c>
      <c r="AI584" s="78">
        <v>64.042265016486184</v>
      </c>
    </row>
    <row r="585" spans="1:35" ht="15">
      <c r="A585" s="49" t="s">
        <v>54</v>
      </c>
      <c r="B585" s="49">
        <v>16</v>
      </c>
      <c r="C585" s="49" t="s">
        <v>42</v>
      </c>
      <c r="D585" s="49" t="s">
        <v>55</v>
      </c>
      <c r="E585" s="49" t="s">
        <v>57</v>
      </c>
      <c r="F585" s="78">
        <v>0</v>
      </c>
      <c r="G585" s="78">
        <v>36282</v>
      </c>
      <c r="H585" s="78">
        <v>156.73476126958187</v>
      </c>
      <c r="I585" s="78">
        <v>178.56765956215594</v>
      </c>
      <c r="J585" s="78">
        <v>366.74934707713271</v>
      </c>
      <c r="K585" s="78">
        <v>619.32077271532819</v>
      </c>
      <c r="L585" s="78">
        <v>991.48833552098301</v>
      </c>
      <c r="M585" s="78">
        <v>1488.929579527261</v>
      </c>
      <c r="N585" s="78">
        <v>2059.8616236313228</v>
      </c>
      <c r="O585" s="78">
        <v>2684.6500461386559</v>
      </c>
      <c r="P585" s="78">
        <v>3361.4015450323222</v>
      </c>
      <c r="Q585" s="78">
        <v>4188.5584299229176</v>
      </c>
      <c r="R585" s="78">
        <v>4965.0642138646826</v>
      </c>
      <c r="S585" s="78">
        <v>5760.9430469277322</v>
      </c>
      <c r="T585" s="78">
        <v>6425.8415812172307</v>
      </c>
      <c r="U585" s="78">
        <v>7008.1179251751628</v>
      </c>
      <c r="V585" s="78">
        <v>7592.9549024971902</v>
      </c>
      <c r="W585" s="78">
        <v>8137.9169489551095</v>
      </c>
      <c r="X585" s="78">
        <v>8745.1635192801587</v>
      </c>
      <c r="Y585" s="78">
        <v>9144.1425712402688</v>
      </c>
      <c r="Z585" s="78">
        <v>9756.8193973861598</v>
      </c>
      <c r="AA585" s="78">
        <v>10192.732420012548</v>
      </c>
      <c r="AB585" s="78">
        <v>10737.18058771892</v>
      </c>
      <c r="AC585" s="78">
        <v>11157.530190929559</v>
      </c>
      <c r="AD585" s="78">
        <v>11691.645525907599</v>
      </c>
      <c r="AE585" s="78">
        <v>11950.06650173952</v>
      </c>
      <c r="AF585" s="78">
        <v>12373.094964329139</v>
      </c>
      <c r="AG585" s="78">
        <v>12807.93466177797</v>
      </c>
      <c r="AH585" s="78">
        <v>13232.17612622834</v>
      </c>
      <c r="AI585" s="78">
        <v>13763.046535357349</v>
      </c>
    </row>
    <row r="586" spans="1:35" ht="15">
      <c r="A586" s="49" t="s">
        <v>54</v>
      </c>
      <c r="B586" s="49">
        <v>17</v>
      </c>
      <c r="C586" s="49" t="s">
        <v>42</v>
      </c>
      <c r="D586" s="49" t="s">
        <v>55</v>
      </c>
      <c r="E586" s="49" t="s">
        <v>57</v>
      </c>
      <c r="F586" s="78">
        <v>0</v>
      </c>
      <c r="G586" s="78">
        <v>36282</v>
      </c>
      <c r="H586" s="78">
        <v>156.73476126958187</v>
      </c>
      <c r="I586" s="78">
        <v>178.56765956215594</v>
      </c>
      <c r="J586" s="78">
        <v>366.74934707713271</v>
      </c>
      <c r="K586" s="78">
        <v>619.32077271532819</v>
      </c>
      <c r="L586" s="78">
        <v>991.48833552098301</v>
      </c>
      <c r="M586" s="78">
        <v>1488.929579527261</v>
      </c>
      <c r="N586" s="78">
        <v>2059.8616236313228</v>
      </c>
      <c r="O586" s="78">
        <v>2684.6500461386559</v>
      </c>
      <c r="P586" s="78">
        <v>3361.4015450323222</v>
      </c>
      <c r="Q586" s="78">
        <v>4188.5584299229176</v>
      </c>
      <c r="R586" s="78">
        <v>4965.0642138646826</v>
      </c>
      <c r="S586" s="78">
        <v>5760.9430469277322</v>
      </c>
      <c r="T586" s="78">
        <v>6425.8415812172307</v>
      </c>
      <c r="U586" s="78">
        <v>7008.1179251751628</v>
      </c>
      <c r="V586" s="78">
        <v>7592.9549024971902</v>
      </c>
      <c r="W586" s="78">
        <v>8137.9169489551095</v>
      </c>
      <c r="X586" s="78">
        <v>8745.1635192801587</v>
      </c>
      <c r="Y586" s="78">
        <v>9144.1425712402688</v>
      </c>
      <c r="Z586" s="78">
        <v>9756.8193973861598</v>
      </c>
      <c r="AA586" s="78">
        <v>10192.732420012548</v>
      </c>
      <c r="AB586" s="78">
        <v>10737.18058771892</v>
      </c>
      <c r="AC586" s="78">
        <v>11157.530190929559</v>
      </c>
      <c r="AD586" s="78">
        <v>11691.645525907599</v>
      </c>
      <c r="AE586" s="78">
        <v>11950.06650173952</v>
      </c>
      <c r="AF586" s="78">
        <v>12373.094964329139</v>
      </c>
      <c r="AG586" s="78">
        <v>12807.93466177797</v>
      </c>
      <c r="AH586" s="78">
        <v>13232.17612622834</v>
      </c>
      <c r="AI586" s="78">
        <v>13763.046535357349</v>
      </c>
    </row>
    <row r="587" spans="1:35" ht="15">
      <c r="A587" s="49" t="s">
        <v>54</v>
      </c>
      <c r="B587" s="49">
        <v>18</v>
      </c>
      <c r="C587" s="49" t="s">
        <v>42</v>
      </c>
      <c r="D587" s="49" t="s">
        <v>55</v>
      </c>
      <c r="E587" s="49" t="s">
        <v>57</v>
      </c>
      <c r="F587" s="78">
        <v>0</v>
      </c>
      <c r="G587" s="78">
        <v>36282</v>
      </c>
      <c r="H587" s="78">
        <v>156.73476126958187</v>
      </c>
      <c r="I587" s="78">
        <v>178.56765956215594</v>
      </c>
      <c r="J587" s="78">
        <v>366.74934707713271</v>
      </c>
      <c r="K587" s="78">
        <v>619.32077271532819</v>
      </c>
      <c r="L587" s="78">
        <v>991.48833552098301</v>
      </c>
      <c r="M587" s="78">
        <v>1488.929579527261</v>
      </c>
      <c r="N587" s="78">
        <v>2059.8616236313228</v>
      </c>
      <c r="O587" s="78">
        <v>2684.6500461386559</v>
      </c>
      <c r="P587" s="78">
        <v>3361.4015450323222</v>
      </c>
      <c r="Q587" s="78">
        <v>4188.5584299229176</v>
      </c>
      <c r="R587" s="78">
        <v>4965.0642138646826</v>
      </c>
      <c r="S587" s="78">
        <v>5760.9430469277322</v>
      </c>
      <c r="T587" s="78">
        <v>6425.8415812172307</v>
      </c>
      <c r="U587" s="78">
        <v>7008.1179251751628</v>
      </c>
      <c r="V587" s="78">
        <v>7592.9549024971902</v>
      </c>
      <c r="W587" s="78">
        <v>8137.9169489551095</v>
      </c>
      <c r="X587" s="78">
        <v>8745.1635192801587</v>
      </c>
      <c r="Y587" s="78">
        <v>9144.1425712402688</v>
      </c>
      <c r="Z587" s="78">
        <v>9756.8193973861598</v>
      </c>
      <c r="AA587" s="78">
        <v>10192.732420012548</v>
      </c>
      <c r="AB587" s="78">
        <v>10737.18058771892</v>
      </c>
      <c r="AC587" s="78">
        <v>11157.530190929559</v>
      </c>
      <c r="AD587" s="78">
        <v>11691.645525907599</v>
      </c>
      <c r="AE587" s="78">
        <v>11950.06650173952</v>
      </c>
      <c r="AF587" s="78">
        <v>12373.094964329139</v>
      </c>
      <c r="AG587" s="78">
        <v>12807.93466177797</v>
      </c>
      <c r="AH587" s="78">
        <v>13232.17612622834</v>
      </c>
      <c r="AI587" s="78">
        <v>13763.046535357349</v>
      </c>
    </row>
    <row r="588" spans="1:35" ht="15">
      <c r="A588" s="49" t="s">
        <v>54</v>
      </c>
      <c r="B588" s="49">
        <v>19</v>
      </c>
      <c r="C588" s="49" t="s">
        <v>42</v>
      </c>
      <c r="D588" s="49" t="s">
        <v>55</v>
      </c>
      <c r="E588" s="49" t="s">
        <v>57</v>
      </c>
      <c r="F588" s="78">
        <v>0</v>
      </c>
      <c r="G588" s="78">
        <v>36282</v>
      </c>
      <c r="H588" s="78">
        <v>21.342712143996849</v>
      </c>
      <c r="I588" s="78">
        <v>27.615593892002259</v>
      </c>
      <c r="J588" s="78">
        <v>42.251637779009883</v>
      </c>
      <c r="K588" s="78">
        <v>61.176211480170771</v>
      </c>
      <c r="L588" s="78">
        <v>89.943228059439335</v>
      </c>
      <c r="M588" s="78">
        <v>127.38093431074381</v>
      </c>
      <c r="N588" s="78">
        <v>170.46950921884562</v>
      </c>
      <c r="O588" s="78">
        <v>218.1169928730875</v>
      </c>
      <c r="P588" s="78">
        <v>269.99923727207801</v>
      </c>
      <c r="Q588" s="78">
        <v>325.80209038372641</v>
      </c>
      <c r="R588" s="78">
        <v>380.92410251904556</v>
      </c>
      <c r="S588" s="78">
        <v>437.40027753445003</v>
      </c>
      <c r="T588" s="78">
        <v>488.72952047385718</v>
      </c>
      <c r="U588" s="78">
        <v>535.86180868940278</v>
      </c>
      <c r="V588" s="78">
        <v>581.43509807989687</v>
      </c>
      <c r="W588" s="78">
        <v>622.25326171546624</v>
      </c>
      <c r="X588" s="78">
        <v>658.51902275490534</v>
      </c>
      <c r="Y588" s="78">
        <v>695.42930727650696</v>
      </c>
      <c r="Z588" s="78">
        <v>735.05483246045128</v>
      </c>
      <c r="AA588" s="78">
        <v>775.42732133677191</v>
      </c>
      <c r="AB588" s="78">
        <v>813.73471453393722</v>
      </c>
      <c r="AC588" s="78">
        <v>851.05714577660672</v>
      </c>
      <c r="AD588" s="78">
        <v>891.11082828566998</v>
      </c>
      <c r="AE588" s="78">
        <v>927.13614033973897</v>
      </c>
      <c r="AF588" s="78">
        <v>963.08908982336311</v>
      </c>
      <c r="AG588" s="78">
        <v>988.930815161743</v>
      </c>
      <c r="AH588" s="78">
        <v>1021.717928110291</v>
      </c>
      <c r="AI588" s="78">
        <v>1050.8857003743719</v>
      </c>
    </row>
    <row r="589" spans="1:35" ht="15">
      <c r="A589" s="49" t="s">
        <v>54</v>
      </c>
      <c r="B589" s="49">
        <v>20</v>
      </c>
      <c r="C589" s="49" t="s">
        <v>42</v>
      </c>
      <c r="D589" s="49" t="s">
        <v>55</v>
      </c>
      <c r="E589" s="49" t="s">
        <v>57</v>
      </c>
      <c r="F589" s="78">
        <v>0</v>
      </c>
      <c r="G589" s="78">
        <v>36282</v>
      </c>
      <c r="H589" s="78">
        <v>1.4240692623660021</v>
      </c>
      <c r="I589" s="78">
        <v>1.8243897301903318</v>
      </c>
      <c r="J589" s="78">
        <v>2.7693065714595688</v>
      </c>
      <c r="K589" s="78">
        <v>3.9726360533132432</v>
      </c>
      <c r="L589" s="78">
        <v>5.781148637460074</v>
      </c>
      <c r="M589" s="78">
        <v>8.113228295709547</v>
      </c>
      <c r="N589" s="78">
        <v>10.747527138664569</v>
      </c>
      <c r="O589" s="78">
        <v>13.62543426645124</v>
      </c>
      <c r="P589" s="78">
        <v>16.735251871464559</v>
      </c>
      <c r="Q589" s="78">
        <v>20.054159511100888</v>
      </c>
      <c r="R589" s="78">
        <v>23.289462360239238</v>
      </c>
      <c r="S589" s="78">
        <v>26.542923336224991</v>
      </c>
      <c r="T589" s="78">
        <v>29.421162650474308</v>
      </c>
      <c r="U589" s="78">
        <v>32.010240498961522</v>
      </c>
      <c r="V589" s="78">
        <v>34.487361737066252</v>
      </c>
      <c r="W589" s="78">
        <v>36.648908700516955</v>
      </c>
      <c r="X589" s="78">
        <v>38.512703070103363</v>
      </c>
      <c r="Y589" s="78">
        <v>40.386306495040053</v>
      </c>
      <c r="Z589" s="78">
        <v>42.404617726735829</v>
      </c>
      <c r="AA589" s="78">
        <v>44.441494692116351</v>
      </c>
      <c r="AB589" s="78">
        <v>46.343230470839636</v>
      </c>
      <c r="AC589" s="78">
        <v>48.164705402276297</v>
      </c>
      <c r="AD589" s="78">
        <v>50.105672613132334</v>
      </c>
      <c r="AE589" s="78">
        <v>51.782412067767687</v>
      </c>
      <c r="AF589" s="78">
        <v>53.431122932906561</v>
      </c>
      <c r="AG589" s="78">
        <v>54.510032469287609</v>
      </c>
      <c r="AH589" s="78">
        <v>55.945460418829931</v>
      </c>
      <c r="AI589" s="78">
        <v>57.134498891037062</v>
      </c>
    </row>
    <row r="590" spans="1:35" ht="15">
      <c r="A590" s="49" t="s">
        <v>54</v>
      </c>
      <c r="B590" s="49">
        <v>0</v>
      </c>
      <c r="C590" s="49" t="s">
        <v>42</v>
      </c>
      <c r="D590" s="49" t="s">
        <v>58</v>
      </c>
      <c r="E590" s="49" t="s">
        <v>59</v>
      </c>
      <c r="F590" s="78">
        <v>0</v>
      </c>
      <c r="G590" s="78">
        <v>36282</v>
      </c>
      <c r="H590" s="78">
        <v>3.820492282060374E-2</v>
      </c>
      <c r="I590" s="78">
        <v>4.8598380248119757E-2</v>
      </c>
      <c r="J590" s="78">
        <v>0.11086924102614619</v>
      </c>
      <c r="K590" s="78">
        <v>0.26018651139131849</v>
      </c>
      <c r="L590" s="78">
        <v>0.735660656538767</v>
      </c>
      <c r="M590" s="78">
        <v>2.3294667837838623</v>
      </c>
      <c r="N590" s="78">
        <v>5.6504250079764669</v>
      </c>
      <c r="O590" s="78">
        <v>11.126830417528199</v>
      </c>
      <c r="P590" s="78">
        <v>19.165717919359441</v>
      </c>
      <c r="Q590" s="78">
        <v>25.629871949011516</v>
      </c>
      <c r="R590" s="78">
        <v>31.9193969687135</v>
      </c>
      <c r="S590" s="78">
        <v>39.148550337268119</v>
      </c>
      <c r="T590" s="78">
        <v>45.166977178025803</v>
      </c>
      <c r="U590" s="78">
        <v>50.10232887820689</v>
      </c>
      <c r="V590" s="78">
        <v>55.653058536854189</v>
      </c>
      <c r="W590" s="78">
        <v>60.739972171462234</v>
      </c>
      <c r="X590" s="78">
        <v>64.98013737139587</v>
      </c>
      <c r="Y590" s="78">
        <v>68.643160745750947</v>
      </c>
      <c r="Z590" s="78">
        <v>72.020637537251616</v>
      </c>
      <c r="AA590" s="78">
        <v>75.005318335569157</v>
      </c>
      <c r="AB590" s="78">
        <v>77.510434421538406</v>
      </c>
      <c r="AC590" s="78">
        <v>79.466633091322151</v>
      </c>
      <c r="AD590" s="78">
        <v>81.554906953626642</v>
      </c>
      <c r="AE590" s="78">
        <v>83.61957422325348</v>
      </c>
      <c r="AF590" s="78">
        <v>85.551562436597749</v>
      </c>
      <c r="AG590" s="78">
        <v>87.191392290094569</v>
      </c>
      <c r="AH590" s="78">
        <v>88.962492726204204</v>
      </c>
      <c r="AI590" s="78">
        <v>90.733759074072253</v>
      </c>
    </row>
    <row r="591" spans="1:35" ht="15">
      <c r="A591" s="49" t="s">
        <v>54</v>
      </c>
      <c r="B591" s="49">
        <v>1</v>
      </c>
      <c r="C591" s="49" t="s">
        <v>42</v>
      </c>
      <c r="D591" s="49" t="s">
        <v>58</v>
      </c>
      <c r="E591" s="49" t="s">
        <v>59</v>
      </c>
      <c r="F591" s="78">
        <v>0</v>
      </c>
      <c r="G591" s="78">
        <v>36282</v>
      </c>
      <c r="H591" s="78">
        <v>6.0518398811556304</v>
      </c>
      <c r="I591" s="78">
        <v>6.7620277092506544</v>
      </c>
      <c r="J591" s="78">
        <v>10.492101215958055</v>
      </c>
      <c r="K591" s="78">
        <v>20.741172470184257</v>
      </c>
      <c r="L591" s="78">
        <v>48.510877364132341</v>
      </c>
      <c r="M591" s="78">
        <v>161.13842875965821</v>
      </c>
      <c r="N591" s="78">
        <v>416.8599423428052</v>
      </c>
      <c r="O591" s="78">
        <v>831.62270542592603</v>
      </c>
      <c r="P591" s="78">
        <v>1346.2727452067591</v>
      </c>
      <c r="Q591" s="78">
        <v>1843.8566702989101</v>
      </c>
      <c r="R591" s="78">
        <v>2322.3684777252529</v>
      </c>
      <c r="S591" s="78">
        <v>2764.7930173508471</v>
      </c>
      <c r="T591" s="78">
        <v>3263.2963845650029</v>
      </c>
      <c r="U591" s="78">
        <v>3619.8843327271597</v>
      </c>
      <c r="V591" s="78">
        <v>4052.4433814576187</v>
      </c>
      <c r="W591" s="78">
        <v>4440.3693879198709</v>
      </c>
      <c r="X591" s="78">
        <v>4809.4736353275157</v>
      </c>
      <c r="Y591" s="78">
        <v>5149.1533743232048</v>
      </c>
      <c r="Z591" s="78">
        <v>5464.5704647056327</v>
      </c>
      <c r="AA591" s="78">
        <v>5733.8833692943126</v>
      </c>
      <c r="AB591" s="78">
        <v>5971.9066000402281</v>
      </c>
      <c r="AC591" s="78">
        <v>6216.7322416988263</v>
      </c>
      <c r="AD591" s="78">
        <v>6375.574736026927</v>
      </c>
      <c r="AE591" s="78">
        <v>6623.8993645456121</v>
      </c>
      <c r="AF591" s="78">
        <v>6859.0194133948717</v>
      </c>
      <c r="AG591" s="78">
        <v>7053.8620779029661</v>
      </c>
      <c r="AH591" s="78">
        <v>7275.1758678319975</v>
      </c>
      <c r="AI591" s="78">
        <v>7528.5137050071207</v>
      </c>
    </row>
    <row r="592" spans="1:35" ht="15">
      <c r="A592" s="49" t="s">
        <v>54</v>
      </c>
      <c r="B592" s="49">
        <v>2</v>
      </c>
      <c r="C592" s="49" t="s">
        <v>42</v>
      </c>
      <c r="D592" s="49" t="s">
        <v>58</v>
      </c>
      <c r="E592" s="49" t="s">
        <v>59</v>
      </c>
      <c r="F592" s="78">
        <v>0</v>
      </c>
      <c r="G592" s="78">
        <v>36282</v>
      </c>
      <c r="H592" s="78">
        <v>0.59752344831991866</v>
      </c>
      <c r="I592" s="78">
        <v>0.68979228944113213</v>
      </c>
      <c r="J592" s="78">
        <v>1.2069770954488657</v>
      </c>
      <c r="K592" s="78">
        <v>2.5485627029247055</v>
      </c>
      <c r="L592" s="78">
        <v>6.4717347709128594</v>
      </c>
      <c r="M592" s="78">
        <v>21.096942694764017</v>
      </c>
      <c r="N592" s="78">
        <v>53.188086663946933</v>
      </c>
      <c r="O592" s="78">
        <v>105.65011077305618</v>
      </c>
      <c r="P592" s="78">
        <v>175.7584094822177</v>
      </c>
      <c r="Q592" s="78">
        <v>238.37419740749269</v>
      </c>
      <c r="R592" s="78">
        <v>298.90955198492821</v>
      </c>
      <c r="S592" s="78">
        <v>360.63489272437192</v>
      </c>
      <c r="T592" s="78">
        <v>421.63174286382031</v>
      </c>
      <c r="U592" s="78">
        <v>467.91379832420455</v>
      </c>
      <c r="V592" s="78">
        <v>522.34683828120478</v>
      </c>
      <c r="W592" s="78">
        <v>571.61506021170123</v>
      </c>
      <c r="X592" s="78">
        <v>615.99047721356715</v>
      </c>
      <c r="Y592" s="78">
        <v>655.74673701111374</v>
      </c>
      <c r="Z592" s="78">
        <v>692.432488052758</v>
      </c>
      <c r="AA592" s="78">
        <v>724.04031611424114</v>
      </c>
      <c r="AB592" s="78">
        <v>751.25596490430723</v>
      </c>
      <c r="AC592" s="78">
        <v>776.47327365065973</v>
      </c>
      <c r="AD592" s="78">
        <v>795.96036007441091</v>
      </c>
      <c r="AE592" s="78">
        <v>821.55219796377264</v>
      </c>
      <c r="AF592" s="78">
        <v>845.57717816673107</v>
      </c>
      <c r="AG592" s="78">
        <v>865.47835774278133</v>
      </c>
      <c r="AH592" s="78">
        <v>887.7211168043757</v>
      </c>
      <c r="AI592" s="78">
        <v>912.07453085850943</v>
      </c>
    </row>
    <row r="593" spans="1:35" ht="15">
      <c r="A593" s="49" t="s">
        <v>54</v>
      </c>
      <c r="B593" s="49">
        <v>3</v>
      </c>
      <c r="C593" s="49" t="s">
        <v>42</v>
      </c>
      <c r="D593" s="49" t="s">
        <v>58</v>
      </c>
      <c r="E593" s="49" t="s">
        <v>59</v>
      </c>
      <c r="F593" s="78">
        <v>0</v>
      </c>
      <c r="G593" s="78">
        <v>36282</v>
      </c>
      <c r="H593" s="78">
        <v>0.28864411498217468</v>
      </c>
      <c r="I593" s="78">
        <v>0.37181757367891966</v>
      </c>
      <c r="J593" s="78">
        <v>0.85704525081001248</v>
      </c>
      <c r="K593" s="78">
        <v>2.0352617960993147</v>
      </c>
      <c r="L593" s="78">
        <v>5.8232097906701101</v>
      </c>
      <c r="M593" s="78">
        <v>18.638642982477425</v>
      </c>
      <c r="N593" s="78">
        <v>45.718122491465024</v>
      </c>
      <c r="O593" s="78">
        <v>90.9377835960602</v>
      </c>
      <c r="P593" s="78">
        <v>158.09063533712748</v>
      </c>
      <c r="Q593" s="78">
        <v>213.31959409862822</v>
      </c>
      <c r="R593" s="78">
        <v>267.97194697934771</v>
      </c>
      <c r="S593" s="78">
        <v>331.53230591386193</v>
      </c>
      <c r="T593" s="78">
        <v>385.75301789747857</v>
      </c>
      <c r="U593" s="78">
        <v>431.56619004924994</v>
      </c>
      <c r="V593" s="78">
        <v>483.48701320027146</v>
      </c>
      <c r="W593" s="78">
        <v>532.09686057737133</v>
      </c>
      <c r="X593" s="78">
        <v>573.92164572254853</v>
      </c>
      <c r="Y593" s="78">
        <v>611.08706933437452</v>
      </c>
      <c r="Z593" s="78">
        <v>645.933570753955</v>
      </c>
      <c r="AA593" s="78">
        <v>677.52041048288686</v>
      </c>
      <c r="AB593" s="78">
        <v>704.94427643659401</v>
      </c>
      <c r="AC593" s="78">
        <v>727.51157727629129</v>
      </c>
      <c r="AD593" s="78">
        <v>751.53401531772556</v>
      </c>
      <c r="AE593" s="78">
        <v>775.62245216083659</v>
      </c>
      <c r="AF593" s="78">
        <v>798.66963772118561</v>
      </c>
      <c r="AG593" s="78">
        <v>819.08270409040404</v>
      </c>
      <c r="AH593" s="78">
        <v>840.97680831578896</v>
      </c>
      <c r="AI593" s="78">
        <v>863.26819302655247</v>
      </c>
    </row>
    <row r="594" spans="1:35" ht="15">
      <c r="A594" s="49" t="s">
        <v>54</v>
      </c>
      <c r="B594" s="49">
        <v>4</v>
      </c>
      <c r="C594" s="49" t="s">
        <v>42</v>
      </c>
      <c r="D594" s="49" t="s">
        <v>58</v>
      </c>
      <c r="E594" s="49" t="s">
        <v>59</v>
      </c>
      <c r="F594" s="78">
        <v>0</v>
      </c>
      <c r="G594" s="78">
        <v>36282</v>
      </c>
      <c r="H594" s="78">
        <v>0.47912968524546101</v>
      </c>
      <c r="I594" s="78">
        <v>0.66026026478798605</v>
      </c>
      <c r="J594" s="78">
        <v>1.6018632606616077</v>
      </c>
      <c r="K594" s="78">
        <v>4.195668252050095</v>
      </c>
      <c r="L594" s="78">
        <v>12.093308325037837</v>
      </c>
      <c r="M594" s="78">
        <v>40.202009898541732</v>
      </c>
      <c r="N594" s="78">
        <v>100.65565158591335</v>
      </c>
      <c r="O594" s="78">
        <v>201.8686005329356</v>
      </c>
      <c r="P594" s="78">
        <v>336.99708492610034</v>
      </c>
      <c r="Q594" s="78">
        <v>461.15097516968285</v>
      </c>
      <c r="R594" s="78">
        <v>589.50446396746338</v>
      </c>
      <c r="S594" s="78">
        <v>721.86346124819511</v>
      </c>
      <c r="T594" s="78">
        <v>858.23666861573281</v>
      </c>
      <c r="U594" s="78">
        <v>978.05287121038282</v>
      </c>
      <c r="V594" s="78">
        <v>1102.0358783313939</v>
      </c>
      <c r="W594" s="78">
        <v>1217.8218385586808</v>
      </c>
      <c r="X594" s="78">
        <v>1324.6045401552149</v>
      </c>
      <c r="Y594" s="78">
        <v>1414.8504326351081</v>
      </c>
      <c r="Z594" s="78">
        <v>1498.8375010552375</v>
      </c>
      <c r="AA594" s="78">
        <v>1566.8489656321731</v>
      </c>
      <c r="AB594" s="78">
        <v>1627.63859708428</v>
      </c>
      <c r="AC594" s="78">
        <v>1684.5507198724622</v>
      </c>
      <c r="AD594" s="78">
        <v>1728.9893597869461</v>
      </c>
      <c r="AE594" s="78">
        <v>1783.7989585472776</v>
      </c>
      <c r="AF594" s="78">
        <v>1834.4880797752355</v>
      </c>
      <c r="AG594" s="78">
        <v>1881.941476932074</v>
      </c>
      <c r="AH594" s="78">
        <v>1927.4759771602724</v>
      </c>
      <c r="AI594" s="78">
        <v>1969.2385379534758</v>
      </c>
    </row>
    <row r="595" spans="1:35" ht="15">
      <c r="A595" s="49" t="s">
        <v>54</v>
      </c>
      <c r="B595" s="49">
        <v>5</v>
      </c>
      <c r="C595" s="49" t="s">
        <v>42</v>
      </c>
      <c r="D595" s="49" t="s">
        <v>58</v>
      </c>
      <c r="E595" s="49" t="s">
        <v>59</v>
      </c>
      <c r="F595" s="78">
        <v>0</v>
      </c>
      <c r="G595" s="78">
        <v>36282</v>
      </c>
      <c r="H595" s="78">
        <v>0.31965125713654552</v>
      </c>
      <c r="I595" s="78">
        <v>0.47660101248996745</v>
      </c>
      <c r="J595" s="78">
        <v>1.4043873899134891</v>
      </c>
      <c r="K595" s="78">
        <v>3.7423396467940653</v>
      </c>
      <c r="L595" s="78">
        <v>11.811830040941803</v>
      </c>
      <c r="M595" s="78">
        <v>38.117647533945771</v>
      </c>
      <c r="N595" s="78">
        <v>97.475700407818891</v>
      </c>
      <c r="O595" s="78">
        <v>203.89766986705382</v>
      </c>
      <c r="P595" s="78">
        <v>352.04832642575042</v>
      </c>
      <c r="Q595" s="78">
        <v>466.889522749082</v>
      </c>
      <c r="R595" s="78">
        <v>580.46147172148665</v>
      </c>
      <c r="S595" s="78">
        <v>702.5485683431807</v>
      </c>
      <c r="T595" s="78">
        <v>817.32321869086718</v>
      </c>
      <c r="U595" s="78">
        <v>909.53925108145881</v>
      </c>
      <c r="V595" s="78">
        <v>1014.2956053430551</v>
      </c>
      <c r="W595" s="78">
        <v>1114.3192458551937</v>
      </c>
      <c r="X595" s="78">
        <v>1197.4200942333775</v>
      </c>
      <c r="Y595" s="78">
        <v>1276.7025436611848</v>
      </c>
      <c r="Z595" s="78">
        <v>1345.3139038735476</v>
      </c>
      <c r="AA595" s="78">
        <v>1409.1705123252839</v>
      </c>
      <c r="AB595" s="78">
        <v>1460.8668052784813</v>
      </c>
      <c r="AC595" s="78">
        <v>1511.4756935111732</v>
      </c>
      <c r="AD595" s="78">
        <v>1559.2712346058352</v>
      </c>
      <c r="AE595" s="78">
        <v>1608.3184220591236</v>
      </c>
      <c r="AF595" s="78">
        <v>1656.4366770437632</v>
      </c>
      <c r="AG595" s="78">
        <v>1700.1945453577175</v>
      </c>
      <c r="AH595" s="78">
        <v>1747.1088265890487</v>
      </c>
      <c r="AI595" s="78">
        <v>1795.1624667097676</v>
      </c>
    </row>
    <row r="596" spans="1:35" ht="15">
      <c r="A596" s="49" t="s">
        <v>54</v>
      </c>
      <c r="B596" s="49">
        <v>6</v>
      </c>
      <c r="C596" s="49" t="s">
        <v>42</v>
      </c>
      <c r="D596" s="49" t="s">
        <v>58</v>
      </c>
      <c r="E596" s="49" t="s">
        <v>59</v>
      </c>
      <c r="F596" s="78">
        <v>0</v>
      </c>
      <c r="G596" s="78">
        <v>36282</v>
      </c>
      <c r="H596" s="78">
        <v>0.55133014876953312</v>
      </c>
      <c r="I596" s="78">
        <v>0.68994474701396624</v>
      </c>
      <c r="J596" s="78">
        <v>1.4827642003656898</v>
      </c>
      <c r="K596" s="78">
        <v>3.4384160940859503</v>
      </c>
      <c r="L596" s="78">
        <v>9.6231462055587151</v>
      </c>
      <c r="M596" s="78">
        <v>30.987376645800332</v>
      </c>
      <c r="N596" s="78">
        <v>76.623711117973755</v>
      </c>
      <c r="O596" s="78">
        <v>152.7081042319206</v>
      </c>
      <c r="P596" s="78">
        <v>263.65291105330283</v>
      </c>
      <c r="Q596" s="78">
        <v>356.85233734303688</v>
      </c>
      <c r="R596" s="78">
        <v>448.98873126707997</v>
      </c>
      <c r="S596" s="78">
        <v>553.75449492711039</v>
      </c>
      <c r="T596" s="78">
        <v>646.30704304503115</v>
      </c>
      <c r="U596" s="78">
        <v>723.57929592891492</v>
      </c>
      <c r="V596" s="78">
        <v>811.90493362530856</v>
      </c>
      <c r="W596" s="78">
        <v>894.58161581931267</v>
      </c>
      <c r="X596" s="78">
        <v>966.92940835589513</v>
      </c>
      <c r="Y596" s="78">
        <v>1031.8143454977433</v>
      </c>
      <c r="Z596" s="78">
        <v>1092.7518208007714</v>
      </c>
      <c r="AA596" s="78">
        <v>1147.8842485896416</v>
      </c>
      <c r="AB596" s="78">
        <v>1196.1226445509551</v>
      </c>
      <c r="AC596" s="78">
        <v>1237.6930228196684</v>
      </c>
      <c r="AD596" s="78">
        <v>1280.014520748929</v>
      </c>
      <c r="AE596" s="78">
        <v>1324.7091339627732</v>
      </c>
      <c r="AF596" s="78">
        <v>1367.8208070734595</v>
      </c>
      <c r="AG596" s="78">
        <v>1406.1733872611107</v>
      </c>
      <c r="AH596" s="78">
        <v>1447.6059135640912</v>
      </c>
      <c r="AI596" s="78">
        <v>1490.6465726640888</v>
      </c>
    </row>
    <row r="597" spans="1:35" ht="15">
      <c r="A597" s="49" t="s">
        <v>54</v>
      </c>
      <c r="B597" s="49">
        <v>7</v>
      </c>
      <c r="C597" s="49" t="s">
        <v>42</v>
      </c>
      <c r="D597" s="49" t="s">
        <v>58</v>
      </c>
      <c r="E597" s="49" t="s">
        <v>59</v>
      </c>
      <c r="F597" s="78">
        <v>0</v>
      </c>
      <c r="G597" s="78">
        <v>36282</v>
      </c>
      <c r="H597" s="78">
        <v>4.9568866994180745</v>
      </c>
      <c r="I597" s="78">
        <v>5.5866407047468201</v>
      </c>
      <c r="J597" s="78">
        <v>8.6908037933393381</v>
      </c>
      <c r="K597" s="78">
        <v>16.615381547213325</v>
      </c>
      <c r="L597" s="78">
        <v>42.825816713861947</v>
      </c>
      <c r="M597" s="78">
        <v>130.54796134529263</v>
      </c>
      <c r="N597" s="78">
        <v>323.5848163490466</v>
      </c>
      <c r="O597" s="78">
        <v>653.83640471232343</v>
      </c>
      <c r="P597" s="78">
        <v>1093.1996307739801</v>
      </c>
      <c r="Q597" s="78">
        <v>1463.878449151787</v>
      </c>
      <c r="R597" s="78">
        <v>1845.2079020396718</v>
      </c>
      <c r="S597" s="78">
        <v>2224.8141591624399</v>
      </c>
      <c r="T597" s="78">
        <v>2586.1143227370521</v>
      </c>
      <c r="U597" s="78">
        <v>2934.5393889702345</v>
      </c>
      <c r="V597" s="78">
        <v>3273.5616522634928</v>
      </c>
      <c r="W597" s="78">
        <v>3583.5822261672984</v>
      </c>
      <c r="X597" s="78">
        <v>3863.8094995513338</v>
      </c>
      <c r="Y597" s="78">
        <v>4112.5329921156681</v>
      </c>
      <c r="Z597" s="78">
        <v>4337.242589106173</v>
      </c>
      <c r="AA597" s="78">
        <v>4528.2859260481146</v>
      </c>
      <c r="AB597" s="78">
        <v>4697.516841054985</v>
      </c>
      <c r="AC597" s="78">
        <v>4845.0561684123013</v>
      </c>
      <c r="AD597" s="78">
        <v>4984.1543003120478</v>
      </c>
      <c r="AE597" s="78">
        <v>5118.2430638161068</v>
      </c>
      <c r="AF597" s="78">
        <v>5248.0161410644741</v>
      </c>
      <c r="AG597" s="78">
        <v>5386.7576844190389</v>
      </c>
      <c r="AH597" s="78">
        <v>5529.2442393526171</v>
      </c>
      <c r="AI597" s="78">
        <v>5673.4897155709277</v>
      </c>
    </row>
    <row r="598" spans="1:35" ht="15">
      <c r="A598" s="49" t="s">
        <v>54</v>
      </c>
      <c r="B598" s="49">
        <v>8</v>
      </c>
      <c r="C598" s="49" t="s">
        <v>42</v>
      </c>
      <c r="D598" s="49" t="s">
        <v>58</v>
      </c>
      <c r="E598" s="49" t="s">
        <v>59</v>
      </c>
      <c r="F598" s="78">
        <v>0</v>
      </c>
      <c r="G598" s="78">
        <v>36282</v>
      </c>
      <c r="H598" s="78">
        <v>0.88046757257149577</v>
      </c>
      <c r="I598" s="78">
        <v>1.0527161276497512</v>
      </c>
      <c r="J598" s="78">
        <v>1.9855674310945373</v>
      </c>
      <c r="K598" s="78">
        <v>4.2965534785315995</v>
      </c>
      <c r="L598" s="78">
        <v>11.81743705625113</v>
      </c>
      <c r="M598" s="78">
        <v>37.207998005485351</v>
      </c>
      <c r="N598" s="78">
        <v>91.836308353442419</v>
      </c>
      <c r="O598" s="78">
        <v>184.1485799742681</v>
      </c>
      <c r="P598" s="78">
        <v>316.02924530160863</v>
      </c>
      <c r="Q598" s="78">
        <v>426.01689803891497</v>
      </c>
      <c r="R598" s="78">
        <v>536.8210917741568</v>
      </c>
      <c r="S598" s="78">
        <v>658.99616454660145</v>
      </c>
      <c r="T598" s="78">
        <v>768.04904361103013</v>
      </c>
      <c r="U598" s="78">
        <v>865.70458152630499</v>
      </c>
      <c r="V598" s="78">
        <v>970.46701472244865</v>
      </c>
      <c r="W598" s="78">
        <v>1068.3258457590159</v>
      </c>
      <c r="X598" s="78">
        <v>1154.7233228096934</v>
      </c>
      <c r="Y598" s="78">
        <v>1232.0629114991493</v>
      </c>
      <c r="Z598" s="78">
        <v>1304.0264970609196</v>
      </c>
      <c r="AA598" s="78">
        <v>1368.3590142162498</v>
      </c>
      <c r="AB598" s="78">
        <v>1425.1658588203854</v>
      </c>
      <c r="AC598" s="78">
        <v>1473.7231850629785</v>
      </c>
      <c r="AD598" s="78">
        <v>1523.5543807862621</v>
      </c>
      <c r="AE598" s="78">
        <v>1573.2464549308963</v>
      </c>
      <c r="AF598" s="78">
        <v>1621.4658342141859</v>
      </c>
      <c r="AG598" s="78">
        <v>1667.5238086673587</v>
      </c>
      <c r="AH598" s="78">
        <v>1716.2034597787988</v>
      </c>
      <c r="AI598" s="78">
        <v>1765.9614195616421</v>
      </c>
    </row>
    <row r="599" spans="1:35" ht="15">
      <c r="A599" s="49" t="s">
        <v>54</v>
      </c>
      <c r="B599" s="49">
        <v>9</v>
      </c>
      <c r="C599" s="49" t="s">
        <v>42</v>
      </c>
      <c r="D599" s="49" t="s">
        <v>58</v>
      </c>
      <c r="E599" s="49" t="s">
        <v>59</v>
      </c>
      <c r="F599" s="78">
        <v>0</v>
      </c>
      <c r="G599" s="78">
        <v>36282</v>
      </c>
      <c r="H599" s="78">
        <v>0.45810877394143301</v>
      </c>
      <c r="I599" s="78">
        <v>0.59224099941524977</v>
      </c>
      <c r="J599" s="78">
        <v>1.3674280478174199</v>
      </c>
      <c r="K599" s="78">
        <v>3.2543510977885481</v>
      </c>
      <c r="L599" s="78">
        <v>9.3306446685843252</v>
      </c>
      <c r="M599" s="78">
        <v>29.918331020379959</v>
      </c>
      <c r="N599" s="78">
        <v>73.515900474773545</v>
      </c>
      <c r="O599" s="78">
        <v>146.42664141575699</v>
      </c>
      <c r="P599" s="78">
        <v>254.8276808906636</v>
      </c>
      <c r="Q599" s="78">
        <v>344.16499077504619</v>
      </c>
      <c r="R599" s="78">
        <v>432.65034517385914</v>
      </c>
      <c r="S599" s="78">
        <v>535.59844257718294</v>
      </c>
      <c r="T599" s="78">
        <v>623.8050113714711</v>
      </c>
      <c r="U599" s="78">
        <v>698.78303871148091</v>
      </c>
      <c r="V599" s="78">
        <v>783.86073090550565</v>
      </c>
      <c r="W599" s="78">
        <v>863.77088898574789</v>
      </c>
      <c r="X599" s="78">
        <v>932.79376645070943</v>
      </c>
      <c r="Y599" s="78">
        <v>994.30710368917528</v>
      </c>
      <c r="Z599" s="78">
        <v>1051.9935278052963</v>
      </c>
      <c r="AA599" s="78">
        <v>1104.4081621586215</v>
      </c>
      <c r="AB599" s="78">
        <v>1149.9669844454979</v>
      </c>
      <c r="AC599" s="78">
        <v>1187.7678076382276</v>
      </c>
      <c r="AD599" s="78">
        <v>1228.0823807282377</v>
      </c>
      <c r="AE599" s="78">
        <v>1268.5676822196988</v>
      </c>
      <c r="AF599" s="78">
        <v>1307.3407118401869</v>
      </c>
      <c r="AG599" s="78">
        <v>1341.7631298916283</v>
      </c>
      <c r="AH599" s="78">
        <v>1378.7110657499284</v>
      </c>
      <c r="AI599" s="78">
        <v>1416.4725029245924</v>
      </c>
    </row>
    <row r="600" spans="1:35" ht="15">
      <c r="A600" s="49" t="s">
        <v>54</v>
      </c>
      <c r="B600" s="49">
        <v>10</v>
      </c>
      <c r="C600" s="49" t="s">
        <v>42</v>
      </c>
      <c r="D600" s="49" t="s">
        <v>58</v>
      </c>
      <c r="E600" s="49" t="s">
        <v>59</v>
      </c>
      <c r="F600" s="78">
        <v>0</v>
      </c>
      <c r="G600" s="78">
        <v>36282</v>
      </c>
      <c r="H600" s="78">
        <v>1.0881489440457464</v>
      </c>
      <c r="I600" s="78">
        <v>1.235069959281587</v>
      </c>
      <c r="J600" s="78">
        <v>1.9448887150873668</v>
      </c>
      <c r="K600" s="78">
        <v>3.7497892960897703</v>
      </c>
      <c r="L600" s="78">
        <v>9.7260255621754244</v>
      </c>
      <c r="M600" s="78">
        <v>29.776850483713133</v>
      </c>
      <c r="N600" s="78">
        <v>73.918055129434848</v>
      </c>
      <c r="O600" s="78">
        <v>149.61743859143289</v>
      </c>
      <c r="P600" s="78">
        <v>251.07096889490569</v>
      </c>
      <c r="Q600" s="78">
        <v>336.99773835508961</v>
      </c>
      <c r="R600" s="78">
        <v>425.50255239893568</v>
      </c>
      <c r="S600" s="78">
        <v>514.21500962008884</v>
      </c>
      <c r="T600" s="78">
        <v>598.38033904085398</v>
      </c>
      <c r="U600" s="78">
        <v>679.2949980274733</v>
      </c>
      <c r="V600" s="78">
        <v>758.56275786605227</v>
      </c>
      <c r="W600" s="78">
        <v>831.07027098858237</v>
      </c>
      <c r="X600" s="78">
        <v>896.57206296691379</v>
      </c>
      <c r="Y600" s="78">
        <v>954.47753894870198</v>
      </c>
      <c r="Z600" s="78">
        <v>1006.4822104779427</v>
      </c>
      <c r="AA600" s="78">
        <v>1051.0399984589876</v>
      </c>
      <c r="AB600" s="78">
        <v>1089.9661120185085</v>
      </c>
      <c r="AC600" s="78">
        <v>1123.3525269251718</v>
      </c>
      <c r="AD600" s="78">
        <v>1154.7556732363794</v>
      </c>
      <c r="AE600" s="78">
        <v>1184.5598857329369</v>
      </c>
      <c r="AF600" s="78">
        <v>1211.6027126431309</v>
      </c>
      <c r="AG600" s="78">
        <v>1228.6077728567093</v>
      </c>
      <c r="AH600" s="78">
        <v>1243.0019680822438</v>
      </c>
      <c r="AI600" s="78">
        <v>1257.1230856254533</v>
      </c>
    </row>
    <row r="601" spans="1:35" ht="15">
      <c r="A601" s="49" t="s">
        <v>54</v>
      </c>
      <c r="B601" s="49">
        <v>11</v>
      </c>
      <c r="C601" s="49" t="s">
        <v>42</v>
      </c>
      <c r="D601" s="49" t="s">
        <v>58</v>
      </c>
      <c r="E601" s="49" t="s">
        <v>59</v>
      </c>
      <c r="F601" s="78">
        <v>0</v>
      </c>
      <c r="G601" s="78">
        <v>36282</v>
      </c>
      <c r="H601" s="78">
        <v>1.0317435594721336</v>
      </c>
      <c r="I601" s="78">
        <v>1.172101494885271</v>
      </c>
      <c r="J601" s="78">
        <v>1.8386285886586016</v>
      </c>
      <c r="K601" s="78">
        <v>3.5435165454475723</v>
      </c>
      <c r="L601" s="78">
        <v>9.2180458598820803</v>
      </c>
      <c r="M601" s="78">
        <v>28.346527280796842</v>
      </c>
      <c r="N601" s="78">
        <v>70.783314876223486</v>
      </c>
      <c r="O601" s="78">
        <v>144.14240814462539</v>
      </c>
      <c r="P601" s="78">
        <v>242.8495844272783</v>
      </c>
      <c r="Q601" s="78">
        <v>327.54280506060672</v>
      </c>
      <c r="R601" s="78">
        <v>415.67260338734309</v>
      </c>
      <c r="S601" s="78">
        <v>504.31433225069338</v>
      </c>
      <c r="T601" s="78">
        <v>589.52145973970198</v>
      </c>
      <c r="U601" s="78">
        <v>672.49096251843389</v>
      </c>
      <c r="V601" s="78">
        <v>754.08068264358917</v>
      </c>
      <c r="W601" s="78">
        <v>829.53350564371021</v>
      </c>
      <c r="X601" s="78">
        <v>898.60432759122943</v>
      </c>
      <c r="Y601" s="78">
        <v>960.39890136814358</v>
      </c>
      <c r="Z601" s="78">
        <v>1016.4582227241717</v>
      </c>
      <c r="AA601" s="78">
        <v>1065.1411273285557</v>
      </c>
      <c r="AB601" s="78">
        <v>1108.2828108398942</v>
      </c>
      <c r="AC601" s="78">
        <v>1146.0165794825389</v>
      </c>
      <c r="AD601" s="78">
        <v>1181.6484934350033</v>
      </c>
      <c r="AE601" s="78">
        <v>1215.7248385534047</v>
      </c>
      <c r="AF601" s="78">
        <v>1247.0667404022288</v>
      </c>
      <c r="AG601" s="78">
        <v>1268.1532552013682</v>
      </c>
      <c r="AH601" s="78">
        <v>1286.4813987771449</v>
      </c>
      <c r="AI601" s="78">
        <v>1304.4494473240222</v>
      </c>
    </row>
    <row r="602" spans="1:35" ht="15">
      <c r="A602" s="49" t="s">
        <v>54</v>
      </c>
      <c r="B602" s="49">
        <v>12</v>
      </c>
      <c r="C602" s="49" t="s">
        <v>42</v>
      </c>
      <c r="D602" s="49" t="s">
        <v>58</v>
      </c>
      <c r="E602" s="49" t="s">
        <v>59</v>
      </c>
      <c r="F602" s="78">
        <v>0</v>
      </c>
      <c r="G602" s="78">
        <v>36282</v>
      </c>
      <c r="H602" s="78">
        <v>1.0339736210131368E-2</v>
      </c>
      <c r="I602" s="78">
        <v>0.28256986594084221</v>
      </c>
      <c r="J602" s="78">
        <v>1.6689855214223825</v>
      </c>
      <c r="K602" s="78">
        <v>4.7534875894587163</v>
      </c>
      <c r="L602" s="78">
        <v>15.065457426855129</v>
      </c>
      <c r="M602" s="78">
        <v>51.612479765100659</v>
      </c>
      <c r="N602" s="78">
        <v>129.75880831271843</v>
      </c>
      <c r="O602" s="78">
        <v>260.08985883477936</v>
      </c>
      <c r="P602" s="78">
        <v>430.55689906455893</v>
      </c>
      <c r="Q602" s="78">
        <v>587.53570506402957</v>
      </c>
      <c r="R602" s="78">
        <v>750.5429279478443</v>
      </c>
      <c r="S602" s="78">
        <v>915.44385980651361</v>
      </c>
      <c r="T602" s="78">
        <v>1075.0502924473903</v>
      </c>
      <c r="U602" s="78">
        <v>1206.3153247816274</v>
      </c>
      <c r="V602" s="78">
        <v>1355.5417059877789</v>
      </c>
      <c r="W602" s="78">
        <v>1487.034791388679</v>
      </c>
      <c r="X602" s="78">
        <v>1602.1235999249927</v>
      </c>
      <c r="Y602" s="78">
        <v>1704.6527603306354</v>
      </c>
      <c r="Z602" s="78">
        <v>1806.4565823780138</v>
      </c>
      <c r="AA602" s="78">
        <v>1894.4176078665423</v>
      </c>
      <c r="AB602" s="78">
        <v>1968.9606493913693</v>
      </c>
      <c r="AC602" s="78">
        <v>2040.1850253294515</v>
      </c>
      <c r="AD602" s="78">
        <v>2099.5861833545691</v>
      </c>
      <c r="AE602" s="78">
        <v>2158.850551184536</v>
      </c>
      <c r="AF602" s="78">
        <v>2211.927499452735</v>
      </c>
      <c r="AG602" s="78">
        <v>2271.0870412269514</v>
      </c>
      <c r="AH602" s="78">
        <v>2335.8457918976019</v>
      </c>
      <c r="AI602" s="78">
        <v>2405.670333977162</v>
      </c>
    </row>
    <row r="603" spans="1:35" ht="15">
      <c r="A603" s="49" t="s">
        <v>54</v>
      </c>
      <c r="B603" s="49">
        <v>13</v>
      </c>
      <c r="C603" s="49" t="s">
        <v>42</v>
      </c>
      <c r="D603" s="49" t="s">
        <v>58</v>
      </c>
      <c r="E603" s="49" t="s">
        <v>59</v>
      </c>
      <c r="F603" s="78">
        <v>0</v>
      </c>
      <c r="G603" s="78">
        <v>36282</v>
      </c>
      <c r="H603" s="78">
        <v>1.2931106748483256E-4</v>
      </c>
      <c r="I603" s="78">
        <v>0.17287515594258737</v>
      </c>
      <c r="J603" s="78">
        <v>1.0282296712854435</v>
      </c>
      <c r="K603" s="78">
        <v>3.4386547044204785</v>
      </c>
      <c r="L603" s="78">
        <v>11.000041270169227</v>
      </c>
      <c r="M603" s="78">
        <v>36.752855986112372</v>
      </c>
      <c r="N603" s="78">
        <v>90.903977335742411</v>
      </c>
      <c r="O603" s="78">
        <v>182.61675557415469</v>
      </c>
      <c r="P603" s="78">
        <v>305.8242255097266</v>
      </c>
      <c r="Q603" s="78">
        <v>418.6371055464021</v>
      </c>
      <c r="R603" s="78">
        <v>539.15774429898897</v>
      </c>
      <c r="S603" s="78">
        <v>665.14268859997276</v>
      </c>
      <c r="T603" s="78">
        <v>794.81237899624966</v>
      </c>
      <c r="U603" s="78">
        <v>916.62048762833012</v>
      </c>
      <c r="V603" s="78">
        <v>1035.0166356507741</v>
      </c>
      <c r="W603" s="78">
        <v>1146.615559934427</v>
      </c>
      <c r="X603" s="78">
        <v>1249.1514192108207</v>
      </c>
      <c r="Y603" s="78">
        <v>1332.2590200164623</v>
      </c>
      <c r="Z603" s="78">
        <v>1409.3583284599956</v>
      </c>
      <c r="AA603" s="78">
        <v>1469.0677437093937</v>
      </c>
      <c r="AB603" s="78">
        <v>1522.7962160785851</v>
      </c>
      <c r="AC603" s="78">
        <v>1572.2431067157045</v>
      </c>
      <c r="AD603" s="78">
        <v>1611.3109524817598</v>
      </c>
      <c r="AE603" s="78">
        <v>1657.3292276539887</v>
      </c>
      <c r="AF603" s="78">
        <v>1699.1248316626604</v>
      </c>
      <c r="AG603" s="78">
        <v>1740.5665434141174</v>
      </c>
      <c r="AH603" s="78">
        <v>1776.6595421993636</v>
      </c>
      <c r="AI603" s="78">
        <v>1804.9944428307876</v>
      </c>
    </row>
    <row r="604" spans="1:35" ht="15">
      <c r="A604" s="49" t="s">
        <v>54</v>
      </c>
      <c r="B604" s="49">
        <v>14</v>
      </c>
      <c r="C604" s="49" t="s">
        <v>42</v>
      </c>
      <c r="D604" s="49" t="s">
        <v>58</v>
      </c>
      <c r="E604" s="49" t="s">
        <v>59</v>
      </c>
      <c r="F604" s="78">
        <v>0</v>
      </c>
      <c r="G604" s="78">
        <v>36282</v>
      </c>
      <c r="H604" s="78">
        <v>0.34630014141035315</v>
      </c>
      <c r="I604" s="78">
        <v>0.44808879110017502</v>
      </c>
      <c r="J604" s="78">
        <v>1.0352397147712049</v>
      </c>
      <c r="K604" s="78">
        <v>2.4649222569747513</v>
      </c>
      <c r="L604" s="78">
        <v>7.0709986133578839</v>
      </c>
      <c r="M604" s="78">
        <v>22.686737156620573</v>
      </c>
      <c r="N604" s="78">
        <v>55.784966624710108</v>
      </c>
      <c r="O604" s="78">
        <v>111.20328546747241</v>
      </c>
      <c r="P604" s="78">
        <v>193.70710783226693</v>
      </c>
      <c r="Q604" s="78">
        <v>261.88230772931257</v>
      </c>
      <c r="R604" s="78">
        <v>329.54478803101819</v>
      </c>
      <c r="S604" s="78">
        <v>408.35454006171472</v>
      </c>
      <c r="T604" s="78">
        <v>475.99259749017449</v>
      </c>
      <c r="U604" s="78">
        <v>533.57397907308507</v>
      </c>
      <c r="V604" s="78">
        <v>598.91317724086855</v>
      </c>
      <c r="W604" s="78">
        <v>660.35842939006227</v>
      </c>
      <c r="X604" s="78">
        <v>713.52827289320282</v>
      </c>
      <c r="Y604" s="78">
        <v>760.9980452849976</v>
      </c>
      <c r="Z604" s="78">
        <v>805.58634255473169</v>
      </c>
      <c r="AA604" s="78">
        <v>846.12977010339921</v>
      </c>
      <c r="AB604" s="78">
        <v>881.44707202934978</v>
      </c>
      <c r="AC604" s="78">
        <v>910.63456839097262</v>
      </c>
      <c r="AD604" s="78">
        <v>941.6141484659729</v>
      </c>
      <c r="AE604" s="78">
        <v>972.71568018706444</v>
      </c>
      <c r="AF604" s="78">
        <v>1002.6049197465811</v>
      </c>
      <c r="AG604" s="78">
        <v>1029.2078013212235</v>
      </c>
      <c r="AH604" s="78">
        <v>1057.7931969045439</v>
      </c>
      <c r="AI604" s="78">
        <v>1087.0224256601946</v>
      </c>
    </row>
    <row r="605" spans="1:35" ht="15">
      <c r="A605" s="49" t="s">
        <v>54</v>
      </c>
      <c r="B605" s="49">
        <v>15</v>
      </c>
      <c r="C605" s="49" t="s">
        <v>42</v>
      </c>
      <c r="D605" s="49" t="s">
        <v>58</v>
      </c>
      <c r="E605" s="49" t="s">
        <v>59</v>
      </c>
      <c r="F605" s="78">
        <v>0</v>
      </c>
      <c r="G605" s="78">
        <v>36282</v>
      </c>
      <c r="H605" s="78">
        <v>4.4908522031139597E-3</v>
      </c>
      <c r="I605" s="78">
        <v>5.7986784491888127E-3</v>
      </c>
      <c r="J605" s="78">
        <v>1.3451458796430088E-2</v>
      </c>
      <c r="K605" s="78">
        <v>3.2137249780731632E-2</v>
      </c>
      <c r="L605" s="78">
        <v>9.2426035475322896E-2</v>
      </c>
      <c r="M605" s="78">
        <v>0.29749130711478411</v>
      </c>
      <c r="N605" s="78">
        <v>0.73238216277266832</v>
      </c>
      <c r="O605" s="78">
        <v>1.4627549814168321</v>
      </c>
      <c r="P605" s="78">
        <v>2.5523265693629122</v>
      </c>
      <c r="Q605" s="78">
        <v>3.4570765185284</v>
      </c>
      <c r="R605" s="78">
        <v>4.3573986851754354</v>
      </c>
      <c r="S605" s="78">
        <v>5.4049990300379953</v>
      </c>
      <c r="T605" s="78">
        <v>6.3054965067675681</v>
      </c>
      <c r="U605" s="78">
        <v>7.0804129985833208</v>
      </c>
      <c r="V605" s="78">
        <v>7.9678516554226597</v>
      </c>
      <c r="W605" s="78">
        <v>8.8079139210472928</v>
      </c>
      <c r="X605" s="78">
        <v>9.5406737904884018</v>
      </c>
      <c r="Y605" s="78">
        <v>10.200446582655383</v>
      </c>
      <c r="Z605" s="78">
        <v>10.826284182199252</v>
      </c>
      <c r="AA605" s="78">
        <v>11.399540505778528</v>
      </c>
      <c r="AB605" s="78">
        <v>11.904980304176492</v>
      </c>
      <c r="AC605" s="78">
        <v>12.330545431116612</v>
      </c>
      <c r="AD605" s="78">
        <v>12.780071076855913</v>
      </c>
      <c r="AE605" s="78">
        <v>13.229034853363805</v>
      </c>
      <c r="AF605" s="78">
        <v>13.659531056602496</v>
      </c>
      <c r="AG605" s="78">
        <v>14.047273855675503</v>
      </c>
      <c r="AH605" s="78">
        <v>14.460374272656626</v>
      </c>
      <c r="AI605" s="78">
        <v>14.877610595034486</v>
      </c>
    </row>
    <row r="606" spans="1:35" ht="15">
      <c r="A606" s="49" t="s">
        <v>54</v>
      </c>
      <c r="B606" s="49">
        <v>16</v>
      </c>
      <c r="C606" s="49" t="s">
        <v>42</v>
      </c>
      <c r="D606" s="49" t="s">
        <v>58</v>
      </c>
      <c r="E606" s="49" t="s">
        <v>59</v>
      </c>
      <c r="F606" s="78">
        <v>0</v>
      </c>
      <c r="G606" s="78">
        <v>36282</v>
      </c>
      <c r="H606" s="78">
        <v>1.9785325360917008</v>
      </c>
      <c r="I606" s="78">
        <v>2.2300337530577869</v>
      </c>
      <c r="J606" s="78">
        <v>3.4689982627971276</v>
      </c>
      <c r="K606" s="78">
        <v>6.6329668309181073</v>
      </c>
      <c r="L606" s="78">
        <v>17.100095366535903</v>
      </c>
      <c r="M606" s="78">
        <v>52.141666488661308</v>
      </c>
      <c r="N606" s="78">
        <v>129.2821889156501</v>
      </c>
      <c r="O606" s="78">
        <v>261.31490433632229</v>
      </c>
      <c r="P606" s="78">
        <v>437.06127911015176</v>
      </c>
      <c r="Q606" s="78">
        <v>585.48239658206171</v>
      </c>
      <c r="R606" s="78">
        <v>738.34201450597527</v>
      </c>
      <c r="S606" s="78">
        <v>890.72470744009661</v>
      </c>
      <c r="T606" s="78">
        <v>1036.015867280001</v>
      </c>
      <c r="U606" s="78">
        <v>1176.3630129433911</v>
      </c>
      <c r="V606" s="78">
        <v>1313.1511540781132</v>
      </c>
      <c r="W606" s="78">
        <v>1438.5242803705366</v>
      </c>
      <c r="X606" s="78">
        <v>1552.1399944169646</v>
      </c>
      <c r="Y606" s="78">
        <v>1653.3043257243048</v>
      </c>
      <c r="Z606" s="78">
        <v>1744.9709002614131</v>
      </c>
      <c r="AA606" s="78">
        <v>1823.2898619461375</v>
      </c>
      <c r="AB606" s="78">
        <v>1892.9937719269506</v>
      </c>
      <c r="AC606" s="78">
        <v>1954.1173496386798</v>
      </c>
      <c r="AD606" s="78">
        <v>2011.9850096089158</v>
      </c>
      <c r="AE606" s="78">
        <v>2068.0396008558082</v>
      </c>
      <c r="AF606" s="78">
        <v>2122.5452482866694</v>
      </c>
      <c r="AG606" s="78">
        <v>2180.8351786989642</v>
      </c>
      <c r="AH606" s="78">
        <v>2240.7718452550293</v>
      </c>
      <c r="AI606" s="78">
        <v>2301.540585600856</v>
      </c>
    </row>
    <row r="607" spans="1:35" ht="15">
      <c r="A607" s="49" t="s">
        <v>54</v>
      </c>
      <c r="B607" s="49">
        <v>17</v>
      </c>
      <c r="C607" s="49" t="s">
        <v>42</v>
      </c>
      <c r="D607" s="49" t="s">
        <v>58</v>
      </c>
      <c r="E607" s="49" t="s">
        <v>59</v>
      </c>
      <c r="F607" s="78">
        <v>0</v>
      </c>
      <c r="G607" s="78">
        <v>36282</v>
      </c>
      <c r="H607" s="78">
        <v>1.9785325360917008</v>
      </c>
      <c r="I607" s="78">
        <v>2.2300337530577869</v>
      </c>
      <c r="J607" s="78">
        <v>3.4689982627971276</v>
      </c>
      <c r="K607" s="78">
        <v>6.6329668309181073</v>
      </c>
      <c r="L607" s="78">
        <v>17.100095366535903</v>
      </c>
      <c r="M607" s="78">
        <v>52.141666488661308</v>
      </c>
      <c r="N607" s="78">
        <v>129.2821889156501</v>
      </c>
      <c r="O607" s="78">
        <v>261.31490433632229</v>
      </c>
      <c r="P607" s="78">
        <v>437.06127911015176</v>
      </c>
      <c r="Q607" s="78">
        <v>585.48239658206171</v>
      </c>
      <c r="R607" s="78">
        <v>738.34201450597527</v>
      </c>
      <c r="S607" s="78">
        <v>890.72470744009661</v>
      </c>
      <c r="T607" s="78">
        <v>1036.015867280001</v>
      </c>
      <c r="U607" s="78">
        <v>1176.3630129433911</v>
      </c>
      <c r="V607" s="78">
        <v>1313.1511540781132</v>
      </c>
      <c r="W607" s="78">
        <v>1438.5242803705366</v>
      </c>
      <c r="X607" s="78">
        <v>1552.1399944169646</v>
      </c>
      <c r="Y607" s="78">
        <v>1653.3043257243048</v>
      </c>
      <c r="Z607" s="78">
        <v>1744.9709002614131</v>
      </c>
      <c r="AA607" s="78">
        <v>1823.2898619461375</v>
      </c>
      <c r="AB607" s="78">
        <v>1892.9937719269506</v>
      </c>
      <c r="AC607" s="78">
        <v>1954.1173496386798</v>
      </c>
      <c r="AD607" s="78">
        <v>2011.9850096089158</v>
      </c>
      <c r="AE607" s="78">
        <v>2068.0396008558082</v>
      </c>
      <c r="AF607" s="78">
        <v>2122.5452482866694</v>
      </c>
      <c r="AG607" s="78">
        <v>2180.8351786989642</v>
      </c>
      <c r="AH607" s="78">
        <v>2240.7718452550293</v>
      </c>
      <c r="AI607" s="78">
        <v>2301.540585600856</v>
      </c>
    </row>
    <row r="608" spans="1:35" ht="15">
      <c r="A608" s="49" t="s">
        <v>54</v>
      </c>
      <c r="B608" s="49">
        <v>18</v>
      </c>
      <c r="C608" s="49" t="s">
        <v>42</v>
      </c>
      <c r="D608" s="49" t="s">
        <v>58</v>
      </c>
      <c r="E608" s="49" t="s">
        <v>59</v>
      </c>
      <c r="F608" s="78">
        <v>0</v>
      </c>
      <c r="G608" s="78">
        <v>36282</v>
      </c>
      <c r="H608" s="78">
        <v>1.9785325360917008</v>
      </c>
      <c r="I608" s="78">
        <v>2.2300337530577869</v>
      </c>
      <c r="J608" s="78">
        <v>3.4689982627971276</v>
      </c>
      <c r="K608" s="78">
        <v>6.6329668309181073</v>
      </c>
      <c r="L608" s="78">
        <v>17.100095366535903</v>
      </c>
      <c r="M608" s="78">
        <v>52.141666488661308</v>
      </c>
      <c r="N608" s="78">
        <v>129.2821889156501</v>
      </c>
      <c r="O608" s="78">
        <v>261.31490433632229</v>
      </c>
      <c r="P608" s="78">
        <v>437.06127911015176</v>
      </c>
      <c r="Q608" s="78">
        <v>585.48239658206171</v>
      </c>
      <c r="R608" s="78">
        <v>738.34201450597527</v>
      </c>
      <c r="S608" s="78">
        <v>890.72470744009661</v>
      </c>
      <c r="T608" s="78">
        <v>1036.015867280001</v>
      </c>
      <c r="U608" s="78">
        <v>1176.3630129433911</v>
      </c>
      <c r="V608" s="78">
        <v>1313.1511540781132</v>
      </c>
      <c r="W608" s="78">
        <v>1438.5242803705366</v>
      </c>
      <c r="X608" s="78">
        <v>1552.1399944169646</v>
      </c>
      <c r="Y608" s="78">
        <v>1653.3043257243048</v>
      </c>
      <c r="Z608" s="78">
        <v>1744.9709002614131</v>
      </c>
      <c r="AA608" s="78">
        <v>1823.2898619461375</v>
      </c>
      <c r="AB608" s="78">
        <v>1892.9937719269506</v>
      </c>
      <c r="AC608" s="78">
        <v>1954.1173496386798</v>
      </c>
      <c r="AD608" s="78">
        <v>2011.9850096089158</v>
      </c>
      <c r="AE608" s="78">
        <v>2068.0396008558082</v>
      </c>
      <c r="AF608" s="78">
        <v>2122.5452482866694</v>
      </c>
      <c r="AG608" s="78">
        <v>2180.8351786989642</v>
      </c>
      <c r="AH608" s="78">
        <v>2240.7718452550293</v>
      </c>
      <c r="AI608" s="78">
        <v>2301.540585600856</v>
      </c>
    </row>
    <row r="609" spans="1:35" ht="15">
      <c r="A609" s="49" t="s">
        <v>54</v>
      </c>
      <c r="B609" s="49">
        <v>19</v>
      </c>
      <c r="C609" s="49" t="s">
        <v>42</v>
      </c>
      <c r="D609" s="49" t="s">
        <v>58</v>
      </c>
      <c r="E609" s="49" t="s">
        <v>59</v>
      </c>
      <c r="F609" s="78">
        <v>0</v>
      </c>
      <c r="G609" s="78">
        <v>36282</v>
      </c>
      <c r="H609" s="78">
        <v>8.0100715109804696E-2</v>
      </c>
      <c r="I609" s="78">
        <v>0.10341166402519153</v>
      </c>
      <c r="J609" s="78">
        <v>0.2382941395284828</v>
      </c>
      <c r="K609" s="78">
        <v>0.56623093623197918</v>
      </c>
      <c r="L609" s="78">
        <v>1.6213908877374956</v>
      </c>
      <c r="M609" s="78">
        <v>5.1928570904241322</v>
      </c>
      <c r="N609" s="78">
        <v>12.746784354463809</v>
      </c>
      <c r="O609" s="78">
        <v>25.365919734031447</v>
      </c>
      <c r="P609" s="78">
        <v>44.109355211052133</v>
      </c>
      <c r="Q609" s="78">
        <v>59.535757920528653</v>
      </c>
      <c r="R609" s="78">
        <v>74.806296675091176</v>
      </c>
      <c r="S609" s="78">
        <v>92.568976205898238</v>
      </c>
      <c r="T609" s="78">
        <v>107.76577795168039</v>
      </c>
      <c r="U609" s="78">
        <v>120.65542495233534</v>
      </c>
      <c r="V609" s="78">
        <v>135.2755859730149</v>
      </c>
      <c r="W609" s="78">
        <v>148.99618662901111</v>
      </c>
      <c r="X609" s="78">
        <v>160.83453872007931</v>
      </c>
      <c r="Y609" s="78">
        <v>171.3813433539905</v>
      </c>
      <c r="Z609" s="78">
        <v>181.27564892582902</v>
      </c>
      <c r="AA609" s="78">
        <v>190.27032158991184</v>
      </c>
      <c r="AB609" s="78">
        <v>198.09000445972214</v>
      </c>
      <c r="AC609" s="78">
        <v>204.56474494835868</v>
      </c>
      <c r="AD609" s="78">
        <v>211.46541159020853</v>
      </c>
      <c r="AE609" s="78">
        <v>218.42924597617375</v>
      </c>
      <c r="AF609" s="78">
        <v>225.14404313977118</v>
      </c>
      <c r="AG609" s="78">
        <v>231.12574808599302</v>
      </c>
      <c r="AH609" s="78">
        <v>237.55242938794581</v>
      </c>
      <c r="AI609" s="78">
        <v>244.13046955842697</v>
      </c>
    </row>
    <row r="610" spans="1:35" ht="15">
      <c r="A610" s="49" t="s">
        <v>54</v>
      </c>
      <c r="B610" s="49">
        <v>20</v>
      </c>
      <c r="C610" s="49" t="s">
        <v>42</v>
      </c>
      <c r="D610" s="49" t="s">
        <v>58</v>
      </c>
      <c r="E610" s="49" t="s">
        <v>59</v>
      </c>
      <c r="F610" s="78">
        <v>0</v>
      </c>
      <c r="G610" s="78">
        <v>36282</v>
      </c>
      <c r="H610" s="78">
        <v>5.344633124028361E-3</v>
      </c>
      <c r="I610" s="78">
        <v>6.8317624660641637E-3</v>
      </c>
      <c r="J610" s="78">
        <v>1.5618554953729272E-2</v>
      </c>
      <c r="K610" s="78">
        <v>3.6769675292913299E-2</v>
      </c>
      <c r="L610" s="78">
        <v>0.1042157583585869</v>
      </c>
      <c r="M610" s="78">
        <v>0.33074678961631271</v>
      </c>
      <c r="N610" s="78">
        <v>0.80364172694620373</v>
      </c>
      <c r="O610" s="78">
        <v>1.584570130880284</v>
      </c>
      <c r="P610" s="78">
        <v>2.7340120542673638</v>
      </c>
      <c r="Q610" s="78">
        <v>3.66461610036436</v>
      </c>
      <c r="R610" s="78">
        <v>4.573610383806872</v>
      </c>
      <c r="S610" s="78">
        <v>5.6173975302346859</v>
      </c>
      <c r="T610" s="78">
        <v>6.4874216687323623</v>
      </c>
      <c r="U610" s="78">
        <v>7.2074723512667376</v>
      </c>
      <c r="V610" s="78">
        <v>8.0237641020492827</v>
      </c>
      <c r="W610" s="78">
        <v>8.7754423744406491</v>
      </c>
      <c r="X610" s="78">
        <v>9.4062170098446636</v>
      </c>
      <c r="Y610" s="78">
        <v>9.9527865561667319</v>
      </c>
      <c r="Z610" s="78">
        <v>10.457620651421728</v>
      </c>
      <c r="AA610" s="78">
        <v>10.904822740096504</v>
      </c>
      <c r="AB610" s="78">
        <v>11.281478553983607</v>
      </c>
      <c r="AC610" s="78">
        <v>11.577131717916116</v>
      </c>
      <c r="AD610" s="78">
        <v>11.89034668395206</v>
      </c>
      <c r="AE610" s="78">
        <v>12.199711272872312</v>
      </c>
      <c r="AF610" s="78">
        <v>12.490743767867908</v>
      </c>
      <c r="AG610" s="78">
        <v>12.739690016227609</v>
      </c>
      <c r="AH610" s="78">
        <v>13.007484424101879</v>
      </c>
      <c r="AI610" s="78">
        <v>13.272872622860241</v>
      </c>
    </row>
    <row r="611" spans="1:35" ht="15">
      <c r="A611" s="49" t="s">
        <v>54</v>
      </c>
      <c r="B611" s="49">
        <v>0</v>
      </c>
      <c r="C611" s="49" t="s">
        <v>42</v>
      </c>
      <c r="D611" s="49" t="s">
        <v>58</v>
      </c>
      <c r="E611" s="49" t="s">
        <v>60</v>
      </c>
      <c r="F611" s="78">
        <v>0</v>
      </c>
      <c r="G611" s="78">
        <v>36282</v>
      </c>
      <c r="H611" s="78">
        <v>1.05863301055168E-2</v>
      </c>
      <c r="I611" s="78">
        <v>0.530485630396755</v>
      </c>
      <c r="J611" s="78">
        <v>2.5113269196050498</v>
      </c>
      <c r="K611" s="78">
        <v>6.2768005757035201</v>
      </c>
      <c r="L611" s="78">
        <v>12.473248783954901</v>
      </c>
      <c r="M611" s="78">
        <v>22.214858692227001</v>
      </c>
      <c r="N611" s="78">
        <v>37.352907189230599</v>
      </c>
      <c r="O611" s="78">
        <v>58.2804722713269</v>
      </c>
      <c r="P611" s="78">
        <v>80.829439457546201</v>
      </c>
      <c r="Q611" s="78">
        <v>91.766311943192207</v>
      </c>
      <c r="R611" s="78">
        <v>102.56501197131399</v>
      </c>
      <c r="S611" s="78">
        <v>113.45954849928</v>
      </c>
      <c r="T611" s="78">
        <v>124.696964832056</v>
      </c>
      <c r="U611" s="78">
        <v>129.93758934788801</v>
      </c>
      <c r="V611" s="78">
        <v>134.42112258940099</v>
      </c>
      <c r="W611" s="78">
        <v>138.680608848047</v>
      </c>
      <c r="X611" s="78">
        <v>143.26657474208</v>
      </c>
      <c r="Y611" s="78">
        <v>147.47258982340799</v>
      </c>
      <c r="Z611" s="78">
        <v>151.54548855896499</v>
      </c>
      <c r="AA611" s="78">
        <v>155.18867507090999</v>
      </c>
      <c r="AB611" s="78">
        <v>158.40104940855301</v>
      </c>
      <c r="AC611" s="78">
        <v>161.03965189650901</v>
      </c>
      <c r="AD611" s="78">
        <v>162.95154476456699</v>
      </c>
      <c r="AE611" s="78">
        <v>164.27843902852899</v>
      </c>
      <c r="AF611" s="78">
        <v>164.88896439707301</v>
      </c>
      <c r="AG611" s="78">
        <v>165.51641482042001</v>
      </c>
      <c r="AH611" s="78">
        <v>166.26227490990101</v>
      </c>
      <c r="AI611" s="78">
        <v>167.10629833398201</v>
      </c>
    </row>
    <row r="612" spans="1:35" ht="15">
      <c r="A612" s="49" t="s">
        <v>54</v>
      </c>
      <c r="B612" s="49">
        <v>1</v>
      </c>
      <c r="C612" s="49" t="s">
        <v>42</v>
      </c>
      <c r="D612" s="49" t="s">
        <v>58</v>
      </c>
      <c r="E612" s="49" t="s">
        <v>60</v>
      </c>
      <c r="F612" s="78">
        <v>0</v>
      </c>
      <c r="G612" s="78">
        <v>36282</v>
      </c>
      <c r="H612" s="78">
        <v>0.85647947068995001</v>
      </c>
      <c r="I612" s="78">
        <v>28.081330328543199</v>
      </c>
      <c r="J612" s="78">
        <v>132.86477416624999</v>
      </c>
      <c r="K612" s="78">
        <v>345.640365780742</v>
      </c>
      <c r="L612" s="78">
        <v>698.11293493888195</v>
      </c>
      <c r="M612" s="78">
        <v>1236.7914514914801</v>
      </c>
      <c r="N612" s="78">
        <v>2067.02449562938</v>
      </c>
      <c r="O612" s="78">
        <v>3144.0258016077501</v>
      </c>
      <c r="P612" s="78">
        <v>4367.30759184001</v>
      </c>
      <c r="Q612" s="78">
        <v>5015.2735401173804</v>
      </c>
      <c r="R612" s="78">
        <v>5719.00675317067</v>
      </c>
      <c r="S612" s="78">
        <v>6468.4667322292098</v>
      </c>
      <c r="T612" s="78">
        <v>7283.4148048932402</v>
      </c>
      <c r="U612" s="78">
        <v>7765.7747180118904</v>
      </c>
      <c r="V612" s="78">
        <v>8219.8602647510106</v>
      </c>
      <c r="W612" s="78">
        <v>8655.8944263982703</v>
      </c>
      <c r="X612" s="78">
        <v>9097.9975572407093</v>
      </c>
      <c r="Y612" s="78">
        <v>9503.4538211657</v>
      </c>
      <c r="Z612" s="78">
        <v>9889.2035839053206</v>
      </c>
      <c r="AA612" s="78">
        <v>10245.185084156799</v>
      </c>
      <c r="AB612" s="78">
        <v>10574.415765849901</v>
      </c>
      <c r="AC612" s="78">
        <v>10867.5955523379</v>
      </c>
      <c r="AD612" s="78">
        <v>11117.231515912799</v>
      </c>
      <c r="AE612" s="78">
        <v>11351.562992970599</v>
      </c>
      <c r="AF612" s="78">
        <v>11541.6753490499</v>
      </c>
      <c r="AG612" s="78">
        <v>11737.5707484547</v>
      </c>
      <c r="AH612" s="78">
        <v>11949.7862350741</v>
      </c>
      <c r="AI612" s="78">
        <v>12176.8889567974</v>
      </c>
    </row>
    <row r="613" spans="1:35" ht="15">
      <c r="A613" s="49" t="s">
        <v>54</v>
      </c>
      <c r="B613" s="49">
        <v>2</v>
      </c>
      <c r="C613" s="49" t="s">
        <v>42</v>
      </c>
      <c r="D613" s="49" t="s">
        <v>58</v>
      </c>
      <c r="E613" s="49" t="s">
        <v>60</v>
      </c>
      <c r="F613" s="78">
        <v>0</v>
      </c>
      <c r="G613" s="78">
        <v>36282</v>
      </c>
      <c r="H613" s="78">
        <v>0.104276841536721</v>
      </c>
      <c r="I613" s="78">
        <v>4.1263120761920602</v>
      </c>
      <c r="J613" s="78">
        <v>19.560146743777</v>
      </c>
      <c r="K613" s="78">
        <v>50.0165168973897</v>
      </c>
      <c r="L613" s="78">
        <v>100.518868696905</v>
      </c>
      <c r="M613" s="78">
        <v>179.00575636710201</v>
      </c>
      <c r="N613" s="78">
        <v>300.72043039548203</v>
      </c>
      <c r="O613" s="78">
        <v>463.956588691516</v>
      </c>
      <c r="P613" s="78">
        <v>644.70466939628204</v>
      </c>
      <c r="Q613" s="78">
        <v>736.81390214726002</v>
      </c>
      <c r="R613" s="78">
        <v>832.49224546006701</v>
      </c>
      <c r="S613" s="78">
        <v>932.02265488995999</v>
      </c>
      <c r="T613" s="78">
        <v>1037.85346315674</v>
      </c>
      <c r="U613" s="78">
        <v>1095.1986318719401</v>
      </c>
      <c r="V613" s="78">
        <v>1147.57623604027</v>
      </c>
      <c r="W613" s="78">
        <v>1197.5850227804499</v>
      </c>
      <c r="X613" s="78">
        <v>1249.2237452111599</v>
      </c>
      <c r="Y613" s="78">
        <v>1296.4144936674199</v>
      </c>
      <c r="Z613" s="78">
        <v>1341.3687517166099</v>
      </c>
      <c r="AA613" s="78">
        <v>1382.1528829153201</v>
      </c>
      <c r="AB613" s="78">
        <v>1418.9449874936799</v>
      </c>
      <c r="AC613" s="78">
        <v>1450.4438373783501</v>
      </c>
      <c r="AD613" s="78">
        <v>1475.4820201080399</v>
      </c>
      <c r="AE613" s="78">
        <v>1496.73147791057</v>
      </c>
      <c r="AF613" s="78">
        <v>1511.7526347845301</v>
      </c>
      <c r="AG613" s="78">
        <v>1527.19358568189</v>
      </c>
      <c r="AH613" s="78">
        <v>1544.1786224878699</v>
      </c>
      <c r="AI613" s="78">
        <v>1562.4528777650401</v>
      </c>
    </row>
    <row r="614" spans="1:35" ht="15">
      <c r="A614" s="49" t="s">
        <v>54</v>
      </c>
      <c r="B614" s="49">
        <v>3</v>
      </c>
      <c r="C614" s="49" t="s">
        <v>42</v>
      </c>
      <c r="D614" s="49" t="s">
        <v>58</v>
      </c>
      <c r="E614" s="49" t="s">
        <v>60</v>
      </c>
      <c r="F614" s="78">
        <v>0</v>
      </c>
      <c r="G614" s="78">
        <v>36282</v>
      </c>
      <c r="H614" s="78">
        <v>7.9981365191193698E-2</v>
      </c>
      <c r="I614" s="78">
        <v>4.0586513163323898</v>
      </c>
      <c r="J614" s="78">
        <v>19.413146421479102</v>
      </c>
      <c r="K614" s="78">
        <v>49.099134098655</v>
      </c>
      <c r="L614" s="78">
        <v>98.733490495373204</v>
      </c>
      <c r="M614" s="78">
        <v>177.74660834529499</v>
      </c>
      <c r="N614" s="78">
        <v>302.22590050816899</v>
      </c>
      <c r="O614" s="78">
        <v>476.31686440885699</v>
      </c>
      <c r="P614" s="78">
        <v>666.73095636453104</v>
      </c>
      <c r="Q614" s="78">
        <v>763.77878338970197</v>
      </c>
      <c r="R614" s="78">
        <v>861.06093974308999</v>
      </c>
      <c r="S614" s="78">
        <v>960.84032276677999</v>
      </c>
      <c r="T614" s="78">
        <v>1064.9867117966801</v>
      </c>
      <c r="U614" s="78">
        <v>1119.2427903973901</v>
      </c>
      <c r="V614" s="78">
        <v>1167.78608005414</v>
      </c>
      <c r="W614" s="78">
        <v>1214.87570627624</v>
      </c>
      <c r="X614" s="78">
        <v>1265.3680290494699</v>
      </c>
      <c r="Y614" s="78">
        <v>1312.8561060311399</v>
      </c>
      <c r="Z614" s="78">
        <v>1359.1703975949099</v>
      </c>
      <c r="AA614" s="78">
        <v>1401.8138602643201</v>
      </c>
      <c r="AB614" s="78">
        <v>1440.6307227595801</v>
      </c>
      <c r="AC614" s="78">
        <v>1474.30697133748</v>
      </c>
      <c r="AD614" s="78">
        <v>1501.6095697194</v>
      </c>
      <c r="AE614" s="78">
        <v>1523.7825222151</v>
      </c>
      <c r="AF614" s="78">
        <v>1539.3267604765099</v>
      </c>
      <c r="AG614" s="78">
        <v>1554.8740427426401</v>
      </c>
      <c r="AH614" s="78">
        <v>1571.7041307214299</v>
      </c>
      <c r="AI614" s="78">
        <v>1589.8994341054999</v>
      </c>
    </row>
    <row r="615" spans="1:35" ht="15">
      <c r="A615" s="49" t="s">
        <v>54</v>
      </c>
      <c r="B615" s="49">
        <v>4</v>
      </c>
      <c r="C615" s="49" t="s">
        <v>42</v>
      </c>
      <c r="D615" s="49" t="s">
        <v>58</v>
      </c>
      <c r="E615" s="49" t="s">
        <v>60</v>
      </c>
      <c r="F615" s="78">
        <v>0</v>
      </c>
      <c r="G615" s="78">
        <v>36282</v>
      </c>
      <c r="H615" s="78">
        <v>0.27521560613523499</v>
      </c>
      <c r="I615" s="78">
        <v>8.8107477985735798</v>
      </c>
      <c r="J615" s="78">
        <v>42.779917417413102</v>
      </c>
      <c r="K615" s="78">
        <v>112.348889066655</v>
      </c>
      <c r="L615" s="78">
        <v>228.80400369275301</v>
      </c>
      <c r="M615" s="78">
        <v>408.29301946981002</v>
      </c>
      <c r="N615" s="78">
        <v>680.68646053213502</v>
      </c>
      <c r="O615" s="78">
        <v>1042.75191941102</v>
      </c>
      <c r="P615" s="78">
        <v>1445.2280827690699</v>
      </c>
      <c r="Q615" s="78">
        <v>1655.9167455322399</v>
      </c>
      <c r="R615" s="78">
        <v>1879.21467958311</v>
      </c>
      <c r="S615" s="78">
        <v>2110.3286418211401</v>
      </c>
      <c r="T615" s="78">
        <v>2354.6099641568799</v>
      </c>
      <c r="U615" s="78">
        <v>2489.5206983604398</v>
      </c>
      <c r="V615" s="78">
        <v>2612.0421862998101</v>
      </c>
      <c r="W615" s="78">
        <v>2728.0658598273799</v>
      </c>
      <c r="X615" s="78">
        <v>2846.1673123240798</v>
      </c>
      <c r="Y615" s="78">
        <v>2955.24157109098</v>
      </c>
      <c r="Z615" s="78">
        <v>3060.9619772514602</v>
      </c>
      <c r="AA615" s="78">
        <v>3162.7560768665398</v>
      </c>
      <c r="AB615" s="78">
        <v>3257.34600821102</v>
      </c>
      <c r="AC615" s="78">
        <v>3342.0121055832901</v>
      </c>
      <c r="AD615" s="78">
        <v>3412.7368322298898</v>
      </c>
      <c r="AE615" s="78">
        <v>3475.5128707522499</v>
      </c>
      <c r="AF615" s="78">
        <v>3524.01337546075</v>
      </c>
      <c r="AG615" s="78">
        <v>3562.1240867685101</v>
      </c>
      <c r="AH615" s="78">
        <v>3612.3664980261301</v>
      </c>
      <c r="AI615" s="78">
        <v>3665.4538875447001</v>
      </c>
    </row>
    <row r="616" spans="1:35" ht="15">
      <c r="A616" s="49" t="s">
        <v>54</v>
      </c>
      <c r="B616" s="49">
        <v>5</v>
      </c>
      <c r="C616" s="49" t="s">
        <v>42</v>
      </c>
      <c r="D616" s="49" t="s">
        <v>58</v>
      </c>
      <c r="E616" s="49" t="s">
        <v>60</v>
      </c>
      <c r="F616" s="78">
        <v>0</v>
      </c>
      <c r="G616" s="78">
        <v>36282</v>
      </c>
      <c r="H616" s="78">
        <v>0.39053584298244298</v>
      </c>
      <c r="I616" s="78">
        <v>15.719615073904899</v>
      </c>
      <c r="J616" s="78">
        <v>76.3533532486925</v>
      </c>
      <c r="K616" s="78">
        <v>195.971863484615</v>
      </c>
      <c r="L616" s="78">
        <v>406.604040035612</v>
      </c>
      <c r="M616" s="78">
        <v>744.08009953576902</v>
      </c>
      <c r="N616" s="78">
        <v>1273.0080512797999</v>
      </c>
      <c r="O616" s="78">
        <v>1972.3010102420701</v>
      </c>
      <c r="P616" s="78">
        <v>2753.60947108245</v>
      </c>
      <c r="Q616" s="78">
        <v>3153.8192434677799</v>
      </c>
      <c r="R616" s="78">
        <v>3568.2508604424402</v>
      </c>
      <c r="S616" s="78">
        <v>3987.6437830029399</v>
      </c>
      <c r="T616" s="78">
        <v>4420.0593507227404</v>
      </c>
      <c r="U616" s="78">
        <v>4638.8518793917701</v>
      </c>
      <c r="V616" s="78">
        <v>4833.5190375880202</v>
      </c>
      <c r="W616" s="78">
        <v>5021.5305694252902</v>
      </c>
      <c r="X616" s="78">
        <v>5222.4551565403899</v>
      </c>
      <c r="Y616" s="78">
        <v>5412.1027857644103</v>
      </c>
      <c r="Z616" s="78">
        <v>5595.1742592543496</v>
      </c>
      <c r="AA616" s="78">
        <v>5768.0266015667703</v>
      </c>
      <c r="AB616" s="78">
        <v>5930.0099832968499</v>
      </c>
      <c r="AC616" s="78">
        <v>6075.0194767625298</v>
      </c>
      <c r="AD616" s="78">
        <v>6195.2116558267699</v>
      </c>
      <c r="AE616" s="78">
        <v>6297.3696105734598</v>
      </c>
      <c r="AF616" s="78">
        <v>6373.2585711696702</v>
      </c>
      <c r="AG616" s="78">
        <v>6450.9892499855596</v>
      </c>
      <c r="AH616" s="78">
        <v>6534.6826256091099</v>
      </c>
      <c r="AI616" s="78">
        <v>6623.6289912406701</v>
      </c>
    </row>
    <row r="617" spans="1:35" ht="15">
      <c r="A617" s="49" t="s">
        <v>54</v>
      </c>
      <c r="B617" s="49">
        <v>6</v>
      </c>
      <c r="C617" s="49" t="s">
        <v>42</v>
      </c>
      <c r="D617" s="49" t="s">
        <v>58</v>
      </c>
      <c r="E617" s="49" t="s">
        <v>60</v>
      </c>
      <c r="F617" s="78">
        <v>0</v>
      </c>
      <c r="G617" s="78">
        <v>36282</v>
      </c>
      <c r="H617" s="78">
        <v>0.135021785902354</v>
      </c>
      <c r="I617" s="78">
        <v>6.5405064681820102</v>
      </c>
      <c r="J617" s="78">
        <v>31.309396337494402</v>
      </c>
      <c r="K617" s="78">
        <v>79.575683391441302</v>
      </c>
      <c r="L617" s="78">
        <v>160.43891516981699</v>
      </c>
      <c r="M617" s="78">
        <v>288.92241250996699</v>
      </c>
      <c r="N617" s="78">
        <v>491.36596692565001</v>
      </c>
      <c r="O617" s="78">
        <v>773.10654225229302</v>
      </c>
      <c r="P617" s="78">
        <v>1082.93704679088</v>
      </c>
      <c r="Q617" s="78">
        <v>1242.52571821369</v>
      </c>
      <c r="R617" s="78">
        <v>1404.0072368241099</v>
      </c>
      <c r="S617" s="78">
        <v>1570.53954332174</v>
      </c>
      <c r="T617" s="78">
        <v>1745.90081353866</v>
      </c>
      <c r="U617" s="78">
        <v>1840.4157021502499</v>
      </c>
      <c r="V617" s="78">
        <v>1926.0579038870801</v>
      </c>
      <c r="W617" s="78">
        <v>2009.42016483321</v>
      </c>
      <c r="X617" s="78">
        <v>2098.2439008527999</v>
      </c>
      <c r="Y617" s="78">
        <v>2181.9274813167099</v>
      </c>
      <c r="Z617" s="78">
        <v>2263.41225018662</v>
      </c>
      <c r="AA617" s="78">
        <v>2338.8525005926699</v>
      </c>
      <c r="AB617" s="78">
        <v>2407.9878993017801</v>
      </c>
      <c r="AC617" s="78">
        <v>2469.5027879082199</v>
      </c>
      <c r="AD617" s="78">
        <v>2521.2676532718301</v>
      </c>
      <c r="AE617" s="78">
        <v>2565.3146491548</v>
      </c>
      <c r="AF617" s="78">
        <v>2598.69486550189</v>
      </c>
      <c r="AG617" s="78">
        <v>2632.3037249620202</v>
      </c>
      <c r="AH617" s="78">
        <v>2668.4940198050099</v>
      </c>
      <c r="AI617" s="78">
        <v>2707.4530668801799</v>
      </c>
    </row>
    <row r="618" spans="1:35" ht="15">
      <c r="A618" s="49" t="s">
        <v>54</v>
      </c>
      <c r="B618" s="49">
        <v>7</v>
      </c>
      <c r="C618" s="49" t="s">
        <v>42</v>
      </c>
      <c r="D618" s="49" t="s">
        <v>58</v>
      </c>
      <c r="E618" s="49" t="s">
        <v>60</v>
      </c>
      <c r="F618" s="78">
        <v>0</v>
      </c>
      <c r="G618" s="78">
        <v>36282</v>
      </c>
      <c r="H618" s="78">
        <v>0.75290193005518502</v>
      </c>
      <c r="I618" s="78">
        <v>28.186745063677101</v>
      </c>
      <c r="J618" s="78">
        <v>133.04419336037699</v>
      </c>
      <c r="K618" s="78">
        <v>343.44356931099901</v>
      </c>
      <c r="L618" s="78">
        <v>679.64465287610096</v>
      </c>
      <c r="M618" s="78">
        <v>1240.71119542369</v>
      </c>
      <c r="N618" s="78">
        <v>2053.7866427921499</v>
      </c>
      <c r="O618" s="78">
        <v>3191.3054936057902</v>
      </c>
      <c r="P618" s="78">
        <v>4475.5711339341397</v>
      </c>
      <c r="Q618" s="78">
        <v>5180.7667122308903</v>
      </c>
      <c r="R618" s="78">
        <v>5895.4065287287203</v>
      </c>
      <c r="S618" s="78">
        <v>6583.9238538301597</v>
      </c>
      <c r="T618" s="78">
        <v>7369.1612769946796</v>
      </c>
      <c r="U618" s="78">
        <v>7772.3161429820502</v>
      </c>
      <c r="V618" s="78">
        <v>8143.2549966920697</v>
      </c>
      <c r="W618" s="78">
        <v>8503.0267043756503</v>
      </c>
      <c r="X618" s="78">
        <v>8884.1822217224399</v>
      </c>
      <c r="Y618" s="78">
        <v>9241.6591302453398</v>
      </c>
      <c r="Z618" s="78">
        <v>9572.4808917332994</v>
      </c>
      <c r="AA618" s="78">
        <v>9875.7274353394605</v>
      </c>
      <c r="AB618" s="78">
        <v>10151.2313202648</v>
      </c>
      <c r="AC618" s="78">
        <v>10388.099820338201</v>
      </c>
      <c r="AD618" s="78">
        <v>10579.053457927201</v>
      </c>
      <c r="AE618" s="78">
        <v>10739.7844477206</v>
      </c>
      <c r="AF618" s="78">
        <v>10858.1613866233</v>
      </c>
      <c r="AG618" s="78">
        <v>10984.944608538201</v>
      </c>
      <c r="AH618" s="78">
        <v>11126.081201422499</v>
      </c>
      <c r="AI618" s="78">
        <v>11276.993233891801</v>
      </c>
    </row>
    <row r="619" spans="1:35" ht="15">
      <c r="A619" s="49" t="s">
        <v>54</v>
      </c>
      <c r="B619" s="49">
        <v>8</v>
      </c>
      <c r="C619" s="49" t="s">
        <v>42</v>
      </c>
      <c r="D619" s="49" t="s">
        <v>58</v>
      </c>
      <c r="E619" s="49" t="s">
        <v>60</v>
      </c>
      <c r="F619" s="78">
        <v>0</v>
      </c>
      <c r="G619" s="78">
        <v>36282</v>
      </c>
      <c r="H619" s="78">
        <v>0.17814502014351</v>
      </c>
      <c r="I619" s="78">
        <v>8.0023971108382792</v>
      </c>
      <c r="J619" s="78">
        <v>38.166814319539597</v>
      </c>
      <c r="K619" s="78">
        <v>97.508501396961194</v>
      </c>
      <c r="L619" s="78">
        <v>195.37701949421</v>
      </c>
      <c r="M619" s="78">
        <v>354.37438750801402</v>
      </c>
      <c r="N619" s="78">
        <v>597.88241346511802</v>
      </c>
      <c r="O619" s="78">
        <v>939.262093371373</v>
      </c>
      <c r="P619" s="78">
        <v>1318.1704880403399</v>
      </c>
      <c r="Q619" s="78">
        <v>1518.7331654751199</v>
      </c>
      <c r="R619" s="78">
        <v>1721.25971816381</v>
      </c>
      <c r="S619" s="78">
        <v>1924.7792093850301</v>
      </c>
      <c r="T619" s="78">
        <v>2145.6057231367399</v>
      </c>
      <c r="U619" s="78">
        <v>2262.9487331611399</v>
      </c>
      <c r="V619" s="78">
        <v>2370.0813256076999</v>
      </c>
      <c r="W619" s="78">
        <v>2474.6593619688902</v>
      </c>
      <c r="X619" s="78">
        <v>2586.3619843925699</v>
      </c>
      <c r="Y619" s="78">
        <v>2692.0454556290802</v>
      </c>
      <c r="Z619" s="78">
        <v>2793.52931373092</v>
      </c>
      <c r="AA619" s="78">
        <v>2887.62516906152</v>
      </c>
      <c r="AB619" s="78">
        <v>2974.0394207290101</v>
      </c>
      <c r="AC619" s="78">
        <v>3050.2482683723101</v>
      </c>
      <c r="AD619" s="78">
        <v>3113.76112147494</v>
      </c>
      <c r="AE619" s="78">
        <v>3167.7883015929301</v>
      </c>
      <c r="AF619" s="78">
        <v>3208.9807533380399</v>
      </c>
      <c r="AG619" s="78">
        <v>3251.3129903079398</v>
      </c>
      <c r="AH619" s="78">
        <v>3297.2392630770601</v>
      </c>
      <c r="AI619" s="78">
        <v>3346.4996928679202</v>
      </c>
    </row>
    <row r="620" spans="1:35" ht="15">
      <c r="A620" s="49" t="s">
        <v>54</v>
      </c>
      <c r="B620" s="49">
        <v>9</v>
      </c>
      <c r="C620" s="49" t="s">
        <v>42</v>
      </c>
      <c r="D620" s="49" t="s">
        <v>58</v>
      </c>
      <c r="E620" s="49" t="s">
        <v>60</v>
      </c>
      <c r="F620" s="78">
        <v>0</v>
      </c>
      <c r="G620" s="78">
        <v>36282</v>
      </c>
      <c r="H620" s="78">
        <v>0.126938895491295</v>
      </c>
      <c r="I620" s="78">
        <v>6.4647286250606601</v>
      </c>
      <c r="J620" s="78">
        <v>30.973954861808899</v>
      </c>
      <c r="K620" s="78">
        <v>78.508731044164804</v>
      </c>
      <c r="L620" s="78">
        <v>158.202632193912</v>
      </c>
      <c r="M620" s="78">
        <v>285.31486284832101</v>
      </c>
      <c r="N620" s="78">
        <v>485.98691310662002</v>
      </c>
      <c r="O620" s="78">
        <v>766.95819874914002</v>
      </c>
      <c r="P620" s="78">
        <v>1074.7094729936</v>
      </c>
      <c r="Q620" s="78">
        <v>1232.26335138232</v>
      </c>
      <c r="R620" s="78">
        <v>1390.2138525876601</v>
      </c>
      <c r="S620" s="78">
        <v>1552.26073374868</v>
      </c>
      <c r="T620" s="78">
        <v>1722.2005196064499</v>
      </c>
      <c r="U620" s="78">
        <v>1812.25475063409</v>
      </c>
      <c r="V620" s="78">
        <v>1893.29108178827</v>
      </c>
      <c r="W620" s="78">
        <v>1972.1489573886099</v>
      </c>
      <c r="X620" s="78">
        <v>2056.60026688377</v>
      </c>
      <c r="Y620" s="78">
        <v>2136.1639246766599</v>
      </c>
      <c r="Z620" s="78">
        <v>2213.5998594800399</v>
      </c>
      <c r="AA620" s="78">
        <v>2285.0598227728301</v>
      </c>
      <c r="AB620" s="78">
        <v>2350.0832949884698</v>
      </c>
      <c r="AC620" s="78">
        <v>2407.01923354581</v>
      </c>
      <c r="AD620" s="78">
        <v>2453.7814892193301</v>
      </c>
      <c r="AE620" s="78">
        <v>2492.2193227233402</v>
      </c>
      <c r="AF620" s="78">
        <v>2519.7208554690801</v>
      </c>
      <c r="AG620" s="78">
        <v>2547.08425871895</v>
      </c>
      <c r="AH620" s="78">
        <v>2576.6773300802301</v>
      </c>
      <c r="AI620" s="78">
        <v>2608.7476047626901</v>
      </c>
    </row>
    <row r="621" spans="1:35" ht="15">
      <c r="A621" s="49" t="s">
        <v>54</v>
      </c>
      <c r="B621" s="49">
        <v>10</v>
      </c>
      <c r="C621" s="49" t="s">
        <v>42</v>
      </c>
      <c r="D621" s="49" t="s">
        <v>58</v>
      </c>
      <c r="E621" s="49" t="s">
        <v>60</v>
      </c>
      <c r="F621" s="78">
        <v>0</v>
      </c>
      <c r="G621" s="78">
        <v>36282</v>
      </c>
      <c r="H621" s="78">
        <v>0.16742143038559601</v>
      </c>
      <c r="I621" s="78">
        <v>6.3589158347139003</v>
      </c>
      <c r="J621" s="78">
        <v>30.136149002748901</v>
      </c>
      <c r="K621" s="78">
        <v>77.909298532946394</v>
      </c>
      <c r="L621" s="78">
        <v>154.707191874655</v>
      </c>
      <c r="M621" s="78">
        <v>283.02916193911898</v>
      </c>
      <c r="N621" s="78">
        <v>469.81932751438302</v>
      </c>
      <c r="O621" s="78">
        <v>732.03307457335404</v>
      </c>
      <c r="P621" s="78">
        <v>1028.9388402776499</v>
      </c>
      <c r="Q621" s="78">
        <v>1193.12958699615</v>
      </c>
      <c r="R621" s="78">
        <v>1359.73205924843</v>
      </c>
      <c r="S621" s="78">
        <v>1520.6622269928901</v>
      </c>
      <c r="T621" s="78">
        <v>1703.3164012904899</v>
      </c>
      <c r="U621" s="78">
        <v>1797.93374290936</v>
      </c>
      <c r="V621" s="78">
        <v>1885.20801542196</v>
      </c>
      <c r="W621" s="78">
        <v>1969.5335173458</v>
      </c>
      <c r="X621" s="78">
        <v>2058.8002411079801</v>
      </c>
      <c r="Y621" s="78">
        <v>2141.9001272436499</v>
      </c>
      <c r="Z621" s="78">
        <v>2218.08150776101</v>
      </c>
      <c r="AA621" s="78">
        <v>2288.51417539659</v>
      </c>
      <c r="AB621" s="78">
        <v>2351.3917480292398</v>
      </c>
      <c r="AC621" s="78">
        <v>2404.4365942559998</v>
      </c>
      <c r="AD621" s="78">
        <v>2446.5658613967298</v>
      </c>
      <c r="AE621" s="78">
        <v>2480.7161298187898</v>
      </c>
      <c r="AF621" s="78">
        <v>2501.5266686596401</v>
      </c>
      <c r="AG621" s="78">
        <v>2500.0913775782201</v>
      </c>
      <c r="AH621" s="78">
        <v>2495.6632344834802</v>
      </c>
      <c r="AI621" s="78">
        <v>2493.0033394017701</v>
      </c>
    </row>
    <row r="622" spans="1:35" ht="15">
      <c r="A622" s="49" t="s">
        <v>54</v>
      </c>
      <c r="B622" s="49">
        <v>11</v>
      </c>
      <c r="C622" s="49" t="s">
        <v>42</v>
      </c>
      <c r="D622" s="49" t="s">
        <v>58</v>
      </c>
      <c r="E622" s="49" t="s">
        <v>60</v>
      </c>
      <c r="F622" s="78">
        <v>0</v>
      </c>
      <c r="G622" s="78">
        <v>36282</v>
      </c>
      <c r="H622" s="78">
        <v>0.156711614437297</v>
      </c>
      <c r="I622" s="78">
        <v>5.9137015911932096</v>
      </c>
      <c r="J622" s="78">
        <v>28.146862279285401</v>
      </c>
      <c r="K622" s="78">
        <v>73.2452617367192</v>
      </c>
      <c r="L622" s="78">
        <v>146.29015998678301</v>
      </c>
      <c r="M622" s="78">
        <v>269.40178449547398</v>
      </c>
      <c r="N622" s="78">
        <v>449.26034622256901</v>
      </c>
      <c r="O622" s="78">
        <v>703.54366269327602</v>
      </c>
      <c r="P622" s="78">
        <v>994.22883008212898</v>
      </c>
      <c r="Q622" s="78">
        <v>1159.19655916238</v>
      </c>
      <c r="R622" s="78">
        <v>1328.0665973273599</v>
      </c>
      <c r="S622" s="78">
        <v>1492.4245012822701</v>
      </c>
      <c r="T622" s="78">
        <v>1679.84789955974</v>
      </c>
      <c r="U622" s="78">
        <v>1781.1355279936099</v>
      </c>
      <c r="V622" s="78">
        <v>1875.83798295059</v>
      </c>
      <c r="W622" s="78">
        <v>1968.2946017417601</v>
      </c>
      <c r="X622" s="78">
        <v>2066.1900107849201</v>
      </c>
      <c r="Y622" s="78">
        <v>2158.2025706596</v>
      </c>
      <c r="Z622" s="78">
        <v>2243.3670043522902</v>
      </c>
      <c r="AA622" s="78">
        <v>2322.9636170185599</v>
      </c>
      <c r="AB622" s="78">
        <v>2394.9749541679898</v>
      </c>
      <c r="AC622" s="78">
        <v>2457.1303633262701</v>
      </c>
      <c r="AD622" s="78">
        <v>2508.0930138429699</v>
      </c>
      <c r="AE622" s="78">
        <v>2550.9970024887202</v>
      </c>
      <c r="AF622" s="78">
        <v>2580.1848857178102</v>
      </c>
      <c r="AG622" s="78">
        <v>2586.0812903869901</v>
      </c>
      <c r="AH622" s="78">
        <v>2588.6895002833098</v>
      </c>
      <c r="AI622" s="78">
        <v>2592.8076596410301</v>
      </c>
    </row>
    <row r="623" spans="1:35" ht="15">
      <c r="A623" s="49" t="s">
        <v>54</v>
      </c>
      <c r="B623" s="49">
        <v>12</v>
      </c>
      <c r="C623" s="49" t="s">
        <v>42</v>
      </c>
      <c r="D623" s="49" t="s">
        <v>58</v>
      </c>
      <c r="E623" s="49" t="s">
        <v>60</v>
      </c>
      <c r="F623" s="78">
        <v>0</v>
      </c>
      <c r="G623" s="78">
        <v>36282</v>
      </c>
      <c r="H623" s="78">
        <v>0.38678557358591897</v>
      </c>
      <c r="I623" s="78">
        <v>11.9761909649751</v>
      </c>
      <c r="J623" s="78">
        <v>58.702188878761604</v>
      </c>
      <c r="K623" s="78">
        <v>147.90534834196399</v>
      </c>
      <c r="L623" s="78">
        <v>294.70431824563701</v>
      </c>
      <c r="M623" s="78">
        <v>522.20745795289804</v>
      </c>
      <c r="N623" s="78">
        <v>849.58300396904099</v>
      </c>
      <c r="O623" s="78">
        <v>1277.28080745535</v>
      </c>
      <c r="P623" s="78">
        <v>1720.7023652096</v>
      </c>
      <c r="Q623" s="78">
        <v>1948.8436037991501</v>
      </c>
      <c r="R623" s="78">
        <v>2194.0376885230899</v>
      </c>
      <c r="S623" s="78">
        <v>2454.8437138499498</v>
      </c>
      <c r="T623" s="78">
        <v>2742.3292859810999</v>
      </c>
      <c r="U623" s="78">
        <v>2915.3689800730599</v>
      </c>
      <c r="V623" s="78">
        <v>3087.04045423349</v>
      </c>
      <c r="W623" s="78">
        <v>3257.9750345160801</v>
      </c>
      <c r="X623" s="78">
        <v>3435.6339507881498</v>
      </c>
      <c r="Y623" s="78">
        <v>3601.6040099318202</v>
      </c>
      <c r="Z623" s="78">
        <v>3759.78637685798</v>
      </c>
      <c r="AA623" s="78">
        <v>3903.9525567556998</v>
      </c>
      <c r="AB623" s="78">
        <v>4033.43179525305</v>
      </c>
      <c r="AC623" s="78">
        <v>4143.7603353905697</v>
      </c>
      <c r="AD623" s="78">
        <v>4231.7011105718802</v>
      </c>
      <c r="AE623" s="78">
        <v>4307.7298126465002</v>
      </c>
      <c r="AF623" s="78">
        <v>4361.9791509471797</v>
      </c>
      <c r="AG623" s="78">
        <v>4414.4850369838596</v>
      </c>
      <c r="AH623" s="78">
        <v>4470.9230606394904</v>
      </c>
      <c r="AI623" s="78">
        <v>4532.0976293807198</v>
      </c>
    </row>
    <row r="624" spans="1:35" ht="15">
      <c r="A624" s="49" t="s">
        <v>54</v>
      </c>
      <c r="B624" s="49">
        <v>13</v>
      </c>
      <c r="C624" s="49" t="s">
        <v>42</v>
      </c>
      <c r="D624" s="49" t="s">
        <v>58</v>
      </c>
      <c r="E624" s="49" t="s">
        <v>60</v>
      </c>
      <c r="F624" s="78">
        <v>0</v>
      </c>
      <c r="G624" s="78">
        <v>36282</v>
      </c>
      <c r="H624" s="78">
        <v>0.298152077678493</v>
      </c>
      <c r="I624" s="78">
        <v>8.8629629846283695</v>
      </c>
      <c r="J624" s="78">
        <v>43.4360964004644</v>
      </c>
      <c r="K624" s="78">
        <v>114.835834559289</v>
      </c>
      <c r="L624" s="78">
        <v>234.06419149365999</v>
      </c>
      <c r="M624" s="78">
        <v>416.512997688312</v>
      </c>
      <c r="N624" s="78">
        <v>689.87645772064002</v>
      </c>
      <c r="O624" s="78">
        <v>1051.0652839236</v>
      </c>
      <c r="P624" s="78">
        <v>1449.53458652476</v>
      </c>
      <c r="Q624" s="78">
        <v>1655.7464553319701</v>
      </c>
      <c r="R624" s="78">
        <v>1874.1430651559699</v>
      </c>
      <c r="S624" s="78">
        <v>2097.8816533928202</v>
      </c>
      <c r="T624" s="78">
        <v>2332.4844411284098</v>
      </c>
      <c r="U624" s="78">
        <v>2458.5343448692101</v>
      </c>
      <c r="V624" s="78">
        <v>2571.55356249336</v>
      </c>
      <c r="W624" s="78">
        <v>2677.1585458314398</v>
      </c>
      <c r="X624" s="78">
        <v>2783.65352732668</v>
      </c>
      <c r="Y624" s="78">
        <v>2881.5082597578498</v>
      </c>
      <c r="Z624" s="78">
        <v>2976.7002863184398</v>
      </c>
      <c r="AA624" s="78">
        <v>3070.2157158159198</v>
      </c>
      <c r="AB624" s="78">
        <v>3157.2218726780702</v>
      </c>
      <c r="AC624" s="78">
        <v>3235.3137840657</v>
      </c>
      <c r="AD624" s="78">
        <v>3300.0203975885402</v>
      </c>
      <c r="AE624" s="78">
        <v>3356.9649706154901</v>
      </c>
      <c r="AF624" s="78">
        <v>3400.0062616607602</v>
      </c>
      <c r="AG624" s="78">
        <v>3427.88980964337</v>
      </c>
      <c r="AH624" s="78">
        <v>3470.76502144612</v>
      </c>
      <c r="AI624" s="78">
        <v>3516.1241730418001</v>
      </c>
    </row>
    <row r="625" spans="1:35" ht="15">
      <c r="A625" s="49" t="s">
        <v>54</v>
      </c>
      <c r="B625" s="49">
        <v>14</v>
      </c>
      <c r="C625" s="49" t="s">
        <v>42</v>
      </c>
      <c r="D625" s="49" t="s">
        <v>58</v>
      </c>
      <c r="E625" s="49" t="s">
        <v>60</v>
      </c>
      <c r="F625" s="78">
        <v>0</v>
      </c>
      <c r="G625" s="78">
        <v>36282</v>
      </c>
      <c r="H625" s="78">
        <v>9.5957466784361595E-2</v>
      </c>
      <c r="I625" s="78">
        <v>4.8912055012305196</v>
      </c>
      <c r="J625" s="78">
        <v>23.449473811551101</v>
      </c>
      <c r="K625" s="78">
        <v>59.4643640783286</v>
      </c>
      <c r="L625" s="78">
        <v>119.889957511633</v>
      </c>
      <c r="M625" s="78">
        <v>216.35108241525501</v>
      </c>
      <c r="N625" s="78">
        <v>368.77415025340798</v>
      </c>
      <c r="O625" s="78">
        <v>582.46416562239904</v>
      </c>
      <c r="P625" s="78">
        <v>816.939757274062</v>
      </c>
      <c r="Q625" s="78">
        <v>937.65484241594197</v>
      </c>
      <c r="R625" s="78">
        <v>1058.90988988968</v>
      </c>
      <c r="S625" s="78">
        <v>1183.4849909864299</v>
      </c>
      <c r="T625" s="78">
        <v>1314.12009166795</v>
      </c>
      <c r="U625" s="78">
        <v>1383.7942892445899</v>
      </c>
      <c r="V625" s="78">
        <v>1446.57964422548</v>
      </c>
      <c r="W625" s="78">
        <v>1507.72062896632</v>
      </c>
      <c r="X625" s="78">
        <v>1573.1692140749501</v>
      </c>
      <c r="Y625" s="78">
        <v>1634.9240240321601</v>
      </c>
      <c r="Z625" s="78">
        <v>1695.1110130862301</v>
      </c>
      <c r="AA625" s="78">
        <v>1750.67263061172</v>
      </c>
      <c r="AB625" s="78">
        <v>1801.33348818837</v>
      </c>
      <c r="AC625" s="78">
        <v>1845.4069109746199</v>
      </c>
      <c r="AD625" s="78">
        <v>1881.4009579086301</v>
      </c>
      <c r="AE625" s="78">
        <v>1910.9905191943401</v>
      </c>
      <c r="AF625" s="78">
        <v>1932.3841927368801</v>
      </c>
      <c r="AG625" s="78">
        <v>1953.7569123007199</v>
      </c>
      <c r="AH625" s="78">
        <v>1976.9129428829799</v>
      </c>
      <c r="AI625" s="78">
        <v>2001.99237430259</v>
      </c>
    </row>
    <row r="626" spans="1:35" ht="15">
      <c r="A626" s="49" t="s">
        <v>54</v>
      </c>
      <c r="B626" s="49">
        <v>15</v>
      </c>
      <c r="C626" s="49" t="s">
        <v>42</v>
      </c>
      <c r="D626" s="49" t="s">
        <v>58</v>
      </c>
      <c r="E626" s="49" t="s">
        <v>60</v>
      </c>
      <c r="F626" s="78">
        <v>0</v>
      </c>
      <c r="G626" s="78">
        <v>36282</v>
      </c>
      <c r="H626" s="78">
        <v>1.2443852877412999E-3</v>
      </c>
      <c r="I626" s="78">
        <v>6.3296669084049004E-2</v>
      </c>
      <c r="J626" s="78">
        <v>0.30469235895162899</v>
      </c>
      <c r="K626" s="78">
        <v>0.77528656980161603</v>
      </c>
      <c r="L626" s="78">
        <v>1.56709880343804</v>
      </c>
      <c r="M626" s="78">
        <v>2.83701291459754</v>
      </c>
      <c r="N626" s="78">
        <v>4.84151243746751</v>
      </c>
      <c r="O626" s="78">
        <v>7.6616653561928896</v>
      </c>
      <c r="P626" s="78">
        <v>10.764174177155001</v>
      </c>
      <c r="Q626" s="78">
        <v>12.377867624227299</v>
      </c>
      <c r="R626" s="78">
        <v>14.0014126440691</v>
      </c>
      <c r="S626" s="78">
        <v>15.6646604868883</v>
      </c>
      <c r="T626" s="78">
        <v>17.408211159536702</v>
      </c>
      <c r="U626" s="78">
        <v>18.362655334042699</v>
      </c>
      <c r="V626" s="78">
        <v>19.245080006491801</v>
      </c>
      <c r="W626" s="78">
        <v>20.110099191417302</v>
      </c>
      <c r="X626" s="78">
        <v>21.035037936015499</v>
      </c>
      <c r="Y626" s="78">
        <v>21.9145834567741</v>
      </c>
      <c r="Z626" s="78">
        <v>22.780616525658601</v>
      </c>
      <c r="AA626" s="78">
        <v>23.586055319360099</v>
      </c>
      <c r="AB626" s="78">
        <v>24.329129199741701</v>
      </c>
      <c r="AC626" s="78">
        <v>24.9879309928629</v>
      </c>
      <c r="AD626" s="78">
        <v>25.5353405694987</v>
      </c>
      <c r="AE626" s="78">
        <v>25.989670669242201</v>
      </c>
      <c r="AF626" s="78">
        <v>26.3268824779447</v>
      </c>
      <c r="AG626" s="78">
        <v>26.666100236779599</v>
      </c>
      <c r="AH626" s="78">
        <v>27.025037731573601</v>
      </c>
      <c r="AI626" s="78">
        <v>27.400412591316101</v>
      </c>
    </row>
    <row r="627" spans="1:35" ht="15">
      <c r="A627" s="49" t="s">
        <v>54</v>
      </c>
      <c r="B627" s="49">
        <v>16</v>
      </c>
      <c r="C627" s="49" t="s">
        <v>42</v>
      </c>
      <c r="D627" s="49" t="s">
        <v>58</v>
      </c>
      <c r="E627" s="49" t="s">
        <v>60</v>
      </c>
      <c r="F627" s="78">
        <v>0</v>
      </c>
      <c r="G627" s="78">
        <v>36282</v>
      </c>
      <c r="H627" s="78">
        <v>0.30051947027058401</v>
      </c>
      <c r="I627" s="78">
        <v>11.251375594536899</v>
      </c>
      <c r="J627" s="78">
        <v>53.105568439608902</v>
      </c>
      <c r="K627" s="78">
        <v>137.10487460422101</v>
      </c>
      <c r="L627" s="78">
        <v>271.37809086488897</v>
      </c>
      <c r="M627" s="78">
        <v>495.547756501702</v>
      </c>
      <c r="N627" s="78">
        <v>820.55158131858695</v>
      </c>
      <c r="O627" s="78">
        <v>1275.4500724634499</v>
      </c>
      <c r="P627" s="78">
        <v>1789.3336125267599</v>
      </c>
      <c r="Q627" s="78">
        <v>2072.06254902315</v>
      </c>
      <c r="R627" s="78">
        <v>2358.9896444415099</v>
      </c>
      <c r="S627" s="78">
        <v>2635.93416302172</v>
      </c>
      <c r="T627" s="78">
        <v>2952.1386368687999</v>
      </c>
      <c r="U627" s="78">
        <v>3115.6730319831599</v>
      </c>
      <c r="V627" s="78">
        <v>3266.5719582414699</v>
      </c>
      <c r="W627" s="78">
        <v>3413.2913936135801</v>
      </c>
      <c r="X627" s="78">
        <v>3568.8857190357999</v>
      </c>
      <c r="Y627" s="78">
        <v>3715.2954264918399</v>
      </c>
      <c r="Z627" s="78">
        <v>3851.2258090745499</v>
      </c>
      <c r="AA627" s="78">
        <v>3976.4082936149898</v>
      </c>
      <c r="AB627" s="78">
        <v>4090.7182064163599</v>
      </c>
      <c r="AC627" s="78">
        <v>4189.7483502969199</v>
      </c>
      <c r="AD627" s="78">
        <v>4270.5132487307501</v>
      </c>
      <c r="AE627" s="78">
        <v>4339.4382145622303</v>
      </c>
      <c r="AF627" s="78">
        <v>4391.5525861230299</v>
      </c>
      <c r="AG627" s="78">
        <v>4447.2677335481903</v>
      </c>
      <c r="AH627" s="78">
        <v>4508.9361990433299</v>
      </c>
      <c r="AI627" s="78">
        <v>4574.6901664624702</v>
      </c>
    </row>
    <row r="628" spans="1:35" ht="15">
      <c r="A628" s="49" t="s">
        <v>54</v>
      </c>
      <c r="B628" s="49">
        <v>17</v>
      </c>
      <c r="C628" s="49" t="s">
        <v>42</v>
      </c>
      <c r="D628" s="49" t="s">
        <v>58</v>
      </c>
      <c r="E628" s="49" t="s">
        <v>60</v>
      </c>
      <c r="F628" s="78">
        <v>0</v>
      </c>
      <c r="G628" s="78">
        <v>36282</v>
      </c>
      <c r="H628" s="78">
        <v>0.30051947027058401</v>
      </c>
      <c r="I628" s="78">
        <v>11.251375594536899</v>
      </c>
      <c r="J628" s="78">
        <v>53.105568439608902</v>
      </c>
      <c r="K628" s="78">
        <v>137.10487460422101</v>
      </c>
      <c r="L628" s="78">
        <v>271.37809086488897</v>
      </c>
      <c r="M628" s="78">
        <v>495.547756501702</v>
      </c>
      <c r="N628" s="78">
        <v>820.55158131858695</v>
      </c>
      <c r="O628" s="78">
        <v>1275.4500724634499</v>
      </c>
      <c r="P628" s="78">
        <v>1789.3336125267599</v>
      </c>
      <c r="Q628" s="78">
        <v>2072.06254902315</v>
      </c>
      <c r="R628" s="78">
        <v>2358.9896444415099</v>
      </c>
      <c r="S628" s="78">
        <v>2635.93416302172</v>
      </c>
      <c r="T628" s="78">
        <v>2952.1386368687999</v>
      </c>
      <c r="U628" s="78">
        <v>3115.6730319831599</v>
      </c>
      <c r="V628" s="78">
        <v>3266.5719582414699</v>
      </c>
      <c r="W628" s="78">
        <v>3413.2913936135801</v>
      </c>
      <c r="X628" s="78">
        <v>3568.8857190357999</v>
      </c>
      <c r="Y628" s="78">
        <v>3715.2954264918399</v>
      </c>
      <c r="Z628" s="78">
        <v>3851.2258090745499</v>
      </c>
      <c r="AA628" s="78">
        <v>3976.4082936149898</v>
      </c>
      <c r="AB628" s="78">
        <v>4090.7182064163599</v>
      </c>
      <c r="AC628" s="78">
        <v>4189.7483502969199</v>
      </c>
      <c r="AD628" s="78">
        <v>4270.5132487307501</v>
      </c>
      <c r="AE628" s="78">
        <v>4339.4382145622303</v>
      </c>
      <c r="AF628" s="78">
        <v>4391.5525861230299</v>
      </c>
      <c r="AG628" s="78">
        <v>4447.2677335481903</v>
      </c>
      <c r="AH628" s="78">
        <v>4508.9361990433299</v>
      </c>
      <c r="AI628" s="78">
        <v>4574.6901664624702</v>
      </c>
    </row>
    <row r="629" spans="1:35" ht="15">
      <c r="A629" s="49" t="s">
        <v>54</v>
      </c>
      <c r="B629" s="49">
        <v>18</v>
      </c>
      <c r="C629" s="49" t="s">
        <v>42</v>
      </c>
      <c r="D629" s="49" t="s">
        <v>58</v>
      </c>
      <c r="E629" s="49" t="s">
        <v>60</v>
      </c>
      <c r="F629" s="78">
        <v>0</v>
      </c>
      <c r="G629" s="78">
        <v>36282</v>
      </c>
      <c r="H629" s="78">
        <v>0.30051947027058401</v>
      </c>
      <c r="I629" s="78">
        <v>11.251375594536899</v>
      </c>
      <c r="J629" s="78">
        <v>53.105568439608902</v>
      </c>
      <c r="K629" s="78">
        <v>137.10487460422101</v>
      </c>
      <c r="L629" s="78">
        <v>271.37809086488897</v>
      </c>
      <c r="M629" s="78">
        <v>495.547756501702</v>
      </c>
      <c r="N629" s="78">
        <v>820.55158131858695</v>
      </c>
      <c r="O629" s="78">
        <v>1275.4500724634499</v>
      </c>
      <c r="P629" s="78">
        <v>1789.3336125267599</v>
      </c>
      <c r="Q629" s="78">
        <v>2072.06254902315</v>
      </c>
      <c r="R629" s="78">
        <v>2358.9896444415099</v>
      </c>
      <c r="S629" s="78">
        <v>2635.93416302172</v>
      </c>
      <c r="T629" s="78">
        <v>2952.1386368687999</v>
      </c>
      <c r="U629" s="78">
        <v>3115.6730319831599</v>
      </c>
      <c r="V629" s="78">
        <v>3266.5719582414699</v>
      </c>
      <c r="W629" s="78">
        <v>3413.2913936135801</v>
      </c>
      <c r="X629" s="78">
        <v>3568.8857190357999</v>
      </c>
      <c r="Y629" s="78">
        <v>3715.2954264918399</v>
      </c>
      <c r="Z629" s="78">
        <v>3851.2258090745499</v>
      </c>
      <c r="AA629" s="78">
        <v>3976.4082936149898</v>
      </c>
      <c r="AB629" s="78">
        <v>4090.7182064163599</v>
      </c>
      <c r="AC629" s="78">
        <v>4189.7483502969199</v>
      </c>
      <c r="AD629" s="78">
        <v>4270.5132487307501</v>
      </c>
      <c r="AE629" s="78">
        <v>4339.4382145622303</v>
      </c>
      <c r="AF629" s="78">
        <v>4391.5525861230299</v>
      </c>
      <c r="AG629" s="78">
        <v>4447.2677335481903</v>
      </c>
      <c r="AH629" s="78">
        <v>4508.9361990433299</v>
      </c>
      <c r="AI629" s="78">
        <v>4574.6901664624702</v>
      </c>
    </row>
    <row r="630" spans="1:35" ht="15">
      <c r="A630" s="49" t="s">
        <v>54</v>
      </c>
      <c r="B630" s="49">
        <v>19</v>
      </c>
      <c r="C630" s="49" t="s">
        <v>42</v>
      </c>
      <c r="D630" s="49" t="s">
        <v>58</v>
      </c>
      <c r="E630" s="49" t="s">
        <v>60</v>
      </c>
      <c r="F630" s="78">
        <v>0</v>
      </c>
      <c r="G630" s="78">
        <v>36282</v>
      </c>
      <c r="H630" s="78">
        <v>2.21953756017811E-2</v>
      </c>
      <c r="I630" s="78">
        <v>1.12881132047407</v>
      </c>
      <c r="J630" s="78">
        <v>5.3976601791733296</v>
      </c>
      <c r="K630" s="78">
        <v>13.6598882375445</v>
      </c>
      <c r="L630" s="78">
        <v>27.490952165282199</v>
      </c>
      <c r="M630" s="78">
        <v>49.521455843778398</v>
      </c>
      <c r="N630" s="78">
        <v>84.264361049176301</v>
      </c>
      <c r="O630" s="78">
        <v>132.86243487337401</v>
      </c>
      <c r="P630" s="78">
        <v>186.02665820004401</v>
      </c>
      <c r="Q630" s="78">
        <v>213.164425634998</v>
      </c>
      <c r="R630" s="78">
        <v>240.37135543415101</v>
      </c>
      <c r="S630" s="78">
        <v>268.28156227699498</v>
      </c>
      <c r="T630" s="78">
        <v>297.51969830466498</v>
      </c>
      <c r="U630" s="78">
        <v>312.91310027049099</v>
      </c>
      <c r="V630" s="78">
        <v>326.73668983331999</v>
      </c>
      <c r="W630" s="78">
        <v>340.18589635536102</v>
      </c>
      <c r="X630" s="78">
        <v>354.60395121896698</v>
      </c>
      <c r="Y630" s="78">
        <v>368.19473749818798</v>
      </c>
      <c r="Z630" s="78">
        <v>381.43937237571703</v>
      </c>
      <c r="AA630" s="78">
        <v>393.67607215196398</v>
      </c>
      <c r="AB630" s="78">
        <v>404.81858756098001</v>
      </c>
      <c r="AC630" s="78">
        <v>414.551794070906</v>
      </c>
      <c r="AD630" s="78">
        <v>422.52044383415603</v>
      </c>
      <c r="AE630" s="78">
        <v>429.12459074882401</v>
      </c>
      <c r="AF630" s="78">
        <v>433.93442569794502</v>
      </c>
      <c r="AG630" s="78">
        <v>438.74864468963602</v>
      </c>
      <c r="AH630" s="78">
        <v>443.96246227012398</v>
      </c>
      <c r="AI630" s="78">
        <v>449.62029011871198</v>
      </c>
    </row>
    <row r="631" spans="1:35" ht="15">
      <c r="A631" s="49" t="s">
        <v>54</v>
      </c>
      <c r="B631" s="49">
        <v>20</v>
      </c>
      <c r="C631" s="49" t="s">
        <v>42</v>
      </c>
      <c r="D631" s="49" t="s">
        <v>58</v>
      </c>
      <c r="E631" s="49" t="s">
        <v>60</v>
      </c>
      <c r="F631" s="78">
        <v>0</v>
      </c>
      <c r="G631" s="78">
        <v>36282</v>
      </c>
      <c r="H631" s="78">
        <v>1.4809623045052001E-3</v>
      </c>
      <c r="I631" s="78">
        <v>7.4573510475612406E-2</v>
      </c>
      <c r="J631" s="78">
        <v>0.35377979625008099</v>
      </c>
      <c r="K631" s="78">
        <v>0.88704029203064505</v>
      </c>
      <c r="L631" s="78">
        <v>1.76699551574658</v>
      </c>
      <c r="M631" s="78">
        <v>3.15415237743774</v>
      </c>
      <c r="N631" s="78">
        <v>5.3125835309094303</v>
      </c>
      <c r="O631" s="78">
        <v>8.2997126863066697</v>
      </c>
      <c r="P631" s="78">
        <v>11.5304139790862</v>
      </c>
      <c r="Q631" s="78">
        <v>13.120951399488</v>
      </c>
      <c r="R631" s="78">
        <v>14.6961549501411</v>
      </c>
      <c r="S631" s="78">
        <v>16.280229587828899</v>
      </c>
      <c r="T631" s="78">
        <v>17.910470042927901</v>
      </c>
      <c r="U631" s="78">
        <v>18.692176662919898</v>
      </c>
      <c r="V631" s="78">
        <v>19.3801276398091</v>
      </c>
      <c r="W631" s="78">
        <v>20.035960634999501</v>
      </c>
      <c r="X631" s="78">
        <v>20.7385910032616</v>
      </c>
      <c r="Y631" s="78">
        <v>21.3825120150569</v>
      </c>
      <c r="Z631" s="78">
        <v>22.0048764489805</v>
      </c>
      <c r="AA631" s="78">
        <v>22.562466641997901</v>
      </c>
      <c r="AB631" s="78">
        <v>23.054935186049299</v>
      </c>
      <c r="AC631" s="78">
        <v>23.461133173601599</v>
      </c>
      <c r="AD631" s="78">
        <v>23.757618423106699</v>
      </c>
      <c r="AE631" s="78">
        <v>23.967468659376198</v>
      </c>
      <c r="AF631" s="78">
        <v>24.074204442020498</v>
      </c>
      <c r="AG631" s="78">
        <v>24.1838989150888</v>
      </c>
      <c r="AH631" s="78">
        <v>24.3097274472983</v>
      </c>
      <c r="AI631" s="78">
        <v>24.444932458424098</v>
      </c>
    </row>
    <row r="632" spans="1:35" ht="15">
      <c r="A632" s="49" t="s">
        <v>54</v>
      </c>
      <c r="B632" s="49">
        <v>0</v>
      </c>
      <c r="C632" s="49" t="s">
        <v>42</v>
      </c>
      <c r="D632" s="49" t="s">
        <v>58</v>
      </c>
      <c r="E632" s="49" t="s">
        <v>61</v>
      </c>
      <c r="F632" s="78">
        <v>0</v>
      </c>
      <c r="G632" s="78">
        <v>36282</v>
      </c>
      <c r="H632" s="78">
        <v>0</v>
      </c>
      <c r="I632" s="78">
        <v>0</v>
      </c>
      <c r="J632" s="78">
        <v>0</v>
      </c>
      <c r="K632" s="78">
        <v>0</v>
      </c>
      <c r="L632" s="78">
        <v>0</v>
      </c>
      <c r="M632" s="78">
        <v>0</v>
      </c>
      <c r="N632" s="78">
        <v>0</v>
      </c>
      <c r="O632" s="78">
        <v>0</v>
      </c>
      <c r="P632" s="78">
        <v>0.154298968358031</v>
      </c>
      <c r="Q632" s="78">
        <v>0.216252910611338</v>
      </c>
      <c r="R632" s="78">
        <v>0.35490146191624111</v>
      </c>
      <c r="S632" s="78">
        <v>0.71043326195744094</v>
      </c>
      <c r="T632" s="78">
        <v>1.88737178867075</v>
      </c>
      <c r="U632" s="78">
        <v>3.438289927148023</v>
      </c>
      <c r="V632" s="78">
        <v>5.4030097266067267</v>
      </c>
      <c r="W632" s="78">
        <v>7.6472960948166095</v>
      </c>
      <c r="X632" s="78">
        <v>9.9451358100794209</v>
      </c>
      <c r="Y632" s="78">
        <v>12.147864624811341</v>
      </c>
      <c r="Z632" s="78">
        <v>14.09857354779596</v>
      </c>
      <c r="AA632" s="78">
        <v>15.655019924726799</v>
      </c>
      <c r="AB632" s="78">
        <v>16.77306459296403</v>
      </c>
      <c r="AC632" s="78">
        <v>17.576615542437342</v>
      </c>
      <c r="AD632" s="78">
        <v>18.11006924879494</v>
      </c>
      <c r="AE632" s="78">
        <v>18.276508204228001</v>
      </c>
      <c r="AF632" s="78">
        <v>18.202187927515972</v>
      </c>
      <c r="AG632" s="78">
        <v>18.046176997979337</v>
      </c>
      <c r="AH632" s="78">
        <v>17.6542187338557</v>
      </c>
      <c r="AI632" s="78">
        <v>17.083363418945162</v>
      </c>
    </row>
    <row r="633" spans="1:35" ht="15">
      <c r="A633" s="49" t="s">
        <v>54</v>
      </c>
      <c r="B633" s="49">
        <v>1</v>
      </c>
      <c r="C633" s="49" t="s">
        <v>42</v>
      </c>
      <c r="D633" s="49" t="s">
        <v>58</v>
      </c>
      <c r="E633" s="49" t="s">
        <v>61</v>
      </c>
      <c r="F633" s="78">
        <v>0</v>
      </c>
      <c r="G633" s="78">
        <v>36282</v>
      </c>
      <c r="H633" s="78">
        <v>0</v>
      </c>
      <c r="I633" s="78">
        <v>0</v>
      </c>
      <c r="J633" s="78">
        <v>0</v>
      </c>
      <c r="K633" s="78">
        <v>0</v>
      </c>
      <c r="L633" s="78">
        <v>0</v>
      </c>
      <c r="M633" s="78">
        <v>0</v>
      </c>
      <c r="N633" s="78">
        <v>0</v>
      </c>
      <c r="O633" s="78">
        <v>0</v>
      </c>
      <c r="P633" s="78">
        <v>6.4482980019927698</v>
      </c>
      <c r="Q633" s="78">
        <v>9.0637935425821592</v>
      </c>
      <c r="R633" s="78">
        <v>15.033771238028947</v>
      </c>
      <c r="S633" s="78">
        <v>30.355440200351239</v>
      </c>
      <c r="T633" s="78">
        <v>81.567183820090492</v>
      </c>
      <c r="U633" s="78">
        <v>151.6275341849875</v>
      </c>
      <c r="V633" s="78">
        <v>243.99458198628071</v>
      </c>
      <c r="W633" s="78">
        <v>354.05703608364729</v>
      </c>
      <c r="X633" s="78">
        <v>473.92905670333602</v>
      </c>
      <c r="Y633" s="78">
        <v>594.96272036704397</v>
      </c>
      <c r="Z633" s="78">
        <v>706.76980226400701</v>
      </c>
      <c r="AA633" s="78">
        <v>800.850543810413</v>
      </c>
      <c r="AB633" s="78">
        <v>870.949135481545</v>
      </c>
      <c r="AC633" s="78">
        <v>923.16421368347801</v>
      </c>
      <c r="AD633" s="78">
        <v>958.49901114497993</v>
      </c>
      <c r="AE633" s="78">
        <v>975.66915351747593</v>
      </c>
      <c r="AF633" s="78">
        <v>979.26067774277396</v>
      </c>
      <c r="AG633" s="78">
        <v>978.70068335064411</v>
      </c>
      <c r="AH633" s="78">
        <v>965.68028532017911</v>
      </c>
      <c r="AI633" s="78">
        <v>943.53303349538692</v>
      </c>
    </row>
    <row r="634" spans="1:35" ht="15">
      <c r="A634" s="49" t="s">
        <v>54</v>
      </c>
      <c r="B634" s="49">
        <v>2</v>
      </c>
      <c r="C634" s="49" t="s">
        <v>42</v>
      </c>
      <c r="D634" s="49" t="s">
        <v>58</v>
      </c>
      <c r="E634" s="49" t="s">
        <v>61</v>
      </c>
      <c r="F634" s="78">
        <v>0</v>
      </c>
      <c r="G634" s="78">
        <v>36282</v>
      </c>
      <c r="H634" s="78">
        <v>0</v>
      </c>
      <c r="I634" s="78">
        <v>0</v>
      </c>
      <c r="J634" s="78">
        <v>0</v>
      </c>
      <c r="K634" s="78">
        <v>0</v>
      </c>
      <c r="L634" s="78">
        <v>0</v>
      </c>
      <c r="M634" s="78">
        <v>0</v>
      </c>
      <c r="N634" s="78">
        <v>0</v>
      </c>
      <c r="O634" s="78">
        <v>0</v>
      </c>
      <c r="P634" s="78">
        <v>1.09157343913369</v>
      </c>
      <c r="Q634" s="78">
        <v>1.53374996540082</v>
      </c>
      <c r="R634" s="78">
        <v>2.5315391840656529</v>
      </c>
      <c r="S634" s="78">
        <v>5.0923987736165683</v>
      </c>
      <c r="T634" s="78">
        <v>13.61226278975707</v>
      </c>
      <c r="U634" s="78">
        <v>25.051792161873831</v>
      </c>
      <c r="V634" s="78">
        <v>39.841663761577188</v>
      </c>
      <c r="W634" s="78">
        <v>57.098258175222199</v>
      </c>
      <c r="X634" s="78">
        <v>75.318175423484092</v>
      </c>
      <c r="Y634" s="78">
        <v>93.246435783238098</v>
      </c>
      <c r="Z634" s="78">
        <v>109.4667495985872</v>
      </c>
      <c r="AA634" s="78">
        <v>122.76493050286081</v>
      </c>
      <c r="AB634" s="78">
        <v>132.49566256051151</v>
      </c>
      <c r="AC634" s="78">
        <v>139.60530540947389</v>
      </c>
      <c r="AD634" s="78">
        <v>144.35182372803271</v>
      </c>
      <c r="AE634" s="78">
        <v>146.24338762480392</v>
      </c>
      <c r="AF634" s="78">
        <v>146.15515732467861</v>
      </c>
      <c r="AG634" s="78">
        <v>145.42649747442741</v>
      </c>
      <c r="AH634" s="78">
        <v>142.81455334089381</v>
      </c>
      <c r="AI634" s="78">
        <v>138.79224600662721</v>
      </c>
    </row>
    <row r="635" spans="1:35" ht="15">
      <c r="A635" s="49" t="s">
        <v>54</v>
      </c>
      <c r="B635" s="49">
        <v>3</v>
      </c>
      <c r="C635" s="49" t="s">
        <v>42</v>
      </c>
      <c r="D635" s="49" t="s">
        <v>58</v>
      </c>
      <c r="E635" s="49" t="s">
        <v>61</v>
      </c>
      <c r="F635" s="78">
        <v>0</v>
      </c>
      <c r="G635" s="78">
        <v>36282</v>
      </c>
      <c r="H635" s="78">
        <v>0</v>
      </c>
      <c r="I635" s="78">
        <v>0</v>
      </c>
      <c r="J635" s="78">
        <v>0</v>
      </c>
      <c r="K635" s="78">
        <v>0</v>
      </c>
      <c r="L635" s="78">
        <v>0</v>
      </c>
      <c r="M635" s="78">
        <v>0</v>
      </c>
      <c r="N635" s="78">
        <v>0</v>
      </c>
      <c r="O635" s="78">
        <v>0</v>
      </c>
      <c r="P635" s="78">
        <v>1.2727528414129801</v>
      </c>
      <c r="Q635" s="78">
        <v>1.7998912833443399</v>
      </c>
      <c r="R635" s="78">
        <v>2.979493498223976</v>
      </c>
      <c r="S635" s="78">
        <v>6.0163550247846231</v>
      </c>
      <c r="T635" s="78">
        <v>16.119284682361059</v>
      </c>
      <c r="U635" s="78">
        <v>29.616381461050501</v>
      </c>
      <c r="V635" s="78">
        <v>46.938750603961999</v>
      </c>
      <c r="W635" s="78">
        <v>66.992165101275901</v>
      </c>
      <c r="X635" s="78">
        <v>87.838052394877806</v>
      </c>
      <c r="Y635" s="78">
        <v>108.1448306225641</v>
      </c>
      <c r="Z635" s="78">
        <v>126.4462835330332</v>
      </c>
      <c r="AA635" s="78">
        <v>141.41124604078601</v>
      </c>
      <c r="AB635" s="78">
        <v>152.54818233641089</v>
      </c>
      <c r="AC635" s="78">
        <v>160.9127101404018</v>
      </c>
      <c r="AD635" s="78">
        <v>166.88552005789131</v>
      </c>
      <c r="AE635" s="78">
        <v>169.5257389430588</v>
      </c>
      <c r="AF635" s="78">
        <v>169.92716934393661</v>
      </c>
      <c r="AG635" s="78">
        <v>169.52718686748341</v>
      </c>
      <c r="AH635" s="78">
        <v>166.88818027840151</v>
      </c>
      <c r="AI635" s="78">
        <v>162.53624251861152</v>
      </c>
    </row>
    <row r="636" spans="1:35" ht="15">
      <c r="A636" s="49" t="s">
        <v>54</v>
      </c>
      <c r="B636" s="49">
        <v>4</v>
      </c>
      <c r="C636" s="49" t="s">
        <v>42</v>
      </c>
      <c r="D636" s="49" t="s">
        <v>58</v>
      </c>
      <c r="E636" s="49" t="s">
        <v>61</v>
      </c>
      <c r="F636" s="78">
        <v>0</v>
      </c>
      <c r="G636" s="78">
        <v>36282</v>
      </c>
      <c r="H636" s="78">
        <v>0</v>
      </c>
      <c r="I636" s="78">
        <v>0</v>
      </c>
      <c r="J636" s="78">
        <v>0</v>
      </c>
      <c r="K636" s="78">
        <v>0</v>
      </c>
      <c r="L636" s="78">
        <v>0</v>
      </c>
      <c r="M636" s="78">
        <v>0</v>
      </c>
      <c r="N636" s="78">
        <v>0</v>
      </c>
      <c r="O636" s="78">
        <v>0</v>
      </c>
      <c r="P636" s="78">
        <v>1.5470482503129599</v>
      </c>
      <c r="Q636" s="78">
        <v>2.18324323240943</v>
      </c>
      <c r="R636" s="78">
        <v>3.6283514411330997</v>
      </c>
      <c r="S636" s="78">
        <v>7.3809970475495392</v>
      </c>
      <c r="T636" s="78">
        <v>19.82288384917452</v>
      </c>
      <c r="U636" s="78">
        <v>36.58262262277421</v>
      </c>
      <c r="V636" s="78">
        <v>58.289653554088098</v>
      </c>
      <c r="W636" s="78">
        <v>83.685137642895313</v>
      </c>
      <c r="X636" s="78">
        <v>110.8830885949537</v>
      </c>
      <c r="Y636" s="78">
        <v>137.6442887468412</v>
      </c>
      <c r="Z636" s="78">
        <v>161.9743452245412</v>
      </c>
      <c r="AA636" s="78">
        <v>182.58387758793998</v>
      </c>
      <c r="AB636" s="78">
        <v>197.95289252714741</v>
      </c>
      <c r="AC636" s="78">
        <v>209.59479267319608</v>
      </c>
      <c r="AD636" s="78">
        <v>217.5782165159851</v>
      </c>
      <c r="AE636" s="78">
        <v>221.64159952188493</v>
      </c>
      <c r="AF636" s="78">
        <v>222.6900434801083</v>
      </c>
      <c r="AG636" s="78">
        <v>222.46734053701658</v>
      </c>
      <c r="AH636" s="78">
        <v>219.4152335883102</v>
      </c>
      <c r="AI636" s="78">
        <v>214.12952276370658</v>
      </c>
    </row>
    <row r="637" spans="1:35" ht="15">
      <c r="A637" s="49" t="s">
        <v>54</v>
      </c>
      <c r="B637" s="49">
        <v>5</v>
      </c>
      <c r="C637" s="49" t="s">
        <v>42</v>
      </c>
      <c r="D637" s="49" t="s">
        <v>58</v>
      </c>
      <c r="E637" s="49" t="s">
        <v>61</v>
      </c>
      <c r="F637" s="78">
        <v>0</v>
      </c>
      <c r="G637" s="78">
        <v>36282</v>
      </c>
      <c r="H637" s="78">
        <v>0</v>
      </c>
      <c r="I637" s="78">
        <v>0</v>
      </c>
      <c r="J637" s="78">
        <v>0</v>
      </c>
      <c r="K637" s="78">
        <v>0</v>
      </c>
      <c r="L637" s="78">
        <v>0</v>
      </c>
      <c r="M637" s="78">
        <v>0</v>
      </c>
      <c r="N637" s="78">
        <v>0</v>
      </c>
      <c r="O637" s="78">
        <v>0</v>
      </c>
      <c r="P637" s="78">
        <v>3.0400095694967102</v>
      </c>
      <c r="Q637" s="78">
        <v>4.3089678529086202</v>
      </c>
      <c r="R637" s="78">
        <v>7.2058596273370981</v>
      </c>
      <c r="S637" s="78">
        <v>14.739698488950459</v>
      </c>
      <c r="T637" s="78">
        <v>39.80825846232117</v>
      </c>
      <c r="U637" s="78">
        <v>73.322449680829607</v>
      </c>
      <c r="V637" s="78">
        <v>116.0024312685737</v>
      </c>
      <c r="W637" s="78">
        <v>165.50723830892278</v>
      </c>
      <c r="X637" s="78">
        <v>216.9534192518604</v>
      </c>
      <c r="Y637" s="78">
        <v>266.89456612163502</v>
      </c>
      <c r="Z637" s="78">
        <v>312.3656332111596</v>
      </c>
      <c r="AA637" s="78">
        <v>349.81946546598203</v>
      </c>
      <c r="AB637" s="78">
        <v>377.96029830313233</v>
      </c>
      <c r="AC637" s="78">
        <v>399.81708921299901</v>
      </c>
      <c r="AD637" s="78">
        <v>415.17265815261101</v>
      </c>
      <c r="AE637" s="78">
        <v>423.15746755326501</v>
      </c>
      <c r="AF637" s="78">
        <v>425.03123807733704</v>
      </c>
      <c r="AG637" s="78">
        <v>423.949958334813</v>
      </c>
      <c r="AH637" s="78">
        <v>417.52006352387599</v>
      </c>
      <c r="AI637" s="78">
        <v>406.34542257882492</v>
      </c>
    </row>
    <row r="638" spans="1:35" ht="15">
      <c r="A638" s="49" t="s">
        <v>54</v>
      </c>
      <c r="B638" s="49">
        <v>6</v>
      </c>
      <c r="C638" s="49" t="s">
        <v>42</v>
      </c>
      <c r="D638" s="49" t="s">
        <v>58</v>
      </c>
      <c r="E638" s="49" t="s">
        <v>61</v>
      </c>
      <c r="F638" s="78">
        <v>0</v>
      </c>
      <c r="G638" s="78">
        <v>36282</v>
      </c>
      <c r="H638" s="78">
        <v>0</v>
      </c>
      <c r="I638" s="78">
        <v>0</v>
      </c>
      <c r="J638" s="78">
        <v>0</v>
      </c>
      <c r="K638" s="78">
        <v>0</v>
      </c>
      <c r="L638" s="78">
        <v>0</v>
      </c>
      <c r="M638" s="78">
        <v>0</v>
      </c>
      <c r="N638" s="78">
        <v>0</v>
      </c>
      <c r="O638" s="78">
        <v>0</v>
      </c>
      <c r="P638" s="78">
        <v>2.0254838591554498</v>
      </c>
      <c r="Q638" s="78">
        <v>2.8670263422105502</v>
      </c>
      <c r="R638" s="78">
        <v>4.7526465498641688</v>
      </c>
      <c r="S638" s="78">
        <v>9.6083908777057854</v>
      </c>
      <c r="T638" s="78">
        <v>25.78704960499882</v>
      </c>
      <c r="U638" s="78">
        <v>47.499183796801972</v>
      </c>
      <c r="V638" s="78">
        <v>75.490546069205891</v>
      </c>
      <c r="W638" s="78">
        <v>108.05559332784689</v>
      </c>
      <c r="X638" s="78">
        <v>142.13472094000741</v>
      </c>
      <c r="Y638" s="78">
        <v>175.53765133293629</v>
      </c>
      <c r="Z638" s="78">
        <v>205.8060013530914</v>
      </c>
      <c r="AA638" s="78">
        <v>230.73889953777962</v>
      </c>
      <c r="AB638" s="78">
        <v>249.42248031928531</v>
      </c>
      <c r="AC638" s="78">
        <v>263.65395946646504</v>
      </c>
      <c r="AD638" s="78">
        <v>274.00995703642718</v>
      </c>
      <c r="AE638" s="78">
        <v>278.96950068377964</v>
      </c>
      <c r="AF638" s="78">
        <v>280.26674464166138</v>
      </c>
      <c r="AG638" s="78">
        <v>280.25054843198097</v>
      </c>
      <c r="AH638" s="78">
        <v>276.54759353914659</v>
      </c>
      <c r="AI638" s="78">
        <v>270.02068310259199</v>
      </c>
    </row>
    <row r="639" spans="1:35" ht="15">
      <c r="A639" s="49" t="s">
        <v>54</v>
      </c>
      <c r="B639" s="49">
        <v>7</v>
      </c>
      <c r="C639" s="49" t="s">
        <v>42</v>
      </c>
      <c r="D639" s="49" t="s">
        <v>58</v>
      </c>
      <c r="E639" s="49" t="s">
        <v>61</v>
      </c>
      <c r="F639" s="78">
        <v>0</v>
      </c>
      <c r="G639" s="78">
        <v>36282</v>
      </c>
      <c r="H639" s="78">
        <v>0</v>
      </c>
      <c r="I639" s="78">
        <v>0</v>
      </c>
      <c r="J639" s="78">
        <v>0</v>
      </c>
      <c r="K639" s="78">
        <v>0</v>
      </c>
      <c r="L639" s="78">
        <v>0</v>
      </c>
      <c r="M639" s="78">
        <v>0</v>
      </c>
      <c r="N639" s="78">
        <v>0</v>
      </c>
      <c r="O639" s="78">
        <v>0</v>
      </c>
      <c r="P639" s="78">
        <v>6.9965377455094497</v>
      </c>
      <c r="Q639" s="78">
        <v>9.8580087505949106</v>
      </c>
      <c r="R639" s="78">
        <v>16.25672525803941</v>
      </c>
      <c r="S639" s="78">
        <v>32.52685508445532</v>
      </c>
      <c r="T639" s="78">
        <v>86.578136112479399</v>
      </c>
      <c r="U639" s="78">
        <v>159.78565628458469</v>
      </c>
      <c r="V639" s="78">
        <v>255.1125314589332</v>
      </c>
      <c r="W639" s="78">
        <v>368.5836329925466</v>
      </c>
      <c r="X639" s="78">
        <v>491.46492900219897</v>
      </c>
      <c r="Y639" s="78">
        <v>614.11548103902101</v>
      </c>
      <c r="Z639" s="78">
        <v>729.10112069113404</v>
      </c>
      <c r="AA639" s="78">
        <v>825.62834760252804</v>
      </c>
      <c r="AB639" s="78">
        <v>898.43597795459391</v>
      </c>
      <c r="AC639" s="78">
        <v>952.86567704108802</v>
      </c>
      <c r="AD639" s="78">
        <v>989.97956064087612</v>
      </c>
      <c r="AE639" s="78">
        <v>1006.042511117301</v>
      </c>
      <c r="AF639" s="78">
        <v>1008.4789421664</v>
      </c>
      <c r="AG639" s="78">
        <v>1008.836706643518</v>
      </c>
      <c r="AH639" s="78">
        <v>998.50252877102298</v>
      </c>
      <c r="AI639" s="78">
        <v>977.58100774312402</v>
      </c>
    </row>
    <row r="640" spans="1:35" ht="15">
      <c r="A640" s="49" t="s">
        <v>54</v>
      </c>
      <c r="B640" s="49">
        <v>8</v>
      </c>
      <c r="C640" s="49" t="s">
        <v>42</v>
      </c>
      <c r="D640" s="49" t="s">
        <v>58</v>
      </c>
      <c r="E640" s="49" t="s">
        <v>61</v>
      </c>
      <c r="F640" s="78">
        <v>0</v>
      </c>
      <c r="G640" s="78">
        <v>36282</v>
      </c>
      <c r="H640" s="78">
        <v>0</v>
      </c>
      <c r="I640" s="78">
        <v>0</v>
      </c>
      <c r="J640" s="78">
        <v>0</v>
      </c>
      <c r="K640" s="78">
        <v>0</v>
      </c>
      <c r="L640" s="78">
        <v>0</v>
      </c>
      <c r="M640" s="78">
        <v>0</v>
      </c>
      <c r="N640" s="78">
        <v>0</v>
      </c>
      <c r="O640" s="78">
        <v>0</v>
      </c>
      <c r="P640" s="78">
        <v>2.3482826099746701</v>
      </c>
      <c r="Q640" s="78">
        <v>3.3229668307844098</v>
      </c>
      <c r="R640" s="78">
        <v>5.5036145140348944</v>
      </c>
      <c r="S640" s="78">
        <v>11.099831229254029</v>
      </c>
      <c r="T640" s="78">
        <v>29.73617044537513</v>
      </c>
      <c r="U640" s="78">
        <v>54.833603493313404</v>
      </c>
      <c r="V640" s="78">
        <v>87.304313984015906</v>
      </c>
      <c r="W640" s="78">
        <v>125.37806258654</v>
      </c>
      <c r="X640" s="78">
        <v>165.66820213292189</v>
      </c>
      <c r="Y640" s="78">
        <v>205.42428597426419</v>
      </c>
      <c r="Z640" s="78">
        <v>241.93501972626751</v>
      </c>
      <c r="AA640" s="78">
        <v>272.28581224847431</v>
      </c>
      <c r="AB640" s="78">
        <v>295.21707708225938</v>
      </c>
      <c r="AC640" s="78">
        <v>312.6696309737851</v>
      </c>
      <c r="AD640" s="78">
        <v>325.21550816401964</v>
      </c>
      <c r="AE640" s="78">
        <v>331.1900175706752</v>
      </c>
      <c r="AF640" s="78">
        <v>332.79649210715593</v>
      </c>
      <c r="AG640" s="78">
        <v>333.13856246530588</v>
      </c>
      <c r="AH640" s="78">
        <v>329.38005866745192</v>
      </c>
      <c r="AI640" s="78">
        <v>322.19729386399598</v>
      </c>
    </row>
    <row r="641" spans="1:35" ht="15">
      <c r="A641" s="49" t="s">
        <v>54</v>
      </c>
      <c r="B641" s="49">
        <v>9</v>
      </c>
      <c r="C641" s="49" t="s">
        <v>42</v>
      </c>
      <c r="D641" s="49" t="s">
        <v>58</v>
      </c>
      <c r="E641" s="49" t="s">
        <v>61</v>
      </c>
      <c r="F641" s="78">
        <v>0</v>
      </c>
      <c r="G641" s="78">
        <v>36282</v>
      </c>
      <c r="H641" s="78">
        <v>0</v>
      </c>
      <c r="I641" s="78">
        <v>0</v>
      </c>
      <c r="J641" s="78">
        <v>0</v>
      </c>
      <c r="K641" s="78">
        <v>0</v>
      </c>
      <c r="L641" s="78">
        <v>0</v>
      </c>
      <c r="M641" s="78">
        <v>0</v>
      </c>
      <c r="N641" s="78">
        <v>0</v>
      </c>
      <c r="O641" s="78">
        <v>0</v>
      </c>
      <c r="P641" s="78">
        <v>2.0515614617692899</v>
      </c>
      <c r="Q641" s="78">
        <v>2.9039037391093401</v>
      </c>
      <c r="R641" s="78">
        <v>4.8104994010780455</v>
      </c>
      <c r="S641" s="78">
        <v>9.719566762532267</v>
      </c>
      <c r="T641" s="78">
        <v>26.066654304834657</v>
      </c>
      <c r="U641" s="78">
        <v>47.954231610751357</v>
      </c>
      <c r="V641" s="78">
        <v>76.100168880797398</v>
      </c>
      <c r="W641" s="78">
        <v>108.7506547996161</v>
      </c>
      <c r="X641" s="78">
        <v>142.7630206000668</v>
      </c>
      <c r="Y641" s="78">
        <v>175.96375166701509</v>
      </c>
      <c r="Z641" s="78">
        <v>205.93552946399441</v>
      </c>
      <c r="AA641" s="78">
        <v>230.51074466842221</v>
      </c>
      <c r="AB641" s="78">
        <v>248.84998586100789</v>
      </c>
      <c r="AC641" s="78">
        <v>262.71325833761261</v>
      </c>
      <c r="AD641" s="78">
        <v>272.7077718433269</v>
      </c>
      <c r="AE641" s="78">
        <v>277.26746837775039</v>
      </c>
      <c r="AF641" s="78">
        <v>278.1534392179355</v>
      </c>
      <c r="AG641" s="78">
        <v>277.70740087307684</v>
      </c>
      <c r="AH641" s="78">
        <v>273.59919871453053</v>
      </c>
      <c r="AI641" s="78">
        <v>266.69361864142849</v>
      </c>
    </row>
    <row r="642" spans="1:35" ht="15">
      <c r="A642" s="49" t="s">
        <v>54</v>
      </c>
      <c r="B642" s="49">
        <v>10</v>
      </c>
      <c r="C642" s="49" t="s">
        <v>42</v>
      </c>
      <c r="D642" s="49" t="s">
        <v>58</v>
      </c>
      <c r="E642" s="49" t="s">
        <v>61</v>
      </c>
      <c r="F642" s="78">
        <v>0</v>
      </c>
      <c r="G642" s="78">
        <v>36282</v>
      </c>
      <c r="H642" s="78">
        <v>0</v>
      </c>
      <c r="I642" s="78">
        <v>0</v>
      </c>
      <c r="J642" s="78">
        <v>0</v>
      </c>
      <c r="K642" s="78">
        <v>0</v>
      </c>
      <c r="L642" s="78">
        <v>0</v>
      </c>
      <c r="M642" s="78">
        <v>0</v>
      </c>
      <c r="N642" s="78">
        <v>0</v>
      </c>
      <c r="O642" s="78">
        <v>0</v>
      </c>
      <c r="P642" s="78">
        <v>1.6209365101556401</v>
      </c>
      <c r="Q642" s="78">
        <v>2.2888064071933201</v>
      </c>
      <c r="R642" s="78">
        <v>3.7815018444259851</v>
      </c>
      <c r="S642" s="78">
        <v>7.5790819109742831</v>
      </c>
      <c r="T642" s="78">
        <v>20.198862103885151</v>
      </c>
      <c r="U642" s="78">
        <v>37.302056287320482</v>
      </c>
      <c r="V642" s="78">
        <v>59.587472786116905</v>
      </c>
      <c r="W642" s="78">
        <v>86.097794965535201</v>
      </c>
      <c r="X642" s="78">
        <v>114.78406676600329</v>
      </c>
      <c r="Y642" s="78">
        <v>143.36828540046889</v>
      </c>
      <c r="Z642" s="78">
        <v>170.0708716296451</v>
      </c>
      <c r="AA642" s="78">
        <v>192.50495218736398</v>
      </c>
      <c r="AB642" s="78">
        <v>209.32138785257908</v>
      </c>
      <c r="AC642" s="78">
        <v>221.78220901458431</v>
      </c>
      <c r="AD642" s="78">
        <v>230.20082703070238</v>
      </c>
      <c r="AE642" s="78">
        <v>233.6413018546526</v>
      </c>
      <c r="AF642" s="78">
        <v>233.59455492016801</v>
      </c>
      <c r="AG642" s="78">
        <v>230.84176622103229</v>
      </c>
      <c r="AH642" s="78">
        <v>225.1582512003294</v>
      </c>
      <c r="AI642" s="78">
        <v>217.2386221248085</v>
      </c>
    </row>
    <row r="643" spans="1:35" ht="15">
      <c r="A643" s="49" t="s">
        <v>54</v>
      </c>
      <c r="B643" s="49">
        <v>11</v>
      </c>
      <c r="C643" s="49" t="s">
        <v>42</v>
      </c>
      <c r="D643" s="49" t="s">
        <v>58</v>
      </c>
      <c r="E643" s="49" t="s">
        <v>61</v>
      </c>
      <c r="F643" s="78">
        <v>0</v>
      </c>
      <c r="G643" s="78">
        <v>36282</v>
      </c>
      <c r="H643" s="78">
        <v>0</v>
      </c>
      <c r="I643" s="78">
        <v>0</v>
      </c>
      <c r="J643" s="78">
        <v>0</v>
      </c>
      <c r="K643" s="78">
        <v>0</v>
      </c>
      <c r="L643" s="78">
        <v>0</v>
      </c>
      <c r="M643" s="78">
        <v>0</v>
      </c>
      <c r="N643" s="78">
        <v>0</v>
      </c>
      <c r="O643" s="78">
        <v>0</v>
      </c>
      <c r="P643" s="78">
        <v>1.55425069319112</v>
      </c>
      <c r="Q643" s="78">
        <v>2.2057294718374898</v>
      </c>
      <c r="R643" s="78">
        <v>3.662175575496069</v>
      </c>
      <c r="S643" s="78">
        <v>7.3730918758209896</v>
      </c>
      <c r="T643" s="78">
        <v>19.736045206444238</v>
      </c>
      <c r="U643" s="78">
        <v>36.61712982805355</v>
      </c>
      <c r="V643" s="78">
        <v>58.766399508764096</v>
      </c>
      <c r="W643" s="78">
        <v>85.320345370227301</v>
      </c>
      <c r="X643" s="78">
        <v>114.2997635136968</v>
      </c>
      <c r="Y643" s="78">
        <v>143.4142496689436</v>
      </c>
      <c r="Z643" s="78">
        <v>170.86912112901589</v>
      </c>
      <c r="AA643" s="78">
        <v>194.2038827232883</v>
      </c>
      <c r="AB643" s="78">
        <v>211.96755321979441</v>
      </c>
      <c r="AC643" s="78">
        <v>225.38435591899071</v>
      </c>
      <c r="AD643" s="78">
        <v>234.70538548324993</v>
      </c>
      <c r="AE643" s="78">
        <v>238.96302972646049</v>
      </c>
      <c r="AF643" s="78">
        <v>239.64113550089928</v>
      </c>
      <c r="AG643" s="78">
        <v>237.50085458588418</v>
      </c>
      <c r="AH643" s="78">
        <v>232.32016425562409</v>
      </c>
      <c r="AI643" s="78">
        <v>224.7655445228296</v>
      </c>
    </row>
    <row r="644" spans="1:35" ht="15">
      <c r="A644" s="49" t="s">
        <v>54</v>
      </c>
      <c r="B644" s="49">
        <v>12</v>
      </c>
      <c r="C644" s="49" t="s">
        <v>42</v>
      </c>
      <c r="D644" s="49" t="s">
        <v>58</v>
      </c>
      <c r="E644" s="49" t="s">
        <v>61</v>
      </c>
      <c r="F644" s="78">
        <v>0</v>
      </c>
      <c r="G644" s="78">
        <v>36282</v>
      </c>
      <c r="H644" s="78">
        <v>0</v>
      </c>
      <c r="I644" s="78">
        <v>0</v>
      </c>
      <c r="J644" s="78">
        <v>0</v>
      </c>
      <c r="K644" s="78">
        <v>0</v>
      </c>
      <c r="L644" s="78">
        <v>0</v>
      </c>
      <c r="M644" s="78">
        <v>0</v>
      </c>
      <c r="N644" s="78">
        <v>0</v>
      </c>
      <c r="O644" s="78">
        <v>0</v>
      </c>
      <c r="P644" s="78">
        <v>2.0761405898080798</v>
      </c>
      <c r="Q644" s="78">
        <v>2.91643437083138</v>
      </c>
      <c r="R644" s="78">
        <v>4.8030411195191967</v>
      </c>
      <c r="S644" s="78">
        <v>9.6412004588486546</v>
      </c>
      <c r="T644" s="78">
        <v>25.783491152221519</v>
      </c>
      <c r="U644" s="78">
        <v>47.698499689678833</v>
      </c>
      <c r="V644" s="78">
        <v>76.493768542199604</v>
      </c>
      <c r="W644" s="78">
        <v>110.72449936778089</v>
      </c>
      <c r="X644" s="78">
        <v>147.9812369981295</v>
      </c>
      <c r="Y644" s="78">
        <v>185.52342453982121</v>
      </c>
      <c r="Z644" s="78">
        <v>219.76360306194158</v>
      </c>
      <c r="AA644" s="78">
        <v>248.4481917050677</v>
      </c>
      <c r="AB644" s="78">
        <v>269.74347435881862</v>
      </c>
      <c r="AC644" s="78">
        <v>284.99710837288899</v>
      </c>
      <c r="AD644" s="78">
        <v>295.53036888003101</v>
      </c>
      <c r="AE644" s="78">
        <v>301.09504093998282</v>
      </c>
      <c r="AF644" s="78">
        <v>302.89392666854178</v>
      </c>
      <c r="AG644" s="78">
        <v>302.99997158980477</v>
      </c>
      <c r="AH644" s="78">
        <v>299.64179471669888</v>
      </c>
      <c r="AI644" s="78">
        <v>293.50267268383152</v>
      </c>
    </row>
    <row r="645" spans="1:35" ht="15">
      <c r="A645" s="49" t="s">
        <v>54</v>
      </c>
      <c r="B645" s="49">
        <v>13</v>
      </c>
      <c r="C645" s="49" t="s">
        <v>42</v>
      </c>
      <c r="D645" s="49" t="s">
        <v>58</v>
      </c>
      <c r="E645" s="49" t="s">
        <v>61</v>
      </c>
      <c r="F645" s="78">
        <v>0</v>
      </c>
      <c r="G645" s="78">
        <v>36282</v>
      </c>
      <c r="H645" s="78">
        <v>0</v>
      </c>
      <c r="I645" s="78">
        <v>0</v>
      </c>
      <c r="J645" s="78">
        <v>0</v>
      </c>
      <c r="K645" s="78">
        <v>0</v>
      </c>
      <c r="L645" s="78">
        <v>0</v>
      </c>
      <c r="M645" s="78">
        <v>0</v>
      </c>
      <c r="N645" s="78">
        <v>0</v>
      </c>
      <c r="O645" s="78">
        <v>0</v>
      </c>
      <c r="P645" s="78">
        <v>1.17171516553088</v>
      </c>
      <c r="Q645" s="78">
        <v>1.6546004768343801</v>
      </c>
      <c r="R645" s="78">
        <v>2.755744687426644</v>
      </c>
      <c r="S645" s="78">
        <v>5.6418572436787491</v>
      </c>
      <c r="T645" s="78">
        <v>15.160547314542281</v>
      </c>
      <c r="U645" s="78">
        <v>27.93338205437729</v>
      </c>
      <c r="V645" s="78">
        <v>44.403058653752893</v>
      </c>
      <c r="W645" s="78">
        <v>63.5800584847537</v>
      </c>
      <c r="X645" s="78">
        <v>84.174851288960099</v>
      </c>
      <c r="Y645" s="78">
        <v>104.2512549063586</v>
      </c>
      <c r="Z645" s="78">
        <v>122.42263433349861</v>
      </c>
      <c r="AA645" s="78">
        <v>138.0833422598219</v>
      </c>
      <c r="AB645" s="78">
        <v>149.8070731247505</v>
      </c>
      <c r="AC645" s="78">
        <v>158.8319746767603</v>
      </c>
      <c r="AD645" s="78">
        <v>165.04039858843339</v>
      </c>
      <c r="AE645" s="78">
        <v>168.4913294765318</v>
      </c>
      <c r="AF645" s="78">
        <v>169.652965621155</v>
      </c>
      <c r="AG645" s="78">
        <v>169.6472543012602</v>
      </c>
      <c r="AH645" s="78">
        <v>167.5092342586216</v>
      </c>
      <c r="AI645" s="78">
        <v>163.6280914240424</v>
      </c>
    </row>
    <row r="646" spans="1:35" ht="15">
      <c r="A646" s="49" t="s">
        <v>54</v>
      </c>
      <c r="B646" s="49">
        <v>14</v>
      </c>
      <c r="C646" s="49" t="s">
        <v>42</v>
      </c>
      <c r="D646" s="49" t="s">
        <v>58</v>
      </c>
      <c r="E646" s="49" t="s">
        <v>61</v>
      </c>
      <c r="F646" s="78">
        <v>0</v>
      </c>
      <c r="G646" s="78">
        <v>36282</v>
      </c>
      <c r="H646" s="78">
        <v>0</v>
      </c>
      <c r="I646" s="78">
        <v>0</v>
      </c>
      <c r="J646" s="78">
        <v>0</v>
      </c>
      <c r="K646" s="78">
        <v>0</v>
      </c>
      <c r="L646" s="78">
        <v>0</v>
      </c>
      <c r="M646" s="78">
        <v>0</v>
      </c>
      <c r="N646" s="78">
        <v>0</v>
      </c>
      <c r="O646" s="78">
        <v>0</v>
      </c>
      <c r="P646" s="78">
        <v>1.55949320698004</v>
      </c>
      <c r="Q646" s="78">
        <v>2.2096408205528402</v>
      </c>
      <c r="R646" s="78">
        <v>3.6641020240364557</v>
      </c>
      <c r="S646" s="78">
        <v>7.4104569755933083</v>
      </c>
      <c r="T646" s="78">
        <v>19.890084664690402</v>
      </c>
      <c r="U646" s="78">
        <v>36.616701832262869</v>
      </c>
      <c r="V646" s="78">
        <v>58.144759822723401</v>
      </c>
      <c r="W646" s="78">
        <v>83.140578727931896</v>
      </c>
      <c r="X646" s="78">
        <v>109.2046872369035</v>
      </c>
      <c r="Y646" s="78">
        <v>134.67476050686429</v>
      </c>
      <c r="Z646" s="78">
        <v>157.69949681066419</v>
      </c>
      <c r="AA646" s="78">
        <v>176.60318899802078</v>
      </c>
      <c r="AB646" s="78">
        <v>190.74294686599021</v>
      </c>
      <c r="AC646" s="78">
        <v>201.4162810933199</v>
      </c>
      <c r="AD646" s="78">
        <v>209.09468321826739</v>
      </c>
      <c r="AE646" s="78">
        <v>212.60388221848171</v>
      </c>
      <c r="AF646" s="78">
        <v>213.31700610148567</v>
      </c>
      <c r="AG646" s="78">
        <v>213.01719886005239</v>
      </c>
      <c r="AH646" s="78">
        <v>209.91444710088169</v>
      </c>
      <c r="AI646" s="78">
        <v>204.66471720780828</v>
      </c>
    </row>
    <row r="647" spans="1:35" ht="15">
      <c r="A647" s="49" t="s">
        <v>54</v>
      </c>
      <c r="B647" s="49">
        <v>15</v>
      </c>
      <c r="C647" s="49" t="s">
        <v>42</v>
      </c>
      <c r="D647" s="49" t="s">
        <v>58</v>
      </c>
      <c r="E647" s="49" t="s">
        <v>61</v>
      </c>
      <c r="F647" s="78">
        <v>0</v>
      </c>
      <c r="G647" s="78">
        <v>36282</v>
      </c>
      <c r="H647" s="78">
        <v>0</v>
      </c>
      <c r="I647" s="78">
        <v>0</v>
      </c>
      <c r="J647" s="78">
        <v>0</v>
      </c>
      <c r="K647" s="78">
        <v>0</v>
      </c>
      <c r="L647" s="78">
        <v>0</v>
      </c>
      <c r="M647" s="78">
        <v>0</v>
      </c>
      <c r="N647" s="78">
        <v>0</v>
      </c>
      <c r="O647" s="78">
        <v>0</v>
      </c>
      <c r="P647" s="78">
        <v>2.0548218346033799E-2</v>
      </c>
      <c r="Q647" s="78">
        <v>2.9169199940802401E-2</v>
      </c>
      <c r="R647" s="78">
        <v>4.8448508129287401E-2</v>
      </c>
      <c r="S647" s="78">
        <v>9.8085141306784099E-2</v>
      </c>
      <c r="T647" s="78">
        <v>0.26348489458411123</v>
      </c>
      <c r="U647" s="78">
        <v>0.48589583035662209</v>
      </c>
      <c r="V647" s="78">
        <v>0.77354921950784705</v>
      </c>
      <c r="W647" s="78">
        <v>1.1089357357913379</v>
      </c>
      <c r="X647" s="78">
        <v>1.4601892271135699</v>
      </c>
      <c r="Y647" s="78">
        <v>1.8051855837128961</v>
      </c>
      <c r="Z647" s="78">
        <v>2.1193253629992892</v>
      </c>
      <c r="AA647" s="78">
        <v>2.379298397911914</v>
      </c>
      <c r="AB647" s="78">
        <v>2.576208030701344</v>
      </c>
      <c r="AC647" s="78">
        <v>2.7272988428014941</v>
      </c>
      <c r="AD647" s="78">
        <v>2.837940485150535</v>
      </c>
      <c r="AE647" s="78">
        <v>2.8914350052297468</v>
      </c>
      <c r="AF647" s="78">
        <v>2.9062397484357319</v>
      </c>
      <c r="AG647" s="78">
        <v>2.9073923890925908</v>
      </c>
      <c r="AH647" s="78">
        <v>2.8695982156051509</v>
      </c>
      <c r="AI647" s="78">
        <v>2.8011583692133382</v>
      </c>
    </row>
    <row r="648" spans="1:35" ht="15">
      <c r="A648" s="49" t="s">
        <v>54</v>
      </c>
      <c r="B648" s="49">
        <v>16</v>
      </c>
      <c r="C648" s="49" t="s">
        <v>42</v>
      </c>
      <c r="D648" s="49" t="s">
        <v>58</v>
      </c>
      <c r="E648" s="49" t="s">
        <v>61</v>
      </c>
      <c r="F648" s="78">
        <v>0</v>
      </c>
      <c r="G648" s="78">
        <v>36282</v>
      </c>
      <c r="H648" s="78">
        <v>0</v>
      </c>
      <c r="I648" s="78">
        <v>0</v>
      </c>
      <c r="J648" s="78">
        <v>0</v>
      </c>
      <c r="K648" s="78">
        <v>0</v>
      </c>
      <c r="L648" s="78">
        <v>0</v>
      </c>
      <c r="M648" s="78">
        <v>0</v>
      </c>
      <c r="N648" s="78">
        <v>0</v>
      </c>
      <c r="O648" s="78">
        <v>0</v>
      </c>
      <c r="P648" s="78">
        <v>2.7972162177093098</v>
      </c>
      <c r="Q648" s="78">
        <v>3.9427389563454001</v>
      </c>
      <c r="R648" s="78">
        <v>6.5049706664614959</v>
      </c>
      <c r="S648" s="78">
        <v>13.022424079660981</v>
      </c>
      <c r="T648" s="78">
        <v>34.68381965307892</v>
      </c>
      <c r="U648" s="78">
        <v>64.052960665159404</v>
      </c>
      <c r="V648" s="78">
        <v>102.3354226041386</v>
      </c>
      <c r="W648" s="78">
        <v>147.9571199832736</v>
      </c>
      <c r="X648" s="78">
        <v>197.42753162292001</v>
      </c>
      <c r="Y648" s="78">
        <v>246.88428840390873</v>
      </c>
      <c r="Z648" s="78">
        <v>293.33388963521173</v>
      </c>
      <c r="AA648" s="78">
        <v>332.43479331985873</v>
      </c>
      <c r="AB648" s="78">
        <v>362.04951856248999</v>
      </c>
      <c r="AC648" s="78">
        <v>384.31161304604097</v>
      </c>
      <c r="AD648" s="78">
        <v>399.63129466195699</v>
      </c>
      <c r="AE648" s="78">
        <v>406.49412839408404</v>
      </c>
      <c r="AF648" s="78">
        <v>407.87644876760601</v>
      </c>
      <c r="AG648" s="78">
        <v>408.42872620290598</v>
      </c>
      <c r="AH648" s="78">
        <v>404.65138760953403</v>
      </c>
      <c r="AI648" s="78">
        <v>396.57115423306402</v>
      </c>
    </row>
    <row r="649" spans="1:35" ht="15">
      <c r="A649" s="49" t="s">
        <v>54</v>
      </c>
      <c r="B649" s="49">
        <v>17</v>
      </c>
      <c r="C649" s="49" t="s">
        <v>42</v>
      </c>
      <c r="D649" s="49" t="s">
        <v>58</v>
      </c>
      <c r="E649" s="49" t="s">
        <v>61</v>
      </c>
      <c r="F649" s="78">
        <v>0</v>
      </c>
      <c r="G649" s="78">
        <v>36282</v>
      </c>
      <c r="H649" s="78">
        <v>0</v>
      </c>
      <c r="I649" s="78">
        <v>0</v>
      </c>
      <c r="J649" s="78">
        <v>0</v>
      </c>
      <c r="K649" s="78">
        <v>0</v>
      </c>
      <c r="L649" s="78">
        <v>0</v>
      </c>
      <c r="M649" s="78">
        <v>0</v>
      </c>
      <c r="N649" s="78">
        <v>0</v>
      </c>
      <c r="O649" s="78">
        <v>0</v>
      </c>
      <c r="P649" s="78">
        <v>2.7972162177093098</v>
      </c>
      <c r="Q649" s="78">
        <v>3.9427389563454001</v>
      </c>
      <c r="R649" s="78">
        <v>6.5049706664614959</v>
      </c>
      <c r="S649" s="78">
        <v>13.022424079660981</v>
      </c>
      <c r="T649" s="78">
        <v>34.68381965307892</v>
      </c>
      <c r="U649" s="78">
        <v>64.052960665159404</v>
      </c>
      <c r="V649" s="78">
        <v>102.3354226041386</v>
      </c>
      <c r="W649" s="78">
        <v>147.9571199832736</v>
      </c>
      <c r="X649" s="78">
        <v>197.42753162292001</v>
      </c>
      <c r="Y649" s="78">
        <v>246.88428840390873</v>
      </c>
      <c r="Z649" s="78">
        <v>293.33388963521173</v>
      </c>
      <c r="AA649" s="78">
        <v>332.43479331985873</v>
      </c>
      <c r="AB649" s="78">
        <v>362.04951856248999</v>
      </c>
      <c r="AC649" s="78">
        <v>384.31161304604097</v>
      </c>
      <c r="AD649" s="78">
        <v>399.63129466195699</v>
      </c>
      <c r="AE649" s="78">
        <v>406.49412839408404</v>
      </c>
      <c r="AF649" s="78">
        <v>407.87644876760601</v>
      </c>
      <c r="AG649" s="78">
        <v>408.42872620290598</v>
      </c>
      <c r="AH649" s="78">
        <v>404.65138760953403</v>
      </c>
      <c r="AI649" s="78">
        <v>396.57115423306402</v>
      </c>
    </row>
    <row r="650" spans="1:35" ht="15">
      <c r="A650" s="49" t="s">
        <v>54</v>
      </c>
      <c r="B650" s="49">
        <v>18</v>
      </c>
      <c r="C650" s="49" t="s">
        <v>42</v>
      </c>
      <c r="D650" s="49" t="s">
        <v>58</v>
      </c>
      <c r="E650" s="49" t="s">
        <v>61</v>
      </c>
      <c r="F650" s="78">
        <v>0</v>
      </c>
      <c r="G650" s="78">
        <v>36282</v>
      </c>
      <c r="H650" s="78">
        <v>0</v>
      </c>
      <c r="I650" s="78">
        <v>0</v>
      </c>
      <c r="J650" s="78">
        <v>0</v>
      </c>
      <c r="K650" s="78">
        <v>0</v>
      </c>
      <c r="L650" s="78">
        <v>0</v>
      </c>
      <c r="M650" s="78">
        <v>0</v>
      </c>
      <c r="N650" s="78">
        <v>0</v>
      </c>
      <c r="O650" s="78">
        <v>0</v>
      </c>
      <c r="P650" s="78">
        <v>2.7972162177093098</v>
      </c>
      <c r="Q650" s="78">
        <v>3.9427389563454001</v>
      </c>
      <c r="R650" s="78">
        <v>6.5049706664614959</v>
      </c>
      <c r="S650" s="78">
        <v>13.022424079660981</v>
      </c>
      <c r="T650" s="78">
        <v>34.68381965307892</v>
      </c>
      <c r="U650" s="78">
        <v>64.052960665159404</v>
      </c>
      <c r="V650" s="78">
        <v>102.3354226041386</v>
      </c>
      <c r="W650" s="78">
        <v>147.9571199832736</v>
      </c>
      <c r="X650" s="78">
        <v>197.42753162292001</v>
      </c>
      <c r="Y650" s="78">
        <v>246.88428840390873</v>
      </c>
      <c r="Z650" s="78">
        <v>293.33388963521173</v>
      </c>
      <c r="AA650" s="78">
        <v>332.43479331985873</v>
      </c>
      <c r="AB650" s="78">
        <v>362.04951856248999</v>
      </c>
      <c r="AC650" s="78">
        <v>384.31161304604097</v>
      </c>
      <c r="AD650" s="78">
        <v>399.63129466195699</v>
      </c>
      <c r="AE650" s="78">
        <v>406.49412839408404</v>
      </c>
      <c r="AF650" s="78">
        <v>407.87644876760601</v>
      </c>
      <c r="AG650" s="78">
        <v>408.42872620290598</v>
      </c>
      <c r="AH650" s="78">
        <v>404.65138760953403</v>
      </c>
      <c r="AI650" s="78">
        <v>396.57115423306402</v>
      </c>
    </row>
    <row r="651" spans="1:35" ht="15">
      <c r="A651" s="49" t="s">
        <v>54</v>
      </c>
      <c r="B651" s="49">
        <v>19</v>
      </c>
      <c r="C651" s="49" t="s">
        <v>42</v>
      </c>
      <c r="D651" s="49" t="s">
        <v>58</v>
      </c>
      <c r="E651" s="49" t="s">
        <v>61</v>
      </c>
      <c r="F651" s="78">
        <v>0</v>
      </c>
      <c r="G651" s="78">
        <v>36282</v>
      </c>
      <c r="H651" s="78">
        <v>0</v>
      </c>
      <c r="I651" s="78">
        <v>0</v>
      </c>
      <c r="J651" s="78">
        <v>0</v>
      </c>
      <c r="K651" s="78">
        <v>0</v>
      </c>
      <c r="L651" s="78">
        <v>0</v>
      </c>
      <c r="M651" s="78">
        <v>0</v>
      </c>
      <c r="N651" s="78">
        <v>0</v>
      </c>
      <c r="O651" s="78">
        <v>0</v>
      </c>
      <c r="P651" s="78">
        <v>0.35511469137967799</v>
      </c>
      <c r="Q651" s="78">
        <v>0.50233496918672305</v>
      </c>
      <c r="R651" s="78">
        <v>0.83174704323369031</v>
      </c>
      <c r="S651" s="78">
        <v>1.679859896610562</v>
      </c>
      <c r="T651" s="78">
        <v>4.5031592060828061</v>
      </c>
      <c r="U651" s="78">
        <v>8.28002094030054</v>
      </c>
      <c r="V651" s="78">
        <v>13.13306628602653</v>
      </c>
      <c r="W651" s="78">
        <v>18.7589476158163</v>
      </c>
      <c r="X651" s="78">
        <v>24.615542460006672</v>
      </c>
      <c r="Y651" s="78">
        <v>30.329567223657541</v>
      </c>
      <c r="Z651" s="78">
        <v>35.486051723484522</v>
      </c>
      <c r="AA651" s="78">
        <v>39.712992914019736</v>
      </c>
      <c r="AB651" s="78">
        <v>42.866182660694697</v>
      </c>
      <c r="AC651" s="78">
        <v>45.246108154124101</v>
      </c>
      <c r="AD651" s="78">
        <v>46.957974580256803</v>
      </c>
      <c r="AE651" s="78">
        <v>47.741500040031795</v>
      </c>
      <c r="AF651" s="78">
        <v>47.9022716508305</v>
      </c>
      <c r="AG651" s="78">
        <v>47.836558738196302</v>
      </c>
      <c r="AH651" s="78">
        <v>47.141243693347306</v>
      </c>
      <c r="AI651" s="78">
        <v>45.964915106180399</v>
      </c>
    </row>
    <row r="652" spans="1:35" ht="15">
      <c r="A652" s="49" t="s">
        <v>54</v>
      </c>
      <c r="B652" s="49">
        <v>20</v>
      </c>
      <c r="C652" s="49" t="s">
        <v>42</v>
      </c>
      <c r="D652" s="49" t="s">
        <v>58</v>
      </c>
      <c r="E652" s="49" t="s">
        <v>61</v>
      </c>
      <c r="F652" s="78">
        <v>0</v>
      </c>
      <c r="G652" s="78">
        <v>36282</v>
      </c>
      <c r="H652" s="78">
        <v>0</v>
      </c>
      <c r="I652" s="78">
        <v>0</v>
      </c>
      <c r="J652" s="78">
        <v>0</v>
      </c>
      <c r="K652" s="78">
        <v>0</v>
      </c>
      <c r="L652" s="78">
        <v>0</v>
      </c>
      <c r="M652" s="78">
        <v>0</v>
      </c>
      <c r="N652" s="78">
        <v>0</v>
      </c>
      <c r="O652" s="78">
        <v>0</v>
      </c>
      <c r="P652" s="78">
        <v>2.20109281179473E-2</v>
      </c>
      <c r="Q652" s="78">
        <v>3.0920322175372002E-2</v>
      </c>
      <c r="R652" s="78">
        <v>5.0852496149578097E-2</v>
      </c>
      <c r="S652" s="78">
        <v>0.1019395614073914</v>
      </c>
      <c r="T652" s="78">
        <v>0.27108691800463791</v>
      </c>
      <c r="U652" s="78">
        <v>0.4946153230880545</v>
      </c>
      <c r="V652" s="78">
        <v>0.77897741161272405</v>
      </c>
      <c r="W652" s="78">
        <v>1.1048474966519339</v>
      </c>
      <c r="X652" s="78">
        <v>1.4396107704007801</v>
      </c>
      <c r="Y652" s="78">
        <v>1.7613568840715081</v>
      </c>
      <c r="Z652" s="78">
        <v>2.047156744658905</v>
      </c>
      <c r="AA652" s="78">
        <v>2.2760415002580969</v>
      </c>
      <c r="AB652" s="78">
        <v>2.4412838078162538</v>
      </c>
      <c r="AC652" s="78">
        <v>2.5606570377295821</v>
      </c>
      <c r="AD652" s="78">
        <v>2.6403684325333581</v>
      </c>
      <c r="AE652" s="78">
        <v>2.666458484619505</v>
      </c>
      <c r="AF652" s="78">
        <v>2.6575653201620502</v>
      </c>
      <c r="AG652" s="78">
        <v>2.6367591443811733</v>
      </c>
      <c r="AH652" s="78">
        <v>2.5812785609218381</v>
      </c>
      <c r="AI652" s="78">
        <v>2.4990181046569688</v>
      </c>
    </row>
    <row r="653" spans="1:35" ht="15">
      <c r="A653" s="49" t="s">
        <v>54</v>
      </c>
      <c r="B653" s="49">
        <v>0</v>
      </c>
      <c r="C653" s="49" t="s">
        <v>42</v>
      </c>
      <c r="D653" s="49" t="s">
        <v>58</v>
      </c>
      <c r="E653" s="49" t="s">
        <v>62</v>
      </c>
      <c r="F653" s="78">
        <v>0</v>
      </c>
      <c r="G653" s="78">
        <v>36282</v>
      </c>
      <c r="H653" s="78">
        <v>4.9833152993701599E-2</v>
      </c>
      <c r="I653" s="78">
        <v>0.50505846438630897</v>
      </c>
      <c r="J653" s="78">
        <v>1.2691597130122301</v>
      </c>
      <c r="K653" s="78">
        <v>2.2679638060867999</v>
      </c>
      <c r="L653" s="78">
        <v>3.3071891743246198</v>
      </c>
      <c r="M653" s="78">
        <v>4.2520673720061799</v>
      </c>
      <c r="N653" s="78">
        <v>5.10629771900392</v>
      </c>
      <c r="O653" s="78">
        <v>5.9753581752111398</v>
      </c>
      <c r="P653" s="78">
        <v>7.3065293920777501</v>
      </c>
      <c r="Q653" s="78">
        <v>7.8015320598737103</v>
      </c>
      <c r="R653" s="78">
        <v>8.8689083763827092</v>
      </c>
      <c r="S653" s="78">
        <v>10.8012419057446</v>
      </c>
      <c r="T653" s="78">
        <v>13.695762533484</v>
      </c>
      <c r="U653" s="78">
        <v>16.183552823816999</v>
      </c>
      <c r="V653" s="78">
        <v>18.571045825736</v>
      </c>
      <c r="W653" s="78">
        <v>20.393447880394898</v>
      </c>
      <c r="X653" s="78">
        <v>21.498371295238002</v>
      </c>
      <c r="Y653" s="78">
        <v>21.882214985015899</v>
      </c>
      <c r="Z653" s="78">
        <v>21.742445508297902</v>
      </c>
      <c r="AA653" s="78">
        <v>21.1695094198659</v>
      </c>
      <c r="AB653" s="78">
        <v>20.4075590823421</v>
      </c>
      <c r="AC653" s="78">
        <v>19.672824065174101</v>
      </c>
      <c r="AD653" s="78">
        <v>19.104724392766201</v>
      </c>
      <c r="AE653" s="78">
        <v>18.7109237580448</v>
      </c>
      <c r="AF653" s="78">
        <v>18.746082086244499</v>
      </c>
      <c r="AG653" s="78">
        <v>19.1278343485458</v>
      </c>
      <c r="AH653" s="78">
        <v>19.8015634671392</v>
      </c>
      <c r="AI653" s="78">
        <v>20.642482507777899</v>
      </c>
    </row>
    <row r="654" spans="1:35" ht="15">
      <c r="A654" s="49" t="s">
        <v>54</v>
      </c>
      <c r="B654" s="49">
        <v>1</v>
      </c>
      <c r="C654" s="49" t="s">
        <v>42</v>
      </c>
      <c r="D654" s="49" t="s">
        <v>58</v>
      </c>
      <c r="E654" s="49" t="s">
        <v>62</v>
      </c>
      <c r="F654" s="78">
        <v>0</v>
      </c>
      <c r="G654" s="78">
        <v>36282</v>
      </c>
      <c r="H654" s="78">
        <v>45.959955562848002</v>
      </c>
      <c r="I654" s="78">
        <v>157.023518438189</v>
      </c>
      <c r="J654" s="78">
        <v>275.38468553686897</v>
      </c>
      <c r="K654" s="78">
        <v>303.484139260272</v>
      </c>
      <c r="L654" s="78">
        <v>331.47270665339101</v>
      </c>
      <c r="M654" s="78">
        <v>342.77206801415502</v>
      </c>
      <c r="N654" s="78">
        <v>346.46427742916001</v>
      </c>
      <c r="O654" s="78">
        <v>377.72940460012501</v>
      </c>
      <c r="P654" s="78">
        <v>500.145216366147</v>
      </c>
      <c r="Q654" s="78">
        <v>585.89058148674201</v>
      </c>
      <c r="R654" s="78">
        <v>718.88711354827399</v>
      </c>
      <c r="S654" s="78">
        <v>876.79536042541304</v>
      </c>
      <c r="T654" s="78">
        <v>1045.53121221375</v>
      </c>
      <c r="U654" s="78">
        <v>1142.1952061141899</v>
      </c>
      <c r="V654" s="78">
        <v>1218.0094682474</v>
      </c>
      <c r="W654" s="78">
        <v>1265.20003046292</v>
      </c>
      <c r="X654" s="78">
        <v>1286.76117171944</v>
      </c>
      <c r="Y654" s="78">
        <v>1285.05853496083</v>
      </c>
      <c r="Z654" s="78">
        <v>1270.7785586417699</v>
      </c>
      <c r="AA654" s="78">
        <v>1248.6514164935199</v>
      </c>
      <c r="AB654" s="78">
        <v>1235.34147398503</v>
      </c>
      <c r="AC654" s="78">
        <v>1241.8193182407999</v>
      </c>
      <c r="AD654" s="78">
        <v>1266.8334345834701</v>
      </c>
      <c r="AE654" s="78">
        <v>1301.19367543926</v>
      </c>
      <c r="AF654" s="78">
        <v>1354.28294447188</v>
      </c>
      <c r="AG654" s="78">
        <v>1418.16182691579</v>
      </c>
      <c r="AH654" s="78">
        <v>1486.0997534129201</v>
      </c>
      <c r="AI654" s="78">
        <v>1553.5820757521701</v>
      </c>
    </row>
    <row r="655" spans="1:35" ht="15">
      <c r="A655" s="49" t="s">
        <v>54</v>
      </c>
      <c r="B655" s="49">
        <v>2</v>
      </c>
      <c r="C655" s="49" t="s">
        <v>42</v>
      </c>
      <c r="D655" s="49" t="s">
        <v>58</v>
      </c>
      <c r="E655" s="49" t="s">
        <v>62</v>
      </c>
      <c r="F655" s="78">
        <v>0</v>
      </c>
      <c r="G655" s="78">
        <v>36282</v>
      </c>
      <c r="H655" s="78">
        <v>3.62319349577343</v>
      </c>
      <c r="I655" s="78">
        <v>13.6244582976804</v>
      </c>
      <c r="J655" s="78">
        <v>25.343717324877101</v>
      </c>
      <c r="K655" s="78">
        <v>31.306749469207901</v>
      </c>
      <c r="L655" s="78">
        <v>37.489438601471299</v>
      </c>
      <c r="M655" s="78">
        <v>42.107100477154901</v>
      </c>
      <c r="N655" s="78">
        <v>45.8307952570933</v>
      </c>
      <c r="O655" s="78">
        <v>51.654701406231403</v>
      </c>
      <c r="P655" s="78">
        <v>66.039681352612206</v>
      </c>
      <c r="Q655" s="78">
        <v>74.370845068818895</v>
      </c>
      <c r="R655" s="78">
        <v>88.456665430285994</v>
      </c>
      <c r="S655" s="78">
        <v>107.852061289557</v>
      </c>
      <c r="T655" s="78">
        <v>131.94503243797899</v>
      </c>
      <c r="U655" s="78">
        <v>149.16703156752001</v>
      </c>
      <c r="V655" s="78">
        <v>164.537209917757</v>
      </c>
      <c r="W655" s="78">
        <v>175.55194705129401</v>
      </c>
      <c r="X655" s="78">
        <v>181.78184105166201</v>
      </c>
      <c r="Y655" s="78">
        <v>183.34685712685999</v>
      </c>
      <c r="Z655" s="78">
        <v>181.81007397569999</v>
      </c>
      <c r="AA655" s="78">
        <v>177.87652094934401</v>
      </c>
      <c r="AB655" s="78">
        <v>173.744050323929</v>
      </c>
      <c r="AC655" s="78">
        <v>171.08744230261701</v>
      </c>
      <c r="AD655" s="78">
        <v>170.396922745495</v>
      </c>
      <c r="AE655" s="78">
        <v>171.05839929044399</v>
      </c>
      <c r="AF655" s="78">
        <v>174.83107298509799</v>
      </c>
      <c r="AG655" s="78">
        <v>180.81150376429599</v>
      </c>
      <c r="AH655" s="78">
        <v>188.29719954663</v>
      </c>
      <c r="AI655" s="78">
        <v>196.43985315580301</v>
      </c>
    </row>
    <row r="656" spans="1:35" ht="15">
      <c r="A656" s="49" t="s">
        <v>54</v>
      </c>
      <c r="B656" s="49">
        <v>3</v>
      </c>
      <c r="C656" s="49" t="s">
        <v>42</v>
      </c>
      <c r="D656" s="49" t="s">
        <v>58</v>
      </c>
      <c r="E656" s="49" t="s">
        <v>62</v>
      </c>
      <c r="F656" s="78">
        <v>0</v>
      </c>
      <c r="G656" s="78">
        <v>36282</v>
      </c>
      <c r="H656" s="78">
        <v>0.37649719671416398</v>
      </c>
      <c r="I656" s="78">
        <v>3.8641125863733601</v>
      </c>
      <c r="J656" s="78">
        <v>9.8109024152155193</v>
      </c>
      <c r="K656" s="78">
        <v>17.7407355392155</v>
      </c>
      <c r="L656" s="78">
        <v>26.178450904436001</v>
      </c>
      <c r="M656" s="78">
        <v>34.021848362881698</v>
      </c>
      <c r="N656" s="78">
        <v>41.315537196893501</v>
      </c>
      <c r="O656" s="78">
        <v>48.835634970251803</v>
      </c>
      <c r="P656" s="78">
        <v>60.268750618321299</v>
      </c>
      <c r="Q656" s="78">
        <v>64.932811824831603</v>
      </c>
      <c r="R656" s="78">
        <v>74.456877977056195</v>
      </c>
      <c r="S656" s="78">
        <v>91.471091646936301</v>
      </c>
      <c r="T656" s="78">
        <v>116.970009059384</v>
      </c>
      <c r="U656" s="78">
        <v>139.40019136861801</v>
      </c>
      <c r="V656" s="78">
        <v>161.33631671554099</v>
      </c>
      <c r="W656" s="78">
        <v>178.65154042011</v>
      </c>
      <c r="X656" s="78">
        <v>189.87926362169699</v>
      </c>
      <c r="Y656" s="78">
        <v>194.803655316321</v>
      </c>
      <c r="Z656" s="78">
        <v>195.00209862532799</v>
      </c>
      <c r="AA656" s="78">
        <v>191.223436286214</v>
      </c>
      <c r="AB656" s="78">
        <v>185.603294298413</v>
      </c>
      <c r="AC656" s="78">
        <v>180.10335543833</v>
      </c>
      <c r="AD656" s="78">
        <v>176.05133487060601</v>
      </c>
      <c r="AE656" s="78">
        <v>173.55520764387501</v>
      </c>
      <c r="AF656" s="78">
        <v>175.004712504324</v>
      </c>
      <c r="AG656" s="78">
        <v>179.68835994123799</v>
      </c>
      <c r="AH656" s="78">
        <v>187.18737676908799</v>
      </c>
      <c r="AI656" s="78">
        <v>196.39876883667901</v>
      </c>
    </row>
    <row r="657" spans="1:35" ht="15">
      <c r="A657" s="49" t="s">
        <v>54</v>
      </c>
      <c r="B657" s="49">
        <v>4</v>
      </c>
      <c r="C657" s="49" t="s">
        <v>42</v>
      </c>
      <c r="D657" s="49" t="s">
        <v>58</v>
      </c>
      <c r="E657" s="49" t="s">
        <v>62</v>
      </c>
      <c r="F657" s="78">
        <v>0</v>
      </c>
      <c r="G657" s="78">
        <v>36282</v>
      </c>
      <c r="H657" s="78">
        <v>3.3914994534479201</v>
      </c>
      <c r="I657" s="78">
        <v>15.142980615029</v>
      </c>
      <c r="J657" s="78">
        <v>30.192082249814501</v>
      </c>
      <c r="K657" s="78">
        <v>40.504564647615901</v>
      </c>
      <c r="L657" s="78">
        <v>50.519163033526098</v>
      </c>
      <c r="M657" s="78">
        <v>57.724013881840797</v>
      </c>
      <c r="N657" s="78">
        <v>62.560095719318703</v>
      </c>
      <c r="O657" s="78">
        <v>72.065326420961796</v>
      </c>
      <c r="P657" s="78">
        <v>99.976031161135793</v>
      </c>
      <c r="Q657" s="78">
        <v>119.12433437620101</v>
      </c>
      <c r="R657" s="78">
        <v>147.168035525867</v>
      </c>
      <c r="S657" s="78">
        <v>180.193101030848</v>
      </c>
      <c r="T657" s="78">
        <v>217.24332716931201</v>
      </c>
      <c r="U657" s="78">
        <v>241.790475914968</v>
      </c>
      <c r="V657" s="78">
        <v>263.73608960173402</v>
      </c>
      <c r="W657" s="78">
        <v>279.23882179023099</v>
      </c>
      <c r="X657" s="78">
        <v>287.213595270925</v>
      </c>
      <c r="Y657" s="78">
        <v>287.76621097362897</v>
      </c>
      <c r="Z657" s="78">
        <v>283.83065725584203</v>
      </c>
      <c r="AA657" s="78">
        <v>277.47533383904101</v>
      </c>
      <c r="AB657" s="78">
        <v>272.679993760363</v>
      </c>
      <c r="AC657" s="78">
        <v>271.87417776757098</v>
      </c>
      <c r="AD657" s="78">
        <v>274.90741668312103</v>
      </c>
      <c r="AE657" s="78">
        <v>280.24456528310998</v>
      </c>
      <c r="AF657" s="78">
        <v>290.07883766281401</v>
      </c>
      <c r="AG657" s="78">
        <v>302.95092989957902</v>
      </c>
      <c r="AH657" s="78">
        <v>317.47796074240199</v>
      </c>
      <c r="AI657" s="78">
        <v>332.349735083366</v>
      </c>
    </row>
    <row r="658" spans="1:35" ht="15">
      <c r="A658" s="49" t="s">
        <v>54</v>
      </c>
      <c r="B658" s="49">
        <v>5</v>
      </c>
      <c r="C658" s="49" t="s">
        <v>42</v>
      </c>
      <c r="D658" s="49" t="s">
        <v>58</v>
      </c>
      <c r="E658" s="49" t="s">
        <v>62</v>
      </c>
      <c r="F658" s="78">
        <v>0</v>
      </c>
      <c r="G658" s="78">
        <v>36282</v>
      </c>
      <c r="H658" s="78">
        <v>0.950834846187808</v>
      </c>
      <c r="I658" s="78">
        <v>11.025189936284301</v>
      </c>
      <c r="J658" s="78">
        <v>28.181233765988601</v>
      </c>
      <c r="K658" s="78">
        <v>49.528434936936797</v>
      </c>
      <c r="L658" s="78">
        <v>72.345101199962798</v>
      </c>
      <c r="M658" s="78">
        <v>93.750892977533397</v>
      </c>
      <c r="N658" s="78">
        <v>114.097807643037</v>
      </c>
      <c r="O658" s="78">
        <v>135.50581471842199</v>
      </c>
      <c r="P658" s="78">
        <v>167.87828873767401</v>
      </c>
      <c r="Q658" s="78">
        <v>180.067129827591</v>
      </c>
      <c r="R658" s="78">
        <v>204.682345498887</v>
      </c>
      <c r="S658" s="78">
        <v>249.09530185346799</v>
      </c>
      <c r="T658" s="78">
        <v>317.61368362973002</v>
      </c>
      <c r="U658" s="78">
        <v>379.04464562788303</v>
      </c>
      <c r="V658" s="78">
        <v>440.668112781491</v>
      </c>
      <c r="W658" s="78">
        <v>490.344709216007</v>
      </c>
      <c r="X658" s="78">
        <v>523.62406879664297</v>
      </c>
      <c r="Y658" s="78">
        <v>539.28072621037097</v>
      </c>
      <c r="Z658" s="78">
        <v>542.26089622196696</v>
      </c>
      <c r="AA658" s="78">
        <v>534.192348257498</v>
      </c>
      <c r="AB658" s="78">
        <v>520.97464865249799</v>
      </c>
      <c r="AC658" s="78">
        <v>508.01248482186799</v>
      </c>
      <c r="AD658" s="78">
        <v>499.55042506929402</v>
      </c>
      <c r="AE658" s="78">
        <v>494.696947509214</v>
      </c>
      <c r="AF658" s="78">
        <v>500.939902475069</v>
      </c>
      <c r="AG658" s="78">
        <v>515.71755954947105</v>
      </c>
      <c r="AH658" s="78">
        <v>538.045650952904</v>
      </c>
      <c r="AI658" s="78">
        <v>566.55974664223902</v>
      </c>
    </row>
    <row r="659" spans="1:35" ht="15">
      <c r="A659" s="49" t="s">
        <v>54</v>
      </c>
      <c r="B659" s="49">
        <v>6</v>
      </c>
      <c r="C659" s="49" t="s">
        <v>42</v>
      </c>
      <c r="D659" s="49" t="s">
        <v>58</v>
      </c>
      <c r="E659" s="49" t="s">
        <v>62</v>
      </c>
      <c r="F659" s="78">
        <v>0</v>
      </c>
      <c r="G659" s="78">
        <v>36282</v>
      </c>
      <c r="H659" s="78">
        <v>1.5425947692120301</v>
      </c>
      <c r="I659" s="78">
        <v>9.0496041545617008</v>
      </c>
      <c r="J659" s="78">
        <v>20.3477455576257</v>
      </c>
      <c r="K659" s="78">
        <v>32.646608870555298</v>
      </c>
      <c r="L659" s="78">
        <v>45.743387287166001</v>
      </c>
      <c r="M659" s="78">
        <v>57.6308652506413</v>
      </c>
      <c r="N659" s="78">
        <v>68.578769637562104</v>
      </c>
      <c r="O659" s="78">
        <v>80.487321752081499</v>
      </c>
      <c r="P659" s="78">
        <v>100.22249623600101</v>
      </c>
      <c r="Q659" s="78">
        <v>109.169059487916</v>
      </c>
      <c r="R659" s="78">
        <v>126.387267042007</v>
      </c>
      <c r="S659" s="78">
        <v>155.317451515252</v>
      </c>
      <c r="T659" s="78">
        <v>197.22365271847099</v>
      </c>
      <c r="U659" s="78">
        <v>233.12029349213299</v>
      </c>
      <c r="V659" s="78">
        <v>267.93313072065399</v>
      </c>
      <c r="W659" s="78">
        <v>295.320633873681</v>
      </c>
      <c r="X659" s="78">
        <v>313.10749650096699</v>
      </c>
      <c r="Y659" s="78">
        <v>320.96440149037699</v>
      </c>
      <c r="Z659" s="78">
        <v>321.427863639912</v>
      </c>
      <c r="AA659" s="78">
        <v>315.71910505286098</v>
      </c>
      <c r="AB659" s="78">
        <v>307.39437767352899</v>
      </c>
      <c r="AC659" s="78">
        <v>299.76012955997197</v>
      </c>
      <c r="AD659" s="78">
        <v>294.77968126179002</v>
      </c>
      <c r="AE659" s="78">
        <v>292.36854884575899</v>
      </c>
      <c r="AF659" s="78">
        <v>296.386897819946</v>
      </c>
      <c r="AG659" s="78">
        <v>305.58448673692601</v>
      </c>
      <c r="AH659" s="78">
        <v>319.22421113270502</v>
      </c>
      <c r="AI659" s="78">
        <v>335.55759730822899</v>
      </c>
    </row>
    <row r="660" spans="1:35" ht="15">
      <c r="A660" s="49" t="s">
        <v>54</v>
      </c>
      <c r="B660" s="49">
        <v>7</v>
      </c>
      <c r="C660" s="49" t="s">
        <v>42</v>
      </c>
      <c r="D660" s="49" t="s">
        <v>58</v>
      </c>
      <c r="E660" s="49" t="s">
        <v>62</v>
      </c>
      <c r="F660" s="78">
        <v>0</v>
      </c>
      <c r="G660" s="78">
        <v>36282</v>
      </c>
      <c r="H660" s="78">
        <v>56.362483714887802</v>
      </c>
      <c r="I660" s="78">
        <v>132.182187539251</v>
      </c>
      <c r="J660" s="78">
        <v>220.14718876911499</v>
      </c>
      <c r="K660" s="78">
        <v>236.11925489817199</v>
      </c>
      <c r="L660" s="78">
        <v>271.98299110637402</v>
      </c>
      <c r="M660" s="78">
        <v>314.26487836042401</v>
      </c>
      <c r="N660" s="78">
        <v>364.91894773897502</v>
      </c>
      <c r="O660" s="78">
        <v>419.128525241793</v>
      </c>
      <c r="P660" s="78">
        <v>471.364017394131</v>
      </c>
      <c r="Q660" s="78">
        <v>492.18158588088102</v>
      </c>
      <c r="R660" s="78">
        <v>517.12776756037294</v>
      </c>
      <c r="S660" s="78">
        <v>554.50834151885499</v>
      </c>
      <c r="T660" s="78">
        <v>626.14175076575998</v>
      </c>
      <c r="U660" s="78">
        <v>720.93048533168803</v>
      </c>
      <c r="V660" s="78">
        <v>840.66281674231095</v>
      </c>
      <c r="W660" s="78">
        <v>958.18227960576905</v>
      </c>
      <c r="X660" s="78">
        <v>1053.64371931952</v>
      </c>
      <c r="Y660" s="78">
        <v>1112.67063599827</v>
      </c>
      <c r="Z660" s="78">
        <v>1138.3253420675701</v>
      </c>
      <c r="AA660" s="78">
        <v>1133.5639683916099</v>
      </c>
      <c r="AB660" s="78">
        <v>1109.5632941249601</v>
      </c>
      <c r="AC660" s="78">
        <v>1075.8841781901699</v>
      </c>
      <c r="AD660" s="78">
        <v>1038.31574567345</v>
      </c>
      <c r="AE660" s="78">
        <v>997.27358960105403</v>
      </c>
      <c r="AF660" s="78">
        <v>967.04439927525698</v>
      </c>
      <c r="AG660" s="78">
        <v>949.08105636617995</v>
      </c>
      <c r="AH660" s="78">
        <v>947.08112881537897</v>
      </c>
      <c r="AI660" s="78">
        <v>965.16445854754397</v>
      </c>
    </row>
    <row r="661" spans="1:35" ht="15">
      <c r="A661" s="49" t="s">
        <v>54</v>
      </c>
      <c r="B661" s="49">
        <v>8</v>
      </c>
      <c r="C661" s="49" t="s">
        <v>42</v>
      </c>
      <c r="D661" s="49" t="s">
        <v>58</v>
      </c>
      <c r="E661" s="49" t="s">
        <v>62</v>
      </c>
      <c r="F661" s="78">
        <v>0</v>
      </c>
      <c r="G661" s="78">
        <v>36282</v>
      </c>
      <c r="H661" s="78">
        <v>6.4408292101991904</v>
      </c>
      <c r="I661" s="78">
        <v>18.8254896127848</v>
      </c>
      <c r="J661" s="78">
        <v>35.603747819945397</v>
      </c>
      <c r="K661" s="78">
        <v>47.222493460604703</v>
      </c>
      <c r="L661" s="78">
        <v>61.656534124387001</v>
      </c>
      <c r="M661" s="78">
        <v>76.098133956020305</v>
      </c>
      <c r="N661" s="78">
        <v>90.822088355627002</v>
      </c>
      <c r="O661" s="78">
        <v>106.257380360252</v>
      </c>
      <c r="P661" s="78">
        <v>126.41028086696301</v>
      </c>
      <c r="Q661" s="78">
        <v>134.75008593459299</v>
      </c>
      <c r="R661" s="78">
        <v>149.64130822823901</v>
      </c>
      <c r="S661" s="78">
        <v>175.32498306488401</v>
      </c>
      <c r="T661" s="78">
        <v>215.54922274832501</v>
      </c>
      <c r="U661" s="78">
        <v>254.66681590974801</v>
      </c>
      <c r="V661" s="78">
        <v>296.08831585964401</v>
      </c>
      <c r="W661" s="78">
        <v>331.61876369797301</v>
      </c>
      <c r="X661" s="78">
        <v>357.15503910348298</v>
      </c>
      <c r="Y661" s="78">
        <v>370.75112419664299</v>
      </c>
      <c r="Z661" s="78">
        <v>374.654192836655</v>
      </c>
      <c r="AA661" s="78">
        <v>370.10485721510503</v>
      </c>
      <c r="AB661" s="78">
        <v>361.023061518963</v>
      </c>
      <c r="AC661" s="78">
        <v>351.00853062563903</v>
      </c>
      <c r="AD661" s="78">
        <v>342.39999628257402</v>
      </c>
      <c r="AE661" s="78">
        <v>335.38585649584797</v>
      </c>
      <c r="AF661" s="78">
        <v>334.66973233252799</v>
      </c>
      <c r="AG661" s="78">
        <v>339.51411992798103</v>
      </c>
      <c r="AH661" s="78">
        <v>349.84944536841499</v>
      </c>
      <c r="AI661" s="78">
        <v>364.7685083051</v>
      </c>
    </row>
    <row r="662" spans="1:35" ht="15">
      <c r="A662" s="49" t="s">
        <v>54</v>
      </c>
      <c r="B662" s="49">
        <v>9</v>
      </c>
      <c r="C662" s="49" t="s">
        <v>42</v>
      </c>
      <c r="D662" s="49" t="s">
        <v>58</v>
      </c>
      <c r="E662" s="49" t="s">
        <v>62</v>
      </c>
      <c r="F662" s="78">
        <v>0</v>
      </c>
      <c r="G662" s="78">
        <v>36282</v>
      </c>
      <c r="H662" s="78">
        <v>0.59754091709011303</v>
      </c>
      <c r="I662" s="78">
        <v>6.154862120592</v>
      </c>
      <c r="J662" s="78">
        <v>15.653436180045199</v>
      </c>
      <c r="K662" s="78">
        <v>28.367152711397399</v>
      </c>
      <c r="L662" s="78">
        <v>41.946251662549798</v>
      </c>
      <c r="M662" s="78">
        <v>54.611106731471502</v>
      </c>
      <c r="N662" s="78">
        <v>66.436431662207198</v>
      </c>
      <c r="O662" s="78">
        <v>78.634399556771896</v>
      </c>
      <c r="P662" s="78">
        <v>97.147727425431597</v>
      </c>
      <c r="Q662" s="78">
        <v>104.761124626735</v>
      </c>
      <c r="R662" s="78">
        <v>120.21330710346299</v>
      </c>
      <c r="S662" s="78">
        <v>147.773756442495</v>
      </c>
      <c r="T662" s="78">
        <v>189.15335576403001</v>
      </c>
      <c r="U662" s="78">
        <v>225.71390337692699</v>
      </c>
      <c r="V662" s="78">
        <v>261.56897639329497</v>
      </c>
      <c r="W662" s="78">
        <v>290.011107601552</v>
      </c>
      <c r="X662" s="78">
        <v>308.61040841486999</v>
      </c>
      <c r="Y662" s="78">
        <v>316.96736525061402</v>
      </c>
      <c r="Z662" s="78">
        <v>317.58830156922801</v>
      </c>
      <c r="AA662" s="78">
        <v>311.708282972603</v>
      </c>
      <c r="AB662" s="78">
        <v>302.772386104612</v>
      </c>
      <c r="AC662" s="78">
        <v>294.04476068706202</v>
      </c>
      <c r="AD662" s="78">
        <v>287.68563771112002</v>
      </c>
      <c r="AE662" s="78">
        <v>283.85785749829603</v>
      </c>
      <c r="AF662" s="78">
        <v>286.46485932981102</v>
      </c>
      <c r="AG662" s="78">
        <v>294.35271314584901</v>
      </c>
      <c r="AH662" s="78">
        <v>306.87803179387498</v>
      </c>
      <c r="AI662" s="78">
        <v>322.256116827467</v>
      </c>
    </row>
    <row r="663" spans="1:35" ht="15">
      <c r="A663" s="49" t="s">
        <v>54</v>
      </c>
      <c r="B663" s="49">
        <v>10</v>
      </c>
      <c r="C663" s="49" t="s">
        <v>42</v>
      </c>
      <c r="D663" s="49" t="s">
        <v>58</v>
      </c>
      <c r="E663" s="49" t="s">
        <v>62</v>
      </c>
      <c r="F663" s="78">
        <v>0</v>
      </c>
      <c r="G663" s="78">
        <v>36282</v>
      </c>
      <c r="H663" s="78">
        <v>12.200596336263301</v>
      </c>
      <c r="I663" s="78">
        <v>28.9340533507382</v>
      </c>
      <c r="J663" s="78">
        <v>48.580474772116197</v>
      </c>
      <c r="K663" s="78">
        <v>52.651020589407601</v>
      </c>
      <c r="L663" s="78">
        <v>61.161485311321201</v>
      </c>
      <c r="M663" s="78">
        <v>71.077993595038606</v>
      </c>
      <c r="N663" s="78">
        <v>82.796972019615396</v>
      </c>
      <c r="O663" s="78">
        <v>95.394518235565698</v>
      </c>
      <c r="P663" s="78">
        <v>107.830668388498</v>
      </c>
      <c r="Q663" s="78">
        <v>112.941969874154</v>
      </c>
      <c r="R663" s="78">
        <v>119.21495623093701</v>
      </c>
      <c r="S663" s="78">
        <v>128.62495511719601</v>
      </c>
      <c r="T663" s="78">
        <v>146.100615553122</v>
      </c>
      <c r="U663" s="78">
        <v>168.598498221282</v>
      </c>
      <c r="V663" s="78">
        <v>196.69573239630901</v>
      </c>
      <c r="W663" s="78">
        <v>224.04978248124499</v>
      </c>
      <c r="X663" s="78">
        <v>246.16204056610201</v>
      </c>
      <c r="Y663" s="78">
        <v>259.702071265455</v>
      </c>
      <c r="Z663" s="78">
        <v>265.40813207001798</v>
      </c>
      <c r="AA663" s="78">
        <v>264.16085410596099</v>
      </c>
      <c r="AB663" s="78">
        <v>258.375655523673</v>
      </c>
      <c r="AC663" s="78">
        <v>250.339177542649</v>
      </c>
      <c r="AD663" s="78">
        <v>241.48884465524401</v>
      </c>
      <c r="AE663" s="78">
        <v>231.864240226807</v>
      </c>
      <c r="AF663" s="78">
        <v>224.56023233910199</v>
      </c>
      <c r="AG663" s="78">
        <v>218.104210504934</v>
      </c>
      <c r="AH663" s="78">
        <v>214.890007830858</v>
      </c>
      <c r="AI663" s="78">
        <v>216.11492538599899</v>
      </c>
    </row>
    <row r="664" spans="1:35" ht="15">
      <c r="A664" s="49" t="s">
        <v>54</v>
      </c>
      <c r="B664" s="49">
        <v>11</v>
      </c>
      <c r="C664" s="49" t="s">
        <v>42</v>
      </c>
      <c r="D664" s="49" t="s">
        <v>58</v>
      </c>
      <c r="E664" s="49" t="s">
        <v>62</v>
      </c>
      <c r="F664" s="78">
        <v>0</v>
      </c>
      <c r="G664" s="78">
        <v>36282</v>
      </c>
      <c r="H664" s="78">
        <v>11.7314824999964</v>
      </c>
      <c r="I664" s="78">
        <v>27.732397302787099</v>
      </c>
      <c r="J664" s="78">
        <v>46.574393417319499</v>
      </c>
      <c r="K664" s="78">
        <v>50.356501537622002</v>
      </c>
      <c r="L664" s="78">
        <v>58.542997600672301</v>
      </c>
      <c r="M664" s="78">
        <v>68.237893997272394</v>
      </c>
      <c r="N664" s="78">
        <v>79.825045790298702</v>
      </c>
      <c r="O664" s="78">
        <v>92.399558230530999</v>
      </c>
      <c r="P664" s="78">
        <v>104.71148408373701</v>
      </c>
      <c r="Q664" s="78">
        <v>110.125630534428</v>
      </c>
      <c r="R664" s="78">
        <v>116.49410626742601</v>
      </c>
      <c r="S664" s="78">
        <v>125.694320502615</v>
      </c>
      <c r="T664" s="78">
        <v>142.733055406744</v>
      </c>
      <c r="U664" s="78">
        <v>165.21135746612501</v>
      </c>
      <c r="V664" s="78">
        <v>193.65072604751401</v>
      </c>
      <c r="W664" s="78">
        <v>221.80160947420299</v>
      </c>
      <c r="X664" s="78">
        <v>245.04541593724801</v>
      </c>
      <c r="Y664" s="78">
        <v>259.84172247274603</v>
      </c>
      <c r="Z664" s="78">
        <v>266.773216002737</v>
      </c>
      <c r="AA664" s="78">
        <v>266.636343841783</v>
      </c>
      <c r="AB664" s="78">
        <v>261.77871586755498</v>
      </c>
      <c r="AC664" s="78">
        <v>254.48231412617901</v>
      </c>
      <c r="AD664" s="78">
        <v>246.16497858183499</v>
      </c>
      <c r="AE664" s="78">
        <v>236.880167392315</v>
      </c>
      <c r="AF664" s="78">
        <v>229.79519773043501</v>
      </c>
      <c r="AG664" s="78">
        <v>223.43314876814</v>
      </c>
      <c r="AH664" s="78">
        <v>220.35602021018701</v>
      </c>
      <c r="AI664" s="78">
        <v>221.91073001750101</v>
      </c>
    </row>
    <row r="665" spans="1:35" ht="15">
      <c r="A665" s="49" t="s">
        <v>54</v>
      </c>
      <c r="B665" s="49">
        <v>12</v>
      </c>
      <c r="C665" s="49" t="s">
        <v>42</v>
      </c>
      <c r="D665" s="49" t="s">
        <v>58</v>
      </c>
      <c r="E665" s="49" t="s">
        <v>62</v>
      </c>
      <c r="F665" s="78">
        <v>0</v>
      </c>
      <c r="G665" s="78">
        <v>36282</v>
      </c>
      <c r="H665" s="78">
        <v>0.24889846837739801</v>
      </c>
      <c r="I665" s="78">
        <v>6.3317104185410402</v>
      </c>
      <c r="J665" s="78">
        <v>14.5880873523553</v>
      </c>
      <c r="K665" s="78">
        <v>24.5186493835654</v>
      </c>
      <c r="L665" s="78">
        <v>36.527986428134902</v>
      </c>
      <c r="M665" s="78">
        <v>50.631354287189197</v>
      </c>
      <c r="N665" s="78">
        <v>67.320819036325602</v>
      </c>
      <c r="O665" s="78">
        <v>85.123510070826896</v>
      </c>
      <c r="P665" s="78">
        <v>102.922878238509</v>
      </c>
      <c r="Q665" s="78">
        <v>111.909442753191</v>
      </c>
      <c r="R665" s="78">
        <v>124.564805066885</v>
      </c>
      <c r="S665" s="78">
        <v>144.113243724988</v>
      </c>
      <c r="T665" s="78">
        <v>176.181136175125</v>
      </c>
      <c r="U665" s="78">
        <v>215.79628747375699</v>
      </c>
      <c r="V665" s="78">
        <v>265.94564596249</v>
      </c>
      <c r="W665" s="78">
        <v>316.95391025934498</v>
      </c>
      <c r="X665" s="78">
        <v>361.29291103858998</v>
      </c>
      <c r="Y665" s="78">
        <v>392.40939336349498</v>
      </c>
      <c r="Z665" s="78">
        <v>408.890286660431</v>
      </c>
      <c r="AA665" s="78">
        <v>411.42488506177699</v>
      </c>
      <c r="AB665" s="78">
        <v>404.01242216078498</v>
      </c>
      <c r="AC665" s="78">
        <v>391.15595392070998</v>
      </c>
      <c r="AD665" s="78">
        <v>375.87137206639102</v>
      </c>
      <c r="AE665" s="78">
        <v>359.45811290351799</v>
      </c>
      <c r="AF665" s="78">
        <v>346.87489470346799</v>
      </c>
      <c r="AG665" s="78">
        <v>338.35458695382601</v>
      </c>
      <c r="AH665" s="78">
        <v>335.05907360697603</v>
      </c>
      <c r="AI665" s="78">
        <v>338.60171093410901</v>
      </c>
    </row>
    <row r="666" spans="1:35" ht="15">
      <c r="A666" s="49" t="s">
        <v>54</v>
      </c>
      <c r="B666" s="49">
        <v>13</v>
      </c>
      <c r="C666" s="49" t="s">
        <v>42</v>
      </c>
      <c r="D666" s="49" t="s">
        <v>58</v>
      </c>
      <c r="E666" s="49" t="s">
        <v>62</v>
      </c>
      <c r="F666" s="78">
        <v>0</v>
      </c>
      <c r="G666" s="78">
        <v>36282</v>
      </c>
      <c r="H666" s="78">
        <v>0.37667655549019902</v>
      </c>
      <c r="I666" s="78">
        <v>5.6741891316995501</v>
      </c>
      <c r="J666" s="78">
        <v>14.261528172237</v>
      </c>
      <c r="K666" s="78">
        <v>23.8147001752337</v>
      </c>
      <c r="L666" s="78">
        <v>32.6531107165507</v>
      </c>
      <c r="M666" s="78">
        <v>39.143480525908402</v>
      </c>
      <c r="N666" s="78">
        <v>43.107203831223998</v>
      </c>
      <c r="O666" s="78">
        <v>51.204932073035401</v>
      </c>
      <c r="P666" s="78">
        <v>76.093604553380203</v>
      </c>
      <c r="Q666" s="78">
        <v>94.111719742518801</v>
      </c>
      <c r="R666" s="78">
        <v>118.74882747694301</v>
      </c>
      <c r="S666" s="78">
        <v>145.455670148889</v>
      </c>
      <c r="T666" s="78">
        <v>173.86597975698001</v>
      </c>
      <c r="U666" s="78">
        <v>192.11099021018001</v>
      </c>
      <c r="V666" s="78">
        <v>208.77319930542899</v>
      </c>
      <c r="W666" s="78">
        <v>220.49155469954499</v>
      </c>
      <c r="X666" s="78">
        <v>225.95692606894801</v>
      </c>
      <c r="Y666" s="78">
        <v>225.19610312232101</v>
      </c>
      <c r="Z666" s="78">
        <v>220.86662383570601</v>
      </c>
      <c r="AA666" s="78">
        <v>215.21428207237901</v>
      </c>
      <c r="AB666" s="78">
        <v>211.63120221342501</v>
      </c>
      <c r="AC666" s="78">
        <v>211.900107205827</v>
      </c>
      <c r="AD666" s="78">
        <v>215.46704241603601</v>
      </c>
      <c r="AE666" s="78">
        <v>220.945020081237</v>
      </c>
      <c r="AF666" s="78">
        <v>229.76136016446401</v>
      </c>
      <c r="AG666" s="78">
        <v>240.78226222459901</v>
      </c>
      <c r="AH666" s="78">
        <v>252.824577249198</v>
      </c>
      <c r="AI666" s="78">
        <v>264.85541474173101</v>
      </c>
    </row>
    <row r="667" spans="1:35" ht="15">
      <c r="A667" s="49" t="s">
        <v>54</v>
      </c>
      <c r="B667" s="49">
        <v>14</v>
      </c>
      <c r="C667" s="49" t="s">
        <v>42</v>
      </c>
      <c r="D667" s="49" t="s">
        <v>58</v>
      </c>
      <c r="E667" s="49" t="s">
        <v>62</v>
      </c>
      <c r="F667" s="78">
        <v>0</v>
      </c>
      <c r="G667" s="78">
        <v>36282</v>
      </c>
      <c r="H667" s="78">
        <v>0.45170168278250999</v>
      </c>
      <c r="I667" s="78">
        <v>4.6567608958639699</v>
      </c>
      <c r="J667" s="78">
        <v>11.850757948167301</v>
      </c>
      <c r="K667" s="78">
        <v>21.485950342862601</v>
      </c>
      <c r="L667" s="78">
        <v>31.787930831841699</v>
      </c>
      <c r="M667" s="78">
        <v>41.410993928942503</v>
      </c>
      <c r="N667" s="78">
        <v>50.412959631947999</v>
      </c>
      <c r="O667" s="78">
        <v>59.718665243755403</v>
      </c>
      <c r="P667" s="78">
        <v>73.846786370637503</v>
      </c>
      <c r="Q667" s="78">
        <v>79.714921078360803</v>
      </c>
      <c r="R667" s="78">
        <v>91.565092342637797</v>
      </c>
      <c r="S667" s="78">
        <v>112.666653873944</v>
      </c>
      <c r="T667" s="78">
        <v>144.33291732645</v>
      </c>
      <c r="U667" s="78">
        <v>172.349726431569</v>
      </c>
      <c r="V667" s="78">
        <v>199.85323992232901</v>
      </c>
      <c r="W667" s="78">
        <v>221.715366844915</v>
      </c>
      <c r="X667" s="78">
        <v>236.06745631566599</v>
      </c>
      <c r="Y667" s="78">
        <v>242.59259989181001</v>
      </c>
      <c r="Z667" s="78">
        <v>243.199973704283</v>
      </c>
      <c r="AA667" s="78">
        <v>238.81176076734999</v>
      </c>
      <c r="AB667" s="78">
        <v>232.07434372729901</v>
      </c>
      <c r="AC667" s="78">
        <v>225.43743146930501</v>
      </c>
      <c r="AD667" s="78">
        <v>220.57874213504499</v>
      </c>
      <c r="AE667" s="78">
        <v>217.65727820668101</v>
      </c>
      <c r="AF667" s="78">
        <v>219.69106805700801</v>
      </c>
      <c r="AG667" s="78">
        <v>225.78508975294699</v>
      </c>
      <c r="AH667" s="78">
        <v>235.447079794378</v>
      </c>
      <c r="AI667" s="78">
        <v>247.304218807186</v>
      </c>
    </row>
    <row r="668" spans="1:35" ht="15">
      <c r="A668" s="49" t="s">
        <v>54</v>
      </c>
      <c r="B668" s="49">
        <v>15</v>
      </c>
      <c r="C668" s="49" t="s">
        <v>42</v>
      </c>
      <c r="D668" s="49" t="s">
        <v>58</v>
      </c>
      <c r="E668" s="49" t="s">
        <v>62</v>
      </c>
      <c r="F668" s="78">
        <v>0</v>
      </c>
      <c r="G668" s="78">
        <v>36282</v>
      </c>
      <c r="H668" s="78">
        <v>5.8577091219560997E-3</v>
      </c>
      <c r="I668" s="78">
        <v>6.0262741640049002E-2</v>
      </c>
      <c r="J668" s="78">
        <v>0.15398364260153199</v>
      </c>
      <c r="K668" s="78">
        <v>0.28013027631647802</v>
      </c>
      <c r="L668" s="78">
        <v>0.41550459608359303</v>
      </c>
      <c r="M668" s="78">
        <v>0.54302258750541998</v>
      </c>
      <c r="N668" s="78">
        <v>0.66185488028351303</v>
      </c>
      <c r="O668" s="78">
        <v>0.78553232219401203</v>
      </c>
      <c r="P668" s="78">
        <v>0.97302116078803103</v>
      </c>
      <c r="Q668" s="78">
        <v>1.0523069856295599</v>
      </c>
      <c r="R668" s="78">
        <v>1.2107174122390301</v>
      </c>
      <c r="S668" s="78">
        <v>1.4912608901428199</v>
      </c>
      <c r="T668" s="78">
        <v>1.91198499895219</v>
      </c>
      <c r="U668" s="78">
        <v>2.2870441423104202</v>
      </c>
      <c r="V668" s="78">
        <v>2.6588177202791501</v>
      </c>
      <c r="W668" s="78">
        <v>2.9572574214690901</v>
      </c>
      <c r="X668" s="78">
        <v>3.15648682584894</v>
      </c>
      <c r="Y668" s="78">
        <v>3.2517203846656</v>
      </c>
      <c r="Z668" s="78">
        <v>3.2683672616347401</v>
      </c>
      <c r="AA668" s="78">
        <v>3.2174075848802999</v>
      </c>
      <c r="AB668" s="78">
        <v>3.1344371986139898</v>
      </c>
      <c r="AC668" s="78">
        <v>3.05255981608315</v>
      </c>
      <c r="AD668" s="78">
        <v>2.9938080339191302</v>
      </c>
      <c r="AE668" s="78">
        <v>2.9601617185103302</v>
      </c>
      <c r="AF668" s="78">
        <v>2.9930802331803799</v>
      </c>
      <c r="AG668" s="78">
        <v>3.08165657529642</v>
      </c>
      <c r="AH668" s="78">
        <v>3.2186375420015301</v>
      </c>
      <c r="AI668" s="78">
        <v>3.3847469739991198</v>
      </c>
    </row>
    <row r="669" spans="1:35" ht="15">
      <c r="A669" s="49" t="s">
        <v>54</v>
      </c>
      <c r="B669" s="49">
        <v>16</v>
      </c>
      <c r="C669" s="49" t="s">
        <v>42</v>
      </c>
      <c r="D669" s="49" t="s">
        <v>58</v>
      </c>
      <c r="E669" s="49" t="s">
        <v>62</v>
      </c>
      <c r="F669" s="78">
        <v>0</v>
      </c>
      <c r="G669" s="78">
        <v>36282</v>
      </c>
      <c r="H669" s="78">
        <v>22.496985427957402</v>
      </c>
      <c r="I669" s="78">
        <v>52.763504106338203</v>
      </c>
      <c r="J669" s="78">
        <v>87.873369777951893</v>
      </c>
      <c r="K669" s="78">
        <v>94.260320259894499</v>
      </c>
      <c r="L669" s="78">
        <v>108.601199997413</v>
      </c>
      <c r="M669" s="78">
        <v>125.519344061053</v>
      </c>
      <c r="N669" s="78">
        <v>145.79645878563301</v>
      </c>
      <c r="O669" s="78">
        <v>167.51060309401299</v>
      </c>
      <c r="P669" s="78">
        <v>188.45136292528801</v>
      </c>
      <c r="Q669" s="78">
        <v>196.84944103253099</v>
      </c>
      <c r="R669" s="78">
        <v>206.923651928569</v>
      </c>
      <c r="S669" s="78">
        <v>222.002488719513</v>
      </c>
      <c r="T669" s="78">
        <v>250.83685715535299</v>
      </c>
      <c r="U669" s="78">
        <v>288.99798075129002</v>
      </c>
      <c r="V669" s="78">
        <v>337.22210401396399</v>
      </c>
      <c r="W669" s="78">
        <v>384.63425344864498</v>
      </c>
      <c r="X669" s="78">
        <v>423.26169465963301</v>
      </c>
      <c r="Y669" s="78">
        <v>447.31146938616803</v>
      </c>
      <c r="Z669" s="78">
        <v>457.974059815592</v>
      </c>
      <c r="AA669" s="78">
        <v>456.42340726474299</v>
      </c>
      <c r="AB669" s="78">
        <v>447.12908466456798</v>
      </c>
      <c r="AC669" s="78">
        <v>433.92767095455901</v>
      </c>
      <c r="AD669" s="78">
        <v>419.14346740932501</v>
      </c>
      <c r="AE669" s="78">
        <v>402.95102254188402</v>
      </c>
      <c r="AF669" s="78">
        <v>391.11836537674901</v>
      </c>
      <c r="AG669" s="78">
        <v>384.23658096723199</v>
      </c>
      <c r="AH669" s="78">
        <v>383.81244104172998</v>
      </c>
      <c r="AI669" s="78">
        <v>391.53418521762597</v>
      </c>
    </row>
    <row r="670" spans="1:35" ht="15">
      <c r="A670" s="49" t="s">
        <v>54</v>
      </c>
      <c r="B670" s="49">
        <v>17</v>
      </c>
      <c r="C670" s="49" t="s">
        <v>42</v>
      </c>
      <c r="D670" s="49" t="s">
        <v>58</v>
      </c>
      <c r="E670" s="49" t="s">
        <v>62</v>
      </c>
      <c r="F670" s="78">
        <v>0</v>
      </c>
      <c r="G670" s="78">
        <v>36282</v>
      </c>
      <c r="H670" s="78">
        <v>22.496985427957402</v>
      </c>
      <c r="I670" s="78">
        <v>52.763504106338203</v>
      </c>
      <c r="J670" s="78">
        <v>87.873369777951893</v>
      </c>
      <c r="K670" s="78">
        <v>94.260320259894499</v>
      </c>
      <c r="L670" s="78">
        <v>108.601199997413</v>
      </c>
      <c r="M670" s="78">
        <v>125.519344061053</v>
      </c>
      <c r="N670" s="78">
        <v>145.79645878563301</v>
      </c>
      <c r="O670" s="78">
        <v>167.51060309401299</v>
      </c>
      <c r="P670" s="78">
        <v>188.45136292528801</v>
      </c>
      <c r="Q670" s="78">
        <v>196.84944103253099</v>
      </c>
      <c r="R670" s="78">
        <v>206.923651928569</v>
      </c>
      <c r="S670" s="78">
        <v>222.002488719513</v>
      </c>
      <c r="T670" s="78">
        <v>250.83685715535299</v>
      </c>
      <c r="U670" s="78">
        <v>288.99798075129002</v>
      </c>
      <c r="V670" s="78">
        <v>337.22210401396399</v>
      </c>
      <c r="W670" s="78">
        <v>384.63425344864498</v>
      </c>
      <c r="X670" s="78">
        <v>423.26169465963301</v>
      </c>
      <c r="Y670" s="78">
        <v>447.31146938616803</v>
      </c>
      <c r="Z670" s="78">
        <v>457.974059815592</v>
      </c>
      <c r="AA670" s="78">
        <v>456.42340726474299</v>
      </c>
      <c r="AB670" s="78">
        <v>447.12908466456798</v>
      </c>
      <c r="AC670" s="78">
        <v>433.92767095455901</v>
      </c>
      <c r="AD670" s="78">
        <v>419.14346740932501</v>
      </c>
      <c r="AE670" s="78">
        <v>402.95102254188402</v>
      </c>
      <c r="AF670" s="78">
        <v>391.11836537674901</v>
      </c>
      <c r="AG670" s="78">
        <v>384.23658096723199</v>
      </c>
      <c r="AH670" s="78">
        <v>383.81244104172998</v>
      </c>
      <c r="AI670" s="78">
        <v>391.53418521762597</v>
      </c>
    </row>
    <row r="671" spans="1:35" ht="15">
      <c r="A671" s="49" t="s">
        <v>54</v>
      </c>
      <c r="B671" s="49">
        <v>18</v>
      </c>
      <c r="C671" s="49" t="s">
        <v>42</v>
      </c>
      <c r="D671" s="49" t="s">
        <v>58</v>
      </c>
      <c r="E671" s="49" t="s">
        <v>62</v>
      </c>
      <c r="F671" s="78">
        <v>0</v>
      </c>
      <c r="G671" s="78">
        <v>36282</v>
      </c>
      <c r="H671" s="78">
        <v>22.496985427957402</v>
      </c>
      <c r="I671" s="78">
        <v>52.763504106338203</v>
      </c>
      <c r="J671" s="78">
        <v>87.873369777951893</v>
      </c>
      <c r="K671" s="78">
        <v>94.260320259894499</v>
      </c>
      <c r="L671" s="78">
        <v>108.601199997413</v>
      </c>
      <c r="M671" s="78">
        <v>125.519344061053</v>
      </c>
      <c r="N671" s="78">
        <v>145.79645878563301</v>
      </c>
      <c r="O671" s="78">
        <v>167.51060309401299</v>
      </c>
      <c r="P671" s="78">
        <v>188.45136292528801</v>
      </c>
      <c r="Q671" s="78">
        <v>196.84944103253099</v>
      </c>
      <c r="R671" s="78">
        <v>206.923651928569</v>
      </c>
      <c r="S671" s="78">
        <v>222.002488719513</v>
      </c>
      <c r="T671" s="78">
        <v>250.83685715535299</v>
      </c>
      <c r="U671" s="78">
        <v>288.99798075129002</v>
      </c>
      <c r="V671" s="78">
        <v>337.22210401396399</v>
      </c>
      <c r="W671" s="78">
        <v>384.63425344864498</v>
      </c>
      <c r="X671" s="78">
        <v>423.26169465963301</v>
      </c>
      <c r="Y671" s="78">
        <v>447.31146938616803</v>
      </c>
      <c r="Z671" s="78">
        <v>457.974059815592</v>
      </c>
      <c r="AA671" s="78">
        <v>456.42340726474299</v>
      </c>
      <c r="AB671" s="78">
        <v>447.12908466456798</v>
      </c>
      <c r="AC671" s="78">
        <v>433.92767095455901</v>
      </c>
      <c r="AD671" s="78">
        <v>419.14346740932501</v>
      </c>
      <c r="AE671" s="78">
        <v>402.95102254188402</v>
      </c>
      <c r="AF671" s="78">
        <v>391.11836537674901</v>
      </c>
      <c r="AG671" s="78">
        <v>384.23658096723199</v>
      </c>
      <c r="AH671" s="78">
        <v>383.81244104172998</v>
      </c>
      <c r="AI671" s="78">
        <v>391.53418521762597</v>
      </c>
    </row>
    <row r="672" spans="1:35" ht="15">
      <c r="A672" s="49" t="s">
        <v>54</v>
      </c>
      <c r="B672" s="49">
        <v>19</v>
      </c>
      <c r="C672" s="49" t="s">
        <v>42</v>
      </c>
      <c r="D672" s="49" t="s">
        <v>58</v>
      </c>
      <c r="E672" s="49" t="s">
        <v>62</v>
      </c>
      <c r="F672" s="78">
        <v>0</v>
      </c>
      <c r="G672" s="78">
        <v>36282</v>
      </c>
      <c r="H672" s="78">
        <v>0.104480545863558</v>
      </c>
      <c r="I672" s="78">
        <v>1.0747052878211301</v>
      </c>
      <c r="J672" s="78">
        <v>2.7278379371709001</v>
      </c>
      <c r="K672" s="78">
        <v>4.9356565887820398</v>
      </c>
      <c r="L672" s="78">
        <v>7.2890215666867801</v>
      </c>
      <c r="M672" s="78">
        <v>9.4787263572040299</v>
      </c>
      <c r="N672" s="78">
        <v>11.519288510501401</v>
      </c>
      <c r="O672" s="78">
        <v>13.622069373478</v>
      </c>
      <c r="P672" s="78">
        <v>16.815769785988898</v>
      </c>
      <c r="Q672" s="78">
        <v>18.122217896753799</v>
      </c>
      <c r="R672" s="78">
        <v>20.785173098294401</v>
      </c>
      <c r="S672" s="78">
        <v>25.540151457797101</v>
      </c>
      <c r="T672" s="78">
        <v>32.677292045579698</v>
      </c>
      <c r="U672" s="78">
        <v>38.972907785241603</v>
      </c>
      <c r="V672" s="78">
        <v>45.140539841930597</v>
      </c>
      <c r="W672" s="78">
        <v>50.025475115774697</v>
      </c>
      <c r="X672" s="78">
        <v>53.2113468880517</v>
      </c>
      <c r="Y672" s="78">
        <v>54.633314651452501</v>
      </c>
      <c r="Z672" s="78">
        <v>54.725646058222701</v>
      </c>
      <c r="AA672" s="78">
        <v>53.701916805390603</v>
      </c>
      <c r="AB672" s="78">
        <v>52.1547002000787</v>
      </c>
      <c r="AC672" s="78">
        <v>50.642213980319603</v>
      </c>
      <c r="AD672" s="78">
        <v>49.537036555397101</v>
      </c>
      <c r="AE672" s="78">
        <v>48.8762709682739</v>
      </c>
      <c r="AF672" s="78">
        <v>49.333625169674697</v>
      </c>
      <c r="AG672" s="78">
        <v>50.703801223447797</v>
      </c>
      <c r="AH672" s="78">
        <v>52.875199009716802</v>
      </c>
      <c r="AI672" s="78">
        <v>55.5411679059983</v>
      </c>
    </row>
    <row r="673" spans="1:35" ht="15">
      <c r="A673" s="49" t="s">
        <v>54</v>
      </c>
      <c r="B673" s="49">
        <v>20</v>
      </c>
      <c r="C673" s="49" t="s">
        <v>42</v>
      </c>
      <c r="D673" s="49" t="s">
        <v>58</v>
      </c>
      <c r="E673" s="49" t="s">
        <v>62</v>
      </c>
      <c r="F673" s="78">
        <v>0</v>
      </c>
      <c r="G673" s="78">
        <v>36282</v>
      </c>
      <c r="H673" s="78">
        <v>6.9713508234409E-3</v>
      </c>
      <c r="I673" s="78">
        <v>7.0999062984118802E-2</v>
      </c>
      <c r="J673" s="78">
        <v>0.178791164612249</v>
      </c>
      <c r="K673" s="78">
        <v>0.32050966931360297</v>
      </c>
      <c r="L673" s="78">
        <v>0.46850572308590799</v>
      </c>
      <c r="M673" s="78">
        <v>0.60372512813378898</v>
      </c>
      <c r="N673" s="78">
        <v>0.72625225738043397</v>
      </c>
      <c r="O673" s="78">
        <v>0.85094979706308205</v>
      </c>
      <c r="P673" s="78">
        <v>1.0422849546700901</v>
      </c>
      <c r="Q673" s="78">
        <v>1.11548040704216</v>
      </c>
      <c r="R673" s="78">
        <v>1.2707925366827599</v>
      </c>
      <c r="S673" s="78">
        <v>1.5498624874249001</v>
      </c>
      <c r="T673" s="78">
        <v>1.96714927986732</v>
      </c>
      <c r="U673" s="78">
        <v>2.32808558273749</v>
      </c>
      <c r="V673" s="78">
        <v>2.6774753221402299</v>
      </c>
      <c r="W673" s="78">
        <v>2.9463550985070501</v>
      </c>
      <c r="X673" s="78">
        <v>3.1120024355356302</v>
      </c>
      <c r="Y673" s="78">
        <v>3.1727707867166899</v>
      </c>
      <c r="Z673" s="78">
        <v>3.15707073604259</v>
      </c>
      <c r="AA673" s="78">
        <v>3.07777838746892</v>
      </c>
      <c r="AB673" s="78">
        <v>2.9702767355748501</v>
      </c>
      <c r="AC673" s="78">
        <v>2.86604410689172</v>
      </c>
      <c r="AD673" s="78">
        <v>2.7853847771601599</v>
      </c>
      <c r="AE673" s="78">
        <v>2.7298377158370699</v>
      </c>
      <c r="AF673" s="78">
        <v>2.7369752383450501</v>
      </c>
      <c r="AG673" s="78">
        <v>2.7948020312769799</v>
      </c>
      <c r="AH673" s="78">
        <v>2.8952485533918701</v>
      </c>
      <c r="AI673" s="78">
        <v>3.0196593168997201</v>
      </c>
    </row>
    <row r="674" spans="1:35" ht="15">
      <c r="A674" s="49" t="s">
        <v>54</v>
      </c>
      <c r="B674" s="49">
        <v>0</v>
      </c>
      <c r="C674" s="49" t="s">
        <v>42</v>
      </c>
      <c r="D674" s="49" t="s">
        <v>58</v>
      </c>
      <c r="E674" s="49" t="s">
        <v>63</v>
      </c>
      <c r="F674" s="78">
        <v>0</v>
      </c>
      <c r="G674" s="78">
        <v>36282</v>
      </c>
      <c r="H674" s="78">
        <v>0</v>
      </c>
      <c r="I674" s="78">
        <v>1.2389240631387501E-2</v>
      </c>
      <c r="J674" s="78">
        <v>9.4127985228144695E-2</v>
      </c>
      <c r="K674" s="78">
        <v>0.29699951540269198</v>
      </c>
      <c r="L674" s="78">
        <v>0.72973911430045901</v>
      </c>
      <c r="M674" s="78">
        <v>1.53549157762772</v>
      </c>
      <c r="N674" s="78">
        <v>2.83052971287105</v>
      </c>
      <c r="O674" s="78">
        <v>4.6072375191791499</v>
      </c>
      <c r="P674" s="78">
        <v>6.6320441257095997</v>
      </c>
      <c r="Q674" s="78">
        <v>8.8050197967341006</v>
      </c>
      <c r="R674" s="78">
        <v>11.009698862109801</v>
      </c>
      <c r="S674" s="78">
        <v>13.175626060843801</v>
      </c>
      <c r="T674" s="78">
        <v>15.221524774770501</v>
      </c>
      <c r="U674" s="78">
        <v>17.231725095330798</v>
      </c>
      <c r="V674" s="78">
        <v>19.005271886188801</v>
      </c>
      <c r="W674" s="78">
        <v>20.556574702496601</v>
      </c>
      <c r="X674" s="78">
        <v>22.027434859245599</v>
      </c>
      <c r="Y674" s="78">
        <v>23.546908423753099</v>
      </c>
      <c r="Z674" s="78">
        <v>25.221933895914098</v>
      </c>
      <c r="AA674" s="78">
        <v>26.980212284240299</v>
      </c>
      <c r="AB674" s="78">
        <v>28.654025053814799</v>
      </c>
      <c r="AC674" s="78">
        <v>30.195346080977501</v>
      </c>
      <c r="AD674" s="78">
        <v>31.588198740652601</v>
      </c>
      <c r="AE674" s="78">
        <v>32.811930452085697</v>
      </c>
      <c r="AF674" s="78">
        <v>33.920630271306401</v>
      </c>
      <c r="AG674" s="78">
        <v>34.934128930266802</v>
      </c>
      <c r="AH674" s="78">
        <v>35.860398336704399</v>
      </c>
      <c r="AI674" s="78">
        <v>36.701555329252798</v>
      </c>
    </row>
    <row r="675" spans="1:35" ht="15">
      <c r="A675" s="49" t="s">
        <v>54</v>
      </c>
      <c r="B675" s="49">
        <v>1</v>
      </c>
      <c r="C675" s="49" t="s">
        <v>42</v>
      </c>
      <c r="D675" s="49" t="s">
        <v>58</v>
      </c>
      <c r="E675" s="49" t="s">
        <v>63</v>
      </c>
      <c r="F675" s="78">
        <v>0</v>
      </c>
      <c r="G675" s="78">
        <v>36282</v>
      </c>
      <c r="H675" s="78">
        <v>0</v>
      </c>
      <c r="I675" s="78">
        <v>0</v>
      </c>
      <c r="J675" s="78">
        <v>0</v>
      </c>
      <c r="K675" s="78">
        <v>0</v>
      </c>
      <c r="L675" s="78">
        <v>0</v>
      </c>
      <c r="M675" s="78">
        <v>12.623329738547101</v>
      </c>
      <c r="N675" s="78">
        <v>69.586513382695003</v>
      </c>
      <c r="O675" s="78">
        <v>160.642443262032</v>
      </c>
      <c r="P675" s="78">
        <v>285.347456065323</v>
      </c>
      <c r="Q675" s="78">
        <v>438.92627355475003</v>
      </c>
      <c r="R675" s="78">
        <v>611.82714813194696</v>
      </c>
      <c r="S675" s="78">
        <v>807.63919073380498</v>
      </c>
      <c r="T675" s="78">
        <v>1015.55281731616</v>
      </c>
      <c r="U675" s="78">
        <v>1214.1072722076201</v>
      </c>
      <c r="V675" s="78">
        <v>1381.96547536566</v>
      </c>
      <c r="W675" s="78">
        <v>1512.25566734924</v>
      </c>
      <c r="X675" s="78">
        <v>1611.8356294442401</v>
      </c>
      <c r="Y675" s="78">
        <v>1693.39695611551</v>
      </c>
      <c r="Z675" s="78">
        <v>1775.5727968763099</v>
      </c>
      <c r="AA675" s="78">
        <v>1860.90948413352</v>
      </c>
      <c r="AB675" s="78">
        <v>1949.70486207729</v>
      </c>
      <c r="AC675" s="78">
        <v>2045.08128026605</v>
      </c>
      <c r="AD675" s="78">
        <v>2147.8671150004702</v>
      </c>
      <c r="AE675" s="78">
        <v>2276.7961232965399</v>
      </c>
      <c r="AF675" s="78">
        <v>2411.0450853688499</v>
      </c>
      <c r="AG675" s="78">
        <v>2548.09971901678</v>
      </c>
      <c r="AH675" s="78">
        <v>2685.4639718578201</v>
      </c>
      <c r="AI675" s="78">
        <v>2820.58790369395</v>
      </c>
    </row>
    <row r="676" spans="1:35" ht="15">
      <c r="A676" s="49" t="s">
        <v>54</v>
      </c>
      <c r="B676" s="49">
        <v>2</v>
      </c>
      <c r="C676" s="49" t="s">
        <v>42</v>
      </c>
      <c r="D676" s="49" t="s">
        <v>58</v>
      </c>
      <c r="E676" s="49" t="s">
        <v>63</v>
      </c>
      <c r="F676" s="78">
        <v>0</v>
      </c>
      <c r="G676" s="78">
        <v>36282</v>
      </c>
      <c r="H676" s="78">
        <v>0</v>
      </c>
      <c r="I676" s="78">
        <v>4.75620755694676E-2</v>
      </c>
      <c r="J676" s="78">
        <v>0.36345529657823</v>
      </c>
      <c r="K676" s="78">
        <v>1.15469649249558</v>
      </c>
      <c r="L676" s="78">
        <v>2.8567640540864301</v>
      </c>
      <c r="M676" s="78">
        <v>6.9829452737948596</v>
      </c>
      <c r="N676" s="78">
        <v>16.356018238169501</v>
      </c>
      <c r="O676" s="78">
        <v>30.191055389231</v>
      </c>
      <c r="P676" s="78">
        <v>47.520968175166502</v>
      </c>
      <c r="Q676" s="78">
        <v>67.587607118749801</v>
      </c>
      <c r="R676" s="78">
        <v>89.210641542084304</v>
      </c>
      <c r="S676" s="78">
        <v>112.370735045259</v>
      </c>
      <c r="T676" s="78">
        <v>135.936312695504</v>
      </c>
      <c r="U676" s="78">
        <v>158.67761468780901</v>
      </c>
      <c r="V676" s="78">
        <v>178.23902980940801</v>
      </c>
      <c r="W676" s="78">
        <v>194.142294273907</v>
      </c>
      <c r="X676" s="78">
        <v>207.47397126684399</v>
      </c>
      <c r="Y676" s="78">
        <v>219.68509024356899</v>
      </c>
      <c r="Z676" s="78">
        <v>232.56595657158499</v>
      </c>
      <c r="AA676" s="78">
        <v>246.00421474221599</v>
      </c>
      <c r="AB676" s="78">
        <v>259.310206930947</v>
      </c>
      <c r="AC676" s="78">
        <v>272.486745376812</v>
      </c>
      <c r="AD676" s="78">
        <v>285.51163045149701</v>
      </c>
      <c r="AE676" s="78">
        <v>299.61864565134402</v>
      </c>
      <c r="AF676" s="78">
        <v>313.57596114469698</v>
      </c>
      <c r="AG676" s="78">
        <v>327.28654845041501</v>
      </c>
      <c r="AH676" s="78">
        <v>340.59623562724801</v>
      </c>
      <c r="AI676" s="78">
        <v>353.31923506618199</v>
      </c>
    </row>
    <row r="677" spans="1:35" ht="15">
      <c r="A677" s="49" t="s">
        <v>54</v>
      </c>
      <c r="B677" s="49">
        <v>3</v>
      </c>
      <c r="C677" s="49" t="s">
        <v>42</v>
      </c>
      <c r="D677" s="49" t="s">
        <v>58</v>
      </c>
      <c r="E677" s="49" t="s">
        <v>63</v>
      </c>
      <c r="F677" s="78">
        <v>0</v>
      </c>
      <c r="G677" s="78">
        <v>36282</v>
      </c>
      <c r="H677" s="78">
        <v>0</v>
      </c>
      <c r="I677" s="78">
        <v>9.4787879097370006E-2</v>
      </c>
      <c r="J677" s="78">
        <v>0.727631414821997</v>
      </c>
      <c r="K677" s="78">
        <v>2.3232248433124498</v>
      </c>
      <c r="L677" s="78">
        <v>5.7763371158417103</v>
      </c>
      <c r="M677" s="78">
        <v>12.285849928075001</v>
      </c>
      <c r="N677" s="78">
        <v>22.902083285078898</v>
      </c>
      <c r="O677" s="78">
        <v>37.654206343861702</v>
      </c>
      <c r="P677" s="78">
        <v>54.7051810857673</v>
      </c>
      <c r="Q677" s="78">
        <v>73.284925215638594</v>
      </c>
      <c r="R677" s="78">
        <v>92.429391527279606</v>
      </c>
      <c r="S677" s="78">
        <v>111.578734133917</v>
      </c>
      <c r="T677" s="78">
        <v>130.00093178087701</v>
      </c>
      <c r="U677" s="78">
        <v>148.42882783843299</v>
      </c>
      <c r="V677" s="78">
        <v>165.10866394211899</v>
      </c>
      <c r="W677" s="78">
        <v>180.080570872598</v>
      </c>
      <c r="X677" s="78">
        <v>194.55209202173</v>
      </c>
      <c r="Y677" s="78">
        <v>209.62337841424099</v>
      </c>
      <c r="Z677" s="78">
        <v>226.20868656267299</v>
      </c>
      <c r="AA677" s="78">
        <v>243.71131150929801</v>
      </c>
      <c r="AB677" s="78">
        <v>260.603505957702</v>
      </c>
      <c r="AC677" s="78">
        <v>276.43632301032198</v>
      </c>
      <c r="AD677" s="78">
        <v>291.087400169749</v>
      </c>
      <c r="AE677" s="78">
        <v>304.35062835204297</v>
      </c>
      <c r="AF677" s="78">
        <v>316.66724392247102</v>
      </c>
      <c r="AG677" s="78">
        <v>328.17391760466802</v>
      </c>
      <c r="AH677" s="78">
        <v>338.99413577528298</v>
      </c>
      <c r="AI677" s="78">
        <v>349.18960344718897</v>
      </c>
    </row>
    <row r="678" spans="1:35" ht="15">
      <c r="A678" s="49" t="s">
        <v>54</v>
      </c>
      <c r="B678" s="49">
        <v>4</v>
      </c>
      <c r="C678" s="49" t="s">
        <v>42</v>
      </c>
      <c r="D678" s="49" t="s">
        <v>58</v>
      </c>
      <c r="E678" s="49" t="s">
        <v>63</v>
      </c>
      <c r="F678" s="78">
        <v>0</v>
      </c>
      <c r="G678" s="78">
        <v>36282</v>
      </c>
      <c r="H678" s="78">
        <v>0</v>
      </c>
      <c r="I678" s="78">
        <v>2.5585765319871799E-2</v>
      </c>
      <c r="J678" s="78">
        <v>0.195015390034213</v>
      </c>
      <c r="K678" s="78">
        <v>0.61824303114676205</v>
      </c>
      <c r="L678" s="78">
        <v>2.22080086259529</v>
      </c>
      <c r="M678" s="78">
        <v>8.2186469661371202</v>
      </c>
      <c r="N678" s="78">
        <v>21.723606128195399</v>
      </c>
      <c r="O678" s="78">
        <v>42.442650542527701</v>
      </c>
      <c r="P678" s="78">
        <v>69.507643499241695</v>
      </c>
      <c r="Q678" s="78">
        <v>101.93877298515299</v>
      </c>
      <c r="R678" s="78">
        <v>137.75900135806</v>
      </c>
      <c r="S678" s="78">
        <v>177.35297156824501</v>
      </c>
      <c r="T678" s="78">
        <v>218.59792813645601</v>
      </c>
      <c r="U678" s="78">
        <v>258.334575509704</v>
      </c>
      <c r="V678" s="78">
        <v>292.22209457157999</v>
      </c>
      <c r="W678" s="78">
        <v>319.17075366964701</v>
      </c>
      <c r="X678" s="78">
        <v>340.80099051707401</v>
      </c>
      <c r="Y678" s="78">
        <v>359.66390275343002</v>
      </c>
      <c r="Z678" s="78">
        <v>379.662017038503</v>
      </c>
      <c r="AA678" s="78">
        <v>400.73483329582302</v>
      </c>
      <c r="AB678" s="78">
        <v>422.29342494022302</v>
      </c>
      <c r="AC678" s="78">
        <v>444.58086999036198</v>
      </c>
      <c r="AD678" s="78">
        <v>467.58990246255797</v>
      </c>
      <c r="AE678" s="78">
        <v>493.23313221738999</v>
      </c>
      <c r="AF678" s="78">
        <v>519.263334372994</v>
      </c>
      <c r="AG678" s="78">
        <v>545.343359343526</v>
      </c>
      <c r="AH678" s="78">
        <v>571.11182819061105</v>
      </c>
      <c r="AI678" s="78">
        <v>596.17371358530204</v>
      </c>
    </row>
    <row r="679" spans="1:35" ht="15">
      <c r="A679" s="49" t="s">
        <v>54</v>
      </c>
      <c r="B679" s="49">
        <v>5</v>
      </c>
      <c r="C679" s="49" t="s">
        <v>42</v>
      </c>
      <c r="D679" s="49" t="s">
        <v>58</v>
      </c>
      <c r="E679" s="49" t="s">
        <v>63</v>
      </c>
      <c r="F679" s="78">
        <v>0</v>
      </c>
      <c r="G679" s="78">
        <v>36282</v>
      </c>
      <c r="H679" s="78">
        <v>0</v>
      </c>
      <c r="I679" s="78">
        <v>0.10454337092010101</v>
      </c>
      <c r="J679" s="78">
        <v>0.80390030595129602</v>
      </c>
      <c r="K679" s="78">
        <v>2.5717554567543499</v>
      </c>
      <c r="L679" s="78">
        <v>6.6107982087817296</v>
      </c>
      <c r="M679" s="78">
        <v>18.2266650026143</v>
      </c>
      <c r="N679" s="78">
        <v>37.497166449411502</v>
      </c>
      <c r="O679" s="78">
        <v>64.153048525261696</v>
      </c>
      <c r="P679" s="78">
        <v>94.488623692933203</v>
      </c>
      <c r="Q679" s="78">
        <v>126.957973364975</v>
      </c>
      <c r="R679" s="78">
        <v>159.62436452799099</v>
      </c>
      <c r="S679" s="78">
        <v>191.04682651304699</v>
      </c>
      <c r="T679" s="78">
        <v>219.505512614482</v>
      </c>
      <c r="U679" s="78">
        <v>248.684724574461</v>
      </c>
      <c r="V679" s="78">
        <v>273.59070467430502</v>
      </c>
      <c r="W679" s="78">
        <v>294.74362320205103</v>
      </c>
      <c r="X679" s="78">
        <v>314.380326127003</v>
      </c>
      <c r="Y679" s="78">
        <v>334.60034521217801</v>
      </c>
      <c r="Z679" s="78">
        <v>358.49197224788202</v>
      </c>
      <c r="AA679" s="78">
        <v>384.453123465158</v>
      </c>
      <c r="AB679" s="78">
        <v>410.47017437213401</v>
      </c>
      <c r="AC679" s="78">
        <v>435.80293958181102</v>
      </c>
      <c r="AD679" s="78">
        <v>465.93761008437798</v>
      </c>
      <c r="AE679" s="78">
        <v>498.946973222613</v>
      </c>
      <c r="AF679" s="78">
        <v>532.69741440605401</v>
      </c>
      <c r="AG679" s="78">
        <v>565.96290072350496</v>
      </c>
      <c r="AH679" s="78">
        <v>598.22176694799305</v>
      </c>
      <c r="AI679" s="78">
        <v>629.17241359319405</v>
      </c>
    </row>
    <row r="680" spans="1:35" ht="15">
      <c r="A680" s="49" t="s">
        <v>54</v>
      </c>
      <c r="B680" s="49">
        <v>6</v>
      </c>
      <c r="C680" s="49" t="s">
        <v>42</v>
      </c>
      <c r="D680" s="49" t="s">
        <v>58</v>
      </c>
      <c r="E680" s="49" t="s">
        <v>63</v>
      </c>
      <c r="F680" s="78">
        <v>0</v>
      </c>
      <c r="G680" s="78">
        <v>36282</v>
      </c>
      <c r="H680" s="78">
        <v>0</v>
      </c>
      <c r="I680" s="78">
        <v>0.13854244507579</v>
      </c>
      <c r="J680" s="78">
        <v>1.0653103434251201</v>
      </c>
      <c r="K680" s="78">
        <v>3.4087018526337101</v>
      </c>
      <c r="L680" s="78">
        <v>8.4923011925671492</v>
      </c>
      <c r="M680" s="78">
        <v>18.369849614207101</v>
      </c>
      <c r="N680" s="78">
        <v>35.317846959755897</v>
      </c>
      <c r="O680" s="78">
        <v>59.175789003797199</v>
      </c>
      <c r="P680" s="78">
        <v>87.240049362503399</v>
      </c>
      <c r="Q680" s="78">
        <v>118.28357382178</v>
      </c>
      <c r="R680" s="78">
        <v>150.66521223701099</v>
      </c>
      <c r="S680" s="78">
        <v>183.63667037450901</v>
      </c>
      <c r="T680" s="78">
        <v>215.93464775296599</v>
      </c>
      <c r="U680" s="78">
        <v>248.17294855997699</v>
      </c>
      <c r="V680" s="78">
        <v>277.218975762632</v>
      </c>
      <c r="W680" s="78">
        <v>302.96979921225898</v>
      </c>
      <c r="X680" s="78">
        <v>327.36335269228402</v>
      </c>
      <c r="Y680" s="78">
        <v>352.318062586184</v>
      </c>
      <c r="Z680" s="78">
        <v>379.60032663505098</v>
      </c>
      <c r="AA680" s="78">
        <v>408.40113321168297</v>
      </c>
      <c r="AB680" s="78">
        <v>436.41723778786798</v>
      </c>
      <c r="AC680" s="78">
        <v>463.20305244102002</v>
      </c>
      <c r="AD680" s="78">
        <v>488.58705464622</v>
      </c>
      <c r="AE680" s="78">
        <v>512.592462088611</v>
      </c>
      <c r="AF680" s="78">
        <v>535.42080918439797</v>
      </c>
      <c r="AG680" s="78">
        <v>557.16375180671901</v>
      </c>
      <c r="AH680" s="78">
        <v>577.98016991112797</v>
      </c>
      <c r="AI680" s="78">
        <v>597.91915151285298</v>
      </c>
    </row>
    <row r="681" spans="1:35" ht="15">
      <c r="A681" s="49" t="s">
        <v>54</v>
      </c>
      <c r="B681" s="49">
        <v>7</v>
      </c>
      <c r="C681" s="49" t="s">
        <v>42</v>
      </c>
      <c r="D681" s="49" t="s">
        <v>58</v>
      </c>
      <c r="E681" s="49" t="s">
        <v>63</v>
      </c>
      <c r="F681" s="78">
        <v>0</v>
      </c>
      <c r="G681" s="78">
        <v>36282</v>
      </c>
      <c r="H681" s="78">
        <v>0</v>
      </c>
      <c r="I681" s="78">
        <v>0</v>
      </c>
      <c r="J681" s="78">
        <v>2.4275732582925098</v>
      </c>
      <c r="K681" s="78">
        <v>9.0371048082103798</v>
      </c>
      <c r="L681" s="78">
        <v>22.812260344160901</v>
      </c>
      <c r="M681" s="78">
        <v>48.552295196666201</v>
      </c>
      <c r="N681" s="78">
        <v>92.836863523197806</v>
      </c>
      <c r="O681" s="78">
        <v>155.710372783206</v>
      </c>
      <c r="P681" s="78">
        <v>234.86564884612801</v>
      </c>
      <c r="Q681" s="78">
        <v>325.11881721472099</v>
      </c>
      <c r="R681" s="78">
        <v>420.52245296092099</v>
      </c>
      <c r="S681" s="78">
        <v>519.74044005205099</v>
      </c>
      <c r="T681" s="78">
        <v>618.10835381194102</v>
      </c>
      <c r="U681" s="78">
        <v>713.324243947377</v>
      </c>
      <c r="V681" s="78">
        <v>795.10746074362203</v>
      </c>
      <c r="W681" s="78">
        <v>861.85342081793794</v>
      </c>
      <c r="X681" s="78">
        <v>918.85104707708695</v>
      </c>
      <c r="Y681" s="78">
        <v>972.46756986081402</v>
      </c>
      <c r="Z681" s="78">
        <v>1030.4679944413999</v>
      </c>
      <c r="AA681" s="78">
        <v>1091.4290230673</v>
      </c>
      <c r="AB681" s="78">
        <v>1151.4186563296801</v>
      </c>
      <c r="AC681" s="78">
        <v>1209.86514383283</v>
      </c>
      <c r="AD681" s="78">
        <v>1266.5327656688701</v>
      </c>
      <c r="AE681" s="78">
        <v>1330.15631075391</v>
      </c>
      <c r="AF681" s="78">
        <v>1392.5861519707901</v>
      </c>
      <c r="AG681" s="78">
        <v>1455.59930960467</v>
      </c>
      <c r="AH681" s="78">
        <v>1517.36601704139</v>
      </c>
      <c r="AI681" s="78">
        <v>1576.84236942866</v>
      </c>
    </row>
    <row r="682" spans="1:35" ht="15">
      <c r="A682" s="49" t="s">
        <v>54</v>
      </c>
      <c r="B682" s="49">
        <v>8</v>
      </c>
      <c r="C682" s="49" t="s">
        <v>42</v>
      </c>
      <c r="D682" s="49" t="s">
        <v>58</v>
      </c>
      <c r="E682" s="49" t="s">
        <v>63</v>
      </c>
      <c r="F682" s="78">
        <v>0</v>
      </c>
      <c r="G682" s="78">
        <v>36282</v>
      </c>
      <c r="H682" s="78">
        <v>0</v>
      </c>
      <c r="I682" s="78">
        <v>0.11686411324900001</v>
      </c>
      <c r="J682" s="78">
        <v>1.1574927513723201</v>
      </c>
      <c r="K682" s="78">
        <v>3.8417210751153901</v>
      </c>
      <c r="L682" s="78">
        <v>9.6106169496233296</v>
      </c>
      <c r="M682" s="78">
        <v>20.487860138355099</v>
      </c>
      <c r="N682" s="78">
        <v>38.524459261055398</v>
      </c>
      <c r="O682" s="78">
        <v>63.791732773570999</v>
      </c>
      <c r="P682" s="78">
        <v>93.780357794550099</v>
      </c>
      <c r="Q682" s="78">
        <v>126.99325467956101</v>
      </c>
      <c r="R682" s="78">
        <v>161.582615586467</v>
      </c>
      <c r="S682" s="78">
        <v>196.71543045442101</v>
      </c>
      <c r="T682" s="78">
        <v>231.02579985642799</v>
      </c>
      <c r="U682" s="78">
        <v>265.18824445974798</v>
      </c>
      <c r="V682" s="78">
        <v>295.82190886557697</v>
      </c>
      <c r="W682" s="78">
        <v>322.78072271681799</v>
      </c>
      <c r="X682" s="78">
        <v>348.14696665642401</v>
      </c>
      <c r="Y682" s="78">
        <v>374.00484970559802</v>
      </c>
      <c r="Z682" s="78">
        <v>402.36046197835799</v>
      </c>
      <c r="AA682" s="78">
        <v>432.32852314398798</v>
      </c>
      <c r="AB682" s="78">
        <v>461.52210374313898</v>
      </c>
      <c r="AC682" s="78">
        <v>489.34896830385901</v>
      </c>
      <c r="AD682" s="78">
        <v>515.61622634027003</v>
      </c>
      <c r="AE682" s="78">
        <v>541.04418196986001</v>
      </c>
      <c r="AF682" s="78">
        <v>565.28865401611802</v>
      </c>
      <c r="AG682" s="78">
        <v>588.66939219845403</v>
      </c>
      <c r="AH682" s="78">
        <v>611.15508258976001</v>
      </c>
      <c r="AI682" s="78">
        <v>632.72844915160897</v>
      </c>
    </row>
    <row r="683" spans="1:35" ht="15">
      <c r="A683" s="49" t="s">
        <v>54</v>
      </c>
      <c r="B683" s="49">
        <v>9</v>
      </c>
      <c r="C683" s="49" t="s">
        <v>42</v>
      </c>
      <c r="D683" s="49" t="s">
        <v>58</v>
      </c>
      <c r="E683" s="49" t="s">
        <v>63</v>
      </c>
      <c r="F683" s="78">
        <v>0</v>
      </c>
      <c r="G683" s="78">
        <v>36282</v>
      </c>
      <c r="H683" s="78">
        <v>0</v>
      </c>
      <c r="I683" s="78">
        <v>0.150980674995085</v>
      </c>
      <c r="J683" s="78">
        <v>1.16094640762584</v>
      </c>
      <c r="K683" s="78">
        <v>3.7147994099499999</v>
      </c>
      <c r="L683" s="78">
        <v>9.2555396510404595</v>
      </c>
      <c r="M683" s="78">
        <v>19.7209703174433</v>
      </c>
      <c r="N683" s="78">
        <v>36.827130767786002</v>
      </c>
      <c r="O683" s="78">
        <v>60.630232584054603</v>
      </c>
      <c r="P683" s="78">
        <v>88.179760926775202</v>
      </c>
      <c r="Q683" s="78">
        <v>118.236234778924</v>
      </c>
      <c r="R683" s="78">
        <v>149.230576555721</v>
      </c>
      <c r="S683" s="78">
        <v>180.25813822917999</v>
      </c>
      <c r="T683" s="78">
        <v>210.225789469842</v>
      </c>
      <c r="U683" s="78">
        <v>240.332884597581</v>
      </c>
      <c r="V683" s="78">
        <v>267.68495215587399</v>
      </c>
      <c r="W683" s="78">
        <v>292.33090122520503</v>
      </c>
      <c r="X683" s="78">
        <v>316.205147584808</v>
      </c>
      <c r="Y683" s="78">
        <v>341.08071454307901</v>
      </c>
      <c r="Z683" s="78">
        <v>368.412612336439</v>
      </c>
      <c r="AA683" s="78">
        <v>397.26738482965499</v>
      </c>
      <c r="AB683" s="78">
        <v>425.11931495773803</v>
      </c>
      <c r="AC683" s="78">
        <v>451.32225464069398</v>
      </c>
      <c r="AD683" s="78">
        <v>475.66617094414198</v>
      </c>
      <c r="AE683" s="78">
        <v>497.78003475149501</v>
      </c>
      <c r="AF683" s="78">
        <v>518.35196999262496</v>
      </c>
      <c r="AG683" s="78">
        <v>537.591211040193</v>
      </c>
      <c r="AH683" s="78">
        <v>555.75250303717905</v>
      </c>
      <c r="AI683" s="78">
        <v>572.95922123111995</v>
      </c>
    </row>
    <row r="684" spans="1:35" ht="15">
      <c r="A684" s="49" t="s">
        <v>54</v>
      </c>
      <c r="B684" s="49">
        <v>10</v>
      </c>
      <c r="C684" s="49" t="s">
        <v>42</v>
      </c>
      <c r="D684" s="49" t="s">
        <v>58</v>
      </c>
      <c r="E684" s="49" t="s">
        <v>63</v>
      </c>
      <c r="F684" s="78">
        <v>0</v>
      </c>
      <c r="G684" s="78">
        <v>36282</v>
      </c>
      <c r="H684" s="78">
        <v>0</v>
      </c>
      <c r="I684" s="78">
        <v>5.5375728353248997E-3</v>
      </c>
      <c r="J684" s="78">
        <v>0.57139067294828205</v>
      </c>
      <c r="K684" s="78">
        <v>2.1087727872343098</v>
      </c>
      <c r="L684" s="78">
        <v>5.3312302594959</v>
      </c>
      <c r="M684" s="78">
        <v>11.3720412160874</v>
      </c>
      <c r="N684" s="78">
        <v>21.745284310343699</v>
      </c>
      <c r="O684" s="78">
        <v>36.501771012454498</v>
      </c>
      <c r="P684" s="78">
        <v>55.058813934897401</v>
      </c>
      <c r="Q684" s="78">
        <v>76.228869439134201</v>
      </c>
      <c r="R684" s="78">
        <v>98.6307200133636</v>
      </c>
      <c r="S684" s="78">
        <v>121.913585561505</v>
      </c>
      <c r="T684" s="78">
        <v>144.97987672496299</v>
      </c>
      <c r="U684" s="78">
        <v>167.359356652679</v>
      </c>
      <c r="V684" s="78">
        <v>186.67444886374199</v>
      </c>
      <c r="W684" s="78">
        <v>202.50464204828401</v>
      </c>
      <c r="X684" s="78">
        <v>216.12058978840301</v>
      </c>
      <c r="Y684" s="78">
        <v>228.931545461517</v>
      </c>
      <c r="Z684" s="78">
        <v>242.70452577045401</v>
      </c>
      <c r="AA684" s="78">
        <v>257.248477587938</v>
      </c>
      <c r="AB684" s="78">
        <v>271.410611386315</v>
      </c>
      <c r="AC684" s="78">
        <v>285.05774025939098</v>
      </c>
      <c r="AD684" s="78">
        <v>298.195241930441</v>
      </c>
      <c r="AE684" s="78">
        <v>312.69114909209202</v>
      </c>
      <c r="AF684" s="78">
        <v>326.39592983432499</v>
      </c>
      <c r="AG684" s="78">
        <v>336.94063159493902</v>
      </c>
      <c r="AH684" s="78">
        <v>346.08149364059602</v>
      </c>
      <c r="AI684" s="78">
        <v>354.36818261399497</v>
      </c>
    </row>
    <row r="685" spans="1:35" ht="15">
      <c r="A685" s="49" t="s">
        <v>54</v>
      </c>
      <c r="B685" s="49">
        <v>11</v>
      </c>
      <c r="C685" s="49" t="s">
        <v>42</v>
      </c>
      <c r="D685" s="49" t="s">
        <v>58</v>
      </c>
      <c r="E685" s="49" t="s">
        <v>63</v>
      </c>
      <c r="F685" s="78">
        <v>0</v>
      </c>
      <c r="G685" s="78">
        <v>36282</v>
      </c>
      <c r="H685" s="78">
        <v>0</v>
      </c>
      <c r="I685" s="78">
        <v>0</v>
      </c>
      <c r="J685" s="78">
        <v>0.51357799576381002</v>
      </c>
      <c r="K685" s="78">
        <v>1.9273183898812101</v>
      </c>
      <c r="L685" s="78">
        <v>4.9102265445408104</v>
      </c>
      <c r="M685" s="78">
        <v>10.542401016109199</v>
      </c>
      <c r="N685" s="78">
        <v>20.307816099118501</v>
      </c>
      <c r="O685" s="78">
        <v>34.327345409810597</v>
      </c>
      <c r="P685" s="78">
        <v>52.174391220881901</v>
      </c>
      <c r="Q685" s="78">
        <v>72.745335809950603</v>
      </c>
      <c r="R685" s="78">
        <v>94.731689915198899</v>
      </c>
      <c r="S685" s="78">
        <v>117.81323482191701</v>
      </c>
      <c r="T685" s="78">
        <v>140.90179069534099</v>
      </c>
      <c r="U685" s="78">
        <v>163.46828030419999</v>
      </c>
      <c r="V685" s="78">
        <v>183.15683052982499</v>
      </c>
      <c r="W685" s="78">
        <v>199.503246863339</v>
      </c>
      <c r="X685" s="78">
        <v>213.696748613274</v>
      </c>
      <c r="Y685" s="78">
        <v>227.100132084291</v>
      </c>
      <c r="Z685" s="78">
        <v>241.49621440010301</v>
      </c>
      <c r="AA685" s="78">
        <v>256.72538329388499</v>
      </c>
      <c r="AB685" s="78">
        <v>271.65363064541299</v>
      </c>
      <c r="AC685" s="78">
        <v>286.17325900368297</v>
      </c>
      <c r="AD685" s="78">
        <v>300.27090741251601</v>
      </c>
      <c r="AE685" s="78">
        <v>315.94905634207902</v>
      </c>
      <c r="AF685" s="78">
        <v>330.91511660542301</v>
      </c>
      <c r="AG685" s="78">
        <v>342.67793557584503</v>
      </c>
      <c r="AH685" s="78">
        <v>353.04339464101298</v>
      </c>
      <c r="AI685" s="78">
        <v>362.54778988549401</v>
      </c>
    </row>
    <row r="686" spans="1:35" ht="15">
      <c r="A686" s="49" t="s">
        <v>54</v>
      </c>
      <c r="B686" s="49">
        <v>12</v>
      </c>
      <c r="C686" s="49" t="s">
        <v>42</v>
      </c>
      <c r="D686" s="49" t="s">
        <v>58</v>
      </c>
      <c r="E686" s="49" t="s">
        <v>63</v>
      </c>
      <c r="F686" s="78">
        <v>0</v>
      </c>
      <c r="G686" s="78">
        <v>36282</v>
      </c>
      <c r="H686" s="78">
        <v>0</v>
      </c>
      <c r="I686" s="78">
        <v>0</v>
      </c>
      <c r="J686" s="78">
        <v>0.47003229826585502</v>
      </c>
      <c r="K686" s="78">
        <v>4.8081111040779003</v>
      </c>
      <c r="L686" s="78">
        <v>20.658824896450302</v>
      </c>
      <c r="M686" s="78">
        <v>59.605307813521101</v>
      </c>
      <c r="N686" s="78">
        <v>131.47096888102001</v>
      </c>
      <c r="O686" s="78">
        <v>229.184344588134</v>
      </c>
      <c r="P686" s="78">
        <v>336.08370352427897</v>
      </c>
      <c r="Q686" s="78">
        <v>454.29486980148801</v>
      </c>
      <c r="R686" s="78">
        <v>580.76082301252404</v>
      </c>
      <c r="S686" s="78">
        <v>719.00668145908696</v>
      </c>
      <c r="T686" s="78">
        <v>864.87138384735795</v>
      </c>
      <c r="U686" s="78">
        <v>1012.72655294018</v>
      </c>
      <c r="V686" s="78">
        <v>1149.9817235523601</v>
      </c>
      <c r="W686" s="78">
        <v>1267.28624689718</v>
      </c>
      <c r="X686" s="78">
        <v>1366.9622766539101</v>
      </c>
      <c r="Y686" s="78">
        <v>1450.76831773904</v>
      </c>
      <c r="Z686" s="78">
        <v>1521.37578329081</v>
      </c>
      <c r="AA686" s="78">
        <v>1584.7482243516999</v>
      </c>
      <c r="AB686" s="78">
        <v>1636.7484908896699</v>
      </c>
      <c r="AC686" s="78">
        <v>1682.2737893019601</v>
      </c>
      <c r="AD686" s="78">
        <v>1725.0324312503899</v>
      </c>
      <c r="AE686" s="78">
        <v>1773.73808285006</v>
      </c>
      <c r="AF686" s="78">
        <v>1825.2422377380001</v>
      </c>
      <c r="AG686" s="78">
        <v>1878.4630978740799</v>
      </c>
      <c r="AH686" s="78">
        <v>1932.9800368282399</v>
      </c>
      <c r="AI686" s="78">
        <v>1988.6004300577499</v>
      </c>
    </row>
    <row r="687" spans="1:35" ht="15">
      <c r="A687" s="49" t="s">
        <v>54</v>
      </c>
      <c r="B687" s="49">
        <v>13</v>
      </c>
      <c r="C687" s="49" t="s">
        <v>42</v>
      </c>
      <c r="D687" s="49" t="s">
        <v>58</v>
      </c>
      <c r="E687" s="49" t="s">
        <v>63</v>
      </c>
      <c r="F687" s="78">
        <v>0</v>
      </c>
      <c r="G687" s="78">
        <v>36282</v>
      </c>
      <c r="H687" s="78">
        <v>0</v>
      </c>
      <c r="I687" s="78">
        <v>0</v>
      </c>
      <c r="J687" s="78">
        <v>0</v>
      </c>
      <c r="K687" s="78">
        <v>0</v>
      </c>
      <c r="L687" s="78">
        <v>1.03475341858146</v>
      </c>
      <c r="M687" s="78">
        <v>6.1802357933838703</v>
      </c>
      <c r="N687" s="78">
        <v>16.557918939201201</v>
      </c>
      <c r="O687" s="78">
        <v>32.682555749712002</v>
      </c>
      <c r="P687" s="78">
        <v>53.996566133156698</v>
      </c>
      <c r="Q687" s="78">
        <v>79.797333232018701</v>
      </c>
      <c r="R687" s="78">
        <v>108.455384627745</v>
      </c>
      <c r="S687" s="78">
        <v>140.397709604547</v>
      </c>
      <c r="T687" s="78">
        <v>173.84431643510999</v>
      </c>
      <c r="U687" s="78">
        <v>206.01229595691299</v>
      </c>
      <c r="V687" s="78">
        <v>233.25479678267001</v>
      </c>
      <c r="W687" s="78">
        <v>254.594930168872</v>
      </c>
      <c r="X687" s="78">
        <v>271.30023881854402</v>
      </c>
      <c r="Y687" s="78">
        <v>285.49386962619599</v>
      </c>
      <c r="Z687" s="78">
        <v>300.732228318061</v>
      </c>
      <c r="AA687" s="78">
        <v>316.91838108466698</v>
      </c>
      <c r="AB687" s="78">
        <v>333.724363637853</v>
      </c>
      <c r="AC687" s="78">
        <v>351.392214214224</v>
      </c>
      <c r="AD687" s="78">
        <v>369.89229919088399</v>
      </c>
      <c r="AE687" s="78">
        <v>390.367595656834</v>
      </c>
      <c r="AF687" s="78">
        <v>411.27658157069101</v>
      </c>
      <c r="AG687" s="78">
        <v>432.27214470894302</v>
      </c>
      <c r="AH687" s="78">
        <v>453.06063731023499</v>
      </c>
      <c r="AI687" s="78">
        <v>473.34348606855599</v>
      </c>
    </row>
    <row r="688" spans="1:35" ht="15">
      <c r="A688" s="49" t="s">
        <v>54</v>
      </c>
      <c r="B688" s="49">
        <v>14</v>
      </c>
      <c r="C688" s="49" t="s">
        <v>42</v>
      </c>
      <c r="D688" s="49" t="s">
        <v>58</v>
      </c>
      <c r="E688" s="49" t="s">
        <v>63</v>
      </c>
      <c r="F688" s="78">
        <v>0</v>
      </c>
      <c r="G688" s="78">
        <v>36282</v>
      </c>
      <c r="H688" s="78">
        <v>0</v>
      </c>
      <c r="I688" s="78">
        <v>0.114231787743221</v>
      </c>
      <c r="J688" s="78">
        <v>0.87891851407724197</v>
      </c>
      <c r="K688" s="78">
        <v>2.8136766656814398</v>
      </c>
      <c r="L688" s="78">
        <v>7.0140821307597498</v>
      </c>
      <c r="M688" s="78">
        <v>14.9541921225681</v>
      </c>
      <c r="N688" s="78">
        <v>27.944978535218102</v>
      </c>
      <c r="O688" s="78">
        <v>46.045453182663401</v>
      </c>
      <c r="P688" s="78">
        <v>67.029792049142401</v>
      </c>
      <c r="Q688" s="78">
        <v>89.968412973672301</v>
      </c>
      <c r="R688" s="78">
        <v>113.667212490122</v>
      </c>
      <c r="S688" s="78">
        <v>137.43361309037101</v>
      </c>
      <c r="T688" s="78">
        <v>160.41217650556001</v>
      </c>
      <c r="U688" s="78">
        <v>183.51243008602901</v>
      </c>
      <c r="V688" s="78">
        <v>204.52618542332701</v>
      </c>
      <c r="W688" s="78">
        <v>223.48886406895599</v>
      </c>
      <c r="X688" s="78">
        <v>241.87695174531501</v>
      </c>
      <c r="Y688" s="78">
        <v>261.04787553929998</v>
      </c>
      <c r="Z688" s="78">
        <v>282.11976697453201</v>
      </c>
      <c r="AA688" s="78">
        <v>304.36189491618097</v>
      </c>
      <c r="AB688" s="78">
        <v>325.85298578228998</v>
      </c>
      <c r="AC688" s="78">
        <v>346.01850960852801</v>
      </c>
      <c r="AD688" s="78">
        <v>364.71005816567703</v>
      </c>
      <c r="AE688" s="78">
        <v>381.68909067556098</v>
      </c>
      <c r="AF688" s="78">
        <v>397.52623823931498</v>
      </c>
      <c r="AG688" s="78">
        <v>412.36270098506799</v>
      </c>
      <c r="AH688" s="78">
        <v>426.39188984505199</v>
      </c>
      <c r="AI688" s="78">
        <v>439.69757350113599</v>
      </c>
    </row>
    <row r="689" spans="1:35" ht="15">
      <c r="A689" s="49" t="s">
        <v>54</v>
      </c>
      <c r="B689" s="49">
        <v>15</v>
      </c>
      <c r="C689" s="49" t="s">
        <v>42</v>
      </c>
      <c r="D689" s="49" t="s">
        <v>58</v>
      </c>
      <c r="E689" s="49" t="s">
        <v>63</v>
      </c>
      <c r="F689" s="78">
        <v>0</v>
      </c>
      <c r="G689" s="78">
        <v>36282</v>
      </c>
      <c r="H689" s="78">
        <v>0</v>
      </c>
      <c r="I689" s="78">
        <v>1.4782637257508E-3</v>
      </c>
      <c r="J689" s="78">
        <v>1.1420288469267801E-2</v>
      </c>
      <c r="K689" s="78">
        <v>3.6684252232035801E-2</v>
      </c>
      <c r="L689" s="78">
        <v>9.1682071980575902E-2</v>
      </c>
      <c r="M689" s="78">
        <v>0.196094402234926</v>
      </c>
      <c r="N689" s="78">
        <v>0.36688027360391301</v>
      </c>
      <c r="O689" s="78">
        <v>0.60567649356221098</v>
      </c>
      <c r="P689" s="78">
        <v>0.88319897550707605</v>
      </c>
      <c r="Q689" s="78">
        <v>1.1876620860620799</v>
      </c>
      <c r="R689" s="78">
        <v>1.5029622079939999</v>
      </c>
      <c r="S689" s="78">
        <v>1.8190774745293901</v>
      </c>
      <c r="T689" s="78">
        <v>2.1249877076495198</v>
      </c>
      <c r="U689" s="78">
        <v>2.4351708410517499</v>
      </c>
      <c r="V689" s="78">
        <v>2.72098589082661</v>
      </c>
      <c r="W689" s="78">
        <v>2.9809124702931098</v>
      </c>
      <c r="X689" s="78">
        <v>3.2341662996515201</v>
      </c>
      <c r="Y689" s="78">
        <v>3.4990955974887701</v>
      </c>
      <c r="Z689" s="78">
        <v>3.79141081388754</v>
      </c>
      <c r="AA689" s="78">
        <v>4.1005361968159102</v>
      </c>
      <c r="AB689" s="78">
        <v>4.4010281512014497</v>
      </c>
      <c r="AC689" s="78">
        <v>4.68530088888894</v>
      </c>
      <c r="AD689" s="78">
        <v>4.9500323177971399</v>
      </c>
      <c r="AE689" s="78">
        <v>5.1910115016596396</v>
      </c>
      <c r="AF689" s="78">
        <v>5.4159139757830204</v>
      </c>
      <c r="AG689" s="78">
        <v>5.6281848827488501</v>
      </c>
      <c r="AH689" s="78">
        <v>5.8289146990432696</v>
      </c>
      <c r="AI689" s="78">
        <v>6.0179524577503001</v>
      </c>
    </row>
    <row r="690" spans="1:35" ht="15">
      <c r="A690" s="49" t="s">
        <v>54</v>
      </c>
      <c r="B690" s="49">
        <v>16</v>
      </c>
      <c r="C690" s="49" t="s">
        <v>42</v>
      </c>
      <c r="D690" s="49" t="s">
        <v>58</v>
      </c>
      <c r="E690" s="49" t="s">
        <v>63</v>
      </c>
      <c r="F690" s="78">
        <v>0</v>
      </c>
      <c r="G690" s="78">
        <v>36282</v>
      </c>
      <c r="H690" s="78">
        <v>0</v>
      </c>
      <c r="I690" s="78">
        <v>0</v>
      </c>
      <c r="J690" s="78">
        <v>0.96898372303417801</v>
      </c>
      <c r="K690" s="78">
        <v>3.6076701741732302</v>
      </c>
      <c r="L690" s="78">
        <v>9.10880065680408</v>
      </c>
      <c r="M690" s="78">
        <v>19.392088220417701</v>
      </c>
      <c r="N690" s="78">
        <v>37.091211706905</v>
      </c>
      <c r="O690" s="78">
        <v>62.231837925756501</v>
      </c>
      <c r="P690" s="78">
        <v>93.899300744410397</v>
      </c>
      <c r="Q690" s="78">
        <v>130.032206148738</v>
      </c>
      <c r="R690" s="78">
        <v>168.26797388031301</v>
      </c>
      <c r="S690" s="78">
        <v>208.08284121332201</v>
      </c>
      <c r="T690" s="78">
        <v>247.61862096248899</v>
      </c>
      <c r="U690" s="78">
        <v>285.94888178003299</v>
      </c>
      <c r="V690" s="78">
        <v>318.94810319813803</v>
      </c>
      <c r="W690" s="78">
        <v>345.96585029192801</v>
      </c>
      <c r="X690" s="78">
        <v>369.11381351639199</v>
      </c>
      <c r="Y690" s="78">
        <v>390.94758460536201</v>
      </c>
      <c r="Z690" s="78">
        <v>414.58060668945501</v>
      </c>
      <c r="AA690" s="78">
        <v>439.457999183607</v>
      </c>
      <c r="AB690" s="78">
        <v>463.99585548331697</v>
      </c>
      <c r="AC690" s="78">
        <v>487.96513107536998</v>
      </c>
      <c r="AD690" s="78">
        <v>511.26927160837698</v>
      </c>
      <c r="AE690" s="78">
        <v>537.45316345261199</v>
      </c>
      <c r="AF690" s="78">
        <v>563.22752069430101</v>
      </c>
      <c r="AG690" s="78">
        <v>589.30109101764106</v>
      </c>
      <c r="AH690" s="78">
        <v>614.92509694800697</v>
      </c>
      <c r="AI690" s="78">
        <v>639.67097717209595</v>
      </c>
    </row>
    <row r="691" spans="1:35" ht="15">
      <c r="A691" s="49" t="s">
        <v>54</v>
      </c>
      <c r="B691" s="49">
        <v>17</v>
      </c>
      <c r="C691" s="49" t="s">
        <v>42</v>
      </c>
      <c r="D691" s="49" t="s">
        <v>58</v>
      </c>
      <c r="E691" s="49" t="s">
        <v>63</v>
      </c>
      <c r="F691" s="78">
        <v>0</v>
      </c>
      <c r="G691" s="78">
        <v>36282</v>
      </c>
      <c r="H691" s="78">
        <v>0</v>
      </c>
      <c r="I691" s="78">
        <v>0</v>
      </c>
      <c r="J691" s="78">
        <v>0.96898372303417801</v>
      </c>
      <c r="K691" s="78">
        <v>3.6076701741732302</v>
      </c>
      <c r="L691" s="78">
        <v>9.10880065680408</v>
      </c>
      <c r="M691" s="78">
        <v>19.392088220417701</v>
      </c>
      <c r="N691" s="78">
        <v>37.091211706905</v>
      </c>
      <c r="O691" s="78">
        <v>62.231837925756501</v>
      </c>
      <c r="P691" s="78">
        <v>93.899300744410397</v>
      </c>
      <c r="Q691" s="78">
        <v>130.032206148738</v>
      </c>
      <c r="R691" s="78">
        <v>168.26797388031301</v>
      </c>
      <c r="S691" s="78">
        <v>208.08284121332201</v>
      </c>
      <c r="T691" s="78">
        <v>247.61862096248899</v>
      </c>
      <c r="U691" s="78">
        <v>285.94888178003299</v>
      </c>
      <c r="V691" s="78">
        <v>318.94810319813803</v>
      </c>
      <c r="W691" s="78">
        <v>345.96585029192801</v>
      </c>
      <c r="X691" s="78">
        <v>369.11381351639199</v>
      </c>
      <c r="Y691" s="78">
        <v>390.94758460536201</v>
      </c>
      <c r="Z691" s="78">
        <v>414.58060668945501</v>
      </c>
      <c r="AA691" s="78">
        <v>439.457999183607</v>
      </c>
      <c r="AB691" s="78">
        <v>463.99585548331697</v>
      </c>
      <c r="AC691" s="78">
        <v>487.96513107536998</v>
      </c>
      <c r="AD691" s="78">
        <v>511.26927160837698</v>
      </c>
      <c r="AE691" s="78">
        <v>537.45316345261199</v>
      </c>
      <c r="AF691" s="78">
        <v>563.22752069430101</v>
      </c>
      <c r="AG691" s="78">
        <v>589.30109101764106</v>
      </c>
      <c r="AH691" s="78">
        <v>614.92509694800697</v>
      </c>
      <c r="AI691" s="78">
        <v>639.67097717209595</v>
      </c>
    </row>
    <row r="692" spans="1:35" ht="15">
      <c r="A692" s="49" t="s">
        <v>54</v>
      </c>
      <c r="B692" s="49">
        <v>18</v>
      </c>
      <c r="C692" s="49" t="s">
        <v>42</v>
      </c>
      <c r="D692" s="49" t="s">
        <v>58</v>
      </c>
      <c r="E692" s="49" t="s">
        <v>63</v>
      </c>
      <c r="F692" s="78">
        <v>0</v>
      </c>
      <c r="G692" s="78">
        <v>36282</v>
      </c>
      <c r="H692" s="78">
        <v>0</v>
      </c>
      <c r="I692" s="78">
        <v>0</v>
      </c>
      <c r="J692" s="78">
        <v>0.96898372303417801</v>
      </c>
      <c r="K692" s="78">
        <v>3.6076701741732302</v>
      </c>
      <c r="L692" s="78">
        <v>9.10880065680408</v>
      </c>
      <c r="M692" s="78">
        <v>19.392088220417701</v>
      </c>
      <c r="N692" s="78">
        <v>37.091211706905</v>
      </c>
      <c r="O692" s="78">
        <v>62.231837925756501</v>
      </c>
      <c r="P692" s="78">
        <v>93.899300744410397</v>
      </c>
      <c r="Q692" s="78">
        <v>130.032206148738</v>
      </c>
      <c r="R692" s="78">
        <v>168.26797388031301</v>
      </c>
      <c r="S692" s="78">
        <v>208.08284121332201</v>
      </c>
      <c r="T692" s="78">
        <v>247.61862096248899</v>
      </c>
      <c r="U692" s="78">
        <v>285.94888178003299</v>
      </c>
      <c r="V692" s="78">
        <v>318.94810319813803</v>
      </c>
      <c r="W692" s="78">
        <v>345.96585029192801</v>
      </c>
      <c r="X692" s="78">
        <v>369.11381351639199</v>
      </c>
      <c r="Y692" s="78">
        <v>390.94758460536201</v>
      </c>
      <c r="Z692" s="78">
        <v>414.58060668945501</v>
      </c>
      <c r="AA692" s="78">
        <v>439.457999183607</v>
      </c>
      <c r="AB692" s="78">
        <v>463.99585548331697</v>
      </c>
      <c r="AC692" s="78">
        <v>487.96513107536998</v>
      </c>
      <c r="AD692" s="78">
        <v>511.26927160837698</v>
      </c>
      <c r="AE692" s="78">
        <v>537.45316345261199</v>
      </c>
      <c r="AF692" s="78">
        <v>563.22752069430101</v>
      </c>
      <c r="AG692" s="78">
        <v>589.30109101764106</v>
      </c>
      <c r="AH692" s="78">
        <v>614.92509694800697</v>
      </c>
      <c r="AI692" s="78">
        <v>639.67097717209595</v>
      </c>
    </row>
    <row r="693" spans="1:35" ht="15">
      <c r="A693" s="49" t="s">
        <v>54</v>
      </c>
      <c r="B693" s="49">
        <v>19</v>
      </c>
      <c r="C693" s="49" t="s">
        <v>42</v>
      </c>
      <c r="D693" s="49" t="s">
        <v>58</v>
      </c>
      <c r="E693" s="49" t="s">
        <v>63</v>
      </c>
      <c r="F693" s="78">
        <v>0</v>
      </c>
      <c r="G693" s="78">
        <v>36282</v>
      </c>
      <c r="H693" s="78">
        <v>0</v>
      </c>
      <c r="I693" s="78">
        <v>2.6362853723913299E-2</v>
      </c>
      <c r="J693" s="78">
        <v>0.202311723593388</v>
      </c>
      <c r="K693" s="78">
        <v>0.64634524198675203</v>
      </c>
      <c r="L693" s="78">
        <v>1.6083398504947</v>
      </c>
      <c r="M693" s="78">
        <v>3.4229242424391901</v>
      </c>
      <c r="N693" s="78">
        <v>6.3853872598852002</v>
      </c>
      <c r="O693" s="78">
        <v>10.5031543325236</v>
      </c>
      <c r="P693" s="78">
        <v>15.263461110465601</v>
      </c>
      <c r="Q693" s="78">
        <v>20.4532245867908</v>
      </c>
      <c r="R693" s="78">
        <v>25.8023295424304</v>
      </c>
      <c r="S693" s="78">
        <v>31.154517978741001</v>
      </c>
      <c r="T693" s="78">
        <v>36.317671924300697</v>
      </c>
      <c r="U693" s="78">
        <v>41.497095256649999</v>
      </c>
      <c r="V693" s="78">
        <v>46.196010759734897</v>
      </c>
      <c r="W693" s="78">
        <v>50.4256279897577</v>
      </c>
      <c r="X693" s="78">
        <v>54.520850033365498</v>
      </c>
      <c r="Y693" s="78">
        <v>58.7895538849586</v>
      </c>
      <c r="Z693" s="78">
        <v>63.483504041204</v>
      </c>
      <c r="AA693" s="78">
        <v>68.442262252916507</v>
      </c>
      <c r="AB693" s="78">
        <v>73.229830190732599</v>
      </c>
      <c r="AC693" s="78">
        <v>77.729520295445099</v>
      </c>
      <c r="AD693" s="78">
        <v>81.905696390330903</v>
      </c>
      <c r="AE693" s="78">
        <v>85.710616135601995</v>
      </c>
      <c r="AF693" s="78">
        <v>89.268128221399394</v>
      </c>
      <c r="AG693" s="78">
        <v>92.602910340929995</v>
      </c>
      <c r="AH693" s="78">
        <v>95.756362964348298</v>
      </c>
      <c r="AI693" s="78">
        <v>98.750101698536</v>
      </c>
    </row>
    <row r="694" spans="1:35" ht="15">
      <c r="A694" s="49" t="s">
        <v>54</v>
      </c>
      <c r="B694" s="49">
        <v>20</v>
      </c>
      <c r="C694" s="49" t="s">
        <v>42</v>
      </c>
      <c r="D694" s="49" t="s">
        <v>58</v>
      </c>
      <c r="E694" s="49" t="s">
        <v>63</v>
      </c>
      <c r="F694" s="78">
        <v>0</v>
      </c>
      <c r="G694" s="78">
        <v>36282</v>
      </c>
      <c r="H694" s="78">
        <v>0</v>
      </c>
      <c r="I694" s="78">
        <v>1.7416290151321E-3</v>
      </c>
      <c r="J694" s="78">
        <v>1.32601530989365E-2</v>
      </c>
      <c r="K694" s="78">
        <v>4.1972105644958402E-2</v>
      </c>
      <c r="L694" s="78">
        <v>0.10337689602507399</v>
      </c>
      <c r="M694" s="78">
        <v>0.21801508968430799</v>
      </c>
      <c r="N694" s="78">
        <v>0.40257711294514797</v>
      </c>
      <c r="O694" s="78">
        <v>0.65611595439270598</v>
      </c>
      <c r="P694" s="78">
        <v>0.94606884335951402</v>
      </c>
      <c r="Q694" s="78">
        <v>1.25896131573857</v>
      </c>
      <c r="R694" s="78">
        <v>1.5775383566201999</v>
      </c>
      <c r="S694" s="78">
        <v>1.89056117419046</v>
      </c>
      <c r="T694" s="78">
        <v>2.1862975081501501</v>
      </c>
      <c r="U694" s="78">
        <v>2.4788704431511599</v>
      </c>
      <c r="V694" s="78">
        <v>2.7400797425914201</v>
      </c>
      <c r="W694" s="78">
        <v>2.96992293984616</v>
      </c>
      <c r="X694" s="78">
        <v>3.18858717198539</v>
      </c>
      <c r="Y694" s="78">
        <v>3.41413989468318</v>
      </c>
      <c r="Z694" s="78">
        <v>3.66230327581144</v>
      </c>
      <c r="AA694" s="78">
        <v>3.92258094464073</v>
      </c>
      <c r="AB694" s="78">
        <v>4.1705322843616202</v>
      </c>
      <c r="AC694" s="78">
        <v>4.3990223978133196</v>
      </c>
      <c r="AD694" s="78">
        <v>4.6054204238318404</v>
      </c>
      <c r="AE694" s="78">
        <v>4.7871097352430203</v>
      </c>
      <c r="AF694" s="78">
        <v>4.95249752425587</v>
      </c>
      <c r="AG694" s="78">
        <v>5.1042879562904799</v>
      </c>
      <c r="AH694" s="78">
        <v>5.2432610475782599</v>
      </c>
      <c r="AI694" s="78">
        <v>5.3688403733868002</v>
      </c>
    </row>
    <row r="695" spans="1:35" ht="15">
      <c r="A695" s="49" t="s">
        <v>54</v>
      </c>
      <c r="B695" s="49">
        <v>0</v>
      </c>
      <c r="C695" s="49" t="s">
        <v>42</v>
      </c>
      <c r="D695" s="49" t="s">
        <v>58</v>
      </c>
      <c r="E695" s="49" t="s">
        <v>64</v>
      </c>
      <c r="F695" s="78">
        <v>0</v>
      </c>
      <c r="G695" s="78">
        <v>36282</v>
      </c>
      <c r="H695" s="78">
        <v>0</v>
      </c>
      <c r="I695" s="78">
        <v>9.2703772710530097E-2</v>
      </c>
      <c r="J695" s="78">
        <v>0.34120094146228291</v>
      </c>
      <c r="K695" s="78">
        <v>0.77380795731604191</v>
      </c>
      <c r="L695" s="78">
        <v>2.126517913916925</v>
      </c>
      <c r="M695" s="78">
        <v>4.7653638150692599</v>
      </c>
      <c r="N695" s="78">
        <v>9.0438758751631809</v>
      </c>
      <c r="O695" s="78">
        <v>15.491055384556049</v>
      </c>
      <c r="P695" s="78">
        <v>23.465642691520419</v>
      </c>
      <c r="Q695" s="78">
        <v>33.026943552023894</v>
      </c>
      <c r="R695" s="78">
        <v>43.088775396690941</v>
      </c>
      <c r="S695" s="78">
        <v>53.709354814920459</v>
      </c>
      <c r="T695" s="78">
        <v>64.369831167039237</v>
      </c>
      <c r="U695" s="78">
        <v>74.952498321943068</v>
      </c>
      <c r="V695" s="78">
        <v>85.305353415581493</v>
      </c>
      <c r="W695" s="78">
        <v>95.347952542894603</v>
      </c>
      <c r="X695" s="78">
        <v>105.13951962355991</v>
      </c>
      <c r="Y695" s="78">
        <v>114.5641123072692</v>
      </c>
      <c r="Z695" s="78">
        <v>122.4127914412002</v>
      </c>
      <c r="AA695" s="78">
        <v>129.6625956767904</v>
      </c>
      <c r="AB695" s="78">
        <v>136.23689538996339</v>
      </c>
      <c r="AC695" s="78">
        <v>142.10252571854488</v>
      </c>
      <c r="AD695" s="78">
        <v>147.29690366291589</v>
      </c>
      <c r="AE695" s="78">
        <v>151.9249983371032</v>
      </c>
      <c r="AF695" s="78">
        <v>156.00078369262002</v>
      </c>
      <c r="AG695" s="78">
        <v>159.77649835492451</v>
      </c>
      <c r="AH695" s="78">
        <v>163.1773383003875</v>
      </c>
      <c r="AI695" s="78">
        <v>166.34251919502992</v>
      </c>
    </row>
    <row r="696" spans="1:35" ht="15">
      <c r="A696" s="49" t="s">
        <v>54</v>
      </c>
      <c r="B696" s="49">
        <v>1</v>
      </c>
      <c r="C696" s="49" t="s">
        <v>42</v>
      </c>
      <c r="D696" s="49" t="s">
        <v>58</v>
      </c>
      <c r="E696" s="49" t="s">
        <v>64</v>
      </c>
      <c r="F696" s="78">
        <v>0</v>
      </c>
      <c r="G696" s="78">
        <v>36282</v>
      </c>
      <c r="H696" s="78">
        <v>0.80051758617746804</v>
      </c>
      <c r="I696" s="78">
        <v>8.8644414925122188</v>
      </c>
      <c r="J696" s="78">
        <v>29.033186358705802</v>
      </c>
      <c r="K696" s="78">
        <v>68.676249391792467</v>
      </c>
      <c r="L696" s="78">
        <v>186.38755322633762</v>
      </c>
      <c r="M696" s="78">
        <v>420.36530216534965</v>
      </c>
      <c r="N696" s="78">
        <v>788.6355160841357</v>
      </c>
      <c r="O696" s="78">
        <v>1312.6585410377099</v>
      </c>
      <c r="P696" s="78">
        <v>1954.639223833384</v>
      </c>
      <c r="Q696" s="78">
        <v>2691.0661820963223</v>
      </c>
      <c r="R696" s="78">
        <v>3488.2585951095461</v>
      </c>
      <c r="S696" s="78">
        <v>4345.5498437611968</v>
      </c>
      <c r="T696" s="78">
        <v>5236.187930724841</v>
      </c>
      <c r="U696" s="78">
        <v>6149.5047668275101</v>
      </c>
      <c r="V696" s="78">
        <v>7076.6575819274603</v>
      </c>
      <c r="W696" s="78">
        <v>8006.2116695943096</v>
      </c>
      <c r="X696" s="78">
        <v>8936.8584766575295</v>
      </c>
      <c r="Y696" s="78">
        <v>9850.2052554387101</v>
      </c>
      <c r="Z696" s="78">
        <v>10620.57822018862</v>
      </c>
      <c r="AA696" s="78">
        <v>11341.898541539522</v>
      </c>
      <c r="AB696" s="78">
        <v>12010.448369092819</v>
      </c>
      <c r="AC696" s="78">
        <v>12631.387833907571</v>
      </c>
      <c r="AD696" s="78">
        <v>13205.825114820729</v>
      </c>
      <c r="AE696" s="78">
        <v>13753.325496535541</v>
      </c>
      <c r="AF696" s="78">
        <v>14273.779616703392</v>
      </c>
      <c r="AG696" s="78">
        <v>14789.81287102263</v>
      </c>
      <c r="AH696" s="78">
        <v>15297.42614504317</v>
      </c>
      <c r="AI696" s="78">
        <v>15816.180951150131</v>
      </c>
    </row>
    <row r="697" spans="1:35" ht="15">
      <c r="A697" s="49" t="s">
        <v>54</v>
      </c>
      <c r="B697" s="49">
        <v>2</v>
      </c>
      <c r="C697" s="49" t="s">
        <v>42</v>
      </c>
      <c r="D697" s="49" t="s">
        <v>58</v>
      </c>
      <c r="E697" s="49" t="s">
        <v>64</v>
      </c>
      <c r="F697" s="78">
        <v>0</v>
      </c>
      <c r="G697" s="78">
        <v>36282</v>
      </c>
      <c r="H697" s="78">
        <v>5.9804208197582198E-2</v>
      </c>
      <c r="I697" s="78">
        <v>1.015571837132681</v>
      </c>
      <c r="J697" s="78">
        <v>3.472747869762336</v>
      </c>
      <c r="K697" s="78">
        <v>8.0976079343808713</v>
      </c>
      <c r="L697" s="78">
        <v>22.125140975863701</v>
      </c>
      <c r="M697" s="78">
        <v>49.869054956013954</v>
      </c>
      <c r="N697" s="78">
        <v>94.102983520549273</v>
      </c>
      <c r="O697" s="78">
        <v>158.514901739127</v>
      </c>
      <c r="P697" s="78">
        <v>237.75678771614199</v>
      </c>
      <c r="Q697" s="78">
        <v>330.33988896416002</v>
      </c>
      <c r="R697" s="78">
        <v>429.43642509872336</v>
      </c>
      <c r="S697" s="78">
        <v>535.24619649596059</v>
      </c>
      <c r="T697" s="78">
        <v>643.69738245763745</v>
      </c>
      <c r="U697" s="78">
        <v>753.5401978498569</v>
      </c>
      <c r="V697" s="78">
        <v>863.58038157700491</v>
      </c>
      <c r="W697" s="78">
        <v>972.44048407317405</v>
      </c>
      <c r="X697" s="78">
        <v>1080.215737075579</v>
      </c>
      <c r="Y697" s="78">
        <v>1185.0024893141981</v>
      </c>
      <c r="Z697" s="78">
        <v>1272.6732777258831</v>
      </c>
      <c r="AA697" s="78">
        <v>1354.0505480831659</v>
      </c>
      <c r="AB697" s="78">
        <v>1428.5041677576151</v>
      </c>
      <c r="AC697" s="78">
        <v>1496.2112812291391</v>
      </c>
      <c r="AD697" s="78">
        <v>1557.3945827681962</v>
      </c>
      <c r="AE697" s="78">
        <v>1613.947087779314</v>
      </c>
      <c r="AF697" s="78">
        <v>1666.0829351755829</v>
      </c>
      <c r="AG697" s="78">
        <v>1716.4952751140559</v>
      </c>
      <c r="AH697" s="78">
        <v>1764.535457222818</v>
      </c>
      <c r="AI697" s="78">
        <v>1812.0688723510418</v>
      </c>
    </row>
    <row r="698" spans="1:35" ht="15">
      <c r="A698" s="49" t="s">
        <v>54</v>
      </c>
      <c r="B698" s="49">
        <v>3</v>
      </c>
      <c r="C698" s="49" t="s">
        <v>42</v>
      </c>
      <c r="D698" s="49" t="s">
        <v>58</v>
      </c>
      <c r="E698" s="49" t="s">
        <v>64</v>
      </c>
      <c r="F698" s="78">
        <v>0</v>
      </c>
      <c r="G698" s="78">
        <v>36282</v>
      </c>
      <c r="H698" s="78">
        <v>0</v>
      </c>
      <c r="I698" s="78">
        <v>0.70926009599764106</v>
      </c>
      <c r="J698" s="78">
        <v>2.6375633471071556</v>
      </c>
      <c r="K698" s="78">
        <v>6.0529724028404761</v>
      </c>
      <c r="L698" s="78">
        <v>16.83270652887478</v>
      </c>
      <c r="M698" s="78">
        <v>38.12886084016958</v>
      </c>
      <c r="N698" s="78">
        <v>73.174854010917414</v>
      </c>
      <c r="O698" s="78">
        <v>126.6058876943225</v>
      </c>
      <c r="P698" s="78">
        <v>193.55906088700658</v>
      </c>
      <c r="Q698" s="78">
        <v>274.88604729871707</v>
      </c>
      <c r="R698" s="78">
        <v>361.7418915314945</v>
      </c>
      <c r="S698" s="78">
        <v>454.84152280308757</v>
      </c>
      <c r="T698" s="78">
        <v>549.75688402537151</v>
      </c>
      <c r="U698" s="78">
        <v>645.61797544592207</v>
      </c>
      <c r="V698" s="78">
        <v>741.09189354940202</v>
      </c>
      <c r="W698" s="78">
        <v>835.27114677196209</v>
      </c>
      <c r="X698" s="78">
        <v>928.61986098838304</v>
      </c>
      <c r="Y698" s="78">
        <v>1019.892541079948</v>
      </c>
      <c r="Z698" s="78">
        <v>1097.887136040355</v>
      </c>
      <c r="AA698" s="78">
        <v>1171.2376801626851</v>
      </c>
      <c r="AB698" s="78">
        <v>1239.0514949553478</v>
      </c>
      <c r="AC698" s="78">
        <v>1300.9388796130179</v>
      </c>
      <c r="AD698" s="78">
        <v>1357.3509870669618</v>
      </c>
      <c r="AE698" s="78">
        <v>1409.196839966525</v>
      </c>
      <c r="AF698" s="78">
        <v>1456.350835069105</v>
      </c>
      <c r="AG698" s="78">
        <v>1500.9528221229612</v>
      </c>
      <c r="AH698" s="78">
        <v>1542.5417268338811</v>
      </c>
      <c r="AI698" s="78">
        <v>1582.6326103357928</v>
      </c>
    </row>
    <row r="699" spans="1:35" ht="15">
      <c r="A699" s="49" t="s">
        <v>54</v>
      </c>
      <c r="B699" s="49">
        <v>4</v>
      </c>
      <c r="C699" s="49" t="s">
        <v>42</v>
      </c>
      <c r="D699" s="49" t="s">
        <v>58</v>
      </c>
      <c r="E699" s="49" t="s">
        <v>64</v>
      </c>
      <c r="F699" s="78">
        <v>0</v>
      </c>
      <c r="G699" s="78">
        <v>36282</v>
      </c>
      <c r="H699" s="78">
        <v>6.0307907240255601E-2</v>
      </c>
      <c r="I699" s="78">
        <v>3.0486692528996269</v>
      </c>
      <c r="J699" s="78">
        <v>8.2805949449558778</v>
      </c>
      <c r="K699" s="78">
        <v>19.661892225391711</v>
      </c>
      <c r="L699" s="78">
        <v>53.727307856495912</v>
      </c>
      <c r="M699" s="78">
        <v>121.8068307086636</v>
      </c>
      <c r="N699" s="78">
        <v>231.21594886865262</v>
      </c>
      <c r="O699" s="78">
        <v>388.066609534799</v>
      </c>
      <c r="P699" s="78">
        <v>579.11503726202432</v>
      </c>
      <c r="Q699" s="78">
        <v>801.31019994565372</v>
      </c>
      <c r="R699" s="78">
        <v>1042.3982907617778</v>
      </c>
      <c r="S699" s="78">
        <v>1302.0118912850839</v>
      </c>
      <c r="T699" s="78">
        <v>1571.3443693942461</v>
      </c>
      <c r="U699" s="78">
        <v>1847.8128996873509</v>
      </c>
      <c r="V699" s="78">
        <v>2128.5223896259281</v>
      </c>
      <c r="W699" s="78">
        <v>2410.1361951509111</v>
      </c>
      <c r="X699" s="78">
        <v>2691.9309230378408</v>
      </c>
      <c r="Y699" s="78">
        <v>2968.874871642462</v>
      </c>
      <c r="Z699" s="78">
        <v>3191.4614511904961</v>
      </c>
      <c r="AA699" s="78">
        <v>3399.0965515532562</v>
      </c>
      <c r="AB699" s="78">
        <v>3589.0476627116468</v>
      </c>
      <c r="AC699" s="78">
        <v>3761.2280711770395</v>
      </c>
      <c r="AD699" s="78">
        <v>3917.5224555384448</v>
      </c>
      <c r="AE699" s="78">
        <v>4061.3835377386881</v>
      </c>
      <c r="AF699" s="78">
        <v>4194.1581733181447</v>
      </c>
      <c r="AG699" s="78">
        <v>4311.8961966582929</v>
      </c>
      <c r="AH699" s="78">
        <v>4430.7355314976649</v>
      </c>
      <c r="AI699" s="78">
        <v>4538.9020546873599</v>
      </c>
    </row>
    <row r="700" spans="1:35" ht="15">
      <c r="A700" s="49" t="s">
        <v>54</v>
      </c>
      <c r="B700" s="49">
        <v>5</v>
      </c>
      <c r="C700" s="49" t="s">
        <v>42</v>
      </c>
      <c r="D700" s="49" t="s">
        <v>58</v>
      </c>
      <c r="E700" s="49" t="s">
        <v>64</v>
      </c>
      <c r="F700" s="78">
        <v>0</v>
      </c>
      <c r="G700" s="78">
        <v>36282</v>
      </c>
      <c r="H700" s="78">
        <v>1.2039303924932699E-2</v>
      </c>
      <c r="I700" s="78">
        <v>3.13704163823409</v>
      </c>
      <c r="J700" s="78">
        <v>8.7551099167526694</v>
      </c>
      <c r="K700" s="78">
        <v>20.276959006018608</v>
      </c>
      <c r="L700" s="78">
        <v>54.93270475158203</v>
      </c>
      <c r="M700" s="78">
        <v>121.5607080157948</v>
      </c>
      <c r="N700" s="78">
        <v>229.32898711128652</v>
      </c>
      <c r="O700" s="78">
        <v>386.49728747793756</v>
      </c>
      <c r="P700" s="78">
        <v>580.95401742689728</v>
      </c>
      <c r="Q700" s="78">
        <v>808.21592510414803</v>
      </c>
      <c r="R700" s="78">
        <v>1051.337565371693</v>
      </c>
      <c r="S700" s="78">
        <v>1310.420594224576</v>
      </c>
      <c r="T700" s="78">
        <v>1576.2174228888748</v>
      </c>
      <c r="U700" s="78">
        <v>1846.0901944956599</v>
      </c>
      <c r="V700" s="78">
        <v>2117.811570318544</v>
      </c>
      <c r="W700" s="78">
        <v>2388.2144814146691</v>
      </c>
      <c r="X700" s="78">
        <v>2657.3336770732672</v>
      </c>
      <c r="Y700" s="78">
        <v>2920.7980002702561</v>
      </c>
      <c r="Z700" s="78">
        <v>3147.7957078720356</v>
      </c>
      <c r="AA700" s="78">
        <v>3359.8818738506093</v>
      </c>
      <c r="AB700" s="78">
        <v>3555.1152600628793</v>
      </c>
      <c r="AC700" s="78">
        <v>3731.8395820103124</v>
      </c>
      <c r="AD700" s="78">
        <v>3891.5343231999032</v>
      </c>
      <c r="AE700" s="78">
        <v>4039.4190100723899</v>
      </c>
      <c r="AF700" s="78">
        <v>4174.179801874845</v>
      </c>
      <c r="AG700" s="78">
        <v>4300.2659832348827</v>
      </c>
      <c r="AH700" s="78">
        <v>4416.7954402213772</v>
      </c>
      <c r="AI700" s="78">
        <v>4529.403345310875</v>
      </c>
    </row>
    <row r="701" spans="1:35" ht="15">
      <c r="A701" s="49" t="s">
        <v>54</v>
      </c>
      <c r="B701" s="49">
        <v>6</v>
      </c>
      <c r="C701" s="49" t="s">
        <v>42</v>
      </c>
      <c r="D701" s="49" t="s">
        <v>58</v>
      </c>
      <c r="E701" s="49" t="s">
        <v>64</v>
      </c>
      <c r="F701" s="78">
        <v>0</v>
      </c>
      <c r="G701" s="78">
        <v>36282</v>
      </c>
      <c r="H701" s="78">
        <v>1.7317053852099602E-2</v>
      </c>
      <c r="I701" s="78">
        <v>1.228699678869293</v>
      </c>
      <c r="J701" s="78">
        <v>4.4924616679806988</v>
      </c>
      <c r="K701" s="78">
        <v>10.37844911971335</v>
      </c>
      <c r="L701" s="78">
        <v>28.827382044034717</v>
      </c>
      <c r="M701" s="78">
        <v>65.383355868439523</v>
      </c>
      <c r="N701" s="78">
        <v>125.31515325545141</v>
      </c>
      <c r="O701" s="78">
        <v>216.02255831628952</v>
      </c>
      <c r="P701" s="78">
        <v>329.58170536830863</v>
      </c>
      <c r="Q701" s="78">
        <v>466.82669872110421</v>
      </c>
      <c r="R701" s="78">
        <v>613.94347942259765</v>
      </c>
      <c r="S701" s="78">
        <v>771.99997941115771</v>
      </c>
      <c r="T701" s="78">
        <v>934.12085804892001</v>
      </c>
      <c r="U701" s="78">
        <v>1098.8260915522751</v>
      </c>
      <c r="V701" s="78">
        <v>1263.783051694345</v>
      </c>
      <c r="W701" s="78">
        <v>1427.4032637342941</v>
      </c>
      <c r="X701" s="78">
        <v>1590.302434050323</v>
      </c>
      <c r="Y701" s="78">
        <v>1750.1371663010832</v>
      </c>
      <c r="Z701" s="78">
        <v>1887.1069197743391</v>
      </c>
      <c r="AA701" s="78">
        <v>2016.3047145983458</v>
      </c>
      <c r="AB701" s="78">
        <v>2136.203931709164</v>
      </c>
      <c r="AC701" s="78">
        <v>2247.1074873944917</v>
      </c>
      <c r="AD701" s="78">
        <v>2349.6713364860971</v>
      </c>
      <c r="AE701" s="78">
        <v>2445.2842807017878</v>
      </c>
      <c r="AF701" s="78">
        <v>2533.7550358408262</v>
      </c>
      <c r="AG701" s="78">
        <v>2618.563637270865</v>
      </c>
      <c r="AH701" s="78">
        <v>2699.0486351903983</v>
      </c>
      <c r="AI701" s="78">
        <v>2778.0187249764872</v>
      </c>
    </row>
    <row r="702" spans="1:35" ht="15">
      <c r="A702" s="49" t="s">
        <v>54</v>
      </c>
      <c r="B702" s="49">
        <v>7</v>
      </c>
      <c r="C702" s="49" t="s">
        <v>42</v>
      </c>
      <c r="D702" s="49" t="s">
        <v>58</v>
      </c>
      <c r="E702" s="49" t="s">
        <v>64</v>
      </c>
      <c r="F702" s="78">
        <v>0</v>
      </c>
      <c r="G702" s="78">
        <v>36282</v>
      </c>
      <c r="H702" s="78">
        <v>0.38189456839797598</v>
      </c>
      <c r="I702" s="78">
        <v>6.6157477517527781</v>
      </c>
      <c r="J702" s="78">
        <v>24.687260898071571</v>
      </c>
      <c r="K702" s="78">
        <v>55.541015831488721</v>
      </c>
      <c r="L702" s="78">
        <v>151.2849831950422</v>
      </c>
      <c r="M702" s="78">
        <v>309.11047407391811</v>
      </c>
      <c r="N702" s="78">
        <v>575.50561155181288</v>
      </c>
      <c r="O702" s="78">
        <v>890.68881801948453</v>
      </c>
      <c r="P702" s="78">
        <v>1363.180606644338</v>
      </c>
      <c r="Q702" s="78">
        <v>1908.2245961606829</v>
      </c>
      <c r="R702" s="78">
        <v>2477.4197458695603</v>
      </c>
      <c r="S702" s="78">
        <v>3107.1385961295341</v>
      </c>
      <c r="T702" s="78">
        <v>3751.3312540252441</v>
      </c>
      <c r="U702" s="78">
        <v>4398.9431566058993</v>
      </c>
      <c r="V702" s="78">
        <v>5039.5118362245585</v>
      </c>
      <c r="W702" s="78">
        <v>5685.0918162150519</v>
      </c>
      <c r="X702" s="78">
        <v>6303.4643985703051</v>
      </c>
      <c r="Y702" s="78">
        <v>6935.4063824905443</v>
      </c>
      <c r="Z702" s="78">
        <v>7462.7419997311308</v>
      </c>
      <c r="AA702" s="78">
        <v>7954.4522801998401</v>
      </c>
      <c r="AB702" s="78">
        <v>8406.4756056021288</v>
      </c>
      <c r="AC702" s="78">
        <v>8815.8659958920889</v>
      </c>
      <c r="AD702" s="78">
        <v>9184.70327253496</v>
      </c>
      <c r="AE702" s="78">
        <v>9520.1442499428485</v>
      </c>
      <c r="AF702" s="78">
        <v>9824.4019937649991</v>
      </c>
      <c r="AG702" s="78">
        <v>10113.71692491184</v>
      </c>
      <c r="AH702" s="78">
        <v>10385.43735817282</v>
      </c>
      <c r="AI702" s="78">
        <v>10640.608517416591</v>
      </c>
    </row>
    <row r="703" spans="1:35" ht="15">
      <c r="A703" s="49" t="s">
        <v>54</v>
      </c>
      <c r="B703" s="49">
        <v>8</v>
      </c>
      <c r="C703" s="49" t="s">
        <v>42</v>
      </c>
      <c r="D703" s="49" t="s">
        <v>58</v>
      </c>
      <c r="E703" s="49" t="s">
        <v>64</v>
      </c>
      <c r="F703" s="78">
        <v>0</v>
      </c>
      <c r="G703" s="78">
        <v>36282</v>
      </c>
      <c r="H703" s="78">
        <v>4.0506138347513501E-2</v>
      </c>
      <c r="I703" s="78">
        <v>1.5782249632846428</v>
      </c>
      <c r="J703" s="78">
        <v>5.890933693990366</v>
      </c>
      <c r="K703" s="78">
        <v>13.43385186803258</v>
      </c>
      <c r="L703" s="78">
        <v>37.111338540604997</v>
      </c>
      <c r="M703" s="78">
        <v>80.644145677984994</v>
      </c>
      <c r="N703" s="78">
        <v>153.20944473060899</v>
      </c>
      <c r="O703" s="78">
        <v>254.2535829189012</v>
      </c>
      <c r="P703" s="78">
        <v>389.61647516534106</v>
      </c>
      <c r="Q703" s="78">
        <v>551.35031727084038</v>
      </c>
      <c r="R703" s="78">
        <v>723.19689039561467</v>
      </c>
      <c r="S703" s="78">
        <v>910.10415686611304</v>
      </c>
      <c r="T703" s="78">
        <v>1101.7995682516371</v>
      </c>
      <c r="U703" s="78">
        <v>1296.0636277320141</v>
      </c>
      <c r="V703" s="78">
        <v>1489.9386657260839</v>
      </c>
      <c r="W703" s="78">
        <v>1683.6233145233589</v>
      </c>
      <c r="X703" s="78">
        <v>1874.0991962581838</v>
      </c>
      <c r="Y703" s="78">
        <v>2064.2421530352722</v>
      </c>
      <c r="Z703" s="78">
        <v>2226.5351238684862</v>
      </c>
      <c r="AA703" s="78">
        <v>2379.5772559563129</v>
      </c>
      <c r="AB703" s="78">
        <v>2521.685298692687</v>
      </c>
      <c r="AC703" s="78">
        <v>2652.3181621672147</v>
      </c>
      <c r="AD703" s="78">
        <v>2772.2106222648299</v>
      </c>
      <c r="AE703" s="78">
        <v>2883.2288097544233</v>
      </c>
      <c r="AF703" s="78">
        <v>2985.4298174635142</v>
      </c>
      <c r="AG703" s="78">
        <v>3083.131022884892</v>
      </c>
      <c r="AH703" s="78">
        <v>3175.5108783671449</v>
      </c>
      <c r="AI703" s="78">
        <v>3264.7453249648252</v>
      </c>
    </row>
    <row r="704" spans="1:35" ht="15">
      <c r="A704" s="49" t="s">
        <v>54</v>
      </c>
      <c r="B704" s="49">
        <v>9</v>
      </c>
      <c r="C704" s="49" t="s">
        <v>42</v>
      </c>
      <c r="D704" s="49" t="s">
        <v>58</v>
      </c>
      <c r="E704" s="49" t="s">
        <v>64</v>
      </c>
      <c r="F704" s="78">
        <v>0</v>
      </c>
      <c r="G704" s="78">
        <v>36282</v>
      </c>
      <c r="H704" s="78">
        <v>0</v>
      </c>
      <c r="I704" s="78">
        <v>1.1297284954630271</v>
      </c>
      <c r="J704" s="78">
        <v>4.2082703279911895</v>
      </c>
      <c r="K704" s="78">
        <v>9.6786061733290882</v>
      </c>
      <c r="L704" s="78">
        <v>26.971379887966663</v>
      </c>
      <c r="M704" s="78">
        <v>61.20359090083123</v>
      </c>
      <c r="N704" s="78">
        <v>117.6670211189662</v>
      </c>
      <c r="O704" s="78">
        <v>203.85888225390249</v>
      </c>
      <c r="P704" s="78">
        <v>311.9995469436065</v>
      </c>
      <c r="Q704" s="78">
        <v>443.49490881278803</v>
      </c>
      <c r="R704" s="78">
        <v>584.04529279704036</v>
      </c>
      <c r="S704" s="78">
        <v>734.80745884252576</v>
      </c>
      <c r="T704" s="78">
        <v>889.01728147240306</v>
      </c>
      <c r="U704" s="78">
        <v>1045.3712573669679</v>
      </c>
      <c r="V704" s="78">
        <v>1201.5065916675471</v>
      </c>
      <c r="W704" s="78">
        <v>1355.9239951321861</v>
      </c>
      <c r="X704" s="78">
        <v>1509.2841055711669</v>
      </c>
      <c r="Y704" s="78">
        <v>1659.4793925192739</v>
      </c>
      <c r="Z704" s="78">
        <v>1788.0633762803509</v>
      </c>
      <c r="AA704" s="78">
        <v>1909.2036694178139</v>
      </c>
      <c r="AB704" s="78">
        <v>2021.2495637655479</v>
      </c>
      <c r="AC704" s="78">
        <v>2123.9707644163741</v>
      </c>
      <c r="AD704" s="78">
        <v>2218.0484152487497</v>
      </c>
      <c r="AE704" s="78">
        <v>2304.8089493636207</v>
      </c>
      <c r="AF704" s="78">
        <v>2383.8977312831771</v>
      </c>
      <c r="AG704" s="78">
        <v>2458.7543435773609</v>
      </c>
      <c r="AH704" s="78">
        <v>2528.8680105531394</v>
      </c>
      <c r="AI704" s="78">
        <v>2596.8240146935173</v>
      </c>
    </row>
    <row r="705" spans="1:35" ht="15">
      <c r="A705" s="49" t="s">
        <v>54</v>
      </c>
      <c r="B705" s="49">
        <v>10</v>
      </c>
      <c r="C705" s="49" t="s">
        <v>42</v>
      </c>
      <c r="D705" s="49" t="s">
        <v>58</v>
      </c>
      <c r="E705" s="49" t="s">
        <v>64</v>
      </c>
      <c r="F705" s="78">
        <v>0</v>
      </c>
      <c r="G705" s="78">
        <v>36282</v>
      </c>
      <c r="H705" s="78">
        <v>8.2516196773256695E-2</v>
      </c>
      <c r="I705" s="78">
        <v>1.478292694567414</v>
      </c>
      <c r="J705" s="78">
        <v>5.5363854600262776</v>
      </c>
      <c r="K705" s="78">
        <v>12.49186340495554</v>
      </c>
      <c r="L705" s="78">
        <v>34.147578204530859</v>
      </c>
      <c r="M705" s="78">
        <v>70.171592812264521</v>
      </c>
      <c r="N705" s="78">
        <v>131.01813462866639</v>
      </c>
      <c r="O705" s="78">
        <v>203.96473264136603</v>
      </c>
      <c r="P705" s="78">
        <v>312.88377664326879</v>
      </c>
      <c r="Q705" s="78">
        <v>439.12006230184954</v>
      </c>
      <c r="R705" s="78">
        <v>571.39327413523404</v>
      </c>
      <c r="S705" s="78">
        <v>717.71622442342675</v>
      </c>
      <c r="T705" s="78">
        <v>867.48208338200004</v>
      </c>
      <c r="U705" s="78">
        <v>1018.211758789374</v>
      </c>
      <c r="V705" s="78">
        <v>1167.6119151467381</v>
      </c>
      <c r="W705" s="78">
        <v>1317.98481691662</v>
      </c>
      <c r="X705" s="78">
        <v>1462.293612303107</v>
      </c>
      <c r="Y705" s="78">
        <v>1609.1096083499951</v>
      </c>
      <c r="Z705" s="78">
        <v>1731.1074042304729</v>
      </c>
      <c r="AA705" s="78">
        <v>1845.3500032869831</v>
      </c>
      <c r="AB705" s="78">
        <v>1949.469371375171</v>
      </c>
      <c r="AC705" s="78">
        <v>2042.9125422175089</v>
      </c>
      <c r="AD705" s="78">
        <v>2126.6515356568561</v>
      </c>
      <c r="AE705" s="78">
        <v>2201.7527761696829</v>
      </c>
      <c r="AF705" s="78">
        <v>2266.3360889654919</v>
      </c>
      <c r="AG705" s="78">
        <v>2305.0207160909408</v>
      </c>
      <c r="AH705" s="78">
        <v>2332.9972677566502</v>
      </c>
      <c r="AI705" s="78">
        <v>2356.0714691384928</v>
      </c>
    </row>
    <row r="706" spans="1:35" ht="15">
      <c r="A706" s="49" t="s">
        <v>54</v>
      </c>
      <c r="B706" s="49">
        <v>11</v>
      </c>
      <c r="C706" s="49" t="s">
        <v>42</v>
      </c>
      <c r="D706" s="49" t="s">
        <v>58</v>
      </c>
      <c r="E706" s="49" t="s">
        <v>64</v>
      </c>
      <c r="F706" s="78">
        <v>0</v>
      </c>
      <c r="G706" s="78">
        <v>36282</v>
      </c>
      <c r="H706" s="78">
        <v>7.9488857671138405E-2</v>
      </c>
      <c r="I706" s="78">
        <v>1.3880126250153619</v>
      </c>
      <c r="J706" s="78">
        <v>5.2228429892360166</v>
      </c>
      <c r="K706" s="78">
        <v>11.845079090756959</v>
      </c>
      <c r="L706" s="78">
        <v>32.56334659817459</v>
      </c>
      <c r="M706" s="78">
        <v>67.118692592531573</v>
      </c>
      <c r="N706" s="78">
        <v>125.8903164095437</v>
      </c>
      <c r="O706" s="78">
        <v>196.35803422922842</v>
      </c>
      <c r="P706" s="78">
        <v>302.82469413982881</v>
      </c>
      <c r="Q706" s="78">
        <v>426.96525608001997</v>
      </c>
      <c r="R706" s="78">
        <v>558.09186287923592</v>
      </c>
      <c r="S706" s="78">
        <v>704.31704143204843</v>
      </c>
      <c r="T706" s="78">
        <v>855.140183632549</v>
      </c>
      <c r="U706" s="78">
        <v>1008.079676343298</v>
      </c>
      <c r="V706" s="78">
        <v>1160.8758072489741</v>
      </c>
      <c r="W706" s="78">
        <v>1315.9944007354509</v>
      </c>
      <c r="X706" s="78">
        <v>1465.9937007842288</v>
      </c>
      <c r="Y706" s="78">
        <v>1619.623887043623</v>
      </c>
      <c r="Z706" s="78">
        <v>1748.9373291566301</v>
      </c>
      <c r="AA706" s="78">
        <v>1871.042245869701</v>
      </c>
      <c r="AB706" s="78">
        <v>1983.335606592801</v>
      </c>
      <c r="AC706" s="78">
        <v>2085.244885220673</v>
      </c>
      <c r="AD706" s="78">
        <v>2177.5190194169859</v>
      </c>
      <c r="AE706" s="78">
        <v>2261.298591520484</v>
      </c>
      <c r="AF706" s="78">
        <v>2334.5364498594308</v>
      </c>
      <c r="AG706" s="78">
        <v>2380.9764225352142</v>
      </c>
      <c r="AH706" s="78">
        <v>2416.3649499084022</v>
      </c>
      <c r="AI706" s="78">
        <v>2446.4900080176808</v>
      </c>
    </row>
    <row r="707" spans="1:35" ht="15">
      <c r="A707" s="49" t="s">
        <v>54</v>
      </c>
      <c r="B707" s="49">
        <v>12</v>
      </c>
      <c r="C707" s="49" t="s">
        <v>42</v>
      </c>
      <c r="D707" s="49" t="s">
        <v>58</v>
      </c>
      <c r="E707" s="49" t="s">
        <v>64</v>
      </c>
      <c r="F707" s="78">
        <v>0</v>
      </c>
      <c r="G707" s="78">
        <v>36282</v>
      </c>
      <c r="H707" s="78">
        <v>0.99028500648281104</v>
      </c>
      <c r="I707" s="78">
        <v>5.9881263174715098</v>
      </c>
      <c r="J707" s="78">
        <v>14.21629545979191</v>
      </c>
      <c r="K707" s="78">
        <v>25.762218780033599</v>
      </c>
      <c r="L707" s="78">
        <v>62.267121805134998</v>
      </c>
      <c r="M707" s="78">
        <v>134.12830667310809</v>
      </c>
      <c r="N707" s="78">
        <v>247.65308921552489</v>
      </c>
      <c r="O707" s="78">
        <v>415.01696414851602</v>
      </c>
      <c r="P707" s="78">
        <v>615.17359767147059</v>
      </c>
      <c r="Q707" s="78">
        <v>844.46946304995151</v>
      </c>
      <c r="R707" s="78">
        <v>1096.526736566007</v>
      </c>
      <c r="S707" s="78">
        <v>1370.6867403607071</v>
      </c>
      <c r="T707" s="78">
        <v>1655.511353571505</v>
      </c>
      <c r="U707" s="78">
        <v>1949.660948241049</v>
      </c>
      <c r="V707" s="78">
        <v>2247.8308903359857</v>
      </c>
      <c r="W707" s="78">
        <v>2546.010948405507</v>
      </c>
      <c r="X707" s="78">
        <v>2846.1002484569299</v>
      </c>
      <c r="Y707" s="78">
        <v>3143.1266929076323</v>
      </c>
      <c r="Z707" s="78">
        <v>3395.5452731284222</v>
      </c>
      <c r="AA707" s="78">
        <v>3632.8059957981286</v>
      </c>
      <c r="AB707" s="78">
        <v>3851.8742125126855</v>
      </c>
      <c r="AC707" s="78">
        <v>4051.6788729038462</v>
      </c>
      <c r="AD707" s="78">
        <v>4232.6527205886259</v>
      </c>
      <c r="AE707" s="78">
        <v>4400.3915485392081</v>
      </c>
      <c r="AF707" s="78">
        <v>4552.4581888415069</v>
      </c>
      <c r="AG707" s="78">
        <v>4692.7890776692548</v>
      </c>
      <c r="AH707" s="78">
        <v>4823.1591194139683</v>
      </c>
      <c r="AI707" s="78">
        <v>4944.4133455034053</v>
      </c>
    </row>
    <row r="708" spans="1:35" ht="15">
      <c r="A708" s="49" t="s">
        <v>54</v>
      </c>
      <c r="B708" s="49">
        <v>13</v>
      </c>
      <c r="C708" s="49" t="s">
        <v>42</v>
      </c>
      <c r="D708" s="49" t="s">
        <v>58</v>
      </c>
      <c r="E708" s="49" t="s">
        <v>64</v>
      </c>
      <c r="F708" s="78">
        <v>0</v>
      </c>
      <c r="G708" s="78">
        <v>36282</v>
      </c>
      <c r="H708" s="78">
        <v>1.11434488891231E-2</v>
      </c>
      <c r="I708" s="78">
        <v>3.4351020107715868</v>
      </c>
      <c r="J708" s="78">
        <v>8.5316686458939195</v>
      </c>
      <c r="K708" s="78">
        <v>20.305813303134251</v>
      </c>
      <c r="L708" s="78">
        <v>55.273735037055083</v>
      </c>
      <c r="M708" s="78">
        <v>125.08347710458762</v>
      </c>
      <c r="N708" s="78">
        <v>237.3683431108557</v>
      </c>
      <c r="O708" s="78">
        <v>396.83884585665487</v>
      </c>
      <c r="P708" s="78">
        <v>589.19929303753804</v>
      </c>
      <c r="Q708" s="78">
        <v>811.74294762378088</v>
      </c>
      <c r="R708" s="78">
        <v>1052.9375712151345</v>
      </c>
      <c r="S708" s="78">
        <v>1312.000070344533</v>
      </c>
      <c r="T708" s="78">
        <v>1580.469026356765</v>
      </c>
      <c r="U708" s="78">
        <v>1856.2534110959352</v>
      </c>
      <c r="V708" s="78">
        <v>2136.3564454711573</v>
      </c>
      <c r="W708" s="78">
        <v>2417.087814907849</v>
      </c>
      <c r="X708" s="78">
        <v>2697.3059309047567</v>
      </c>
      <c r="Y708" s="78">
        <v>2972.1090854216322</v>
      </c>
      <c r="Z708" s="78">
        <v>3186.7247619302502</v>
      </c>
      <c r="AA708" s="78">
        <v>3385.8290016126139</v>
      </c>
      <c r="AB708" s="78">
        <v>3566.3156997724459</v>
      </c>
      <c r="AC708" s="78">
        <v>3728.0030587955516</v>
      </c>
      <c r="AD708" s="78">
        <v>3873.4332175224004</v>
      </c>
      <c r="AE708" s="78">
        <v>4005.6036151840112</v>
      </c>
      <c r="AF708" s="78">
        <v>4126.1366716391522</v>
      </c>
      <c r="AG708" s="78">
        <v>4226.6705379412779</v>
      </c>
      <c r="AH708" s="78">
        <v>4330.3758178083954</v>
      </c>
      <c r="AI708" s="78">
        <v>4419.2403970602945</v>
      </c>
    </row>
    <row r="709" spans="1:35" ht="15">
      <c r="A709" s="49" t="s">
        <v>54</v>
      </c>
      <c r="B709" s="49">
        <v>14</v>
      </c>
      <c r="C709" s="49" t="s">
        <v>42</v>
      </c>
      <c r="D709" s="49" t="s">
        <v>58</v>
      </c>
      <c r="E709" s="49" t="s">
        <v>64</v>
      </c>
      <c r="F709" s="78">
        <v>0</v>
      </c>
      <c r="G709" s="78">
        <v>36282</v>
      </c>
      <c r="H709" s="78">
        <v>0</v>
      </c>
      <c r="I709" s="78">
        <v>0.85475115080391806</v>
      </c>
      <c r="J709" s="78">
        <v>3.1859581796521685</v>
      </c>
      <c r="K709" s="78">
        <v>7.3308045309996963</v>
      </c>
      <c r="L709" s="78">
        <v>20.439594107605981</v>
      </c>
      <c r="M709" s="78">
        <v>46.41000124180254</v>
      </c>
      <c r="N709" s="78">
        <v>89.287498399111669</v>
      </c>
      <c r="O709" s="78">
        <v>154.82003315225299</v>
      </c>
      <c r="P709" s="78">
        <v>237.16626730733702</v>
      </c>
      <c r="Q709" s="78">
        <v>337.46451062481231</v>
      </c>
      <c r="R709" s="78">
        <v>444.86057705090184</v>
      </c>
      <c r="S709" s="78">
        <v>560.23680809399593</v>
      </c>
      <c r="T709" s="78">
        <v>678.36204792800663</v>
      </c>
      <c r="U709" s="78">
        <v>798.22043538785601</v>
      </c>
      <c r="V709" s="78">
        <v>918.01783393357005</v>
      </c>
      <c r="W709" s="78">
        <v>1036.612661083283</v>
      </c>
      <c r="X709" s="78">
        <v>1154.50694449968</v>
      </c>
      <c r="Y709" s="78">
        <v>1270.0910706685299</v>
      </c>
      <c r="Z709" s="78">
        <v>1369.247431168948</v>
      </c>
      <c r="AA709" s="78">
        <v>1462.714707511416</v>
      </c>
      <c r="AB709" s="78">
        <v>1549.2831828392241</v>
      </c>
      <c r="AC709" s="78">
        <v>1628.400086187939</v>
      </c>
      <c r="AD709" s="78">
        <v>1700.656081835715</v>
      </c>
      <c r="AE709" s="78">
        <v>1767.2874977853928</v>
      </c>
      <c r="AF709" s="78">
        <v>1828.2208852755439</v>
      </c>
      <c r="AG709" s="78">
        <v>1886.0028984002959</v>
      </c>
      <c r="AH709" s="78">
        <v>1940.2320354755398</v>
      </c>
      <c r="AI709" s="78">
        <v>1992.8420309159051</v>
      </c>
    </row>
    <row r="710" spans="1:35" ht="15">
      <c r="A710" s="49" t="s">
        <v>54</v>
      </c>
      <c r="B710" s="49">
        <v>15</v>
      </c>
      <c r="C710" s="49" t="s">
        <v>42</v>
      </c>
      <c r="D710" s="49" t="s">
        <v>58</v>
      </c>
      <c r="E710" s="49" t="s">
        <v>64</v>
      </c>
      <c r="F710" s="78">
        <v>0</v>
      </c>
      <c r="G710" s="78">
        <v>36282</v>
      </c>
      <c r="H710" s="78">
        <v>0</v>
      </c>
      <c r="I710" s="78">
        <v>1.1061261017970701E-2</v>
      </c>
      <c r="J710" s="78">
        <v>4.13969678416099E-2</v>
      </c>
      <c r="K710" s="78">
        <v>9.5577820209065301E-2</v>
      </c>
      <c r="L710" s="78">
        <v>0.26716886162613268</v>
      </c>
      <c r="M710" s="78">
        <v>0.60857459745344922</v>
      </c>
      <c r="N710" s="78">
        <v>1.1722256934565731</v>
      </c>
      <c r="O710" s="78">
        <v>2.0364845675609082</v>
      </c>
      <c r="P710" s="78">
        <v>3.1249538139266351</v>
      </c>
      <c r="Q710" s="78">
        <v>4.4548279936634101</v>
      </c>
      <c r="R710" s="78">
        <v>5.8821591599425576</v>
      </c>
      <c r="S710" s="78">
        <v>7.4153195502173359</v>
      </c>
      <c r="T710" s="78">
        <v>8.986294211480919</v>
      </c>
      <c r="U710" s="78">
        <v>10.592215078166081</v>
      </c>
      <c r="V710" s="78">
        <v>12.21317245266313</v>
      </c>
      <c r="W710" s="78">
        <v>13.826423169493859</v>
      </c>
      <c r="X710" s="78">
        <v>15.437053533509488</v>
      </c>
      <c r="Y710" s="78">
        <v>17.024348750606812</v>
      </c>
      <c r="Z710" s="78">
        <v>18.40133207642381</v>
      </c>
      <c r="AA710" s="78">
        <v>19.706522741348223</v>
      </c>
      <c r="AB710" s="78">
        <v>20.924893124698798</v>
      </c>
      <c r="AC710" s="78">
        <v>22.049526714379873</v>
      </c>
      <c r="AD710" s="78">
        <v>23.082178234637162</v>
      </c>
      <c r="AE710" s="78">
        <v>24.035294567906011</v>
      </c>
      <c r="AF710" s="78">
        <v>24.907757252041812</v>
      </c>
      <c r="AG710" s="78">
        <v>25.741350942362359</v>
      </c>
      <c r="AH710" s="78">
        <v>26.523597893120723</v>
      </c>
      <c r="AI710" s="78">
        <v>27.275175758566029</v>
      </c>
    </row>
    <row r="711" spans="1:35" ht="15">
      <c r="A711" s="49" t="s">
        <v>54</v>
      </c>
      <c r="B711" s="49">
        <v>16</v>
      </c>
      <c r="C711" s="49" t="s">
        <v>42</v>
      </c>
      <c r="D711" s="49" t="s">
        <v>58</v>
      </c>
      <c r="E711" s="49" t="s">
        <v>64</v>
      </c>
      <c r="F711" s="78">
        <v>0</v>
      </c>
      <c r="G711" s="78">
        <v>36282</v>
      </c>
      <c r="H711" s="78">
        <v>0.152432539767511</v>
      </c>
      <c r="I711" s="78">
        <v>2.6408250624725711</v>
      </c>
      <c r="J711" s="78">
        <v>9.8541017844937198</v>
      </c>
      <c r="K711" s="78">
        <v>22.172329580210437</v>
      </c>
      <c r="L711" s="78">
        <v>60.407199177187877</v>
      </c>
      <c r="M711" s="78">
        <v>123.46064297920509</v>
      </c>
      <c r="N711" s="78">
        <v>229.9323745598777</v>
      </c>
      <c r="O711" s="78">
        <v>355.9762986531764</v>
      </c>
      <c r="P711" s="78">
        <v>544.99968974222065</v>
      </c>
      <c r="Q711" s="78">
        <v>763.19991623918952</v>
      </c>
      <c r="R711" s="78">
        <v>991.31544143088001</v>
      </c>
      <c r="S711" s="78">
        <v>1243.9713697503639</v>
      </c>
      <c r="T711" s="78">
        <v>1502.8100917364911</v>
      </c>
      <c r="U711" s="78">
        <v>1763.3956609754359</v>
      </c>
      <c r="V711" s="78">
        <v>2021.541515539451</v>
      </c>
      <c r="W711" s="78">
        <v>2282.1138452033979</v>
      </c>
      <c r="X711" s="78">
        <v>2532.1794973433766</v>
      </c>
      <c r="Y711" s="78">
        <v>2788.144774719181</v>
      </c>
      <c r="Z711" s="78">
        <v>3002.4300827436837</v>
      </c>
      <c r="AA711" s="78">
        <v>3202.8172329833196</v>
      </c>
      <c r="AB711" s="78">
        <v>3387.6208438854242</v>
      </c>
      <c r="AC711" s="78">
        <v>3555.631987710829</v>
      </c>
      <c r="AD711" s="78">
        <v>3707.6471129493939</v>
      </c>
      <c r="AE711" s="78">
        <v>3846.6393778614975</v>
      </c>
      <c r="AF711" s="78">
        <v>3973.4515307520269</v>
      </c>
      <c r="AG711" s="78">
        <v>4094.5501820228196</v>
      </c>
      <c r="AH711" s="78">
        <v>4208.7841711217625</v>
      </c>
      <c r="AI711" s="78">
        <v>4316.5306691421456</v>
      </c>
    </row>
    <row r="712" spans="1:35" ht="15">
      <c r="A712" s="49" t="s">
        <v>54</v>
      </c>
      <c r="B712" s="49">
        <v>17</v>
      </c>
      <c r="C712" s="49" t="s">
        <v>42</v>
      </c>
      <c r="D712" s="49" t="s">
        <v>58</v>
      </c>
      <c r="E712" s="49" t="s">
        <v>64</v>
      </c>
      <c r="F712" s="78">
        <v>0</v>
      </c>
      <c r="G712" s="78">
        <v>36282</v>
      </c>
      <c r="H712" s="78">
        <v>0.152432539767511</v>
      </c>
      <c r="I712" s="78">
        <v>2.6408250624725711</v>
      </c>
      <c r="J712" s="78">
        <v>9.8541017844937198</v>
      </c>
      <c r="K712" s="78">
        <v>22.172329580210437</v>
      </c>
      <c r="L712" s="78">
        <v>60.407199177187877</v>
      </c>
      <c r="M712" s="78">
        <v>123.46064297920509</v>
      </c>
      <c r="N712" s="78">
        <v>229.9323745598777</v>
      </c>
      <c r="O712" s="78">
        <v>355.9762986531764</v>
      </c>
      <c r="P712" s="78">
        <v>544.99968974222065</v>
      </c>
      <c r="Q712" s="78">
        <v>763.19991623918952</v>
      </c>
      <c r="R712" s="78">
        <v>991.31544143088001</v>
      </c>
      <c r="S712" s="78">
        <v>1243.9713697503639</v>
      </c>
      <c r="T712" s="78">
        <v>1502.8100917364911</v>
      </c>
      <c r="U712" s="78">
        <v>1763.3956609754359</v>
      </c>
      <c r="V712" s="78">
        <v>2021.541515539451</v>
      </c>
      <c r="W712" s="78">
        <v>2282.1138452033979</v>
      </c>
      <c r="X712" s="78">
        <v>2532.1794973433766</v>
      </c>
      <c r="Y712" s="78">
        <v>2788.144774719181</v>
      </c>
      <c r="Z712" s="78">
        <v>3002.4300827436837</v>
      </c>
      <c r="AA712" s="78">
        <v>3202.8172329833196</v>
      </c>
      <c r="AB712" s="78">
        <v>3387.6208438854242</v>
      </c>
      <c r="AC712" s="78">
        <v>3555.631987710829</v>
      </c>
      <c r="AD712" s="78">
        <v>3707.6471129493939</v>
      </c>
      <c r="AE712" s="78">
        <v>3846.6393778614975</v>
      </c>
      <c r="AF712" s="78">
        <v>3973.4515307520269</v>
      </c>
      <c r="AG712" s="78">
        <v>4094.5501820228196</v>
      </c>
      <c r="AH712" s="78">
        <v>4208.7841711217625</v>
      </c>
      <c r="AI712" s="78">
        <v>4316.5306691421456</v>
      </c>
    </row>
    <row r="713" spans="1:35" ht="15">
      <c r="A713" s="49" t="s">
        <v>54</v>
      </c>
      <c r="B713" s="49">
        <v>18</v>
      </c>
      <c r="C713" s="49" t="s">
        <v>42</v>
      </c>
      <c r="D713" s="49" t="s">
        <v>58</v>
      </c>
      <c r="E713" s="49" t="s">
        <v>64</v>
      </c>
      <c r="F713" s="78">
        <v>0</v>
      </c>
      <c r="G713" s="78">
        <v>36282</v>
      </c>
      <c r="H713" s="78">
        <v>0.152432539767511</v>
      </c>
      <c r="I713" s="78">
        <v>2.6408250624725711</v>
      </c>
      <c r="J713" s="78">
        <v>9.8541017844937198</v>
      </c>
      <c r="K713" s="78">
        <v>22.172329580210437</v>
      </c>
      <c r="L713" s="78">
        <v>60.407199177187877</v>
      </c>
      <c r="M713" s="78">
        <v>123.46064297920509</v>
      </c>
      <c r="N713" s="78">
        <v>229.9323745598777</v>
      </c>
      <c r="O713" s="78">
        <v>355.9762986531764</v>
      </c>
      <c r="P713" s="78">
        <v>544.99968974222065</v>
      </c>
      <c r="Q713" s="78">
        <v>763.19991623918952</v>
      </c>
      <c r="R713" s="78">
        <v>991.31544143088001</v>
      </c>
      <c r="S713" s="78">
        <v>1243.9713697503639</v>
      </c>
      <c r="T713" s="78">
        <v>1502.8100917364911</v>
      </c>
      <c r="U713" s="78">
        <v>1763.3956609754359</v>
      </c>
      <c r="V713" s="78">
        <v>2021.541515539451</v>
      </c>
      <c r="W713" s="78">
        <v>2282.1138452033979</v>
      </c>
      <c r="X713" s="78">
        <v>2532.1794973433766</v>
      </c>
      <c r="Y713" s="78">
        <v>2788.144774719181</v>
      </c>
      <c r="Z713" s="78">
        <v>3002.4300827436837</v>
      </c>
      <c r="AA713" s="78">
        <v>3202.8172329833196</v>
      </c>
      <c r="AB713" s="78">
        <v>3387.6208438854242</v>
      </c>
      <c r="AC713" s="78">
        <v>3555.631987710829</v>
      </c>
      <c r="AD713" s="78">
        <v>3707.6471129493939</v>
      </c>
      <c r="AE713" s="78">
        <v>3846.6393778614975</v>
      </c>
      <c r="AF713" s="78">
        <v>3973.4515307520269</v>
      </c>
      <c r="AG713" s="78">
        <v>4094.5501820228196</v>
      </c>
      <c r="AH713" s="78">
        <v>4208.7841711217625</v>
      </c>
      <c r="AI713" s="78">
        <v>4316.5306691421456</v>
      </c>
    </row>
    <row r="714" spans="1:35" ht="15">
      <c r="A714" s="49" t="s">
        <v>54</v>
      </c>
      <c r="B714" s="49">
        <v>19</v>
      </c>
      <c r="C714" s="49" t="s">
        <v>42</v>
      </c>
      <c r="D714" s="49" t="s">
        <v>58</v>
      </c>
      <c r="E714" s="49" t="s">
        <v>64</v>
      </c>
      <c r="F714" s="78">
        <v>0</v>
      </c>
      <c r="G714" s="78">
        <v>36282</v>
      </c>
      <c r="H714" s="78">
        <v>0</v>
      </c>
      <c r="I714" s="78">
        <v>0.19726277601155209</v>
      </c>
      <c r="J714" s="78">
        <v>0.73335204606378002</v>
      </c>
      <c r="K714" s="78">
        <v>1.683999688499749</v>
      </c>
      <c r="L714" s="78">
        <v>4.6868304531299536</v>
      </c>
      <c r="M714" s="78">
        <v>10.622968933404181</v>
      </c>
      <c r="N714" s="78">
        <v>20.40206450780364</v>
      </c>
      <c r="O714" s="78">
        <v>35.315076507419057</v>
      </c>
      <c r="P714" s="78">
        <v>54.005509894851983</v>
      </c>
      <c r="Q714" s="78">
        <v>76.718452596252462</v>
      </c>
      <c r="R714" s="78">
        <v>100.9828512377796</v>
      </c>
      <c r="S714" s="78">
        <v>126.99882741669489</v>
      </c>
      <c r="T714" s="78">
        <v>153.582669590498</v>
      </c>
      <c r="U714" s="78">
        <v>180.49910530619741</v>
      </c>
      <c r="V714" s="78">
        <v>207.35125747466648</v>
      </c>
      <c r="W714" s="78">
        <v>233.89015213362069</v>
      </c>
      <c r="X714" s="78">
        <v>260.23438582864139</v>
      </c>
      <c r="Y714" s="78">
        <v>286.0321589808583</v>
      </c>
      <c r="Z714" s="78">
        <v>308.11249336480773</v>
      </c>
      <c r="AA714" s="78">
        <v>328.92259275841411</v>
      </c>
      <c r="AB714" s="78">
        <v>348.17463502536418</v>
      </c>
      <c r="AC714" s="78">
        <v>365.8034296825661</v>
      </c>
      <c r="AD714" s="78">
        <v>381.9291998794522</v>
      </c>
      <c r="AE714" s="78">
        <v>396.85519975389559</v>
      </c>
      <c r="AF714" s="78">
        <v>410.54360871034561</v>
      </c>
      <c r="AG714" s="78">
        <v>423.53335276465873</v>
      </c>
      <c r="AH714" s="78">
        <v>435.72489873474456</v>
      </c>
      <c r="AI714" s="78">
        <v>447.56524730185771</v>
      </c>
    </row>
    <row r="715" spans="1:35" ht="15">
      <c r="A715" s="49" t="s">
        <v>54</v>
      </c>
      <c r="B715" s="49">
        <v>20</v>
      </c>
      <c r="C715" s="49" t="s">
        <v>42</v>
      </c>
      <c r="D715" s="49" t="s">
        <v>58</v>
      </c>
      <c r="E715" s="49" t="s">
        <v>64</v>
      </c>
      <c r="F715" s="78">
        <v>0</v>
      </c>
      <c r="G715" s="78">
        <v>36282</v>
      </c>
      <c r="H715" s="78">
        <v>0</v>
      </c>
      <c r="I715" s="78">
        <v>1.30319189987993E-2</v>
      </c>
      <c r="J715" s="78">
        <v>4.8066222923236798E-2</v>
      </c>
      <c r="K715" s="78">
        <v>0.10935488998809309</v>
      </c>
      <c r="L715" s="78">
        <v>0.30124851056282492</v>
      </c>
      <c r="M715" s="78">
        <v>0.67660496134129011</v>
      </c>
      <c r="N715" s="78">
        <v>1.2862813003169249</v>
      </c>
      <c r="O715" s="78">
        <v>2.2060787067906911</v>
      </c>
      <c r="P715" s="78">
        <v>3.3474013470136668</v>
      </c>
      <c r="Q715" s="78">
        <v>4.7222658516341145</v>
      </c>
      <c r="R715" s="78">
        <v>6.1740286250705605</v>
      </c>
      <c r="S715" s="78">
        <v>7.7067169662376402</v>
      </c>
      <c r="T715" s="78">
        <v>9.2455653137854501</v>
      </c>
      <c r="U715" s="78">
        <v>10.78229438449816</v>
      </c>
      <c r="V715" s="78">
        <v>12.298875397752029</v>
      </c>
      <c r="W715" s="78">
        <v>13.775450220805229</v>
      </c>
      <c r="X715" s="78">
        <v>15.21949903302861</v>
      </c>
      <c r="Y715" s="78">
        <v>16.611008939612972</v>
      </c>
      <c r="Z715" s="78">
        <v>17.774718185624749</v>
      </c>
      <c r="AA715" s="78">
        <v>18.851298191286759</v>
      </c>
      <c r="AB715" s="78">
        <v>19.828989800837618</v>
      </c>
      <c r="AC715" s="78">
        <v>20.702269539991448</v>
      </c>
      <c r="AD715" s="78">
        <v>21.475240613304052</v>
      </c>
      <c r="AE715" s="78">
        <v>22.165158481862321</v>
      </c>
      <c r="AF715" s="78">
        <v>22.776507654494129</v>
      </c>
      <c r="AG715" s="78">
        <v>23.345229471135319</v>
      </c>
      <c r="AH715" s="78">
        <v>23.858669212890611</v>
      </c>
      <c r="AI715" s="78">
        <v>24.333203997851548</v>
      </c>
    </row>
    <row r="716" spans="1:35" ht="15">
      <c r="A716" s="49" t="s">
        <v>65</v>
      </c>
      <c r="B716" s="49">
        <v>0</v>
      </c>
      <c r="C716" s="49" t="s">
        <v>42</v>
      </c>
      <c r="D716" s="49" t="s">
        <v>43</v>
      </c>
      <c r="E716" s="49" t="s">
        <v>44</v>
      </c>
      <c r="F716" s="78">
        <v>0</v>
      </c>
      <c r="G716" s="78">
        <v>1001.5577243672</v>
      </c>
      <c r="H716" s="78">
        <v>1230.2318496705</v>
      </c>
      <c r="I716" s="78">
        <v>1712.1814810219998</v>
      </c>
      <c r="J716" s="78">
        <v>2167.2607417250001</v>
      </c>
      <c r="K716" s="78">
        <v>2602.1783329653995</v>
      </c>
      <c r="L716" s="78">
        <v>3034.6928220958998</v>
      </c>
      <c r="M716" s="78">
        <v>3518.0242754190003</v>
      </c>
      <c r="N716" s="78">
        <v>4004.2102203589998</v>
      </c>
      <c r="O716" s="78">
        <v>4579.6348947885999</v>
      </c>
      <c r="P716" s="78">
        <v>5078.7020138382004</v>
      </c>
      <c r="Q716" s="78">
        <v>5640.935258763001</v>
      </c>
      <c r="R716" s="78">
        <v>6162.1193773742998</v>
      </c>
      <c r="S716" s="78">
        <v>6687.2087158783997</v>
      </c>
      <c r="T716" s="78">
        <v>7037.6175109746</v>
      </c>
      <c r="U716" s="78">
        <v>7601.7635826527994</v>
      </c>
      <c r="V716" s="78">
        <v>8141.7831604362</v>
      </c>
      <c r="W716" s="78">
        <v>8659.3923547692011</v>
      </c>
      <c r="X716" s="78">
        <v>9159.5880754751997</v>
      </c>
      <c r="Y716" s="78">
        <v>9635.7077761229993</v>
      </c>
      <c r="Z716" s="78">
        <v>10092.798840372599</v>
      </c>
      <c r="AA716" s="78">
        <v>10533.031643197799</v>
      </c>
      <c r="AB716" s="78">
        <v>10784.441823302401</v>
      </c>
      <c r="AC716" s="78">
        <v>11279.337791165401</v>
      </c>
      <c r="AD716" s="78">
        <v>11625.487362568199</v>
      </c>
      <c r="AE716" s="78">
        <v>12079.8528396414</v>
      </c>
      <c r="AF716" s="78">
        <v>12263.7795002118</v>
      </c>
      <c r="AG716" s="78">
        <v>12693.0594804948</v>
      </c>
      <c r="AH716" s="78">
        <v>12974.804436396</v>
      </c>
      <c r="AI716" s="78">
        <v>13375.8695420196</v>
      </c>
    </row>
    <row r="717" spans="1:35" ht="15">
      <c r="A717" s="49" t="s">
        <v>65</v>
      </c>
      <c r="B717" s="49">
        <v>1</v>
      </c>
      <c r="C717" s="49" t="s">
        <v>42</v>
      </c>
      <c r="D717" s="49" t="s">
        <v>43</v>
      </c>
      <c r="E717" s="49" t="s">
        <v>44</v>
      </c>
      <c r="F717" s="78">
        <v>0</v>
      </c>
      <c r="G717" s="78">
        <v>182566.39634866879</v>
      </c>
      <c r="H717" s="78">
        <v>229958.86508950259</v>
      </c>
      <c r="I717" s="78">
        <v>329262.51376636996</v>
      </c>
      <c r="J717" s="78">
        <v>424550.38323418301</v>
      </c>
      <c r="K717" s="78">
        <v>517675.66891183116</v>
      </c>
      <c r="L717" s="78">
        <v>612221.50028954714</v>
      </c>
      <c r="M717" s="78">
        <v>719223.97942293715</v>
      </c>
      <c r="N717" s="78">
        <v>829363.66727631947</v>
      </c>
      <c r="O717" s="78">
        <v>961004.25331387494</v>
      </c>
      <c r="P717" s="78">
        <v>1078146.7657486896</v>
      </c>
      <c r="Q717" s="78">
        <v>1210490.5798138196</v>
      </c>
      <c r="R717" s="78">
        <v>1335265.7589683523</v>
      </c>
      <c r="S717" s="78">
        <v>1462163.4305150975</v>
      </c>
      <c r="T717" s="78">
        <v>1549225.6690715507</v>
      </c>
      <c r="U717" s="78">
        <v>1684653.5342681087</v>
      </c>
      <c r="V717" s="78">
        <v>1815045.8771562676</v>
      </c>
      <c r="W717" s="78">
        <v>1941088.7885969316</v>
      </c>
      <c r="X717" s="78">
        <v>2063760.1487003886</v>
      </c>
      <c r="Y717" s="78">
        <v>2181390.1820042375</v>
      </c>
      <c r="Z717" s="78">
        <v>2295211.7119674333</v>
      </c>
      <c r="AA717" s="78">
        <v>2405702.2715580491</v>
      </c>
      <c r="AB717" s="78">
        <v>2469603.7638564208</v>
      </c>
      <c r="AC717" s="78">
        <v>2595543.355353564</v>
      </c>
      <c r="AD717" s="78">
        <v>2684718.4604311436</v>
      </c>
      <c r="AE717" s="78">
        <v>2802658.3526178799</v>
      </c>
      <c r="AF717" s="78">
        <v>2851172.9463025774</v>
      </c>
      <c r="AG717" s="78">
        <v>2964658.6738308738</v>
      </c>
      <c r="AH717" s="78">
        <v>3040041.7525836662</v>
      </c>
      <c r="AI717" s="78">
        <v>3148216.0173388715</v>
      </c>
    </row>
    <row r="718" spans="1:35" ht="15">
      <c r="A718" s="49" t="s">
        <v>65</v>
      </c>
      <c r="B718" s="49">
        <v>2</v>
      </c>
      <c r="C718" s="49" t="s">
        <v>42</v>
      </c>
      <c r="D718" s="49" t="s">
        <v>43</v>
      </c>
      <c r="E718" s="49" t="s">
        <v>44</v>
      </c>
      <c r="F718" s="78">
        <v>0</v>
      </c>
      <c r="G718" s="78">
        <v>24217.239464506401</v>
      </c>
      <c r="H718" s="78">
        <v>30239.8328382162</v>
      </c>
      <c r="I718" s="78">
        <v>43970.779146379995</v>
      </c>
      <c r="J718" s="78">
        <v>57960.470765270002</v>
      </c>
      <c r="K718" s="78">
        <v>72337.549790646386</v>
      </c>
      <c r="L718" s="78">
        <v>87805.248226920798</v>
      </c>
      <c r="M718" s="78">
        <v>106048.43480178801</v>
      </c>
      <c r="N718" s="78">
        <v>125890.97541659701</v>
      </c>
      <c r="O718" s="78">
        <v>150233.1468947512</v>
      </c>
      <c r="P718" s="78">
        <v>173466.21290153809</v>
      </c>
      <c r="Q718" s="78">
        <v>200231.88036205102</v>
      </c>
      <c r="R718" s="78">
        <v>226598.66285934928</v>
      </c>
      <c r="S718" s="78">
        <v>254528.95358074881</v>
      </c>
      <c r="T718" s="78">
        <v>274955.46777095099</v>
      </c>
      <c r="U718" s="78">
        <v>305168.75304285483</v>
      </c>
      <c r="V718" s="78">
        <v>335148.59682048357</v>
      </c>
      <c r="W718" s="78">
        <v>364990.54607652116</v>
      </c>
      <c r="X718" s="78">
        <v>394871.76397743355</v>
      </c>
      <c r="Y718" s="78">
        <v>424345.8599123304</v>
      </c>
      <c r="Z718" s="78">
        <v>453653.34171261056</v>
      </c>
      <c r="AA718" s="78">
        <v>482889.20113875542</v>
      </c>
      <c r="AB718" s="78">
        <v>500228.42775211681</v>
      </c>
      <c r="AC718" s="78">
        <v>535257.72461704619</v>
      </c>
      <c r="AD718" s="78">
        <v>560620.47419168998</v>
      </c>
      <c r="AE718" s="78">
        <v>594919.66701020033</v>
      </c>
      <c r="AF718" s="78">
        <v>609325.50566187967</v>
      </c>
      <c r="AG718" s="78">
        <v>643738.9712464523</v>
      </c>
      <c r="AH718" s="78">
        <v>667047.94040984218</v>
      </c>
      <c r="AI718" s="78">
        <v>701118.33532704483</v>
      </c>
    </row>
    <row r="719" spans="1:35" ht="15">
      <c r="A719" s="49" t="s">
        <v>65</v>
      </c>
      <c r="B719" s="49">
        <v>3</v>
      </c>
      <c r="C719" s="49" t="s">
        <v>42</v>
      </c>
      <c r="D719" s="49" t="s">
        <v>43</v>
      </c>
      <c r="E719" s="49" t="s">
        <v>44</v>
      </c>
      <c r="F719" s="78">
        <v>0</v>
      </c>
      <c r="G719" s="78">
        <v>2141.0194666744001</v>
      </c>
      <c r="H719" s="78">
        <v>2567.5841291430002</v>
      </c>
      <c r="I719" s="78">
        <v>3491.6937466859995</v>
      </c>
      <c r="J719" s="78">
        <v>4367.9128815250006</v>
      </c>
      <c r="K719" s="78">
        <v>5206.2911854233998</v>
      </c>
      <c r="L719" s="78">
        <v>6041.0154944315991</v>
      </c>
      <c r="M719" s="78">
        <v>6980.2440814894999</v>
      </c>
      <c r="N719" s="78">
        <v>7923.9996227864995</v>
      </c>
      <c r="O719" s="78">
        <v>9041.4409149356998</v>
      </c>
      <c r="P719" s="78">
        <v>10004.342202277501</v>
      </c>
      <c r="Q719" s="78">
        <v>11090.4148431305</v>
      </c>
      <c r="R719" s="78">
        <v>12098.284982779498</v>
      </c>
      <c r="S719" s="78">
        <v>13112.748103168</v>
      </c>
      <c r="T719" s="78">
        <v>13784.3543016234</v>
      </c>
      <c r="U719" s="78">
        <v>14875.447227405599</v>
      </c>
      <c r="V719" s="78">
        <v>15919.3975898034</v>
      </c>
      <c r="W719" s="78">
        <v>16921.606089333</v>
      </c>
      <c r="X719" s="78">
        <v>17889.795222994198</v>
      </c>
      <c r="Y719" s="78">
        <v>18811.245583963802</v>
      </c>
      <c r="Z719" s="78">
        <v>19695.9509918886</v>
      </c>
      <c r="AA719" s="78">
        <v>20547.8484060234</v>
      </c>
      <c r="AB719" s="78">
        <v>21032.043920527198</v>
      </c>
      <c r="AC719" s="78">
        <v>21989.4821269926</v>
      </c>
      <c r="AD719" s="78">
        <v>22658.512831125598</v>
      </c>
      <c r="AE719" s="78">
        <v>23537.968960044</v>
      </c>
      <c r="AF719" s="78">
        <v>23891.437237753802</v>
      </c>
      <c r="AG719" s="78">
        <v>24722.085166680001</v>
      </c>
      <c r="AH719" s="78">
        <v>25265.890282208402</v>
      </c>
      <c r="AI719" s="78">
        <v>26041.723624587001</v>
      </c>
    </row>
    <row r="720" spans="1:35" ht="15">
      <c r="A720" s="49" t="s">
        <v>65</v>
      </c>
      <c r="B720" s="49">
        <v>4</v>
      </c>
      <c r="C720" s="49" t="s">
        <v>42</v>
      </c>
      <c r="D720" s="49" t="s">
        <v>43</v>
      </c>
      <c r="E720" s="49" t="s">
        <v>44</v>
      </c>
      <c r="F720" s="78">
        <v>0</v>
      </c>
      <c r="G720" s="78">
        <v>28505.135062320802</v>
      </c>
      <c r="H720" s="78">
        <v>35546.063165574902</v>
      </c>
      <c r="I720" s="78">
        <v>51054.251181332998</v>
      </c>
      <c r="J720" s="78">
        <v>66356.594705237003</v>
      </c>
      <c r="K720" s="78">
        <v>81610.637776497199</v>
      </c>
      <c r="L720" s="78">
        <v>97550.577309998582</v>
      </c>
      <c r="M720" s="78">
        <v>115984.45360745651</v>
      </c>
      <c r="N720" s="78">
        <v>135446.30907984299</v>
      </c>
      <c r="O720" s="78">
        <v>158930.42327363332</v>
      </c>
      <c r="P720" s="78">
        <v>180631.39515448501</v>
      </c>
      <c r="Q720" s="78">
        <v>205429.86647723251</v>
      </c>
      <c r="R720" s="78">
        <v>229326.0083766426</v>
      </c>
      <c r="S720" s="78">
        <v>253931.8665665536</v>
      </c>
      <c r="T720" s="78">
        <v>271146.25779658556</v>
      </c>
      <c r="U720" s="78">
        <v>297197.77334547299</v>
      </c>
      <c r="V720" s="78">
        <v>322511.26045559515</v>
      </c>
      <c r="W720" s="78">
        <v>347190.49333500181</v>
      </c>
      <c r="X720" s="78">
        <v>371405.5688130348</v>
      </c>
      <c r="Y720" s="78">
        <v>394820.48255944799</v>
      </c>
      <c r="Z720" s="78">
        <v>417661.86210057541</v>
      </c>
      <c r="AA720" s="78">
        <v>440010.31415346719</v>
      </c>
      <c r="AB720" s="78">
        <v>452979.4150463274</v>
      </c>
      <c r="AC720" s="78">
        <v>478816.87105419417</v>
      </c>
      <c r="AD720" s="78">
        <v>497177.28432964679</v>
      </c>
      <c r="AE720" s="78">
        <v>521612.12289223616</v>
      </c>
      <c r="AF720" s="78">
        <v>531656.82016632904</v>
      </c>
      <c r="AG720" s="78">
        <v>555380.83568808064</v>
      </c>
      <c r="AH720" s="78">
        <v>571172.1811544298</v>
      </c>
      <c r="AI720" s="78">
        <v>593923.31347571639</v>
      </c>
    </row>
    <row r="721" spans="1:35" ht="15">
      <c r="A721" s="49" t="s">
        <v>65</v>
      </c>
      <c r="B721" s="49">
        <v>5</v>
      </c>
      <c r="C721" s="49" t="s">
        <v>42</v>
      </c>
      <c r="D721" s="49" t="s">
        <v>43</v>
      </c>
      <c r="E721" s="49" t="s">
        <v>44</v>
      </c>
      <c r="F721" s="78">
        <v>0</v>
      </c>
      <c r="G721" s="78">
        <v>11871.322670272</v>
      </c>
      <c r="H721" s="78">
        <v>14871.423471456301</v>
      </c>
      <c r="I721" s="78">
        <v>21818.169597405995</v>
      </c>
      <c r="J721" s="78">
        <v>28921.911740664003</v>
      </c>
      <c r="K721" s="78">
        <v>36140.9427761716</v>
      </c>
      <c r="L721" s="78">
        <v>43886.308233340795</v>
      </c>
      <c r="M721" s="78">
        <v>52995.444159970502</v>
      </c>
      <c r="N721" s="78">
        <v>62809.323206269997</v>
      </c>
      <c r="O721" s="78">
        <v>74695.052952343598</v>
      </c>
      <c r="P721" s="78">
        <v>86047.681178980012</v>
      </c>
      <c r="Q721" s="78">
        <v>99077.139099500506</v>
      </c>
      <c r="R721" s="78">
        <v>111793.2477034278</v>
      </c>
      <c r="S721" s="78">
        <v>124958.0655940608</v>
      </c>
      <c r="T721" s="78">
        <v>134240.972928909</v>
      </c>
      <c r="U721" s="78">
        <v>147997.16282970959</v>
      </c>
      <c r="V721" s="78">
        <v>161382.21860999041</v>
      </c>
      <c r="W721" s="78">
        <v>174444.7970482338</v>
      </c>
      <c r="X721" s="78">
        <v>187265.60580916321</v>
      </c>
      <c r="Y721" s="78">
        <v>199664.35234844341</v>
      </c>
      <c r="Z721" s="78">
        <v>211758.69117918899</v>
      </c>
      <c r="AA721" s="78">
        <v>223587.7899986016</v>
      </c>
      <c r="AB721" s="78">
        <v>230426.74248871859</v>
      </c>
      <c r="AC721" s="78">
        <v>244093.59369873721</v>
      </c>
      <c r="AD721" s="78">
        <v>253778.4629917086</v>
      </c>
      <c r="AE721" s="78">
        <v>266667.56285355781</v>
      </c>
      <c r="AF721" s="78">
        <v>271935.36575798999</v>
      </c>
      <c r="AG721" s="78">
        <v>284424.25856943784</v>
      </c>
      <c r="AH721" s="78">
        <v>292714.5357571512</v>
      </c>
      <c r="AI721" s="78">
        <v>304660.48150829284</v>
      </c>
    </row>
    <row r="722" spans="1:35" ht="15">
      <c r="A722" s="49" t="s">
        <v>65</v>
      </c>
      <c r="B722" s="49">
        <v>6</v>
      </c>
      <c r="C722" s="49" t="s">
        <v>42</v>
      </c>
      <c r="D722" s="49" t="s">
        <v>43</v>
      </c>
      <c r="E722" s="49" t="s">
        <v>44</v>
      </c>
      <c r="F722" s="78">
        <v>0</v>
      </c>
      <c r="G722" s="78">
        <v>14922.644856849598</v>
      </c>
      <c r="H722" s="78">
        <v>18626.391278349001</v>
      </c>
      <c r="I722" s="78">
        <v>27102.919906859999</v>
      </c>
      <c r="J722" s="78">
        <v>35790.236112708</v>
      </c>
      <c r="K722" s="78">
        <v>44751.364230024999</v>
      </c>
      <c r="L722" s="78">
        <v>54396.170236351201</v>
      </c>
      <c r="M722" s="78">
        <v>65746.254816232511</v>
      </c>
      <c r="N722" s="78">
        <v>78028.595623648493</v>
      </c>
      <c r="O722" s="78">
        <v>93027.199305719507</v>
      </c>
      <c r="P722" s="78">
        <v>107319.69843742071</v>
      </c>
      <c r="Q722" s="78">
        <v>123699.56030414901</v>
      </c>
      <c r="R722" s="78">
        <v>139741.32032780818</v>
      </c>
      <c r="S722" s="78">
        <v>156596.11075461117</v>
      </c>
      <c r="T722" s="78">
        <v>168770.47786382522</v>
      </c>
      <c r="U722" s="78">
        <v>186800.69130024058</v>
      </c>
      <c r="V722" s="78">
        <v>204573.79101301558</v>
      </c>
      <c r="W722" s="78">
        <v>222151.20366129241</v>
      </c>
      <c r="X722" s="78">
        <v>239632.11033398999</v>
      </c>
      <c r="Y722" s="78">
        <v>256760.60867954642</v>
      </c>
      <c r="Z722" s="78">
        <v>273687.06025719299</v>
      </c>
      <c r="AA722" s="78">
        <v>290462.39316805918</v>
      </c>
      <c r="AB722" s="78">
        <v>300340.67820288183</v>
      </c>
      <c r="AC722" s="78">
        <v>320241.04823300039</v>
      </c>
      <c r="AD722" s="78">
        <v>334612.0599374256</v>
      </c>
      <c r="AE722" s="78">
        <v>354016.12073225639</v>
      </c>
      <c r="AF722" s="78">
        <v>362142.91316322243</v>
      </c>
      <c r="AG722" s="78">
        <v>381561.56089683058</v>
      </c>
      <c r="AH722" s="78">
        <v>394700.0519853204</v>
      </c>
      <c r="AI722" s="78">
        <v>413907.7190819406</v>
      </c>
    </row>
    <row r="723" spans="1:35" ht="15">
      <c r="A723" s="49" t="s">
        <v>65</v>
      </c>
      <c r="B723" s="49">
        <v>7</v>
      </c>
      <c r="C723" s="49" t="s">
        <v>42</v>
      </c>
      <c r="D723" s="49" t="s">
        <v>43</v>
      </c>
      <c r="E723" s="49" t="s">
        <v>44</v>
      </c>
      <c r="F723" s="78">
        <v>0</v>
      </c>
      <c r="G723" s="78">
        <v>182421.34175202079</v>
      </c>
      <c r="H723" s="78">
        <v>226570.55332165444</v>
      </c>
      <c r="I723" s="78">
        <v>319342.22777307197</v>
      </c>
      <c r="J723" s="78">
        <v>407814.10569768905</v>
      </c>
      <c r="K723" s="78">
        <v>493668.21960481058</v>
      </c>
      <c r="L723" s="78">
        <v>580303.5598055796</v>
      </c>
      <c r="M723" s="78">
        <v>678145.04207124002</v>
      </c>
      <c r="N723" s="78">
        <v>778055.81518516596</v>
      </c>
      <c r="O723" s="78">
        <v>896987.68096823071</v>
      </c>
      <c r="P723" s="78">
        <v>1001673.1883660922</v>
      </c>
      <c r="Q723" s="78">
        <v>1119836.5088433921</v>
      </c>
      <c r="R723" s="78">
        <v>1230596.7821123477</v>
      </c>
      <c r="S723" s="78">
        <v>1342984.5307955199</v>
      </c>
      <c r="T723" s="78">
        <v>1419412.4125107036</v>
      </c>
      <c r="U723" s="78">
        <v>1539751.4270987113</v>
      </c>
      <c r="V723" s="78">
        <v>1655358.1157147759</v>
      </c>
      <c r="W723" s="78">
        <v>1766842.1518311894</v>
      </c>
      <c r="X723" s="78">
        <v>1875079.7107774906</v>
      </c>
      <c r="Y723" s="78">
        <v>1978615.4299491558</v>
      </c>
      <c r="Z723" s="78">
        <v>2078524.9068041304</v>
      </c>
      <c r="AA723" s="78">
        <v>2175237.1184796779</v>
      </c>
      <c r="AB723" s="78">
        <v>2230912.7886796738</v>
      </c>
      <c r="AC723" s="78">
        <v>2340465.746281608</v>
      </c>
      <c r="AD723" s="78">
        <v>2417671.031483334</v>
      </c>
      <c r="AE723" s="78">
        <v>2519401.0491506341</v>
      </c>
      <c r="AF723" s="78">
        <v>2560972.0580819431</v>
      </c>
      <c r="AG723" s="78">
        <v>2658006.4442565087</v>
      </c>
      <c r="AH723" s="78">
        <v>2722113.819334371</v>
      </c>
      <c r="AI723" s="78">
        <v>2813701.2204845743</v>
      </c>
    </row>
    <row r="724" spans="1:35" ht="15">
      <c r="A724" s="49" t="s">
        <v>65</v>
      </c>
      <c r="B724" s="49">
        <v>8</v>
      </c>
      <c r="C724" s="49" t="s">
        <v>42</v>
      </c>
      <c r="D724" s="49" t="s">
        <v>43</v>
      </c>
      <c r="E724" s="49" t="s">
        <v>44</v>
      </c>
      <c r="F724" s="78">
        <v>0</v>
      </c>
      <c r="G724" s="78">
        <v>17367.6660697384</v>
      </c>
      <c r="H724" s="78">
        <v>21923.650680865503</v>
      </c>
      <c r="I724" s="78">
        <v>32167.380037935</v>
      </c>
      <c r="J724" s="78">
        <v>42603.989399898004</v>
      </c>
      <c r="K724" s="78">
        <v>53374.640877925995</v>
      </c>
      <c r="L724" s="78">
        <v>64984.689392773995</v>
      </c>
      <c r="M724" s="78">
        <v>78649.821947794015</v>
      </c>
      <c r="N724" s="78">
        <v>93491.274554993506</v>
      </c>
      <c r="O724" s="78">
        <v>111672.35936735681</v>
      </c>
      <c r="P724" s="78">
        <v>129093.31589475901</v>
      </c>
      <c r="Q724" s="78">
        <v>149164.85543620601</v>
      </c>
      <c r="R724" s="78">
        <v>168928.86824450578</v>
      </c>
      <c r="S724" s="78">
        <v>189859.83297976319</v>
      </c>
      <c r="T724" s="78">
        <v>205203.14928158099</v>
      </c>
      <c r="U724" s="78">
        <v>227864.99338592219</v>
      </c>
      <c r="V724" s="78">
        <v>250369.1067508884</v>
      </c>
      <c r="W724" s="78">
        <v>272787.2631721248</v>
      </c>
      <c r="X724" s="78">
        <v>295249.58420038619</v>
      </c>
      <c r="Y724" s="78">
        <v>317422.74061876617</v>
      </c>
      <c r="Z724" s="78">
        <v>339505.29650044919</v>
      </c>
      <c r="AA724" s="78">
        <v>361550.400795375</v>
      </c>
      <c r="AB724" s="78">
        <v>374659.81895398319</v>
      </c>
      <c r="AC724" s="78">
        <v>401212.94349100138</v>
      </c>
      <c r="AD724" s="78">
        <v>420595.55290527717</v>
      </c>
      <c r="AE724" s="78">
        <v>447006.13932773698</v>
      </c>
      <c r="AF724" s="78">
        <v>458210.47299771482</v>
      </c>
      <c r="AG724" s="78">
        <v>485155.0726114026</v>
      </c>
      <c r="AH724" s="78">
        <v>503577.46775820001</v>
      </c>
      <c r="AI724" s="78">
        <v>530745.81788953568</v>
      </c>
    </row>
    <row r="725" spans="1:35" ht="15">
      <c r="A725" s="49" t="s">
        <v>65</v>
      </c>
      <c r="B725" s="49">
        <v>9</v>
      </c>
      <c r="C725" s="49" t="s">
        <v>42</v>
      </c>
      <c r="D725" s="49" t="s">
        <v>43</v>
      </c>
      <c r="E725" s="49" t="s">
        <v>44</v>
      </c>
      <c r="F725" s="78">
        <v>0</v>
      </c>
      <c r="G725" s="78">
        <v>2425.8849022511999</v>
      </c>
      <c r="H725" s="78">
        <v>2905.2779779077</v>
      </c>
      <c r="I725" s="78">
        <v>3956.3022074409996</v>
      </c>
      <c r="J725" s="78">
        <v>4960.4988926960004</v>
      </c>
      <c r="K725" s="78">
        <v>5928.2413792907992</v>
      </c>
      <c r="L725" s="78">
        <v>6900.6432081955991</v>
      </c>
      <c r="M725" s="78">
        <v>8002.0245159545002</v>
      </c>
      <c r="N725" s="78">
        <v>9119.5603237079995</v>
      </c>
      <c r="O725" s="78">
        <v>10449.5393927768</v>
      </c>
      <c r="P725" s="78">
        <v>11613.9222522828</v>
      </c>
      <c r="Q725" s="78">
        <v>12931.682943853502</v>
      </c>
      <c r="R725" s="78">
        <v>14166.381521230498</v>
      </c>
      <c r="S725" s="78">
        <v>15409.7269727232</v>
      </c>
      <c r="T725" s="78">
        <v>16236.474231324599</v>
      </c>
      <c r="U725" s="78">
        <v>17559.141119427601</v>
      </c>
      <c r="V725" s="78">
        <v>18823.964990787001</v>
      </c>
      <c r="W725" s="78">
        <v>20038.264551709803</v>
      </c>
      <c r="X725" s="78">
        <v>21211.4784096402</v>
      </c>
      <c r="Y725" s="78">
        <v>22328.161570578599</v>
      </c>
      <c r="Z725" s="78">
        <v>23400.175386126</v>
      </c>
      <c r="AA725" s="78">
        <v>24432.5672399424</v>
      </c>
      <c r="AB725" s="78">
        <v>25019.073221234401</v>
      </c>
      <c r="AC725" s="78">
        <v>26179.517198505</v>
      </c>
      <c r="AD725" s="78">
        <v>26990.2784358108</v>
      </c>
      <c r="AE725" s="78">
        <v>28055.932547946599</v>
      </c>
      <c r="AF725" s="78">
        <v>28483.900208478</v>
      </c>
      <c r="AG725" s="78">
        <v>29490.550405628401</v>
      </c>
      <c r="AH725" s="78">
        <v>30149.4358686048</v>
      </c>
      <c r="AI725" s="78">
        <v>31089.3091799334</v>
      </c>
    </row>
    <row r="726" spans="1:35" ht="15">
      <c r="A726" s="49" t="s">
        <v>65</v>
      </c>
      <c r="B726" s="49">
        <v>10</v>
      </c>
      <c r="C726" s="49" t="s">
        <v>42</v>
      </c>
      <c r="D726" s="49" t="s">
        <v>43</v>
      </c>
      <c r="E726" s="49" t="s">
        <v>44</v>
      </c>
      <c r="F726" s="78">
        <v>0</v>
      </c>
      <c r="G726" s="78">
        <v>22176.6005027424</v>
      </c>
      <c r="H726" s="78">
        <v>27496.888598064001</v>
      </c>
      <c r="I726" s="78">
        <v>39179.874746717993</v>
      </c>
      <c r="J726" s="78">
        <v>50711.039236529999</v>
      </c>
      <c r="K726" s="78">
        <v>62225.129960425598</v>
      </c>
      <c r="L726" s="78">
        <v>74258.866997323494</v>
      </c>
      <c r="M726" s="78">
        <v>88167.217129254015</v>
      </c>
      <c r="N726" s="78">
        <v>102810.4176602185</v>
      </c>
      <c r="O726" s="78">
        <v>120487.98573138251</v>
      </c>
      <c r="P726" s="78">
        <v>136906.8454636161</v>
      </c>
      <c r="Q726" s="78">
        <v>155696.59670377703</v>
      </c>
      <c r="R726" s="78">
        <v>173784.18884749347</v>
      </c>
      <c r="S726" s="78">
        <v>192424.70029445118</v>
      </c>
      <c r="T726" s="78">
        <v>205486.05513572399</v>
      </c>
      <c r="U726" s="78">
        <v>225235.50839440859</v>
      </c>
      <c r="V726" s="78">
        <v>244418.1909419118</v>
      </c>
      <c r="W726" s="78">
        <v>263115.16375981318</v>
      </c>
      <c r="X726" s="78">
        <v>281459.27398604399</v>
      </c>
      <c r="Y726" s="78">
        <v>299192.95363243442</v>
      </c>
      <c r="Z726" s="78">
        <v>316482.05972605199</v>
      </c>
      <c r="AA726" s="78">
        <v>333387.81703069259</v>
      </c>
      <c r="AB726" s="78">
        <v>343202.7069267456</v>
      </c>
      <c r="AC726" s="78">
        <v>362706.75639188098</v>
      </c>
      <c r="AD726" s="78">
        <v>376558.79610838502</v>
      </c>
      <c r="AE726" s="78">
        <v>394969.12800823501</v>
      </c>
      <c r="AF726" s="78">
        <v>402540.50634125457</v>
      </c>
      <c r="AG726" s="78">
        <v>420371.95380913914</v>
      </c>
      <c r="AH726" s="78">
        <v>432231.58929969481</v>
      </c>
      <c r="AI726" s="78">
        <v>449290.13090772356</v>
      </c>
    </row>
    <row r="727" spans="1:35" ht="15">
      <c r="A727" s="49" t="s">
        <v>65</v>
      </c>
      <c r="B727" s="49">
        <v>11</v>
      </c>
      <c r="C727" s="49" t="s">
        <v>42</v>
      </c>
      <c r="D727" s="49" t="s">
        <v>43</v>
      </c>
      <c r="E727" s="49" t="s">
        <v>44</v>
      </c>
      <c r="F727" s="78">
        <v>0</v>
      </c>
      <c r="G727" s="78">
        <v>25554.601985151199</v>
      </c>
      <c r="H727" s="78">
        <v>31704.936148785902</v>
      </c>
      <c r="I727" s="78">
        <v>45096.127908645998</v>
      </c>
      <c r="J727" s="78">
        <v>58215.835457215006</v>
      </c>
      <c r="K727" s="78">
        <v>71248.352912457995</v>
      </c>
      <c r="L727" s="78">
        <v>84774.390854255995</v>
      </c>
      <c r="M727" s="78">
        <v>100346.28726962901</v>
      </c>
      <c r="N727" s="78">
        <v>116688.8715968295</v>
      </c>
      <c r="O727" s="78">
        <v>136415.3229199007</v>
      </c>
      <c r="P727" s="78">
        <v>154497.38773284393</v>
      </c>
      <c r="Q727" s="78">
        <v>175136.95462347002</v>
      </c>
      <c r="R727" s="78">
        <v>194923.70903917917</v>
      </c>
      <c r="S727" s="78">
        <v>215233.2065676288</v>
      </c>
      <c r="T727" s="78">
        <v>229379.15801008558</v>
      </c>
      <c r="U727" s="78">
        <v>250904.2808403582</v>
      </c>
      <c r="V727" s="78">
        <v>271757.6473793214</v>
      </c>
      <c r="W727" s="78">
        <v>292032.280907829</v>
      </c>
      <c r="X727" s="78">
        <v>311872.68802006682</v>
      </c>
      <c r="Y727" s="78">
        <v>331002.82730366942</v>
      </c>
      <c r="Z727" s="78">
        <v>349610.6128522986</v>
      </c>
      <c r="AA727" s="78">
        <v>367766.65756335785</v>
      </c>
      <c r="AB727" s="78">
        <v>378287.97927646438</v>
      </c>
      <c r="AC727" s="78">
        <v>399151.03679205483</v>
      </c>
      <c r="AD727" s="78">
        <v>413946.4325146128</v>
      </c>
      <c r="AE727" s="78">
        <v>433578.7359985488</v>
      </c>
      <c r="AF727" s="78">
        <v>441643.9503488628</v>
      </c>
      <c r="AG727" s="78">
        <v>460604.64896299917</v>
      </c>
      <c r="AH727" s="78">
        <v>473201.95957546384</v>
      </c>
      <c r="AI727" s="78">
        <v>491295.82051983185</v>
      </c>
    </row>
    <row r="728" spans="1:35" ht="15">
      <c r="A728" s="49" t="s">
        <v>65</v>
      </c>
      <c r="B728" s="49">
        <v>12</v>
      </c>
      <c r="C728" s="49" t="s">
        <v>42</v>
      </c>
      <c r="D728" s="49" t="s">
        <v>43</v>
      </c>
      <c r="E728" s="49" t="s">
        <v>44</v>
      </c>
      <c r="F728" s="78">
        <v>0</v>
      </c>
      <c r="G728" s="78">
        <v>66929.212404631195</v>
      </c>
      <c r="H728" s="78">
        <v>84198.443164868702</v>
      </c>
      <c r="I728" s="78">
        <v>121012.43411106999</v>
      </c>
      <c r="J728" s="78">
        <v>156688.086022998</v>
      </c>
      <c r="K728" s="78">
        <v>191711.00652436921</v>
      </c>
      <c r="L728" s="78">
        <v>227560.44139509709</v>
      </c>
      <c r="M728" s="78">
        <v>268354.68268746149</v>
      </c>
      <c r="N728" s="78">
        <v>310575.799887873</v>
      </c>
      <c r="O728" s="78">
        <v>361058.24371767923</v>
      </c>
      <c r="P728" s="78">
        <v>406574.45533505402</v>
      </c>
      <c r="Q728" s="78">
        <v>458169.89696106256</v>
      </c>
      <c r="R728" s="78">
        <v>507155.66078846331</v>
      </c>
      <c r="S728" s="78">
        <v>557180.96454522875</v>
      </c>
      <c r="T728" s="78">
        <v>591696.71064794401</v>
      </c>
      <c r="U728" s="78">
        <v>644938.43149941484</v>
      </c>
      <c r="V728" s="78">
        <v>696349.21392822068</v>
      </c>
      <c r="W728" s="78">
        <v>746187.38303008012</v>
      </c>
      <c r="X728" s="78">
        <v>794823.51771331078</v>
      </c>
      <c r="Y728" s="78">
        <v>841587.22448019113</v>
      </c>
      <c r="Z728" s="78">
        <v>886951.49365349999</v>
      </c>
      <c r="AA728" s="78">
        <v>931098.38436185336</v>
      </c>
      <c r="AB728" s="78">
        <v>956637.8428384338</v>
      </c>
      <c r="AC728" s="78">
        <v>1007163.8189116416</v>
      </c>
      <c r="AD728" s="78">
        <v>1042940.6837704537</v>
      </c>
      <c r="AE728" s="78">
        <v>1090322.2407711546</v>
      </c>
      <c r="AF728" s="78">
        <v>1109772.4346526377</v>
      </c>
      <c r="AG728" s="78">
        <v>1155407.950223835</v>
      </c>
      <c r="AH728" s="78">
        <v>1185700.6308407106</v>
      </c>
      <c r="AI728" s="78">
        <v>1229185.6581297282</v>
      </c>
    </row>
    <row r="729" spans="1:35" ht="15">
      <c r="A729" s="49" t="s">
        <v>65</v>
      </c>
      <c r="B729" s="49">
        <v>13</v>
      </c>
      <c r="C729" s="49" t="s">
        <v>42</v>
      </c>
      <c r="D729" s="49" t="s">
        <v>43</v>
      </c>
      <c r="E729" s="49" t="s">
        <v>44</v>
      </c>
      <c r="F729" s="78">
        <v>0</v>
      </c>
      <c r="G729" s="78">
        <v>18484.654564677599</v>
      </c>
      <c r="H729" s="78">
        <v>22914.977522588699</v>
      </c>
      <c r="I729" s="78">
        <v>32746.594089569997</v>
      </c>
      <c r="J729" s="78">
        <v>42514.564055720002</v>
      </c>
      <c r="K729" s="78">
        <v>52366.6938184268</v>
      </c>
      <c r="L729" s="78">
        <v>62786.124546657898</v>
      </c>
      <c r="M729" s="78">
        <v>74978.860988886008</v>
      </c>
      <c r="N729" s="78">
        <v>88046.454463108501</v>
      </c>
      <c r="O729" s="78">
        <v>103980.36304819251</v>
      </c>
      <c r="P729" s="78">
        <v>118850.5235979298</v>
      </c>
      <c r="Q729" s="78">
        <v>135952.9961166635</v>
      </c>
      <c r="R729" s="78">
        <v>152575.1648713965</v>
      </c>
      <c r="S729" s="78">
        <v>169922.64098897917</v>
      </c>
      <c r="T729" s="78">
        <v>182314.7281247424</v>
      </c>
      <c r="U729" s="78">
        <v>200871.23225538598</v>
      </c>
      <c r="V729" s="78">
        <v>219070.98730894079</v>
      </c>
      <c r="W729" s="78">
        <v>236970.47350856219</v>
      </c>
      <c r="X729" s="78">
        <v>254686.03304761319</v>
      </c>
      <c r="Y729" s="78">
        <v>271961.81404836843</v>
      </c>
      <c r="Z729" s="78">
        <v>288950.24749735981</v>
      </c>
      <c r="AA729" s="78">
        <v>305703.67476314161</v>
      </c>
      <c r="AB729" s="78">
        <v>315513.87059239083</v>
      </c>
      <c r="AC729" s="78">
        <v>335152.88709659461</v>
      </c>
      <c r="AD729" s="78">
        <v>349211.71812164882</v>
      </c>
      <c r="AE729" s="78">
        <v>368039.87244087359</v>
      </c>
      <c r="AF729" s="78">
        <v>375851.60718378238</v>
      </c>
      <c r="AG729" s="78">
        <v>394374.04147472099</v>
      </c>
      <c r="AH729" s="78">
        <v>406796.157400347</v>
      </c>
      <c r="AI729" s="78">
        <v>424794.2190028482</v>
      </c>
    </row>
    <row r="730" spans="1:35" ht="15">
      <c r="A730" s="49" t="s">
        <v>65</v>
      </c>
      <c r="B730" s="49">
        <v>14</v>
      </c>
      <c r="C730" s="49" t="s">
        <v>42</v>
      </c>
      <c r="D730" s="49" t="s">
        <v>43</v>
      </c>
      <c r="E730" s="49" t="s">
        <v>44</v>
      </c>
      <c r="F730" s="78">
        <v>0</v>
      </c>
      <c r="G730" s="78">
        <v>1948.4305468056</v>
      </c>
      <c r="H730" s="78">
        <v>2363.6585701866002</v>
      </c>
      <c r="I730" s="78">
        <v>3265.5430551369996</v>
      </c>
      <c r="J730" s="78">
        <v>4132.0106044580007</v>
      </c>
      <c r="K730" s="78">
        <v>4973.6496154746001</v>
      </c>
      <c r="L730" s="78">
        <v>5827.021768236099</v>
      </c>
      <c r="M730" s="78">
        <v>6797.0924915610003</v>
      </c>
      <c r="N730" s="78">
        <v>7784.784472716</v>
      </c>
      <c r="O730" s="78">
        <v>8957.8895310989992</v>
      </c>
      <c r="P730" s="78">
        <v>9991.7686678800001</v>
      </c>
      <c r="Q730" s="78">
        <v>11160.104490489502</v>
      </c>
      <c r="R730" s="78">
        <v>12256.543025937897</v>
      </c>
      <c r="S730" s="78">
        <v>13360.787201331199</v>
      </c>
      <c r="T730" s="78">
        <v>14099.411989680599</v>
      </c>
      <c r="U730" s="78">
        <v>15269.900260434599</v>
      </c>
      <c r="V730" s="78">
        <v>16388.905217856598</v>
      </c>
      <c r="W730" s="78">
        <v>17463.2408298876</v>
      </c>
      <c r="X730" s="78">
        <v>18501.437174913</v>
      </c>
      <c r="Y730" s="78">
        <v>19489.815843214197</v>
      </c>
      <c r="Z730" s="78">
        <v>20438.623023620999</v>
      </c>
      <c r="AA730" s="78">
        <v>21352.451835264001</v>
      </c>
      <c r="AB730" s="78">
        <v>21872.4837737538</v>
      </c>
      <c r="AC730" s="78">
        <v>22898.112133465802</v>
      </c>
      <c r="AD730" s="78">
        <v>23615.597720734801</v>
      </c>
      <c r="AE730" s="78">
        <v>24558.499462259402</v>
      </c>
      <c r="AF730" s="78">
        <v>24938.617925694001</v>
      </c>
      <c r="AG730" s="78">
        <v>25829.531615520598</v>
      </c>
      <c r="AH730" s="78">
        <v>26413.009166616597</v>
      </c>
      <c r="AI730" s="78">
        <v>27244.565624601601</v>
      </c>
    </row>
    <row r="731" spans="1:35" ht="15">
      <c r="A731" s="49" t="s">
        <v>65</v>
      </c>
      <c r="B731" s="49">
        <v>15</v>
      </c>
      <c r="C731" s="49" t="s">
        <v>42</v>
      </c>
      <c r="D731" s="49" t="s">
        <v>43</v>
      </c>
      <c r="E731" s="49" t="s">
        <v>44</v>
      </c>
      <c r="F731" s="78">
        <v>0</v>
      </c>
      <c r="G731" s="78">
        <v>2426.3616074984002</v>
      </c>
      <c r="H731" s="78">
        <v>2985.5521765371004</v>
      </c>
      <c r="I731" s="78">
        <v>4174.1179469259996</v>
      </c>
      <c r="J731" s="78">
        <v>5307.7058300130002</v>
      </c>
      <c r="K731" s="78">
        <v>6405.1940399985997</v>
      </c>
      <c r="L731" s="78">
        <v>7511.3319898362997</v>
      </c>
      <c r="M731" s="78">
        <v>8761.8423122830009</v>
      </c>
      <c r="N731" s="78">
        <v>10035.576064626999</v>
      </c>
      <c r="O731" s="78">
        <v>11549.7194650437</v>
      </c>
      <c r="P731" s="78">
        <v>12878.987459796601</v>
      </c>
      <c r="Q731" s="78">
        <v>14379.242708166501</v>
      </c>
      <c r="R731" s="78">
        <v>15783.899968390799</v>
      </c>
      <c r="S731" s="78">
        <v>17199.744191999998</v>
      </c>
      <c r="T731" s="78">
        <v>18150.593536706401</v>
      </c>
      <c r="U731" s="78">
        <v>19655.370027262197</v>
      </c>
      <c r="V731" s="78">
        <v>21094.177213381801</v>
      </c>
      <c r="W731" s="78">
        <v>22475.1413827578</v>
      </c>
      <c r="X731" s="78">
        <v>23809.4172532788</v>
      </c>
      <c r="Y731" s="78">
        <v>25079.995142010597</v>
      </c>
      <c r="Z731" s="78">
        <v>26299.644929613001</v>
      </c>
      <c r="AA731" s="78">
        <v>27474.171107294998</v>
      </c>
      <c r="AB731" s="78">
        <v>28145.220764892001</v>
      </c>
      <c r="AC731" s="78">
        <v>29463.799272230401</v>
      </c>
      <c r="AD731" s="78">
        <v>30387.319060500598</v>
      </c>
      <c r="AE731" s="78">
        <v>31599.498720286199</v>
      </c>
      <c r="AF731" s="78">
        <v>32090.205359711399</v>
      </c>
      <c r="AG731" s="78">
        <v>33235.002447635998</v>
      </c>
      <c r="AH731" s="78">
        <v>33986.355979263601</v>
      </c>
      <c r="AI731" s="78">
        <v>35055.745155307799</v>
      </c>
    </row>
    <row r="732" spans="1:35" ht="15">
      <c r="A732" s="49" t="s">
        <v>65</v>
      </c>
      <c r="B732" s="49">
        <v>16</v>
      </c>
      <c r="C732" s="49" t="s">
        <v>42</v>
      </c>
      <c r="D732" s="49" t="s">
        <v>43</v>
      </c>
      <c r="E732" s="49" t="s">
        <v>44</v>
      </c>
      <c r="F732" s="78">
        <v>0</v>
      </c>
      <c r="G732" s="78">
        <v>41408.184089032802</v>
      </c>
      <c r="H732" s="78">
        <v>51986.47031502</v>
      </c>
      <c r="I732" s="78">
        <v>74665.672691945991</v>
      </c>
      <c r="J732" s="78">
        <v>96720.060802796012</v>
      </c>
      <c r="K732" s="78">
        <v>118466.04228398421</v>
      </c>
      <c r="L732" s="78">
        <v>140885.18962675799</v>
      </c>
      <c r="M732" s="78">
        <v>166573.15732725803</v>
      </c>
      <c r="N732" s="78">
        <v>193384.74469028346</v>
      </c>
      <c r="O732" s="78">
        <v>225590.3575917632</v>
      </c>
      <c r="P732" s="78">
        <v>254805.18927221702</v>
      </c>
      <c r="Q732" s="78">
        <v>288015.91571448254</v>
      </c>
      <c r="R732" s="78">
        <v>319703.26291581057</v>
      </c>
      <c r="S732" s="78">
        <v>352428.99056711682</v>
      </c>
      <c r="T732" s="78">
        <v>375339.852954495</v>
      </c>
      <c r="U732" s="78">
        <v>410485.18916976784</v>
      </c>
      <c r="V732" s="78">
        <v>444705.54185550899</v>
      </c>
      <c r="W732" s="78">
        <v>478141.43017281301</v>
      </c>
      <c r="X732" s="78">
        <v>511027.80983105284</v>
      </c>
      <c r="Y732" s="78">
        <v>542895.93030972418</v>
      </c>
      <c r="Z732" s="78">
        <v>574050.85547723761</v>
      </c>
      <c r="AA732" s="78">
        <v>604606.35336128937</v>
      </c>
      <c r="AB732" s="78">
        <v>622410.14116671716</v>
      </c>
      <c r="AC732" s="78">
        <v>657891.98645060218</v>
      </c>
      <c r="AD732" s="78">
        <v>683192.80462773785</v>
      </c>
      <c r="AE732" s="78">
        <v>716940.26793837361</v>
      </c>
      <c r="AF732" s="78">
        <v>730890.9840054306</v>
      </c>
      <c r="AG732" s="78">
        <v>763862.86634287087</v>
      </c>
      <c r="AH732" s="78">
        <v>785904.48794307117</v>
      </c>
      <c r="AI732" s="78">
        <v>817764.07834335719</v>
      </c>
    </row>
    <row r="733" spans="1:35" ht="15">
      <c r="A733" s="49" t="s">
        <v>65</v>
      </c>
      <c r="B733" s="49">
        <v>17</v>
      </c>
      <c r="C733" s="49" t="s">
        <v>42</v>
      </c>
      <c r="D733" s="49" t="s">
        <v>43</v>
      </c>
      <c r="E733" s="49" t="s">
        <v>44</v>
      </c>
      <c r="F733" s="78">
        <v>0</v>
      </c>
      <c r="G733" s="78">
        <v>18481.385728696798</v>
      </c>
      <c r="H733" s="78">
        <v>23091.660108039901</v>
      </c>
      <c r="I733" s="78">
        <v>33282.570577372993</v>
      </c>
      <c r="J733" s="78">
        <v>43484.631871796002</v>
      </c>
      <c r="K733" s="78">
        <v>53866.1336367556</v>
      </c>
      <c r="L733" s="78">
        <v>64900.796546487392</v>
      </c>
      <c r="M733" s="78">
        <v>77812.754907566516</v>
      </c>
      <c r="N733" s="78">
        <v>91683.472258566006</v>
      </c>
      <c r="O733" s="78">
        <v>108597.4599979654</v>
      </c>
      <c r="P733" s="78">
        <v>124535.10232260221</v>
      </c>
      <c r="Q733" s="78">
        <v>142843.11012480053</v>
      </c>
      <c r="R733" s="78">
        <v>160678.92325139159</v>
      </c>
      <c r="S733" s="78">
        <v>179412.02814167039</v>
      </c>
      <c r="T733" s="78">
        <v>192934.17097619941</v>
      </c>
      <c r="U733" s="78">
        <v>213102.25423564442</v>
      </c>
      <c r="V733" s="78">
        <v>232972.99612367878</v>
      </c>
      <c r="W733" s="78">
        <v>252614.83916273221</v>
      </c>
      <c r="X733" s="78">
        <v>272154.42220883397</v>
      </c>
      <c r="Y733" s="78">
        <v>291297.53326844284</v>
      </c>
      <c r="Z733" s="78">
        <v>310217.60044411616</v>
      </c>
      <c r="AA733" s="78">
        <v>328971.81059272197</v>
      </c>
      <c r="AB733" s="78">
        <v>340030.27487492585</v>
      </c>
      <c r="AC733" s="78">
        <v>362223.97414480202</v>
      </c>
      <c r="AD733" s="78">
        <v>378206.00976582599</v>
      </c>
      <c r="AE733" s="78">
        <v>399705.6433086156</v>
      </c>
      <c r="AF733" s="78">
        <v>408697.20398204942</v>
      </c>
      <c r="AG733" s="78">
        <v>430070.60245950241</v>
      </c>
      <c r="AH733" s="78">
        <v>444491.07852379559</v>
      </c>
      <c r="AI733" s="78">
        <v>465486.12512209499</v>
      </c>
    </row>
    <row r="734" spans="1:35" ht="15">
      <c r="A734" s="49" t="s">
        <v>65</v>
      </c>
      <c r="B734" s="49">
        <v>18</v>
      </c>
      <c r="C734" s="49" t="s">
        <v>42</v>
      </c>
      <c r="D734" s="49" t="s">
        <v>43</v>
      </c>
      <c r="E734" s="49" t="s">
        <v>44</v>
      </c>
      <c r="F734" s="78">
        <v>0</v>
      </c>
      <c r="G734" s="78">
        <v>3964.4170372143999</v>
      </c>
      <c r="H734" s="78">
        <v>5152.3604260320008</v>
      </c>
      <c r="I734" s="78">
        <v>8138.2341719269989</v>
      </c>
      <c r="J734" s="78">
        <v>11507.884227242002</v>
      </c>
      <c r="K734" s="78">
        <v>15330.3805364544</v>
      </c>
      <c r="L734" s="78">
        <v>19804.251817260301</v>
      </c>
      <c r="M734" s="78">
        <v>25336.130125166503</v>
      </c>
      <c r="N734" s="78">
        <v>31738.942228968001</v>
      </c>
      <c r="O734" s="78">
        <v>39815.042604782204</v>
      </c>
      <c r="P734" s="78">
        <v>48094.607306064005</v>
      </c>
      <c r="Q734" s="78">
        <v>57789.185793242003</v>
      </c>
      <c r="R734" s="78">
        <v>67621.811243498989</v>
      </c>
      <c r="S734" s="78">
        <v>78270.121178828791</v>
      </c>
      <c r="T734" s="78">
        <v>86378.34979157339</v>
      </c>
      <c r="U734" s="78">
        <v>97873.059443510996</v>
      </c>
      <c r="V734" s="78">
        <v>109440.09810329639</v>
      </c>
      <c r="W734" s="78">
        <v>121101.21999450421</v>
      </c>
      <c r="X734" s="78">
        <v>132916.84229954457</v>
      </c>
      <c r="Y734" s="78">
        <v>144698.74808173621</v>
      </c>
      <c r="Z734" s="78">
        <v>156543.7966335144</v>
      </c>
      <c r="AA734" s="78">
        <v>168473.5402831074</v>
      </c>
      <c r="AB734" s="78">
        <v>175630.73031298741</v>
      </c>
      <c r="AC734" s="78">
        <v>190143.9772889514</v>
      </c>
      <c r="AD734" s="78">
        <v>200742.67539356579</v>
      </c>
      <c r="AE734" s="78">
        <v>215164.6151991204</v>
      </c>
      <c r="AF734" s="78">
        <v>221288.5048461252</v>
      </c>
      <c r="AG734" s="78">
        <v>235961.29961958178</v>
      </c>
      <c r="AH734" s="78">
        <v>245981.16376606742</v>
      </c>
      <c r="AI734" s="78">
        <v>260702.3629488234</v>
      </c>
    </row>
    <row r="735" spans="1:35" ht="15">
      <c r="A735" s="49" t="s">
        <v>65</v>
      </c>
      <c r="B735" s="49">
        <v>19</v>
      </c>
      <c r="C735" s="49" t="s">
        <v>42</v>
      </c>
      <c r="D735" s="49" t="s">
        <v>43</v>
      </c>
      <c r="E735" s="49" t="s">
        <v>44</v>
      </c>
      <c r="F735" s="78">
        <v>0</v>
      </c>
      <c r="G735" s="78">
        <v>1776.7485570639999</v>
      </c>
      <c r="H735" s="78">
        <v>2174.1479826479999</v>
      </c>
      <c r="I735" s="78">
        <v>3027.9318045</v>
      </c>
      <c r="J735" s="78">
        <v>3846.4346475880006</v>
      </c>
      <c r="K735" s="78">
        <v>4639.7265895099999</v>
      </c>
      <c r="L735" s="78">
        <v>5441.7721809344994</v>
      </c>
      <c r="M735" s="78">
        <v>6350.236250997501</v>
      </c>
      <c r="N735" s="78">
        <v>7276.0889117124998</v>
      </c>
      <c r="O735" s="78">
        <v>8379.5726761018013</v>
      </c>
      <c r="P735" s="78">
        <v>9350.0713546067018</v>
      </c>
      <c r="Q735" s="78">
        <v>10447.230656432999</v>
      </c>
      <c r="R735" s="78">
        <v>11476.367034278999</v>
      </c>
      <c r="S735" s="78">
        <v>12513.017964441598</v>
      </c>
      <c r="T735" s="78">
        <v>13208.851616710201</v>
      </c>
      <c r="U735" s="78">
        <v>14307.8689348386</v>
      </c>
      <c r="V735" s="78">
        <v>15359.138003543401</v>
      </c>
      <c r="W735" s="78">
        <v>16368.2614186872</v>
      </c>
      <c r="X735" s="78">
        <v>17343.415941799198</v>
      </c>
      <c r="Y735" s="78">
        <v>18271.6802707098</v>
      </c>
      <c r="Z735" s="78">
        <v>19162.7958558828</v>
      </c>
      <c r="AA735" s="78">
        <v>20021.052973429199</v>
      </c>
      <c r="AB735" s="78">
        <v>20510.649188449199</v>
      </c>
      <c r="AC735" s="78">
        <v>21474.194729143197</v>
      </c>
      <c r="AD735" s="78">
        <v>22148.8280291388</v>
      </c>
      <c r="AE735" s="78">
        <v>23034.088649266199</v>
      </c>
      <c r="AF735" s="78">
        <v>23391.8976769236</v>
      </c>
      <c r="AG735" s="78">
        <v>24228.299623222199</v>
      </c>
      <c r="AH735" s="78">
        <v>24776.950227064197</v>
      </c>
      <c r="AI735" s="78">
        <v>25558.335691468801</v>
      </c>
    </row>
    <row r="736" spans="1:35" ht="15">
      <c r="A736" s="49" t="s">
        <v>65</v>
      </c>
      <c r="B736" s="49">
        <v>20</v>
      </c>
      <c r="C736" s="49" t="s">
        <v>42</v>
      </c>
      <c r="D736" s="49" t="s">
        <v>43</v>
      </c>
      <c r="E736" s="49" t="s">
        <v>44</v>
      </c>
      <c r="F736" s="78">
        <v>0</v>
      </c>
      <c r="G736" s="78">
        <v>0</v>
      </c>
      <c r="H736" s="78">
        <v>0</v>
      </c>
      <c r="I736" s="78">
        <v>0</v>
      </c>
      <c r="J736" s="78">
        <v>0</v>
      </c>
      <c r="K736" s="78">
        <v>0</v>
      </c>
      <c r="L736" s="78">
        <v>0</v>
      </c>
      <c r="M736" s="78">
        <v>0</v>
      </c>
      <c r="N736" s="78">
        <v>0</v>
      </c>
      <c r="O736" s="78">
        <v>0</v>
      </c>
      <c r="P736" s="78">
        <v>0</v>
      </c>
      <c r="Q736" s="78">
        <v>0</v>
      </c>
      <c r="R736" s="78">
        <v>0</v>
      </c>
      <c r="S736" s="78">
        <v>0</v>
      </c>
      <c r="T736" s="78">
        <v>0</v>
      </c>
      <c r="U736" s="78">
        <v>0</v>
      </c>
      <c r="V736" s="78">
        <v>0</v>
      </c>
      <c r="W736" s="78">
        <v>0</v>
      </c>
      <c r="X736" s="78">
        <v>0</v>
      </c>
      <c r="Y736" s="78">
        <v>0</v>
      </c>
      <c r="Z736" s="78">
        <v>0</v>
      </c>
      <c r="AA736" s="78">
        <v>0</v>
      </c>
      <c r="AB736" s="78">
        <v>0</v>
      </c>
      <c r="AC736" s="78">
        <v>0</v>
      </c>
      <c r="AD736" s="78">
        <v>0</v>
      </c>
      <c r="AE736" s="78">
        <v>0</v>
      </c>
      <c r="AF736" s="78">
        <v>0</v>
      </c>
      <c r="AG736" s="78">
        <v>0</v>
      </c>
      <c r="AH736" s="78">
        <v>0</v>
      </c>
      <c r="AI736" s="78">
        <v>0</v>
      </c>
    </row>
    <row r="737" spans="1:35" ht="15">
      <c r="A737" s="49" t="s">
        <v>65</v>
      </c>
      <c r="B737" s="49">
        <v>0</v>
      </c>
      <c r="C737" s="49" t="s">
        <v>42</v>
      </c>
      <c r="D737" s="49" t="s">
        <v>43</v>
      </c>
      <c r="E737" s="49" t="s">
        <v>45</v>
      </c>
      <c r="F737" s="78">
        <v>0</v>
      </c>
      <c r="G737" s="78">
        <v>123.78803364620001</v>
      </c>
      <c r="H737" s="78">
        <v>159.8606364005</v>
      </c>
      <c r="I737" s="78">
        <v>233.47929262760002</v>
      </c>
      <c r="J737" s="78">
        <v>309.60867690250001</v>
      </c>
      <c r="K737" s="78">
        <v>388.83124491609999</v>
      </c>
      <c r="L737" s="78">
        <v>473.62258147609998</v>
      </c>
      <c r="M737" s="78">
        <v>572.70162827400009</v>
      </c>
      <c r="N737" s="78">
        <v>679.07658727800003</v>
      </c>
      <c r="O737" s="78">
        <v>808.17086518199994</v>
      </c>
      <c r="P737" s="78">
        <v>931.38826356180004</v>
      </c>
      <c r="Q737" s="78">
        <v>1073.7640283958001</v>
      </c>
      <c r="R737" s="78">
        <v>1216.1201345325001</v>
      </c>
      <c r="S737" s="78">
        <v>1366.8484662976</v>
      </c>
      <c r="T737" s="78">
        <v>1488.3304705374001</v>
      </c>
      <c r="U737" s="78">
        <v>1607.6372937632</v>
      </c>
      <c r="V737" s="78">
        <v>1721.8417942278002</v>
      </c>
      <c r="W737" s="78">
        <v>1831.3068986548003</v>
      </c>
      <c r="X737" s="78">
        <v>1937.0893642688002</v>
      </c>
      <c r="Y737" s="78">
        <v>2037.7801814370002</v>
      </c>
      <c r="Z737" s="78">
        <v>2134.4467816994002</v>
      </c>
      <c r="AA737" s="78">
        <v>2227.5481606182002</v>
      </c>
      <c r="AB737" s="78">
        <v>2280.7169256256002</v>
      </c>
      <c r="AC737" s="78">
        <v>2385.3785881226004</v>
      </c>
      <c r="AD737" s="78">
        <v>2458.5830431358004</v>
      </c>
      <c r="AE737" s="78">
        <v>2554.6732303666004</v>
      </c>
      <c r="AF737" s="78">
        <v>2593.5704356842002</v>
      </c>
      <c r="AG737" s="78">
        <v>2684.3554881611999</v>
      </c>
      <c r="AH737" s="78">
        <v>2743.939516724</v>
      </c>
      <c r="AI737" s="78">
        <v>2828.7576268923999</v>
      </c>
    </row>
    <row r="738" spans="1:35" ht="15">
      <c r="A738" s="49" t="s">
        <v>65</v>
      </c>
      <c r="B738" s="49">
        <v>1</v>
      </c>
      <c r="C738" s="49" t="s">
        <v>42</v>
      </c>
      <c r="D738" s="49" t="s">
        <v>43</v>
      </c>
      <c r="E738" s="49" t="s">
        <v>45</v>
      </c>
      <c r="F738" s="78">
        <v>0</v>
      </c>
      <c r="G738" s="78">
        <v>22564.386119784798</v>
      </c>
      <c r="H738" s="78">
        <v>29881.660541458597</v>
      </c>
      <c r="I738" s="78">
        <v>44899.433649446</v>
      </c>
      <c r="J738" s="78">
        <v>60650.0546523827</v>
      </c>
      <c r="K738" s="78">
        <v>77353.835536850806</v>
      </c>
      <c r="L738" s="78">
        <v>95549.020741428802</v>
      </c>
      <c r="M738" s="78">
        <v>117082.97381210201</v>
      </c>
      <c r="N738" s="78">
        <v>140652.31788351899</v>
      </c>
      <c r="O738" s="78">
        <v>169588.98617181301</v>
      </c>
      <c r="P738" s="78">
        <v>197722.41830281049</v>
      </c>
      <c r="Q738" s="78">
        <v>230419.4573580487</v>
      </c>
      <c r="R738" s="78">
        <v>263520.30445816496</v>
      </c>
      <c r="S738" s="78">
        <v>298862.48917736637</v>
      </c>
      <c r="T738" s="78">
        <v>327633.57278542517</v>
      </c>
      <c r="U738" s="78">
        <v>356274.14866462722</v>
      </c>
      <c r="V738" s="78">
        <v>383849.80146794819</v>
      </c>
      <c r="W738" s="78">
        <v>410505.62716462044</v>
      </c>
      <c r="X738" s="78">
        <v>436448.42994120345</v>
      </c>
      <c r="Y738" s="78">
        <v>461325.08209563437</v>
      </c>
      <c r="Z738" s="78">
        <v>485396.30378155841</v>
      </c>
      <c r="AA738" s="78">
        <v>508763.08469697484</v>
      </c>
      <c r="AB738" s="78">
        <v>522277.10957146768</v>
      </c>
      <c r="AC738" s="78">
        <v>548911.08494451607</v>
      </c>
      <c r="AD738" s="78">
        <v>567770.02774630464</v>
      </c>
      <c r="AE738" s="78">
        <v>592712.20952297619</v>
      </c>
      <c r="AF738" s="78">
        <v>602972.1800220944</v>
      </c>
      <c r="AG738" s="78">
        <v>626972.38548766216</v>
      </c>
      <c r="AH738" s="78">
        <v>642914.56093208538</v>
      </c>
      <c r="AI738" s="78">
        <v>665791.48683948035</v>
      </c>
    </row>
    <row r="739" spans="1:35" ht="15">
      <c r="A739" s="49" t="s">
        <v>65</v>
      </c>
      <c r="B739" s="49">
        <v>2</v>
      </c>
      <c r="C739" s="49" t="s">
        <v>42</v>
      </c>
      <c r="D739" s="49" t="s">
        <v>43</v>
      </c>
      <c r="E739" s="49" t="s">
        <v>45</v>
      </c>
      <c r="F739" s="78">
        <v>0</v>
      </c>
      <c r="G739" s="78">
        <v>2993.1419634794001</v>
      </c>
      <c r="H739" s="78">
        <v>3929.4698177881996</v>
      </c>
      <c r="I739" s="78">
        <v>5996.0153320039999</v>
      </c>
      <c r="J739" s="78">
        <v>8280.0672391629996</v>
      </c>
      <c r="K739" s="78">
        <v>10809.059157457601</v>
      </c>
      <c r="L739" s="78">
        <v>13703.7093275432</v>
      </c>
      <c r="M739" s="78">
        <v>17263.698750248001</v>
      </c>
      <c r="N739" s="78">
        <v>21349.931509674003</v>
      </c>
      <c r="O739" s="78">
        <v>26511.731850744</v>
      </c>
      <c r="P739" s="78">
        <v>31812.143020161897</v>
      </c>
      <c r="Q739" s="78">
        <v>38114.564448656602</v>
      </c>
      <c r="R739" s="78">
        <v>44720.197627657501</v>
      </c>
      <c r="S739" s="78">
        <v>52025.0712384832</v>
      </c>
      <c r="T739" s="78">
        <v>58148.173026769007</v>
      </c>
      <c r="U739" s="78">
        <v>64537.743505001206</v>
      </c>
      <c r="V739" s="78">
        <v>70877.945274508398</v>
      </c>
      <c r="W739" s="78">
        <v>77188.984814342795</v>
      </c>
      <c r="X739" s="78">
        <v>83508.328971558396</v>
      </c>
      <c r="Y739" s="78">
        <v>89741.574100757614</v>
      </c>
      <c r="Z739" s="78">
        <v>95939.583314821401</v>
      </c>
      <c r="AA739" s="78">
        <v>102122.44567533261</v>
      </c>
      <c r="AB739" s="78">
        <v>105789.38257037921</v>
      </c>
      <c r="AC739" s="78">
        <v>113197.4535268178</v>
      </c>
      <c r="AD739" s="78">
        <v>118561.22229511001</v>
      </c>
      <c r="AE739" s="78">
        <v>125814.8892792876</v>
      </c>
      <c r="AF739" s="78">
        <v>128861.46698623242</v>
      </c>
      <c r="AG739" s="78">
        <v>136139.30062047561</v>
      </c>
      <c r="AH739" s="78">
        <v>141068.73149514181</v>
      </c>
      <c r="AI739" s="78">
        <v>148274.01180761121</v>
      </c>
    </row>
    <row r="740" spans="1:35" ht="15">
      <c r="A740" s="49" t="s">
        <v>65</v>
      </c>
      <c r="B740" s="49">
        <v>3</v>
      </c>
      <c r="C740" s="49" t="s">
        <v>42</v>
      </c>
      <c r="D740" s="49" t="s">
        <v>43</v>
      </c>
      <c r="E740" s="49" t="s">
        <v>45</v>
      </c>
      <c r="F740" s="78">
        <v>0</v>
      </c>
      <c r="G740" s="78">
        <v>264.6203841574</v>
      </c>
      <c r="H740" s="78">
        <v>333.64087672299996</v>
      </c>
      <c r="I740" s="78">
        <v>476.14005587880001</v>
      </c>
      <c r="J740" s="78">
        <v>623.98755352249998</v>
      </c>
      <c r="K740" s="78">
        <v>777.95155596310008</v>
      </c>
      <c r="L740" s="78">
        <v>942.81745169639998</v>
      </c>
      <c r="M740" s="78">
        <v>1136.318808017</v>
      </c>
      <c r="N740" s="78">
        <v>1343.8361937330001</v>
      </c>
      <c r="O740" s="78">
        <v>1595.5483995090001</v>
      </c>
      <c r="P740" s="78">
        <v>1834.7063652224999</v>
      </c>
      <c r="Q740" s="78">
        <v>2111.0840618213001</v>
      </c>
      <c r="R740" s="78">
        <v>2387.6473433624997</v>
      </c>
      <c r="S740" s="78">
        <v>2680.2123868520002</v>
      </c>
      <c r="T740" s="78">
        <v>2915.1448614246005</v>
      </c>
      <c r="U740" s="78">
        <v>3145.8915374264002</v>
      </c>
      <c r="V740" s="78">
        <v>3366.6684028446002</v>
      </c>
      <c r="W740" s="78">
        <v>3578.6176094270004</v>
      </c>
      <c r="X740" s="78">
        <v>3783.3723274298</v>
      </c>
      <c r="Y740" s="78">
        <v>3978.2426293722006</v>
      </c>
      <c r="Z740" s="78">
        <v>4165.3420297033999</v>
      </c>
      <c r="AA740" s="78">
        <v>4345.5031250246002</v>
      </c>
      <c r="AB740" s="78">
        <v>4447.9018326568003</v>
      </c>
      <c r="AC740" s="78">
        <v>4650.3829214794005</v>
      </c>
      <c r="AD740" s="78">
        <v>4791.8709721064006</v>
      </c>
      <c r="AE740" s="78">
        <v>4977.8602436360006</v>
      </c>
      <c r="AF740" s="78">
        <v>5052.6124743822011</v>
      </c>
      <c r="AG740" s="78">
        <v>5228.2796829200006</v>
      </c>
      <c r="AH740" s="78">
        <v>5343.2847570396007</v>
      </c>
      <c r="AI740" s="78">
        <v>5507.3596590530005</v>
      </c>
    </row>
    <row r="741" spans="1:35" ht="15">
      <c r="A741" s="49" t="s">
        <v>65</v>
      </c>
      <c r="B741" s="49">
        <v>4</v>
      </c>
      <c r="C741" s="49" t="s">
        <v>42</v>
      </c>
      <c r="D741" s="49" t="s">
        <v>43</v>
      </c>
      <c r="E741" s="49" t="s">
        <v>45</v>
      </c>
      <c r="F741" s="78">
        <v>0</v>
      </c>
      <c r="G741" s="78">
        <v>3523.1065892018</v>
      </c>
      <c r="H741" s="78">
        <v>4618.9799757688997</v>
      </c>
      <c r="I741" s="78">
        <v>6961.9433357814005</v>
      </c>
      <c r="J741" s="78">
        <v>9479.5135144152991</v>
      </c>
      <c r="K741" s="78">
        <v>12194.692993569801</v>
      </c>
      <c r="L741" s="78">
        <v>15224.656648489399</v>
      </c>
      <c r="M741" s="78">
        <v>18881.190189499001</v>
      </c>
      <c r="N741" s="78">
        <v>22970.426692805999</v>
      </c>
      <c r="O741" s="78">
        <v>28046.545332021004</v>
      </c>
      <c r="P741" s="78">
        <v>33126.172990514999</v>
      </c>
      <c r="Q741" s="78">
        <v>39104.012165134503</v>
      </c>
      <c r="R741" s="78">
        <v>45258.450717915002</v>
      </c>
      <c r="S741" s="78">
        <v>51903.0281702504</v>
      </c>
      <c r="T741" s="78">
        <v>57342.593117846402</v>
      </c>
      <c r="U741" s="78">
        <v>62852.023594087004</v>
      </c>
      <c r="V741" s="78">
        <v>68205.374230548798</v>
      </c>
      <c r="W741" s="78">
        <v>73424.591419694203</v>
      </c>
      <c r="X741" s="78">
        <v>78545.647604421203</v>
      </c>
      <c r="Y741" s="78">
        <v>83497.483867112009</v>
      </c>
      <c r="Z741" s="78">
        <v>88328.027883912611</v>
      </c>
      <c r="AA741" s="78">
        <v>93054.326536516804</v>
      </c>
      <c r="AB741" s="78">
        <v>95797.059855600615</v>
      </c>
      <c r="AC741" s="78">
        <v>101261.22056022981</v>
      </c>
      <c r="AD741" s="78">
        <v>105144.12020444921</v>
      </c>
      <c r="AE741" s="78">
        <v>110311.6523584278</v>
      </c>
      <c r="AF741" s="78">
        <v>112435.92651755101</v>
      </c>
      <c r="AG741" s="78">
        <v>117453.13228775142</v>
      </c>
      <c r="AH741" s="78">
        <v>120792.71995242621</v>
      </c>
      <c r="AI741" s="78">
        <v>125604.1782932916</v>
      </c>
    </row>
    <row r="742" spans="1:35" ht="15">
      <c r="A742" s="49" t="s">
        <v>65</v>
      </c>
      <c r="B742" s="49">
        <v>5</v>
      </c>
      <c r="C742" s="49" t="s">
        <v>42</v>
      </c>
      <c r="D742" s="49" t="s">
        <v>43</v>
      </c>
      <c r="E742" s="49" t="s">
        <v>45</v>
      </c>
      <c r="F742" s="78">
        <v>0</v>
      </c>
      <c r="G742" s="78">
        <v>1467.2421313120001</v>
      </c>
      <c r="H742" s="78">
        <v>1932.4448647342999</v>
      </c>
      <c r="I742" s="78">
        <v>2975.2049420547996</v>
      </c>
      <c r="J742" s="78">
        <v>4131.7016707416005</v>
      </c>
      <c r="K742" s="78">
        <v>5400.3707563294001</v>
      </c>
      <c r="L742" s="78">
        <v>6849.3082547231998</v>
      </c>
      <c r="M742" s="78">
        <v>8627.1653591430004</v>
      </c>
      <c r="N742" s="78">
        <v>10651.87352934</v>
      </c>
      <c r="O742" s="78">
        <v>13181.479955532001</v>
      </c>
      <c r="P742" s="78">
        <v>15780.37068102</v>
      </c>
      <c r="Q742" s="78">
        <v>18859.544228263301</v>
      </c>
      <c r="R742" s="78">
        <v>22062.866866245</v>
      </c>
      <c r="S742" s="78">
        <v>25541.1110323512</v>
      </c>
      <c r="T742" s="78">
        <v>28389.569352571001</v>
      </c>
      <c r="U742" s="78">
        <v>31298.757946002399</v>
      </c>
      <c r="V742" s="78">
        <v>34129.458298297606</v>
      </c>
      <c r="W742" s="78">
        <v>36891.960449502199</v>
      </c>
      <c r="X742" s="78">
        <v>39603.332629940807</v>
      </c>
      <c r="Y742" s="78">
        <v>42225.446185004606</v>
      </c>
      <c r="Z742" s="78">
        <v>44783.182943891006</v>
      </c>
      <c r="AA742" s="78">
        <v>47284.826175350398</v>
      </c>
      <c r="AB742" s="78">
        <v>48731.142540473404</v>
      </c>
      <c r="AC742" s="78">
        <v>51621.437595646807</v>
      </c>
      <c r="AD742" s="78">
        <v>53669.6145602834</v>
      </c>
      <c r="AE742" s="78">
        <v>56395.429089458208</v>
      </c>
      <c r="AF742" s="78">
        <v>57509.475364810001</v>
      </c>
      <c r="AG742" s="78">
        <v>60150.653247178212</v>
      </c>
      <c r="AH742" s="78">
        <v>61903.8988773128</v>
      </c>
      <c r="AI742" s="78">
        <v>64430.253148923206</v>
      </c>
    </row>
    <row r="743" spans="1:35" ht="15">
      <c r="A743" s="49" t="s">
        <v>65</v>
      </c>
      <c r="B743" s="49">
        <v>6</v>
      </c>
      <c r="C743" s="49" t="s">
        <v>42</v>
      </c>
      <c r="D743" s="49" t="s">
        <v>43</v>
      </c>
      <c r="E743" s="49" t="s">
        <v>45</v>
      </c>
      <c r="F743" s="78">
        <v>0</v>
      </c>
      <c r="G743" s="78">
        <v>1844.3718406715998</v>
      </c>
      <c r="H743" s="78">
        <v>2420.3785362889998</v>
      </c>
      <c r="I743" s="78">
        <v>3695.852710788</v>
      </c>
      <c r="J743" s="78">
        <v>5112.8908652051996</v>
      </c>
      <c r="K743" s="78">
        <v>6686.9854555375005</v>
      </c>
      <c r="L743" s="78">
        <v>8489.5757429448004</v>
      </c>
      <c r="M743" s="78">
        <v>10702.878729194999</v>
      </c>
      <c r="N743" s="78">
        <v>13232.919729537001</v>
      </c>
      <c r="O743" s="78">
        <v>16416.564611714999</v>
      </c>
      <c r="P743" s="78">
        <v>19681.467292479301</v>
      </c>
      <c r="Q743" s="78">
        <v>23546.474492263398</v>
      </c>
      <c r="R743" s="78">
        <v>27578.536355654996</v>
      </c>
      <c r="S743" s="78">
        <v>32007.847056556799</v>
      </c>
      <c r="T743" s="78">
        <v>35691.9432379188</v>
      </c>
      <c r="U743" s="78">
        <v>39505.011510791403</v>
      </c>
      <c r="V743" s="78">
        <v>43263.704821016399</v>
      </c>
      <c r="W743" s="78">
        <v>46981.013810435608</v>
      </c>
      <c r="X743" s="78">
        <v>50677.913508810001</v>
      </c>
      <c r="Y743" s="78">
        <v>54300.285137061604</v>
      </c>
      <c r="Z743" s="78">
        <v>57879.927480767001</v>
      </c>
      <c r="AA743" s="78">
        <v>61427.610924164801</v>
      </c>
      <c r="AB743" s="78">
        <v>63516.691865414206</v>
      </c>
      <c r="AC743" s="78">
        <v>67725.264872487605</v>
      </c>
      <c r="AD743" s="78">
        <v>70764.477301806401</v>
      </c>
      <c r="AE743" s="78">
        <v>74868.089765551602</v>
      </c>
      <c r="AF743" s="78">
        <v>76586.761288105612</v>
      </c>
      <c r="AG743" s="78">
        <v>80693.458629001398</v>
      </c>
      <c r="AH743" s="78">
        <v>83472.014950567609</v>
      </c>
      <c r="AI743" s="78">
        <v>87534.093653091404</v>
      </c>
    </row>
    <row r="744" spans="1:35" ht="15">
      <c r="A744" s="49" t="s">
        <v>65</v>
      </c>
      <c r="B744" s="49">
        <v>7</v>
      </c>
      <c r="C744" s="49" t="s">
        <v>42</v>
      </c>
      <c r="D744" s="49" t="s">
        <v>43</v>
      </c>
      <c r="E744" s="49" t="s">
        <v>45</v>
      </c>
      <c r="F744" s="78">
        <v>0</v>
      </c>
      <c r="G744" s="78">
        <v>22546.4580235268</v>
      </c>
      <c r="H744" s="78">
        <v>29441.371440118401</v>
      </c>
      <c r="I744" s="78">
        <v>43546.667379017606</v>
      </c>
      <c r="J744" s="78">
        <v>58259.157865214103</v>
      </c>
      <c r="K744" s="78">
        <v>73766.5155276679</v>
      </c>
      <c r="L744" s="78">
        <v>90567.6080404963</v>
      </c>
      <c r="M744" s="78">
        <v>110395.70491704</v>
      </c>
      <c r="N744" s="78">
        <v>131950.986239772</v>
      </c>
      <c r="O744" s="78">
        <v>158291.94397365901</v>
      </c>
      <c r="P744" s="78">
        <v>183697.8521336079</v>
      </c>
      <c r="Q744" s="78">
        <v>213163.2620694272</v>
      </c>
      <c r="R744" s="78">
        <v>242863.442359245</v>
      </c>
      <c r="S744" s="78">
        <v>274502.62496227998</v>
      </c>
      <c r="T744" s="78">
        <v>300180.38640268845</v>
      </c>
      <c r="U744" s="78">
        <v>325629.93973895285</v>
      </c>
      <c r="V744" s="78">
        <v>350078.69061194401</v>
      </c>
      <c r="W744" s="78">
        <v>373655.57407737861</v>
      </c>
      <c r="X744" s="78">
        <v>396545.88557628519</v>
      </c>
      <c r="Y744" s="78">
        <v>418441.84189842019</v>
      </c>
      <c r="Z744" s="78">
        <v>439570.91270495759</v>
      </c>
      <c r="AA744" s="78">
        <v>460023.81900248205</v>
      </c>
      <c r="AB744" s="78">
        <v>471798.22934760601</v>
      </c>
      <c r="AC744" s="78">
        <v>494966.72418015206</v>
      </c>
      <c r="AD744" s="78">
        <v>511294.26375914604</v>
      </c>
      <c r="AE744" s="78">
        <v>532808.34644784604</v>
      </c>
      <c r="AF744" s="78">
        <v>541599.87272601703</v>
      </c>
      <c r="AG744" s="78">
        <v>562120.91317873972</v>
      </c>
      <c r="AH744" s="78">
        <v>575678.47858574905</v>
      </c>
      <c r="AI744" s="78">
        <v>595047.57894344989</v>
      </c>
    </row>
    <row r="745" spans="1:35" ht="15">
      <c r="A745" s="49" t="s">
        <v>65</v>
      </c>
      <c r="B745" s="49">
        <v>8</v>
      </c>
      <c r="C745" s="49" t="s">
        <v>42</v>
      </c>
      <c r="D745" s="49" t="s">
        <v>43</v>
      </c>
      <c r="E745" s="49" t="s">
        <v>45</v>
      </c>
      <c r="F745" s="78">
        <v>0</v>
      </c>
      <c r="G745" s="78">
        <v>2146.5654744514</v>
      </c>
      <c r="H745" s="78">
        <v>2848.8359742954999</v>
      </c>
      <c r="I745" s="78">
        <v>4386.4609097729999</v>
      </c>
      <c r="J745" s="78">
        <v>6086.2841904162005</v>
      </c>
      <c r="K745" s="78">
        <v>7975.5210458090005</v>
      </c>
      <c r="L745" s="78">
        <v>10142.119203146</v>
      </c>
      <c r="M745" s="78">
        <v>12803.459432524001</v>
      </c>
      <c r="N745" s="78">
        <v>15855.245397027002</v>
      </c>
      <c r="O745" s="78">
        <v>19706.886981216001</v>
      </c>
      <c r="P745" s="78">
        <v>23674.552868241</v>
      </c>
      <c r="Q745" s="78">
        <v>28393.847601679601</v>
      </c>
      <c r="R745" s="78">
        <v>33338.821498694997</v>
      </c>
      <c r="S745" s="78">
        <v>38806.867341184799</v>
      </c>
      <c r="T745" s="78">
        <v>43396.802859739</v>
      </c>
      <c r="U745" s="78">
        <v>48189.378336661801</v>
      </c>
      <c r="V745" s="78">
        <v>52948.596577959608</v>
      </c>
      <c r="W745" s="78">
        <v>57689.636460131209</v>
      </c>
      <c r="X745" s="78">
        <v>62440.0163682778</v>
      </c>
      <c r="Y745" s="78">
        <v>67129.243123497799</v>
      </c>
      <c r="Z745" s="78">
        <v>71799.309482574798</v>
      </c>
      <c r="AA745" s="78">
        <v>76461.455499625008</v>
      </c>
      <c r="AB745" s="78">
        <v>79233.863415520798</v>
      </c>
      <c r="AC745" s="78">
        <v>84849.375238206601</v>
      </c>
      <c r="AD745" s="78">
        <v>88948.451117906807</v>
      </c>
      <c r="AE745" s="78">
        <v>94533.818673903006</v>
      </c>
      <c r="AF745" s="78">
        <v>96903.335229341217</v>
      </c>
      <c r="AG745" s="78">
        <v>102601.6370422694</v>
      </c>
      <c r="AH745" s="78">
        <v>106497.6447458</v>
      </c>
      <c r="AI745" s="78">
        <v>112243.26579889642</v>
      </c>
    </row>
    <row r="746" spans="1:35" ht="15">
      <c r="A746" s="49" t="s">
        <v>65</v>
      </c>
      <c r="B746" s="49">
        <v>9</v>
      </c>
      <c r="C746" s="49" t="s">
        <v>42</v>
      </c>
      <c r="D746" s="49" t="s">
        <v>43</v>
      </c>
      <c r="E746" s="49" t="s">
        <v>45</v>
      </c>
      <c r="F746" s="78">
        <v>0</v>
      </c>
      <c r="G746" s="78">
        <v>299.82847178519995</v>
      </c>
      <c r="H746" s="78">
        <v>377.52199846969995</v>
      </c>
      <c r="I746" s="78">
        <v>539.49575500779997</v>
      </c>
      <c r="J746" s="78">
        <v>708.64269784239991</v>
      </c>
      <c r="K746" s="78">
        <v>885.82917107219998</v>
      </c>
      <c r="L746" s="78">
        <v>1076.9790030524</v>
      </c>
      <c r="M746" s="78">
        <v>1302.655158407</v>
      </c>
      <c r="N746" s="78">
        <v>1546.592102136</v>
      </c>
      <c r="O746" s="78">
        <v>1844.0363666160001</v>
      </c>
      <c r="P746" s="78">
        <v>2129.8888673172</v>
      </c>
      <c r="Q746" s="78">
        <v>2461.5733623531</v>
      </c>
      <c r="R746" s="78">
        <v>2795.7948793874998</v>
      </c>
      <c r="S746" s="78">
        <v>3149.7090301247999</v>
      </c>
      <c r="T746" s="78">
        <v>3433.7244521873999</v>
      </c>
      <c r="U746" s="78">
        <v>3713.4448872444</v>
      </c>
      <c r="V746" s="78">
        <v>3980.9325568530003</v>
      </c>
      <c r="W746" s="78">
        <v>4237.7352367462008</v>
      </c>
      <c r="X746" s="78">
        <v>4485.8490239038001</v>
      </c>
      <c r="Y746" s="78">
        <v>4722.0075778134005</v>
      </c>
      <c r="Z746" s="78">
        <v>4948.7193625939999</v>
      </c>
      <c r="AA746" s="78">
        <v>5167.0518097856002</v>
      </c>
      <c r="AB746" s="78">
        <v>5291.0873547336005</v>
      </c>
      <c r="AC746" s="78">
        <v>5536.5005400950004</v>
      </c>
      <c r="AD746" s="78">
        <v>5707.962068365201</v>
      </c>
      <c r="AE746" s="78">
        <v>5933.3288894054003</v>
      </c>
      <c r="AF746" s="78">
        <v>6023.8364096820005</v>
      </c>
      <c r="AG746" s="78">
        <v>6236.7249560196005</v>
      </c>
      <c r="AH746" s="78">
        <v>6376.0674692512011</v>
      </c>
      <c r="AI746" s="78">
        <v>6574.8338963146007</v>
      </c>
    </row>
    <row r="747" spans="1:35" ht="15">
      <c r="A747" s="49" t="s">
        <v>65</v>
      </c>
      <c r="B747" s="49">
        <v>10</v>
      </c>
      <c r="C747" s="49" t="s">
        <v>42</v>
      </c>
      <c r="D747" s="49" t="s">
        <v>43</v>
      </c>
      <c r="E747" s="49" t="s">
        <v>45</v>
      </c>
      <c r="F747" s="78">
        <v>0</v>
      </c>
      <c r="G747" s="78">
        <v>2740.9281586104003</v>
      </c>
      <c r="H747" s="78">
        <v>3573.0420339039997</v>
      </c>
      <c r="I747" s="78">
        <v>5342.7101872643998</v>
      </c>
      <c r="J747" s="78">
        <v>7244.4341652570001</v>
      </c>
      <c r="K747" s="78">
        <v>9298.0079193904021</v>
      </c>
      <c r="L747" s="78">
        <v>11589.5342120565</v>
      </c>
      <c r="M747" s="78">
        <v>14352.802839684</v>
      </c>
      <c r="N747" s="78">
        <v>17435.684871477002</v>
      </c>
      <c r="O747" s="78">
        <v>21262.585754025</v>
      </c>
      <c r="P747" s="78">
        <v>25107.4839040839</v>
      </c>
      <c r="Q747" s="78">
        <v>29637.178449168205</v>
      </c>
      <c r="R747" s="78">
        <v>34297.039407712495</v>
      </c>
      <c r="S747" s="78">
        <v>39331.119701816795</v>
      </c>
      <c r="T747" s="78">
        <v>43456.632397556001</v>
      </c>
      <c r="U747" s="78">
        <v>47633.2892015834</v>
      </c>
      <c r="V747" s="78">
        <v>51690.084117984203</v>
      </c>
      <c r="W747" s="78">
        <v>55644.160097290805</v>
      </c>
      <c r="X747" s="78">
        <v>59523.611937636</v>
      </c>
      <c r="Y747" s="78">
        <v>63273.968607533607</v>
      </c>
      <c r="Z747" s="78">
        <v>66930.305907387999</v>
      </c>
      <c r="AA747" s="78">
        <v>70505.571781779407</v>
      </c>
      <c r="AB747" s="78">
        <v>72581.245782886399</v>
      </c>
      <c r="AC747" s="78">
        <v>76706.004065439003</v>
      </c>
      <c r="AD747" s="78">
        <v>79635.463183815009</v>
      </c>
      <c r="AE747" s="78">
        <v>83528.91972596501</v>
      </c>
      <c r="AF747" s="78">
        <v>85130.131081857398</v>
      </c>
      <c r="AG747" s="78">
        <v>88901.163900684798</v>
      </c>
      <c r="AH747" s="78">
        <v>91409.265092961214</v>
      </c>
      <c r="AI747" s="78">
        <v>95016.84212006841</v>
      </c>
    </row>
    <row r="748" spans="1:35" ht="15">
      <c r="A748" s="49" t="s">
        <v>65</v>
      </c>
      <c r="B748" s="49">
        <v>11</v>
      </c>
      <c r="C748" s="49" t="s">
        <v>42</v>
      </c>
      <c r="D748" s="49" t="s">
        <v>43</v>
      </c>
      <c r="E748" s="49" t="s">
        <v>45</v>
      </c>
      <c r="F748" s="78">
        <v>0</v>
      </c>
      <c r="G748" s="78">
        <v>3158.4339608101996</v>
      </c>
      <c r="H748" s="78">
        <v>4119.8504746399003</v>
      </c>
      <c r="I748" s="78">
        <v>6149.4719812468002</v>
      </c>
      <c r="J748" s="78">
        <v>8316.5479093835002</v>
      </c>
      <c r="K748" s="78">
        <v>10646.305601047001</v>
      </c>
      <c r="L748" s="78">
        <v>13230.685342224</v>
      </c>
      <c r="M748" s="78">
        <v>16335.442171934001</v>
      </c>
      <c r="N748" s="78">
        <v>19789.340802939001</v>
      </c>
      <c r="O748" s="78">
        <v>24073.292321558998</v>
      </c>
      <c r="P748" s="78">
        <v>28333.431119456101</v>
      </c>
      <c r="Q748" s="78">
        <v>33337.691941302</v>
      </c>
      <c r="R748" s="78">
        <v>38469.012484679995</v>
      </c>
      <c r="S748" s="78">
        <v>43993.120417303202</v>
      </c>
      <c r="T748" s="78">
        <v>48509.597124346401</v>
      </c>
      <c r="U748" s="78">
        <v>53061.776344145801</v>
      </c>
      <c r="V748" s="78">
        <v>57471.891100286608</v>
      </c>
      <c r="W748" s="78">
        <v>61759.614156051</v>
      </c>
      <c r="X748" s="78">
        <v>65955.506076429214</v>
      </c>
      <c r="Y748" s="78">
        <v>70001.189030498601</v>
      </c>
      <c r="Z748" s="78">
        <v>73936.403494493396</v>
      </c>
      <c r="AA748" s="78">
        <v>77776.082835658206</v>
      </c>
      <c r="AB748" s="78">
        <v>80001.154555103611</v>
      </c>
      <c r="AC748" s="78">
        <v>84413.318779801208</v>
      </c>
      <c r="AD748" s="78">
        <v>87542.280853003205</v>
      </c>
      <c r="AE748" s="78">
        <v>91694.162570987217</v>
      </c>
      <c r="AF748" s="78">
        <v>93399.811428753208</v>
      </c>
      <c r="AG748" s="78">
        <v>97409.660706024806</v>
      </c>
      <c r="AH748" s="78">
        <v>100073.76701787222</v>
      </c>
      <c r="AI748" s="78">
        <v>103900.2956024642</v>
      </c>
    </row>
    <row r="749" spans="1:35" ht="15">
      <c r="A749" s="49" t="s">
        <v>65</v>
      </c>
      <c r="B749" s="49">
        <v>12</v>
      </c>
      <c r="C749" s="49" t="s">
        <v>42</v>
      </c>
      <c r="D749" s="49" t="s">
        <v>43</v>
      </c>
      <c r="E749" s="49" t="s">
        <v>45</v>
      </c>
      <c r="F749" s="78">
        <v>0</v>
      </c>
      <c r="G749" s="78">
        <v>8272.1498676401989</v>
      </c>
      <c r="H749" s="78">
        <v>10941.040676090699</v>
      </c>
      <c r="I749" s="78">
        <v>16501.695543705999</v>
      </c>
      <c r="J749" s="78">
        <v>22384.012253806199</v>
      </c>
      <c r="K749" s="78">
        <v>28646.472221617802</v>
      </c>
      <c r="L749" s="78">
        <v>35515.213569770902</v>
      </c>
      <c r="M749" s="78">
        <v>43685.646174729001</v>
      </c>
      <c r="N749" s="78">
        <v>52670.749704066009</v>
      </c>
      <c r="O749" s="78">
        <v>63716.160766104003</v>
      </c>
      <c r="P749" s="78">
        <v>74562.097742946004</v>
      </c>
      <c r="Q749" s="78">
        <v>87213.614708012508</v>
      </c>
      <c r="R749" s="78">
        <v>100089.299258235</v>
      </c>
      <c r="S749" s="78">
        <v>113886.3731037032</v>
      </c>
      <c r="T749" s="78">
        <v>125133.29154373601</v>
      </c>
      <c r="U749" s="78">
        <v>136392.96505164122</v>
      </c>
      <c r="V749" s="78">
        <v>147265.42776841141</v>
      </c>
      <c r="W749" s="78">
        <v>157805.31084026382</v>
      </c>
      <c r="X749" s="78">
        <v>168090.98509086523</v>
      </c>
      <c r="Y749" s="78">
        <v>177980.67426307281</v>
      </c>
      <c r="Z749" s="78">
        <v>187574.4073665</v>
      </c>
      <c r="AA749" s="78">
        <v>196910.6866567946</v>
      </c>
      <c r="AB749" s="78">
        <v>202311.82620330222</v>
      </c>
      <c r="AC749" s="78">
        <v>212997.16817111042</v>
      </c>
      <c r="AD749" s="78">
        <v>220563.33641293843</v>
      </c>
      <c r="AE749" s="78">
        <v>230583.68987995741</v>
      </c>
      <c r="AF749" s="78">
        <v>234697.05866797818</v>
      </c>
      <c r="AG749" s="78">
        <v>244348.15554236501</v>
      </c>
      <c r="AH749" s="78">
        <v>250754.51671872142</v>
      </c>
      <c r="AI749" s="78">
        <v>259950.82371117585</v>
      </c>
    </row>
    <row r="750" spans="1:35" ht="15">
      <c r="A750" s="49" t="s">
        <v>65</v>
      </c>
      <c r="B750" s="49">
        <v>13</v>
      </c>
      <c r="C750" s="49" t="s">
        <v>42</v>
      </c>
      <c r="D750" s="49" t="s">
        <v>43</v>
      </c>
      <c r="E750" s="49" t="s">
        <v>45</v>
      </c>
      <c r="F750" s="78">
        <v>0</v>
      </c>
      <c r="G750" s="78">
        <v>2284.6202325845998</v>
      </c>
      <c r="H750" s="78">
        <v>2977.6524570106994</v>
      </c>
      <c r="I750" s="78">
        <v>4465.4446440060001</v>
      </c>
      <c r="J750" s="78">
        <v>6073.5091412679994</v>
      </c>
      <c r="K750" s="78">
        <v>7824.908266896201</v>
      </c>
      <c r="L750" s="78">
        <v>9798.9905838740997</v>
      </c>
      <c r="M750" s="78">
        <v>12205.861134756</v>
      </c>
      <c r="N750" s="78">
        <v>14931.854854857002</v>
      </c>
      <c r="O750" s="78">
        <v>18349.475863725002</v>
      </c>
      <c r="P750" s="78">
        <v>21796.1169006702</v>
      </c>
      <c r="Q750" s="78">
        <v>25878.942070099103</v>
      </c>
      <c r="R750" s="78">
        <v>30111.349467037497</v>
      </c>
      <c r="S750" s="78">
        <v>34731.755967708799</v>
      </c>
      <c r="T750" s="78">
        <v>38556.310380985604</v>
      </c>
      <c r="U750" s="78">
        <v>42480.679740534004</v>
      </c>
      <c r="V750" s="78">
        <v>46329.603038835201</v>
      </c>
      <c r="W750" s="78">
        <v>50115.024834821801</v>
      </c>
      <c r="X750" s="78">
        <v>53861.549425490804</v>
      </c>
      <c r="Y750" s="78">
        <v>57515.068706079604</v>
      </c>
      <c r="Z750" s="78">
        <v>61107.819109096206</v>
      </c>
      <c r="AA750" s="78">
        <v>64650.869899610399</v>
      </c>
      <c r="AB750" s="78">
        <v>66725.551189385209</v>
      </c>
      <c r="AC750" s="78">
        <v>70878.852591317409</v>
      </c>
      <c r="AD750" s="78">
        <v>73852.044379887215</v>
      </c>
      <c r="AE750" s="78">
        <v>77833.862904918409</v>
      </c>
      <c r="AF750" s="78">
        <v>79485.905350745612</v>
      </c>
      <c r="AG750" s="78">
        <v>83403.069547399005</v>
      </c>
      <c r="AH750" s="78">
        <v>86030.125310493007</v>
      </c>
      <c r="AI750" s="78">
        <v>89836.394044455796</v>
      </c>
    </row>
    <row r="751" spans="1:35" ht="15">
      <c r="A751" s="49" t="s">
        <v>65</v>
      </c>
      <c r="B751" s="49">
        <v>14</v>
      </c>
      <c r="C751" s="49" t="s">
        <v>42</v>
      </c>
      <c r="D751" s="49" t="s">
        <v>43</v>
      </c>
      <c r="E751" s="49" t="s">
        <v>45</v>
      </c>
      <c r="F751" s="78">
        <v>0</v>
      </c>
      <c r="G751" s="78">
        <v>240.81725917259999</v>
      </c>
      <c r="H751" s="78">
        <v>307.14207518259997</v>
      </c>
      <c r="I751" s="78">
        <v>445.30132524459998</v>
      </c>
      <c r="J751" s="78">
        <v>590.2872282802</v>
      </c>
      <c r="K751" s="78">
        <v>743.18902254390014</v>
      </c>
      <c r="L751" s="78">
        <v>909.41958675189994</v>
      </c>
      <c r="M751" s="78">
        <v>1106.5034328060001</v>
      </c>
      <c r="N751" s="78">
        <v>1320.226606872</v>
      </c>
      <c r="O751" s="78">
        <v>1580.80403763</v>
      </c>
      <c r="P751" s="78">
        <v>1832.4004921200001</v>
      </c>
      <c r="Q751" s="78">
        <v>2124.3496344707</v>
      </c>
      <c r="R751" s="78">
        <v>2418.8802327224998</v>
      </c>
      <c r="S751" s="78">
        <v>2730.9109481368</v>
      </c>
      <c r="T751" s="78">
        <v>2981.7739381514002</v>
      </c>
      <c r="U751" s="78">
        <v>3229.3113122774002</v>
      </c>
      <c r="V751" s="78">
        <v>3465.9608846954002</v>
      </c>
      <c r="W751" s="78">
        <v>3693.1636879844</v>
      </c>
      <c r="X751" s="78">
        <v>3912.7236814470002</v>
      </c>
      <c r="Y751" s="78">
        <v>4121.7481256097999</v>
      </c>
      <c r="Z751" s="78">
        <v>4322.4039064990002</v>
      </c>
      <c r="AA751" s="78">
        <v>4515.6623868160004</v>
      </c>
      <c r="AB751" s="78">
        <v>4625.6398583822011</v>
      </c>
      <c r="AC751" s="78">
        <v>4842.5419473102011</v>
      </c>
      <c r="AD751" s="78">
        <v>4994.2773407212007</v>
      </c>
      <c r="AE751" s="78">
        <v>5193.6842267086004</v>
      </c>
      <c r="AF751" s="78">
        <v>5274.0724959859999</v>
      </c>
      <c r="AG751" s="78">
        <v>5462.4848371114003</v>
      </c>
      <c r="AH751" s="78">
        <v>5585.8799231354005</v>
      </c>
      <c r="AI751" s="78">
        <v>5761.7392693503998</v>
      </c>
    </row>
    <row r="752" spans="1:35" ht="15">
      <c r="A752" s="49" t="s">
        <v>65</v>
      </c>
      <c r="B752" s="49">
        <v>15</v>
      </c>
      <c r="C752" s="49" t="s">
        <v>42</v>
      </c>
      <c r="D752" s="49" t="s">
        <v>43</v>
      </c>
      <c r="E752" s="49" t="s">
        <v>45</v>
      </c>
      <c r="F752" s="78">
        <v>0</v>
      </c>
      <c r="G752" s="78">
        <v>299.88739041140002</v>
      </c>
      <c r="H752" s="78">
        <v>387.95310906309999</v>
      </c>
      <c r="I752" s="78">
        <v>569.1979012708</v>
      </c>
      <c r="J752" s="78">
        <v>758.24368880969996</v>
      </c>
      <c r="K752" s="78">
        <v>957.09795940990011</v>
      </c>
      <c r="L752" s="78">
        <v>1172.2888133677</v>
      </c>
      <c r="M752" s="78">
        <v>1426.3464280180001</v>
      </c>
      <c r="N752" s="78">
        <v>1701.939800934</v>
      </c>
      <c r="O752" s="78">
        <v>2038.1857914689999</v>
      </c>
      <c r="P752" s="78">
        <v>2361.8904464033999</v>
      </c>
      <c r="Q752" s="78">
        <v>2737.1194433789001</v>
      </c>
      <c r="R752" s="78">
        <v>3115.01893707</v>
      </c>
      <c r="S752" s="78">
        <v>3515.5840005</v>
      </c>
      <c r="T752" s="78">
        <v>3838.5265151016006</v>
      </c>
      <c r="U752" s="78">
        <v>4156.7598801218001</v>
      </c>
      <c r="V752" s="78">
        <v>4461.0419149142008</v>
      </c>
      <c r="W752" s="78">
        <v>4753.0911842582009</v>
      </c>
      <c r="X752" s="78">
        <v>5035.2667118572008</v>
      </c>
      <c r="Y752" s="78">
        <v>5303.9712534214004</v>
      </c>
      <c r="Z752" s="78">
        <v>5561.9054107470001</v>
      </c>
      <c r="AA752" s="78">
        <v>5810.2967301050003</v>
      </c>
      <c r="AB752" s="78">
        <v>5952.2117533480005</v>
      </c>
      <c r="AC752" s="78">
        <v>6231.0675688576002</v>
      </c>
      <c r="AD752" s="78">
        <v>6426.3755177314006</v>
      </c>
      <c r="AE752" s="78">
        <v>6682.7298763777999</v>
      </c>
      <c r="AF752" s="78">
        <v>6786.5055706966004</v>
      </c>
      <c r="AG752" s="78">
        <v>7028.6097182840003</v>
      </c>
      <c r="AH752" s="78">
        <v>7187.5075773284007</v>
      </c>
      <c r="AI752" s="78">
        <v>7413.664297708201</v>
      </c>
    </row>
    <row r="753" spans="1:35" ht="15">
      <c r="A753" s="49" t="s">
        <v>65</v>
      </c>
      <c r="B753" s="49">
        <v>16</v>
      </c>
      <c r="C753" s="49" t="s">
        <v>42</v>
      </c>
      <c r="D753" s="49" t="s">
        <v>43</v>
      </c>
      <c r="E753" s="49" t="s">
        <v>45</v>
      </c>
      <c r="F753" s="78">
        <v>0</v>
      </c>
      <c r="G753" s="78">
        <v>5117.8654615038004</v>
      </c>
      <c r="H753" s="78">
        <v>6755.3040762199998</v>
      </c>
      <c r="I753" s="78">
        <v>10181.6826293868</v>
      </c>
      <c r="J753" s="78">
        <v>13817.1515215324</v>
      </c>
      <c r="K753" s="78">
        <v>17701.822399340301</v>
      </c>
      <c r="L753" s="78">
        <v>21987.862071882002</v>
      </c>
      <c r="M753" s="78">
        <v>27116.560591868001</v>
      </c>
      <c r="N753" s="78">
        <v>32796.243261206997</v>
      </c>
      <c r="O753" s="78">
        <v>39810.063173183997</v>
      </c>
      <c r="P753" s="78">
        <v>46728.979596783</v>
      </c>
      <c r="Q753" s="78">
        <v>54824.4423509845</v>
      </c>
      <c r="R753" s="78">
        <v>63094.781405114998</v>
      </c>
      <c r="S753" s="78">
        <v>72035.58999013521</v>
      </c>
      <c r="T753" s="78">
        <v>79377.67846690501</v>
      </c>
      <c r="U753" s="78">
        <v>86810.289674448213</v>
      </c>
      <c r="V753" s="78">
        <v>94047.283377971005</v>
      </c>
      <c r="W753" s="78">
        <v>101118.37687154701</v>
      </c>
      <c r="X753" s="78">
        <v>108073.25909336322</v>
      </c>
      <c r="Y753" s="78">
        <v>114812.7976762998</v>
      </c>
      <c r="Z753" s="78">
        <v>121401.50818263442</v>
      </c>
      <c r="AA753" s="78">
        <v>127863.4505192786</v>
      </c>
      <c r="AB753" s="78">
        <v>131628.63381326682</v>
      </c>
      <c r="AC753" s="78">
        <v>139132.41068158179</v>
      </c>
      <c r="AD753" s="78">
        <v>144483.08206487822</v>
      </c>
      <c r="AE753" s="78">
        <v>151620.06810741842</v>
      </c>
      <c r="AF753" s="78">
        <v>154570.39551240142</v>
      </c>
      <c r="AG753" s="78">
        <v>161543.36002450521</v>
      </c>
      <c r="AH753" s="78">
        <v>166204.76951379279</v>
      </c>
      <c r="AI753" s="78">
        <v>172942.50413742682</v>
      </c>
    </row>
    <row r="754" spans="1:35" ht="15">
      <c r="A754" s="49" t="s">
        <v>65</v>
      </c>
      <c r="B754" s="49">
        <v>17</v>
      </c>
      <c r="C754" s="49" t="s">
        <v>42</v>
      </c>
      <c r="D754" s="49" t="s">
        <v>43</v>
      </c>
      <c r="E754" s="49" t="s">
        <v>45</v>
      </c>
      <c r="F754" s="78">
        <v>0</v>
      </c>
      <c r="G754" s="78">
        <v>2284.2162191478001</v>
      </c>
      <c r="H754" s="78">
        <v>3000.6112111338998</v>
      </c>
      <c r="I754" s="78">
        <v>4538.5323468134002</v>
      </c>
      <c r="J754" s="78">
        <v>6212.0902576323997</v>
      </c>
      <c r="K754" s="78">
        <v>8048.9624924854015</v>
      </c>
      <c r="L754" s="78">
        <v>10129.0260999046</v>
      </c>
      <c r="M754" s="78">
        <v>12667.192704559</v>
      </c>
      <c r="N754" s="78">
        <v>15548.659042572001</v>
      </c>
      <c r="O754" s="78">
        <v>19164.257679798</v>
      </c>
      <c r="P754" s="78">
        <v>22838.617502797802</v>
      </c>
      <c r="Q754" s="78">
        <v>27190.489931243301</v>
      </c>
      <c r="R754" s="78">
        <v>31710.660211890001</v>
      </c>
      <c r="S754" s="78">
        <v>36671.362584885603</v>
      </c>
      <c r="T754" s="78">
        <v>40802.132969568607</v>
      </c>
      <c r="U754" s="78">
        <v>45067.322545523602</v>
      </c>
      <c r="V754" s="78">
        <v>49269.6297294572</v>
      </c>
      <c r="W754" s="78">
        <v>53423.528893051807</v>
      </c>
      <c r="X754" s="78">
        <v>57555.801893646007</v>
      </c>
      <c r="Y754" s="78">
        <v>61604.22814677321</v>
      </c>
      <c r="Z754" s="78">
        <v>65605.4846001478</v>
      </c>
      <c r="AA754" s="78">
        <v>69571.665253118001</v>
      </c>
      <c r="AB754" s="78">
        <v>71910.333037050208</v>
      </c>
      <c r="AC754" s="78">
        <v>76603.904238638002</v>
      </c>
      <c r="AD754" s="78">
        <v>79983.819466894012</v>
      </c>
      <c r="AE754" s="78">
        <v>84530.608157416398</v>
      </c>
      <c r="AF754" s="78">
        <v>86432.162725718605</v>
      </c>
      <c r="AG754" s="78">
        <v>90952.25495342561</v>
      </c>
      <c r="AH754" s="78">
        <v>94001.928211836406</v>
      </c>
      <c r="AI754" s="78">
        <v>98442.005771305005</v>
      </c>
    </row>
    <row r="755" spans="1:35" ht="15">
      <c r="A755" s="49" t="s">
        <v>65</v>
      </c>
      <c r="B755" s="49">
        <v>18</v>
      </c>
      <c r="C755" s="49" t="s">
        <v>42</v>
      </c>
      <c r="D755" s="49" t="s">
        <v>43</v>
      </c>
      <c r="E755" s="49" t="s">
        <v>45</v>
      </c>
      <c r="F755" s="78">
        <v>0</v>
      </c>
      <c r="G755" s="78">
        <v>489.98412937239993</v>
      </c>
      <c r="H755" s="78">
        <v>669.51576395199993</v>
      </c>
      <c r="I755" s="78">
        <v>1109.7592041266</v>
      </c>
      <c r="J755" s="78">
        <v>1643.9834584498001</v>
      </c>
      <c r="K755" s="78">
        <v>2290.7465155296004</v>
      </c>
      <c r="L755" s="78">
        <v>3090.8370038637004</v>
      </c>
      <c r="M755" s="78">
        <v>4124.4863141590004</v>
      </c>
      <c r="N755" s="78">
        <v>5382.6276310560006</v>
      </c>
      <c r="O755" s="78">
        <v>7026.1840012140001</v>
      </c>
      <c r="P755" s="78">
        <v>8820.1183419360004</v>
      </c>
      <c r="Q755" s="78">
        <v>11000.2944704372</v>
      </c>
      <c r="R755" s="78">
        <v>13345.448400224999</v>
      </c>
      <c r="S755" s="78">
        <v>15998.2138491032</v>
      </c>
      <c r="T755" s="78">
        <v>18267.478985474601</v>
      </c>
      <c r="U755" s="78">
        <v>20698.404877409001</v>
      </c>
      <c r="V755" s="78">
        <v>23144.6270633116</v>
      </c>
      <c r="W755" s="78">
        <v>25610.746173119802</v>
      </c>
      <c r="X755" s="78">
        <v>28109.539362367399</v>
      </c>
      <c r="Y755" s="78">
        <v>30601.202108927802</v>
      </c>
      <c r="Z755" s="78">
        <v>33106.218424053608</v>
      </c>
      <c r="AA755" s="78">
        <v>35629.146240420603</v>
      </c>
      <c r="AB755" s="78">
        <v>37142.764164140608</v>
      </c>
      <c r="AC755" s="78">
        <v>40212.056814256604</v>
      </c>
      <c r="AD755" s="78">
        <v>42453.492259210201</v>
      </c>
      <c r="AE755" s="78">
        <v>45503.475072767607</v>
      </c>
      <c r="AF755" s="78">
        <v>46798.568411618806</v>
      </c>
      <c r="AG755" s="78">
        <v>49901.602572714204</v>
      </c>
      <c r="AH755" s="78">
        <v>52020.624968660602</v>
      </c>
      <c r="AI755" s="78">
        <v>55133.895798224607</v>
      </c>
    </row>
    <row r="756" spans="1:35" ht="15">
      <c r="A756" s="49" t="s">
        <v>65</v>
      </c>
      <c r="B756" s="49">
        <v>19</v>
      </c>
      <c r="C756" s="49" t="s">
        <v>42</v>
      </c>
      <c r="D756" s="49" t="s">
        <v>43</v>
      </c>
      <c r="E756" s="49" t="s">
        <v>45</v>
      </c>
      <c r="F756" s="78">
        <v>0</v>
      </c>
      <c r="G756" s="78">
        <v>219.598136794</v>
      </c>
      <c r="H756" s="78">
        <v>282.51640552800001</v>
      </c>
      <c r="I756" s="78">
        <v>412.89979110000002</v>
      </c>
      <c r="J756" s="78">
        <v>549.4906630772</v>
      </c>
      <c r="K756" s="78">
        <v>693.29247846500004</v>
      </c>
      <c r="L756" s="78">
        <v>849.29392832550002</v>
      </c>
      <c r="M756" s="78">
        <v>1033.7593933850001</v>
      </c>
      <c r="N756" s="78">
        <v>1233.9565994249999</v>
      </c>
      <c r="O756" s="78">
        <v>1478.748121866</v>
      </c>
      <c r="P756" s="78">
        <v>1714.7189772933</v>
      </c>
      <c r="Q756" s="78">
        <v>1988.6525834177999</v>
      </c>
      <c r="R756" s="78">
        <v>2264.9092247250001</v>
      </c>
      <c r="S756" s="78">
        <v>2557.6290706823997</v>
      </c>
      <c r="T756" s="78">
        <v>2793.4363172338003</v>
      </c>
      <c r="U756" s="78">
        <v>3025.8588607534002</v>
      </c>
      <c r="V756" s="78">
        <v>3248.1835019046002</v>
      </c>
      <c r="W756" s="78">
        <v>3461.5950896968002</v>
      </c>
      <c r="X756" s="78">
        <v>3667.8228632248001</v>
      </c>
      <c r="Y756" s="78">
        <v>3864.1341977462007</v>
      </c>
      <c r="Z756" s="78">
        <v>4052.5892361332008</v>
      </c>
      <c r="AA756" s="78">
        <v>4234.0952951948002</v>
      </c>
      <c r="AB756" s="78">
        <v>4337.6361545747995</v>
      </c>
      <c r="AC756" s="78">
        <v>4541.4088355608001</v>
      </c>
      <c r="AD756" s="78">
        <v>4684.0817351972009</v>
      </c>
      <c r="AE756" s="78">
        <v>4871.2985529977996</v>
      </c>
      <c r="AF756" s="78">
        <v>4946.9687748684</v>
      </c>
      <c r="AG756" s="78">
        <v>5123.8528553617998</v>
      </c>
      <c r="AH756" s="78">
        <v>5239.8826637598004</v>
      </c>
      <c r="AI756" s="78">
        <v>5405.1317404672009</v>
      </c>
    </row>
    <row r="757" spans="1:35" ht="15">
      <c r="A757" s="49" t="s">
        <v>65</v>
      </c>
      <c r="B757" s="49">
        <v>20</v>
      </c>
      <c r="C757" s="49" t="s">
        <v>42</v>
      </c>
      <c r="D757" s="49" t="s">
        <v>43</v>
      </c>
      <c r="E757" s="49" t="s">
        <v>45</v>
      </c>
      <c r="F757" s="78">
        <v>0</v>
      </c>
      <c r="G757" s="78">
        <v>0</v>
      </c>
      <c r="H757" s="78">
        <v>0</v>
      </c>
      <c r="I757" s="78">
        <v>0</v>
      </c>
      <c r="J757" s="78">
        <v>0</v>
      </c>
      <c r="K757" s="78">
        <v>0</v>
      </c>
      <c r="L757" s="78">
        <v>0</v>
      </c>
      <c r="M757" s="78">
        <v>0</v>
      </c>
      <c r="N757" s="78">
        <v>0</v>
      </c>
      <c r="O757" s="78">
        <v>0</v>
      </c>
      <c r="P757" s="78">
        <v>0</v>
      </c>
      <c r="Q757" s="78">
        <v>0</v>
      </c>
      <c r="R757" s="78">
        <v>0</v>
      </c>
      <c r="S757" s="78">
        <v>0</v>
      </c>
      <c r="T757" s="78">
        <v>0</v>
      </c>
      <c r="U757" s="78">
        <v>0</v>
      </c>
      <c r="V757" s="78">
        <v>0</v>
      </c>
      <c r="W757" s="78">
        <v>0</v>
      </c>
      <c r="X757" s="78">
        <v>0</v>
      </c>
      <c r="Y757" s="78">
        <v>0</v>
      </c>
      <c r="Z757" s="78">
        <v>0</v>
      </c>
      <c r="AA757" s="78">
        <v>0</v>
      </c>
      <c r="AB757" s="78">
        <v>0</v>
      </c>
      <c r="AC757" s="78">
        <v>0</v>
      </c>
      <c r="AD757" s="78">
        <v>0</v>
      </c>
      <c r="AE757" s="78">
        <v>0</v>
      </c>
      <c r="AF757" s="78">
        <v>0</v>
      </c>
      <c r="AG757" s="78">
        <v>0</v>
      </c>
      <c r="AH757" s="78">
        <v>0</v>
      </c>
      <c r="AI757" s="78">
        <v>0</v>
      </c>
    </row>
    <row r="758" spans="1:35" ht="15">
      <c r="A758" s="49" t="s">
        <v>65</v>
      </c>
      <c r="B758" s="49">
        <v>0</v>
      </c>
      <c r="C758" s="49" t="s">
        <v>42</v>
      </c>
      <c r="D758" s="49" t="s">
        <v>43</v>
      </c>
      <c r="E758" s="49" t="s">
        <v>46</v>
      </c>
      <c r="F758" s="78">
        <v>0</v>
      </c>
      <c r="G758" s="78">
        <v>345.35424345730002</v>
      </c>
      <c r="H758" s="78">
        <v>470.407513929</v>
      </c>
      <c r="I758" s="78">
        <v>683.73922372100003</v>
      </c>
      <c r="J758" s="78">
        <v>930.63058137249993</v>
      </c>
      <c r="K758" s="78">
        <v>1178.8904179486001</v>
      </c>
      <c r="L758" s="78">
        <v>1476.3845964280001</v>
      </c>
      <c r="M758" s="78">
        <v>1765.8741021636001</v>
      </c>
      <c r="N758" s="78">
        <v>2142.1131923630001</v>
      </c>
      <c r="O758" s="78">
        <v>2521.5942400293998</v>
      </c>
      <c r="P758" s="78">
        <v>3078.1097226000006</v>
      </c>
      <c r="Q758" s="78">
        <v>3629.9007128411999</v>
      </c>
      <c r="R758" s="78">
        <v>4209.4604996809003</v>
      </c>
      <c r="S758" s="78">
        <v>4849.1428178240003</v>
      </c>
      <c r="T758" s="78">
        <v>5417.1520184880001</v>
      </c>
      <c r="U758" s="78">
        <v>5851.3991235839994</v>
      </c>
      <c r="V758" s="78">
        <v>6267.0750453360006</v>
      </c>
      <c r="W758" s="78">
        <v>6665.500746576</v>
      </c>
      <c r="X758" s="78">
        <v>7050.5225602560004</v>
      </c>
      <c r="Y758" s="78">
        <v>7417.0120424400002</v>
      </c>
      <c r="Z758" s="78">
        <v>7768.8543779279998</v>
      </c>
      <c r="AA758" s="78">
        <v>8107.7201961840001</v>
      </c>
      <c r="AB758" s="78">
        <v>8301.2412510720005</v>
      </c>
      <c r="AC758" s="78">
        <v>8682.1836207120014</v>
      </c>
      <c r="AD758" s="78">
        <v>8948.6295942960005</v>
      </c>
      <c r="AE758" s="78">
        <v>9298.3739299919998</v>
      </c>
      <c r="AF758" s="78">
        <v>9439.9500641039995</v>
      </c>
      <c r="AG758" s="78">
        <v>9770.3850313439998</v>
      </c>
      <c r="AH758" s="78">
        <v>9987.2560468800002</v>
      </c>
      <c r="AI758" s="78">
        <v>10295.972831088</v>
      </c>
    </row>
    <row r="759" spans="1:35" ht="15">
      <c r="A759" s="49" t="s">
        <v>65</v>
      </c>
      <c r="B759" s="49">
        <v>1</v>
      </c>
      <c r="C759" s="49" t="s">
        <v>42</v>
      </c>
      <c r="D759" s="49" t="s">
        <v>43</v>
      </c>
      <c r="E759" s="49" t="s">
        <v>46</v>
      </c>
      <c r="F759" s="78">
        <v>0</v>
      </c>
      <c r="G759" s="78">
        <v>62952.017799629197</v>
      </c>
      <c r="H759" s="78">
        <v>87930.07436903879</v>
      </c>
      <c r="I759" s="78">
        <v>131487.05207853499</v>
      </c>
      <c r="J759" s="78">
        <v>182303.66211343429</v>
      </c>
      <c r="K759" s="78">
        <v>234527.69472176081</v>
      </c>
      <c r="L759" s="78">
        <v>297847.07896902401</v>
      </c>
      <c r="M759" s="78">
        <v>361014.84796228283</v>
      </c>
      <c r="N759" s="78">
        <v>443680.7148401615</v>
      </c>
      <c r="O759" s="78">
        <v>529138.86051431217</v>
      </c>
      <c r="P759" s="78">
        <v>653445.31594850007</v>
      </c>
      <c r="Q759" s="78">
        <v>778941.86282813177</v>
      </c>
      <c r="R759" s="78">
        <v>912145.33908441372</v>
      </c>
      <c r="S759" s="78">
        <v>1060268.8803075359</v>
      </c>
      <c r="T759" s="78">
        <v>1192504.5581430239</v>
      </c>
      <c r="U759" s="78">
        <v>1296749.1170672639</v>
      </c>
      <c r="V759" s="78">
        <v>1397117.6213757838</v>
      </c>
      <c r="W759" s="78">
        <v>1494138.184238448</v>
      </c>
      <c r="X759" s="78">
        <v>1588563.521358408</v>
      </c>
      <c r="Y759" s="78">
        <v>1679108.3359001279</v>
      </c>
      <c r="Z759" s="78">
        <v>1766721.5842510078</v>
      </c>
      <c r="AA759" s="78">
        <v>1851770.843744976</v>
      </c>
      <c r="AB759" s="78">
        <v>1900958.5265721122</v>
      </c>
      <c r="AC759" s="78">
        <v>1997899.55970192</v>
      </c>
      <c r="AD759" s="78">
        <v>2066541.4118225521</v>
      </c>
      <c r="AE759" s="78">
        <v>2157324.7378591439</v>
      </c>
      <c r="AF759" s="78">
        <v>2194668.4736753278</v>
      </c>
      <c r="AG759" s="78">
        <v>2282023.2406814639</v>
      </c>
      <c r="AH759" s="78">
        <v>2340048.786484248</v>
      </c>
      <c r="AI759" s="78">
        <v>2423315.0958216479</v>
      </c>
    </row>
    <row r="760" spans="1:35" ht="15">
      <c r="A760" s="49" t="s">
        <v>65</v>
      </c>
      <c r="B760" s="49">
        <v>2</v>
      </c>
      <c r="C760" s="49" t="s">
        <v>42</v>
      </c>
      <c r="D760" s="49" t="s">
        <v>43</v>
      </c>
      <c r="E760" s="49" t="s">
        <v>46</v>
      </c>
      <c r="F760" s="78">
        <v>0</v>
      </c>
      <c r="G760" s="78">
        <v>8350.5186075751008</v>
      </c>
      <c r="H760" s="78">
        <v>11562.897343995599</v>
      </c>
      <c r="I760" s="78">
        <v>17559.205454090003</v>
      </c>
      <c r="J760" s="78">
        <v>24888.461995566999</v>
      </c>
      <c r="K760" s="78">
        <v>32771.790935977602</v>
      </c>
      <c r="L760" s="78">
        <v>42717.442445535999</v>
      </c>
      <c r="M760" s="78">
        <v>53231.066624507206</v>
      </c>
      <c r="N760" s="78">
        <v>67347.293073729015</v>
      </c>
      <c r="O760" s="78">
        <v>82719.921254504792</v>
      </c>
      <c r="P760" s="78">
        <v>105134.74407830001</v>
      </c>
      <c r="Q760" s="78">
        <v>128847.75518929239</v>
      </c>
      <c r="R760" s="78">
        <v>154793.83993910591</v>
      </c>
      <c r="S760" s="78">
        <v>184568.37518076802</v>
      </c>
      <c r="T760" s="78">
        <v>211644.85920228</v>
      </c>
      <c r="U760" s="78">
        <v>234901.30345214403</v>
      </c>
      <c r="V760" s="78">
        <v>257978.057905008</v>
      </c>
      <c r="W760" s="78">
        <v>280948.66910913598</v>
      </c>
      <c r="X760" s="78">
        <v>303949.507051008</v>
      </c>
      <c r="Y760" s="78">
        <v>326636.96598691202</v>
      </c>
      <c r="Z760" s="78">
        <v>349196.174972568</v>
      </c>
      <c r="AA760" s="78">
        <v>371700.25318591204</v>
      </c>
      <c r="AB760" s="78">
        <v>385046.989677504</v>
      </c>
      <c r="AC760" s="78">
        <v>412010.52185613598</v>
      </c>
      <c r="AD760" s="78">
        <v>431533.30351320002</v>
      </c>
      <c r="AE760" s="78">
        <v>457934.84371051198</v>
      </c>
      <c r="AF760" s="78">
        <v>469023.62735188805</v>
      </c>
      <c r="AG760" s="78">
        <v>495513.12813307194</v>
      </c>
      <c r="AH760" s="78">
        <v>513455.02809501596</v>
      </c>
      <c r="AI760" s="78">
        <v>539680.45286534401</v>
      </c>
    </row>
    <row r="761" spans="1:35" ht="15">
      <c r="A761" s="49" t="s">
        <v>65</v>
      </c>
      <c r="B761" s="49">
        <v>3</v>
      </c>
      <c r="C761" s="49" t="s">
        <v>42</v>
      </c>
      <c r="D761" s="49" t="s">
        <v>43</v>
      </c>
      <c r="E761" s="49" t="s">
        <v>46</v>
      </c>
      <c r="F761" s="78">
        <v>0</v>
      </c>
      <c r="G761" s="78">
        <v>738.2601523121001</v>
      </c>
      <c r="H761" s="78">
        <v>981.77499413399994</v>
      </c>
      <c r="I761" s="78">
        <v>1394.3661920730001</v>
      </c>
      <c r="J761" s="78">
        <v>1875.5995649525</v>
      </c>
      <c r="K761" s="78">
        <v>2358.6572502705999</v>
      </c>
      <c r="L761" s="78">
        <v>2938.9670538719997</v>
      </c>
      <c r="M761" s="78">
        <v>3503.7371221137996</v>
      </c>
      <c r="N761" s="78">
        <v>4239.0641834805001</v>
      </c>
      <c r="O761" s="78">
        <v>4978.3106855552996</v>
      </c>
      <c r="P761" s="78">
        <v>6063.4514325</v>
      </c>
      <c r="Q761" s="78">
        <v>7136.6010950481987</v>
      </c>
      <c r="R761" s="78">
        <v>8264.5676966084993</v>
      </c>
      <c r="S761" s="78">
        <v>9508.5395099800007</v>
      </c>
      <c r="T761" s="78">
        <v>10610.400836952</v>
      </c>
      <c r="U761" s="78">
        <v>11450.261235168</v>
      </c>
      <c r="V761" s="78">
        <v>12253.834007352001</v>
      </c>
      <c r="W761" s="78">
        <v>13025.276301239999</v>
      </c>
      <c r="X761" s="78">
        <v>13770.532449576</v>
      </c>
      <c r="Y761" s="78">
        <v>14479.811786664</v>
      </c>
      <c r="Z761" s="78">
        <v>15160.806978408</v>
      </c>
      <c r="AA761" s="78">
        <v>15816.548468952</v>
      </c>
      <c r="AB761" s="78">
        <v>16189.254246815999</v>
      </c>
      <c r="AC761" s="78">
        <v>16926.234951528</v>
      </c>
      <c r="AD761" s="78">
        <v>17441.216196768</v>
      </c>
      <c r="AE761" s="78">
        <v>18118.170796319999</v>
      </c>
      <c r="AF761" s="78">
        <v>18390.250287864001</v>
      </c>
      <c r="AG761" s="78">
        <v>19029.635150400001</v>
      </c>
      <c r="AH761" s="78">
        <v>19448.224960751999</v>
      </c>
      <c r="AI761" s="78">
        <v>20045.41671636</v>
      </c>
    </row>
    <row r="762" spans="1:35" ht="15">
      <c r="A762" s="49" t="s">
        <v>65</v>
      </c>
      <c r="B762" s="49">
        <v>4</v>
      </c>
      <c r="C762" s="49" t="s">
        <v>42</v>
      </c>
      <c r="D762" s="49" t="s">
        <v>43</v>
      </c>
      <c r="E762" s="49" t="s">
        <v>46</v>
      </c>
      <c r="F762" s="78">
        <v>0</v>
      </c>
      <c r="G762" s="78">
        <v>9829.0583903347015</v>
      </c>
      <c r="H762" s="78">
        <v>13591.8568586562</v>
      </c>
      <c r="I762" s="78">
        <v>20387.905404481502</v>
      </c>
      <c r="J762" s="78">
        <v>28493.791780347699</v>
      </c>
      <c r="K762" s="78">
        <v>36972.869099154799</v>
      </c>
      <c r="L762" s="78">
        <v>47458.566041512</v>
      </c>
      <c r="M762" s="78">
        <v>58218.456396128604</v>
      </c>
      <c r="N762" s="78">
        <v>72459.064227351002</v>
      </c>
      <c r="O762" s="78">
        <v>87508.731394345697</v>
      </c>
      <c r="P762" s="78">
        <v>109477.431855</v>
      </c>
      <c r="Q762" s="78">
        <v>132192.621357633</v>
      </c>
      <c r="R762" s="78">
        <v>156656.94133668381</v>
      </c>
      <c r="S762" s="78">
        <v>184135.40526319601</v>
      </c>
      <c r="T762" s="78">
        <v>208712.74908556798</v>
      </c>
      <c r="U762" s="78">
        <v>228765.70306043999</v>
      </c>
      <c r="V762" s="78">
        <v>248250.56531385597</v>
      </c>
      <c r="W762" s="78">
        <v>267247.21524530399</v>
      </c>
      <c r="X762" s="78">
        <v>285886.583582544</v>
      </c>
      <c r="Y762" s="78">
        <v>303910.03357343999</v>
      </c>
      <c r="Z762" s="78">
        <v>321492.010015512</v>
      </c>
      <c r="AA762" s="78">
        <v>338694.55931001599</v>
      </c>
      <c r="AB762" s="78">
        <v>348677.42509807198</v>
      </c>
      <c r="AC762" s="78">
        <v>368565.60838557599</v>
      </c>
      <c r="AD762" s="78">
        <v>382698.39546590403</v>
      </c>
      <c r="AE762" s="78">
        <v>401506.92474933597</v>
      </c>
      <c r="AF762" s="78">
        <v>409238.75331612001</v>
      </c>
      <c r="AG762" s="78">
        <v>427500.13202416804</v>
      </c>
      <c r="AH762" s="78">
        <v>439655.39889314404</v>
      </c>
      <c r="AI762" s="78">
        <v>457167.90823099198</v>
      </c>
    </row>
    <row r="763" spans="1:35" ht="15">
      <c r="A763" s="49" t="s">
        <v>65</v>
      </c>
      <c r="B763" s="49">
        <v>5</v>
      </c>
      <c r="C763" s="49" t="s">
        <v>42</v>
      </c>
      <c r="D763" s="49" t="s">
        <v>43</v>
      </c>
      <c r="E763" s="49" t="s">
        <v>46</v>
      </c>
      <c r="F763" s="78">
        <v>0</v>
      </c>
      <c r="G763" s="78">
        <v>4093.4352158480001</v>
      </c>
      <c r="H763" s="78">
        <v>5686.4316638093997</v>
      </c>
      <c r="I763" s="78">
        <v>8712.8254270329999</v>
      </c>
      <c r="J763" s="78">
        <v>12419.186588594401</v>
      </c>
      <c r="K763" s="78">
        <v>16373.286409584402</v>
      </c>
      <c r="L763" s="78">
        <v>21350.783511935999</v>
      </c>
      <c r="M763" s="78">
        <v>26601.090569110198</v>
      </c>
      <c r="N763" s="78">
        <v>33600.803264390001</v>
      </c>
      <c r="O763" s="78">
        <v>41127.867092124397</v>
      </c>
      <c r="P763" s="78">
        <v>52151.94814</v>
      </c>
      <c r="Q763" s="78">
        <v>63755.416672236199</v>
      </c>
      <c r="R763" s="78">
        <v>76368.085640551406</v>
      </c>
      <c r="S763" s="78">
        <v>90611.723373588</v>
      </c>
      <c r="T763" s="78">
        <v>103330.95771852</v>
      </c>
      <c r="U763" s="78">
        <v>113919.67922428799</v>
      </c>
      <c r="V763" s="78">
        <v>124222.723091712</v>
      </c>
      <c r="W763" s="78">
        <v>134277.542502264</v>
      </c>
      <c r="X763" s="78">
        <v>144146.261560896</v>
      </c>
      <c r="Y763" s="78">
        <v>153690.10146655201</v>
      </c>
      <c r="Z763" s="78">
        <v>162999.62587692001</v>
      </c>
      <c r="AA763" s="78">
        <v>172104.983826048</v>
      </c>
      <c r="AB763" s="78">
        <v>177369.21497080798</v>
      </c>
      <c r="AC763" s="78">
        <v>187889.168705616</v>
      </c>
      <c r="AD763" s="78">
        <v>195344.02244800798</v>
      </c>
      <c r="AE763" s="78">
        <v>205265.30805698401</v>
      </c>
      <c r="AF763" s="78">
        <v>209320.15887720001</v>
      </c>
      <c r="AG763" s="78">
        <v>218933.38818338403</v>
      </c>
      <c r="AH763" s="78">
        <v>225314.76536553598</v>
      </c>
      <c r="AI763" s="78">
        <v>234510.06534278402</v>
      </c>
    </row>
    <row r="764" spans="1:35" ht="15">
      <c r="A764" s="49" t="s">
        <v>65</v>
      </c>
      <c r="B764" s="49">
        <v>6</v>
      </c>
      <c r="C764" s="49" t="s">
        <v>42</v>
      </c>
      <c r="D764" s="49" t="s">
        <v>43</v>
      </c>
      <c r="E764" s="49" t="s">
        <v>46</v>
      </c>
      <c r="F764" s="78">
        <v>0</v>
      </c>
      <c r="G764" s="78">
        <v>5145.5833243914003</v>
      </c>
      <c r="H764" s="78">
        <v>7122.2301853620002</v>
      </c>
      <c r="I764" s="78">
        <v>10823.22734073</v>
      </c>
      <c r="J764" s="78">
        <v>15368.473022086799</v>
      </c>
      <c r="K764" s="78">
        <v>20274.150242725002</v>
      </c>
      <c r="L764" s="78">
        <v>26463.854020704002</v>
      </c>
      <c r="M764" s="78">
        <v>33001.366564023003</v>
      </c>
      <c r="N764" s="78">
        <v>41742.584646814503</v>
      </c>
      <c r="O764" s="78">
        <v>51221.736082565498</v>
      </c>
      <c r="P764" s="78">
        <v>65044.534270100005</v>
      </c>
      <c r="Q764" s="78">
        <v>79599.765203587594</v>
      </c>
      <c r="R764" s="78">
        <v>95459.94357931659</v>
      </c>
      <c r="S764" s="78">
        <v>113553.64218883199</v>
      </c>
      <c r="T764" s="78">
        <v>129909.778898256</v>
      </c>
      <c r="U764" s="78">
        <v>143788.397188968</v>
      </c>
      <c r="V764" s="78">
        <v>157469.10416596799</v>
      </c>
      <c r="W764" s="78">
        <v>170999.18252827201</v>
      </c>
      <c r="X764" s="78">
        <v>184454.9761572</v>
      </c>
      <c r="Y764" s="78">
        <v>197639.50618339202</v>
      </c>
      <c r="Z764" s="78">
        <v>210668.51226203999</v>
      </c>
      <c r="AA764" s="78">
        <v>223581.19590777598</v>
      </c>
      <c r="AB764" s="78">
        <v>231184.92993170401</v>
      </c>
      <c r="AC764" s="78">
        <v>246503.086894512</v>
      </c>
      <c r="AD764" s="78">
        <v>257565.06276076799</v>
      </c>
      <c r="AE764" s="78">
        <v>272501.18950219202</v>
      </c>
      <c r="AF764" s="78">
        <v>278756.72554867202</v>
      </c>
      <c r="AG764" s="78">
        <v>293704.080474168</v>
      </c>
      <c r="AH764" s="78">
        <v>303817.333064112</v>
      </c>
      <c r="AI764" s="78">
        <v>318602.28726496798</v>
      </c>
    </row>
    <row r="765" spans="1:35" ht="15">
      <c r="A765" s="49" t="s">
        <v>65</v>
      </c>
      <c r="B765" s="49">
        <v>7</v>
      </c>
      <c r="C765" s="49" t="s">
        <v>42</v>
      </c>
      <c r="D765" s="49" t="s">
        <v>43</v>
      </c>
      <c r="E765" s="49" t="s">
        <v>46</v>
      </c>
      <c r="F765" s="78">
        <v>0</v>
      </c>
      <c r="G765" s="78">
        <v>62902.0004923222</v>
      </c>
      <c r="H765" s="78">
        <v>86634.475238227198</v>
      </c>
      <c r="I765" s="78">
        <v>127525.50435749601</v>
      </c>
      <c r="J765" s="78">
        <v>175117.03643709692</v>
      </c>
      <c r="K765" s="78">
        <v>223651.36407643542</v>
      </c>
      <c r="L765" s="78">
        <v>282318.93215392402</v>
      </c>
      <c r="M765" s="78">
        <v>340395.25414065598</v>
      </c>
      <c r="N765" s="78">
        <v>416232.79857506207</v>
      </c>
      <c r="O765" s="78">
        <v>493890.67505811033</v>
      </c>
      <c r="P765" s="78">
        <v>607096.05950030009</v>
      </c>
      <c r="Q765" s="78">
        <v>720606.62908718071</v>
      </c>
      <c r="R765" s="78">
        <v>840643.97784251149</v>
      </c>
      <c r="S765" s="78">
        <v>973847.84424220002</v>
      </c>
      <c r="T765" s="78">
        <v>1092581.8010866081</v>
      </c>
      <c r="U765" s="78">
        <v>1185211.8331623361</v>
      </c>
      <c r="V765" s="78">
        <v>1274199.1936732801</v>
      </c>
      <c r="W765" s="78">
        <v>1360013.174091432</v>
      </c>
      <c r="X765" s="78">
        <v>1443328.203646224</v>
      </c>
      <c r="Y765" s="78">
        <v>1523024.0281524239</v>
      </c>
      <c r="Z765" s="78">
        <v>1599928.5804909118</v>
      </c>
      <c r="AA765" s="78">
        <v>1674372.0625178399</v>
      </c>
      <c r="AB765" s="78">
        <v>1717227.98197272</v>
      </c>
      <c r="AC765" s="78">
        <v>1801555.5295382401</v>
      </c>
      <c r="AD765" s="78">
        <v>1860983.70475752</v>
      </c>
      <c r="AE765" s="78">
        <v>1939289.60440152</v>
      </c>
      <c r="AF765" s="78">
        <v>1971288.56919204</v>
      </c>
      <c r="AG765" s="78">
        <v>2045980.042564752</v>
      </c>
      <c r="AH765" s="78">
        <v>2095326.2020798801</v>
      </c>
      <c r="AI765" s="78">
        <v>2165824.9005719759</v>
      </c>
    </row>
    <row r="766" spans="1:35" ht="15">
      <c r="A766" s="49" t="s">
        <v>65</v>
      </c>
      <c r="B766" s="49">
        <v>8</v>
      </c>
      <c r="C766" s="49" t="s">
        <v>42</v>
      </c>
      <c r="D766" s="49" t="s">
        <v>43</v>
      </c>
      <c r="E766" s="49" t="s">
        <v>46</v>
      </c>
      <c r="F766" s="78">
        <v>0</v>
      </c>
      <c r="G766" s="78">
        <v>5988.6684813131005</v>
      </c>
      <c r="H766" s="78">
        <v>8383.0133448389988</v>
      </c>
      <c r="I766" s="78">
        <v>12845.6590028925</v>
      </c>
      <c r="J766" s="78">
        <v>18294.3264096858</v>
      </c>
      <c r="K766" s="78">
        <v>24180.837990734002</v>
      </c>
      <c r="L766" s="78">
        <v>31615.19140408</v>
      </c>
      <c r="M766" s="78">
        <v>39478.318750613602</v>
      </c>
      <c r="N766" s="78">
        <v>50014.580047979507</v>
      </c>
      <c r="O766" s="78">
        <v>61487.953651427204</v>
      </c>
      <c r="P766" s="78">
        <v>78241.131237000009</v>
      </c>
      <c r="Q766" s="78">
        <v>95986.496962114397</v>
      </c>
      <c r="R766" s="78">
        <v>115398.5105744654</v>
      </c>
      <c r="S766" s="78">
        <v>137674.399679052</v>
      </c>
      <c r="T766" s="78">
        <v>157953.54785867999</v>
      </c>
      <c r="U766" s="78">
        <v>175397.328277416</v>
      </c>
      <c r="V766" s="78">
        <v>192719.69667115202</v>
      </c>
      <c r="W766" s="78">
        <v>209975.90036774401</v>
      </c>
      <c r="X766" s="78">
        <v>227266.09943133598</v>
      </c>
      <c r="Y766" s="78">
        <v>244333.71625773597</v>
      </c>
      <c r="Z766" s="78">
        <v>261331.59401697599</v>
      </c>
      <c r="AA766" s="78">
        <v>278300.64370499999</v>
      </c>
      <c r="AB766" s="78">
        <v>288391.517630496</v>
      </c>
      <c r="AC766" s="78">
        <v>308830.581270792</v>
      </c>
      <c r="AD766" s="78">
        <v>323750.195976816</v>
      </c>
      <c r="AE766" s="78">
        <v>344079.54199836001</v>
      </c>
      <c r="AF766" s="78">
        <v>352703.99177294399</v>
      </c>
      <c r="AG766" s="78">
        <v>373444.39034632797</v>
      </c>
      <c r="AH766" s="78">
        <v>387624.88749599998</v>
      </c>
      <c r="AI766" s="78">
        <v>408537.51631156803</v>
      </c>
    </row>
    <row r="767" spans="1:35" ht="15">
      <c r="A767" s="49" t="s">
        <v>65</v>
      </c>
      <c r="B767" s="49">
        <v>9</v>
      </c>
      <c r="C767" s="49" t="s">
        <v>42</v>
      </c>
      <c r="D767" s="49" t="s">
        <v>43</v>
      </c>
      <c r="E767" s="49" t="s">
        <v>46</v>
      </c>
      <c r="F767" s="78">
        <v>0</v>
      </c>
      <c r="G767" s="78">
        <v>836.48662952580003</v>
      </c>
      <c r="H767" s="78">
        <v>1110.9000236226</v>
      </c>
      <c r="I767" s="78">
        <v>1579.9020314755001</v>
      </c>
      <c r="J767" s="78">
        <v>2130.0584094615997</v>
      </c>
      <c r="K767" s="78">
        <v>2685.7294401372001</v>
      </c>
      <c r="L767" s="78">
        <v>3357.1777887519997</v>
      </c>
      <c r="M767" s="78">
        <v>4016.6203389597999</v>
      </c>
      <c r="N767" s="78">
        <v>4878.6475741559998</v>
      </c>
      <c r="O767" s="78">
        <v>5753.6242406072006</v>
      </c>
      <c r="P767" s="78">
        <v>7038.9888804000002</v>
      </c>
      <c r="Q767" s="78">
        <v>8321.4436937934006</v>
      </c>
      <c r="R767" s="78">
        <v>9677.3236260214999</v>
      </c>
      <c r="S767" s="78">
        <v>11174.163997152</v>
      </c>
      <c r="T767" s="78">
        <v>12497.901316488</v>
      </c>
      <c r="U767" s="78">
        <v>13516.013993327999</v>
      </c>
      <c r="V767" s="78">
        <v>14489.602452360001</v>
      </c>
      <c r="W767" s="78">
        <v>15424.300211544001</v>
      </c>
      <c r="X767" s="78">
        <v>16327.372566455999</v>
      </c>
      <c r="Y767" s="78">
        <v>17186.930851607998</v>
      </c>
      <c r="Z767" s="78">
        <v>18012.105251280002</v>
      </c>
      <c r="AA767" s="78">
        <v>18806.780950272001</v>
      </c>
      <c r="AB767" s="78">
        <v>19258.239424031999</v>
      </c>
      <c r="AC767" s="78">
        <v>20151.4822614</v>
      </c>
      <c r="AD767" s="78">
        <v>20775.559495824</v>
      </c>
      <c r="AE767" s="78">
        <v>21595.838562647998</v>
      </c>
      <c r="AF767" s="78">
        <v>21925.263381839999</v>
      </c>
      <c r="AG767" s="78">
        <v>22700.124638352001</v>
      </c>
      <c r="AH767" s="78">
        <v>23207.296662144003</v>
      </c>
      <c r="AI767" s="78">
        <v>23930.756923752</v>
      </c>
    </row>
    <row r="768" spans="1:35" ht="15">
      <c r="A768" s="49" t="s">
        <v>65</v>
      </c>
      <c r="B768" s="49">
        <v>10</v>
      </c>
      <c r="C768" s="49" t="s">
        <v>42</v>
      </c>
      <c r="D768" s="49" t="s">
        <v>43</v>
      </c>
      <c r="E768" s="49" t="s">
        <v>46</v>
      </c>
      <c r="F768" s="78">
        <v>0</v>
      </c>
      <c r="G768" s="78">
        <v>7646.8713712116005</v>
      </c>
      <c r="H768" s="78">
        <v>10514.069368032</v>
      </c>
      <c r="I768" s="78">
        <v>15646.015005849</v>
      </c>
      <c r="J768" s="78">
        <v>21775.526598213</v>
      </c>
      <c r="K768" s="78">
        <v>28190.462020470404</v>
      </c>
      <c r="L768" s="78">
        <v>36127.098790620003</v>
      </c>
      <c r="M768" s="78">
        <v>44255.580177837604</v>
      </c>
      <c r="N768" s="78">
        <v>54999.997468304507</v>
      </c>
      <c r="O768" s="78">
        <v>66341.928514592495</v>
      </c>
      <c r="P768" s="78">
        <v>82976.770632300002</v>
      </c>
      <c r="Q768" s="78">
        <v>100189.6248470548</v>
      </c>
      <c r="R768" s="78">
        <v>118715.2720715905</v>
      </c>
      <c r="S768" s="78">
        <v>139534.28000373198</v>
      </c>
      <c r="T768" s="78">
        <v>158171.31246672</v>
      </c>
      <c r="U768" s="78">
        <v>173373.30240400799</v>
      </c>
      <c r="V768" s="78">
        <v>188139.02494010399</v>
      </c>
      <c r="W768" s="78">
        <v>202530.87614289601</v>
      </c>
      <c r="X768" s="78">
        <v>216651.11407631999</v>
      </c>
      <c r="Y768" s="78">
        <v>230301.47776003202</v>
      </c>
      <c r="Z768" s="78">
        <v>243609.63436656</v>
      </c>
      <c r="AA768" s="78">
        <v>256622.71118752798</v>
      </c>
      <c r="AB768" s="78">
        <v>264177.64729036798</v>
      </c>
      <c r="AC768" s="78">
        <v>279190.73954267998</v>
      </c>
      <c r="AD768" s="78">
        <v>289853.24070780003</v>
      </c>
      <c r="AE768" s="78">
        <v>304024.45226579998</v>
      </c>
      <c r="AF768" s="78">
        <v>309852.46257688798</v>
      </c>
      <c r="AG768" s="78">
        <v>323578.08229017595</v>
      </c>
      <c r="AH768" s="78">
        <v>332706.94560734404</v>
      </c>
      <c r="AI768" s="78">
        <v>345837.62697220797</v>
      </c>
    </row>
    <row r="769" spans="1:35" ht="15">
      <c r="A769" s="49" t="s">
        <v>65</v>
      </c>
      <c r="B769" s="49">
        <v>11</v>
      </c>
      <c r="C769" s="49" t="s">
        <v>42</v>
      </c>
      <c r="D769" s="49" t="s">
        <v>43</v>
      </c>
      <c r="E769" s="49" t="s">
        <v>46</v>
      </c>
      <c r="F769" s="78">
        <v>0</v>
      </c>
      <c r="G769" s="78">
        <v>8811.6640915632997</v>
      </c>
      <c r="H769" s="78">
        <v>12123.1133765742</v>
      </c>
      <c r="I769" s="78">
        <v>18008.600040853002</v>
      </c>
      <c r="J769" s="78">
        <v>24998.1166334015</v>
      </c>
      <c r="K769" s="78">
        <v>32278.341372322004</v>
      </c>
      <c r="L769" s="78">
        <v>41242.923803520003</v>
      </c>
      <c r="M769" s="78">
        <v>50368.870725487599</v>
      </c>
      <c r="N769" s="78">
        <v>62424.487600231507</v>
      </c>
      <c r="O769" s="78">
        <v>75111.684758540301</v>
      </c>
      <c r="P769" s="78">
        <v>93638.08114770001</v>
      </c>
      <c r="Q769" s="78">
        <v>112699.353435228</v>
      </c>
      <c r="R769" s="78">
        <v>133156.0788426896</v>
      </c>
      <c r="S769" s="78">
        <v>156073.57301506802</v>
      </c>
      <c r="T769" s="78">
        <v>176562.84486556798</v>
      </c>
      <c r="U769" s="78">
        <v>193131.64281549602</v>
      </c>
      <c r="V769" s="78">
        <v>209183.36152039201</v>
      </c>
      <c r="W769" s="78">
        <v>224789.60493612001</v>
      </c>
      <c r="X769" s="78">
        <v>240061.60590350401</v>
      </c>
      <c r="Y769" s="78">
        <v>254786.88366583202</v>
      </c>
      <c r="Z769" s="78">
        <v>269110.08365320798</v>
      </c>
      <c r="AA769" s="78">
        <v>283085.55960098404</v>
      </c>
      <c r="AB769" s="78">
        <v>291184.26616843202</v>
      </c>
      <c r="AC769" s="78">
        <v>307243.44442814402</v>
      </c>
      <c r="AD769" s="78">
        <v>318632.08663238405</v>
      </c>
      <c r="AE769" s="78">
        <v>333743.901430464</v>
      </c>
      <c r="AF769" s="78">
        <v>339952.038222384</v>
      </c>
      <c r="AG769" s="78">
        <v>354546.89033097599</v>
      </c>
      <c r="AH769" s="78">
        <v>364243.57340666401</v>
      </c>
      <c r="AI769" s="78">
        <v>378171.18387770402</v>
      </c>
    </row>
    <row r="770" spans="1:35" ht="15">
      <c r="A770" s="49" t="s">
        <v>65</v>
      </c>
      <c r="B770" s="49">
        <v>12</v>
      </c>
      <c r="C770" s="49" t="s">
        <v>42</v>
      </c>
      <c r="D770" s="49" t="s">
        <v>43</v>
      </c>
      <c r="E770" s="49" t="s">
        <v>46</v>
      </c>
      <c r="F770" s="78">
        <v>0</v>
      </c>
      <c r="G770" s="78">
        <v>23078.337826008301</v>
      </c>
      <c r="H770" s="78">
        <v>32195.216159040599</v>
      </c>
      <c r="I770" s="78">
        <v>48324.870159385006</v>
      </c>
      <c r="J770" s="78">
        <v>67282.501723195805</v>
      </c>
      <c r="K770" s="78">
        <v>86852.720946802816</v>
      </c>
      <c r="L770" s="78">
        <v>110708.64503513201</v>
      </c>
      <c r="M770" s="78">
        <v>134700.77158455059</v>
      </c>
      <c r="N770" s="78">
        <v>166147.25040806102</v>
      </c>
      <c r="O770" s="78">
        <v>198802.39551621681</v>
      </c>
      <c r="P770" s="78">
        <v>246417.446922</v>
      </c>
      <c r="Q770" s="78">
        <v>294828.988330925</v>
      </c>
      <c r="R770" s="78">
        <v>346447.64090699417</v>
      </c>
      <c r="S770" s="78">
        <v>404032.56235106796</v>
      </c>
      <c r="T770" s="78">
        <v>455453.99780831998</v>
      </c>
      <c r="U770" s="78">
        <v>496436.40344894404</v>
      </c>
      <c r="V770" s="78">
        <v>536009.45830336807</v>
      </c>
      <c r="W770" s="78">
        <v>574372.00612965599</v>
      </c>
      <c r="X770" s="78">
        <v>611809.29719582398</v>
      </c>
      <c r="Y770" s="78">
        <v>647805.30125673593</v>
      </c>
      <c r="Z770" s="78">
        <v>682724.09898000001</v>
      </c>
      <c r="AA770" s="78">
        <v>716705.82898135192</v>
      </c>
      <c r="AB770" s="78">
        <v>736364.630958264</v>
      </c>
      <c r="AC770" s="78">
        <v>775256.61291724804</v>
      </c>
      <c r="AD770" s="78">
        <v>802795.57981660799</v>
      </c>
      <c r="AE770" s="78">
        <v>839267.16934888798</v>
      </c>
      <c r="AF770" s="78">
        <v>854238.80667938397</v>
      </c>
      <c r="AG770" s="78">
        <v>889366.39423380001</v>
      </c>
      <c r="AH770" s="78">
        <v>912683.95244056801</v>
      </c>
      <c r="AI770" s="78">
        <v>946156.21815909608</v>
      </c>
    </row>
    <row r="771" spans="1:35" ht="15">
      <c r="A771" s="49" t="s">
        <v>65</v>
      </c>
      <c r="B771" s="49">
        <v>13</v>
      </c>
      <c r="C771" s="49" t="s">
        <v>42</v>
      </c>
      <c r="D771" s="49" t="s">
        <v>43</v>
      </c>
      <c r="E771" s="49" t="s">
        <v>46</v>
      </c>
      <c r="F771" s="78">
        <v>0</v>
      </c>
      <c r="G771" s="78">
        <v>6373.8252298809002</v>
      </c>
      <c r="H771" s="78">
        <v>8762.0700204005989</v>
      </c>
      <c r="I771" s="78">
        <v>13076.961216135001</v>
      </c>
      <c r="J771" s="78">
        <v>18255.926803012</v>
      </c>
      <c r="K771" s="78">
        <v>23724.197830761204</v>
      </c>
      <c r="L771" s="78">
        <v>30545.584869467999</v>
      </c>
      <c r="M771" s="78">
        <v>37635.678001178399</v>
      </c>
      <c r="N771" s="78">
        <v>47101.790682034509</v>
      </c>
      <c r="O771" s="78">
        <v>57252.661088082503</v>
      </c>
      <c r="P771" s="78">
        <v>72033.159501400005</v>
      </c>
      <c r="Q771" s="78">
        <v>87484.761813237405</v>
      </c>
      <c r="R771" s="78">
        <v>104226.9859484795</v>
      </c>
      <c r="S771" s="78">
        <v>123217.20304331199</v>
      </c>
      <c r="T771" s="78">
        <v>140335.36149427202</v>
      </c>
      <c r="U771" s="78">
        <v>154619.08800408</v>
      </c>
      <c r="V771" s="78">
        <v>168628.209652224</v>
      </c>
      <c r="W771" s="78">
        <v>182406.201656616</v>
      </c>
      <c r="X771" s="78">
        <v>196042.61752689601</v>
      </c>
      <c r="Y771" s="78">
        <v>209340.51724555201</v>
      </c>
      <c r="Z771" s="78">
        <v>222417.23339354401</v>
      </c>
      <c r="AA771" s="78">
        <v>235313.05533724799</v>
      </c>
      <c r="AB771" s="78">
        <v>242864.37821822401</v>
      </c>
      <c r="AC771" s="78">
        <v>257981.36031208799</v>
      </c>
      <c r="AD771" s="78">
        <v>268803.03749846399</v>
      </c>
      <c r="AE771" s="78">
        <v>283295.86465420801</v>
      </c>
      <c r="AF771" s="78">
        <v>289308.88746547198</v>
      </c>
      <c r="AG771" s="78">
        <v>303566.38897788001</v>
      </c>
      <c r="AH771" s="78">
        <v>313128.21728916001</v>
      </c>
      <c r="AI771" s="78">
        <v>326982.08695269597</v>
      </c>
    </row>
    <row r="772" spans="1:35" ht="15">
      <c r="A772" s="49" t="s">
        <v>65</v>
      </c>
      <c r="B772" s="49">
        <v>14</v>
      </c>
      <c r="C772" s="49" t="s">
        <v>42</v>
      </c>
      <c r="D772" s="49" t="s">
        <v>43</v>
      </c>
      <c r="E772" s="49" t="s">
        <v>46</v>
      </c>
      <c r="F772" s="78">
        <v>0</v>
      </c>
      <c r="G772" s="78">
        <v>671.85219688289999</v>
      </c>
      <c r="H772" s="78">
        <v>903.79935463079994</v>
      </c>
      <c r="I772" s="78">
        <v>1304.0556146035001</v>
      </c>
      <c r="J772" s="78">
        <v>1774.3021672618002</v>
      </c>
      <c r="K772" s="78">
        <v>2253.2613540114003</v>
      </c>
      <c r="L772" s="78">
        <v>2834.8586450120001</v>
      </c>
      <c r="M772" s="78">
        <v>3411.8040869483998</v>
      </c>
      <c r="N772" s="78">
        <v>4164.5889204120003</v>
      </c>
      <c r="O772" s="78">
        <v>4932.3064312710003</v>
      </c>
      <c r="P772" s="78">
        <v>6055.8308400000005</v>
      </c>
      <c r="Q772" s="78">
        <v>7181.4458750397998</v>
      </c>
      <c r="R772" s="78">
        <v>8372.6767643876992</v>
      </c>
      <c r="S772" s="78">
        <v>9688.401850532</v>
      </c>
      <c r="T772" s="78">
        <v>10852.914072168</v>
      </c>
      <c r="U772" s="78">
        <v>11753.888427287999</v>
      </c>
      <c r="V772" s="78">
        <v>12615.233897447999</v>
      </c>
      <c r="W772" s="78">
        <v>13442.195482128</v>
      </c>
      <c r="X772" s="78">
        <v>14241.33914364</v>
      </c>
      <c r="Y772" s="78">
        <v>15002.136031175998</v>
      </c>
      <c r="Z772" s="78">
        <v>15732.473069879999</v>
      </c>
      <c r="AA772" s="78">
        <v>16435.885777920001</v>
      </c>
      <c r="AB772" s="78">
        <v>16836.176367864002</v>
      </c>
      <c r="AC772" s="78">
        <v>17625.645919224</v>
      </c>
      <c r="AD772" s="78">
        <v>18177.924938544002</v>
      </c>
      <c r="AE772" s="78">
        <v>18903.716311032</v>
      </c>
      <c r="AF772" s="78">
        <v>19196.309578320001</v>
      </c>
      <c r="AG772" s="78">
        <v>19882.083547367998</v>
      </c>
      <c r="AH772" s="78">
        <v>20331.210910247999</v>
      </c>
      <c r="AI772" s="78">
        <v>20971.295106048001</v>
      </c>
    </row>
    <row r="773" spans="1:35" ht="15">
      <c r="A773" s="49" t="s">
        <v>65</v>
      </c>
      <c r="B773" s="49">
        <v>15</v>
      </c>
      <c r="C773" s="49" t="s">
        <v>42</v>
      </c>
      <c r="D773" s="49" t="s">
        <v>43</v>
      </c>
      <c r="E773" s="49" t="s">
        <v>46</v>
      </c>
      <c r="F773" s="78">
        <v>0</v>
      </c>
      <c r="G773" s="78">
        <v>836.65100565310001</v>
      </c>
      <c r="H773" s="78">
        <v>1141.5947143998001</v>
      </c>
      <c r="I773" s="78">
        <v>1666.8841453930002</v>
      </c>
      <c r="J773" s="78">
        <v>2279.1504811773002</v>
      </c>
      <c r="K773" s="78">
        <v>2901.8079903274001</v>
      </c>
      <c r="L773" s="78">
        <v>3654.2791967960002</v>
      </c>
      <c r="M773" s="78">
        <v>4398.0112742852007</v>
      </c>
      <c r="N773" s="78">
        <v>5368.6841344390004</v>
      </c>
      <c r="O773" s="78">
        <v>6359.3947434872998</v>
      </c>
      <c r="P773" s="78">
        <v>7805.7220938</v>
      </c>
      <c r="Q773" s="78">
        <v>9252.9378484545996</v>
      </c>
      <c r="R773" s="78">
        <v>10782.281124220401</v>
      </c>
      <c r="S773" s="78">
        <v>12472.171807500001</v>
      </c>
      <c r="T773" s="78">
        <v>13971.279948192001</v>
      </c>
      <c r="U773" s="78">
        <v>15129.570092615999</v>
      </c>
      <c r="V773" s="78">
        <v>16237.080871704002</v>
      </c>
      <c r="W773" s="78">
        <v>17300.067432984</v>
      </c>
      <c r="X773" s="78">
        <v>18327.116034864001</v>
      </c>
      <c r="Y773" s="78">
        <v>19305.133604568</v>
      </c>
      <c r="Z773" s="78">
        <v>20243.949659639999</v>
      </c>
      <c r="AA773" s="78">
        <v>21148.0321626</v>
      </c>
      <c r="AB773" s="78">
        <v>21664.567481760001</v>
      </c>
      <c r="AC773" s="78">
        <v>22679.533158912</v>
      </c>
      <c r="AD773" s="78">
        <v>23390.405421767999</v>
      </c>
      <c r="AE773" s="78">
        <v>24323.471403336</v>
      </c>
      <c r="AF773" s="78">
        <v>24701.189069592001</v>
      </c>
      <c r="AG773" s="78">
        <v>25582.38783408</v>
      </c>
      <c r="AH773" s="78">
        <v>26160.736443408001</v>
      </c>
      <c r="AI773" s="78">
        <v>26983.890546984003</v>
      </c>
    </row>
    <row r="774" spans="1:35" ht="15">
      <c r="A774" s="49" t="s">
        <v>65</v>
      </c>
      <c r="B774" s="49">
        <v>16</v>
      </c>
      <c r="C774" s="49" t="s">
        <v>42</v>
      </c>
      <c r="D774" s="49" t="s">
        <v>43</v>
      </c>
      <c r="E774" s="49" t="s">
        <v>46</v>
      </c>
      <c r="F774" s="78">
        <v>0</v>
      </c>
      <c r="G774" s="78">
        <v>14278.250510267701</v>
      </c>
      <c r="H774" s="78">
        <v>19878.22560876</v>
      </c>
      <c r="I774" s="78">
        <v>29816.844564003</v>
      </c>
      <c r="J774" s="78">
        <v>41531.987675671604</v>
      </c>
      <c r="K774" s="78">
        <v>53669.83512683781</v>
      </c>
      <c r="L774" s="78">
        <v>68540.948301359997</v>
      </c>
      <c r="M774" s="78">
        <v>83611.482358175199</v>
      </c>
      <c r="N774" s="78">
        <v>103454.1120485095</v>
      </c>
      <c r="O774" s="78">
        <v>124212.37923505279</v>
      </c>
      <c r="P774" s="78">
        <v>154432.83113100001</v>
      </c>
      <c r="Q774" s="78">
        <v>185336.14193453299</v>
      </c>
      <c r="R774" s="78">
        <v>218395.35628026779</v>
      </c>
      <c r="S774" s="78">
        <v>255559.319442748</v>
      </c>
      <c r="T774" s="78">
        <v>288914.96857859998</v>
      </c>
      <c r="U774" s="78">
        <v>315967.82115578401</v>
      </c>
      <c r="V774" s="78">
        <v>342308.67476651998</v>
      </c>
      <c r="W774" s="78">
        <v>368045.69295564003</v>
      </c>
      <c r="X774" s="78">
        <v>393359.73107558402</v>
      </c>
      <c r="Y774" s="78">
        <v>417889.97201397596</v>
      </c>
      <c r="Z774" s="78">
        <v>441871.23634012806</v>
      </c>
      <c r="AA774" s="78">
        <v>465391.09611943195</v>
      </c>
      <c r="AB774" s="78">
        <v>479095.42502001597</v>
      </c>
      <c r="AC774" s="78">
        <v>506407.302867816</v>
      </c>
      <c r="AD774" s="78">
        <v>525882.41330738401</v>
      </c>
      <c r="AE774" s="78">
        <v>551859.263954208</v>
      </c>
      <c r="AF774" s="78">
        <v>562597.72048216802</v>
      </c>
      <c r="AG774" s="78">
        <v>587977.573632624</v>
      </c>
      <c r="AH774" s="78">
        <v>604943.94254313596</v>
      </c>
      <c r="AI774" s="78">
        <v>629467.61751921603</v>
      </c>
    </row>
    <row r="775" spans="1:35" ht="15">
      <c r="A775" s="49" t="s">
        <v>65</v>
      </c>
      <c r="B775" s="49">
        <v>17</v>
      </c>
      <c r="C775" s="49" t="s">
        <v>42</v>
      </c>
      <c r="D775" s="49" t="s">
        <v>43</v>
      </c>
      <c r="E775" s="49" t="s">
        <v>46</v>
      </c>
      <c r="F775" s="78">
        <v>0</v>
      </c>
      <c r="G775" s="78">
        <v>6372.6980792937002</v>
      </c>
      <c r="H775" s="78">
        <v>8829.6286808261993</v>
      </c>
      <c r="I775" s="78">
        <v>13290.997024701501</v>
      </c>
      <c r="J775" s="78">
        <v>18672.477870571598</v>
      </c>
      <c r="K775" s="78">
        <v>24403.503784440403</v>
      </c>
      <c r="L775" s="78">
        <v>31574.377353608001</v>
      </c>
      <c r="M775" s="78">
        <v>39058.1525174126</v>
      </c>
      <c r="N775" s="78">
        <v>49047.468698862009</v>
      </c>
      <c r="O775" s="78">
        <v>59794.882322236605</v>
      </c>
      <c r="P775" s="78">
        <v>75478.480174600016</v>
      </c>
      <c r="Q775" s="78">
        <v>91918.499943956194</v>
      </c>
      <c r="R775" s="78">
        <v>109762.8168388708</v>
      </c>
      <c r="S775" s="78">
        <v>130098.309273444</v>
      </c>
      <c r="T775" s="78">
        <v>148509.59605423201</v>
      </c>
      <c r="U775" s="78">
        <v>164033.823218832</v>
      </c>
      <c r="V775" s="78">
        <v>179329.17414686398</v>
      </c>
      <c r="W775" s="78">
        <v>194448.33194421601</v>
      </c>
      <c r="X775" s="78">
        <v>209488.77589752001</v>
      </c>
      <c r="Y775" s="78">
        <v>224224.03858478402</v>
      </c>
      <c r="Z775" s="78">
        <v>238787.61495573597</v>
      </c>
      <c r="AA775" s="78">
        <v>253223.52415416</v>
      </c>
      <c r="AB775" s="78">
        <v>261735.69208802402</v>
      </c>
      <c r="AC775" s="78">
        <v>278819.12161655998</v>
      </c>
      <c r="AD775" s="78">
        <v>291121.17076727998</v>
      </c>
      <c r="AE775" s="78">
        <v>307670.34853396798</v>
      </c>
      <c r="AF775" s="78">
        <v>314591.53329223202</v>
      </c>
      <c r="AG775" s="78">
        <v>331043.54258707201</v>
      </c>
      <c r="AH775" s="78">
        <v>342143.59326436801</v>
      </c>
      <c r="AI775" s="78">
        <v>358304.3691066</v>
      </c>
    </row>
    <row r="776" spans="1:35" ht="15">
      <c r="A776" s="49" t="s">
        <v>65</v>
      </c>
      <c r="B776" s="49">
        <v>18</v>
      </c>
      <c r="C776" s="49" t="s">
        <v>42</v>
      </c>
      <c r="D776" s="49" t="s">
        <v>43</v>
      </c>
      <c r="E776" s="49" t="s">
        <v>46</v>
      </c>
      <c r="F776" s="78">
        <v>0</v>
      </c>
      <c r="G776" s="78">
        <v>1366.9988392345999</v>
      </c>
      <c r="H776" s="78">
        <v>1970.1238100159999</v>
      </c>
      <c r="I776" s="78">
        <v>3249.9066114484999</v>
      </c>
      <c r="J776" s="78">
        <v>4941.5323143082005</v>
      </c>
      <c r="K776" s="78">
        <v>6945.272923449601</v>
      </c>
      <c r="L776" s="78">
        <v>9634.8111788760016</v>
      </c>
      <c r="M776" s="78">
        <v>12717.483602852599</v>
      </c>
      <c r="N776" s="78">
        <v>16979.230139976004</v>
      </c>
      <c r="O776" s="78">
        <v>21922.573394003801</v>
      </c>
      <c r="P776" s="78">
        <v>29149.274352</v>
      </c>
      <c r="Q776" s="78">
        <v>37186.919736320793</v>
      </c>
      <c r="R776" s="78">
        <v>46193.740483436995</v>
      </c>
      <c r="S776" s="78">
        <v>56756.564972068001</v>
      </c>
      <c r="T776" s="78">
        <v>66489.071222952</v>
      </c>
      <c r="U776" s="78">
        <v>75337.03567908</v>
      </c>
      <c r="V776" s="78">
        <v>84240.674833391997</v>
      </c>
      <c r="W776" s="78">
        <v>93216.733832376005</v>
      </c>
      <c r="X776" s="78">
        <v>102311.71833808799</v>
      </c>
      <c r="Y776" s="78">
        <v>111380.749809336</v>
      </c>
      <c r="Z776" s="78">
        <v>120498.38494243201</v>
      </c>
      <c r="AA776" s="78">
        <v>129681.21347647201</v>
      </c>
      <c r="AB776" s="78">
        <v>135190.405522872</v>
      </c>
      <c r="AC776" s="78">
        <v>146361.86589679201</v>
      </c>
      <c r="AD776" s="78">
        <v>154520.13234722399</v>
      </c>
      <c r="AE776" s="78">
        <v>165621.30972811201</v>
      </c>
      <c r="AF776" s="78">
        <v>170335.12674225599</v>
      </c>
      <c r="AG776" s="78">
        <v>181629.39780770399</v>
      </c>
      <c r="AH776" s="78">
        <v>189342.11126527202</v>
      </c>
      <c r="AI776" s="78">
        <v>200673.64125295202</v>
      </c>
    </row>
    <row r="777" spans="1:35" ht="15">
      <c r="A777" s="49" t="s">
        <v>65</v>
      </c>
      <c r="B777" s="49">
        <v>19</v>
      </c>
      <c r="C777" s="49" t="s">
        <v>42</v>
      </c>
      <c r="D777" s="49" t="s">
        <v>43</v>
      </c>
      <c r="E777" s="49" t="s">
        <v>46</v>
      </c>
      <c r="F777" s="78">
        <v>0</v>
      </c>
      <c r="G777" s="78">
        <v>612.65330875100005</v>
      </c>
      <c r="H777" s="78">
        <v>831.33561182400001</v>
      </c>
      <c r="I777" s="78">
        <v>1209.1683997500002</v>
      </c>
      <c r="J777" s="78">
        <v>1651.6746893348</v>
      </c>
      <c r="K777" s="78">
        <v>2101.9809245900001</v>
      </c>
      <c r="L777" s="78">
        <v>2647.4338907400002</v>
      </c>
      <c r="M777" s="78">
        <v>3187.5043661889999</v>
      </c>
      <c r="N777" s="78">
        <v>3892.4544888625005</v>
      </c>
      <c r="O777" s="78">
        <v>4613.8792020322007</v>
      </c>
      <c r="P777" s="78">
        <v>5666.909668100001</v>
      </c>
      <c r="Q777" s="78">
        <v>6722.7167601491992</v>
      </c>
      <c r="R777" s="78">
        <v>7839.7237625769994</v>
      </c>
      <c r="S777" s="78">
        <v>9073.6529648760006</v>
      </c>
      <c r="T777" s="78">
        <v>10167.412066056</v>
      </c>
      <c r="U777" s="78">
        <v>11013.372204407999</v>
      </c>
      <c r="V777" s="78">
        <v>11822.578494552001</v>
      </c>
      <c r="W777" s="78">
        <v>12599.343491616</v>
      </c>
      <c r="X777" s="78">
        <v>13349.961194975998</v>
      </c>
      <c r="Y777" s="78">
        <v>14064.485531544002</v>
      </c>
      <c r="Z777" s="78">
        <v>14750.414907984001</v>
      </c>
      <c r="AA777" s="78">
        <v>15411.051731375999</v>
      </c>
      <c r="AB777" s="78">
        <v>15787.914656976</v>
      </c>
      <c r="AC777" s="78">
        <v>16529.596435296</v>
      </c>
      <c r="AD777" s="78">
        <v>17048.890235664003</v>
      </c>
      <c r="AE777" s="78">
        <v>17730.312797735998</v>
      </c>
      <c r="AF777" s="78">
        <v>18005.733548207998</v>
      </c>
      <c r="AG777" s="78">
        <v>18649.547521416</v>
      </c>
      <c r="AH777" s="78">
        <v>19071.867109175997</v>
      </c>
      <c r="AI777" s="78">
        <v>19673.332568064001</v>
      </c>
    </row>
    <row r="778" spans="1:35" ht="15">
      <c r="A778" s="49" t="s">
        <v>65</v>
      </c>
      <c r="B778" s="49">
        <v>20</v>
      </c>
      <c r="C778" s="49" t="s">
        <v>42</v>
      </c>
      <c r="D778" s="49" t="s">
        <v>43</v>
      </c>
      <c r="E778" s="49" t="s">
        <v>46</v>
      </c>
      <c r="F778" s="78">
        <v>0</v>
      </c>
      <c r="G778" s="78">
        <v>0</v>
      </c>
      <c r="H778" s="78">
        <v>0</v>
      </c>
      <c r="I778" s="78">
        <v>0</v>
      </c>
      <c r="J778" s="78">
        <v>0</v>
      </c>
      <c r="K778" s="78">
        <v>0</v>
      </c>
      <c r="L778" s="78">
        <v>0</v>
      </c>
      <c r="M778" s="78">
        <v>0</v>
      </c>
      <c r="N778" s="78">
        <v>0</v>
      </c>
      <c r="O778" s="78">
        <v>0</v>
      </c>
      <c r="P778" s="78">
        <v>0</v>
      </c>
      <c r="Q778" s="78">
        <v>0</v>
      </c>
      <c r="R778" s="78">
        <v>0</v>
      </c>
      <c r="S778" s="78">
        <v>0</v>
      </c>
      <c r="T778" s="78">
        <v>0</v>
      </c>
      <c r="U778" s="78">
        <v>0</v>
      </c>
      <c r="V778" s="78">
        <v>0</v>
      </c>
      <c r="W778" s="78">
        <v>0</v>
      </c>
      <c r="X778" s="78">
        <v>0</v>
      </c>
      <c r="Y778" s="78">
        <v>0</v>
      </c>
      <c r="Z778" s="78">
        <v>0</v>
      </c>
      <c r="AA778" s="78">
        <v>0</v>
      </c>
      <c r="AB778" s="78">
        <v>0</v>
      </c>
      <c r="AC778" s="78">
        <v>0</v>
      </c>
      <c r="AD778" s="78">
        <v>0</v>
      </c>
      <c r="AE778" s="78">
        <v>0</v>
      </c>
      <c r="AF778" s="78">
        <v>0</v>
      </c>
      <c r="AG778" s="78">
        <v>0</v>
      </c>
      <c r="AH778" s="78">
        <v>0</v>
      </c>
      <c r="AI778" s="78">
        <v>0</v>
      </c>
    </row>
    <row r="779" spans="1:35" ht="15">
      <c r="A779" s="49" t="s">
        <v>65</v>
      </c>
      <c r="B779" s="49">
        <v>0</v>
      </c>
      <c r="C779" s="49" t="s">
        <v>42</v>
      </c>
      <c r="D779" s="49" t="s">
        <v>43</v>
      </c>
      <c r="E779" s="49" t="s">
        <v>47</v>
      </c>
      <c r="F779" s="78">
        <v>0</v>
      </c>
      <c r="G779" s="78">
        <v>134.80000000000001</v>
      </c>
      <c r="H779" s="78">
        <v>181.9</v>
      </c>
      <c r="I779" s="78">
        <v>223.1</v>
      </c>
      <c r="J779" s="78">
        <v>270.89999999999998</v>
      </c>
      <c r="K779" s="78">
        <v>315</v>
      </c>
      <c r="L779" s="78">
        <v>359.2</v>
      </c>
      <c r="M779" s="78">
        <v>405.1</v>
      </c>
      <c r="N779" s="78">
        <v>467</v>
      </c>
      <c r="O779" s="78">
        <v>552.79999999999995</v>
      </c>
      <c r="P779" s="78">
        <v>666.2</v>
      </c>
      <c r="Q779" s="78">
        <v>801.1</v>
      </c>
      <c r="R779" s="78">
        <v>964.1</v>
      </c>
      <c r="S779" s="78">
        <v>1153.8</v>
      </c>
      <c r="T779" s="78">
        <v>1372.4</v>
      </c>
      <c r="U779" s="78">
        <v>1587.7</v>
      </c>
      <c r="V779" s="78">
        <v>1793.7</v>
      </c>
      <c r="W779" s="78">
        <v>1987.8</v>
      </c>
      <c r="X779" s="78">
        <v>2169.8000000000002</v>
      </c>
      <c r="Y779" s="78">
        <v>2342.8000000000002</v>
      </c>
      <c r="Z779" s="78">
        <v>2505.8000000000002</v>
      </c>
      <c r="AA779" s="78">
        <v>2658.7</v>
      </c>
      <c r="AB779" s="78">
        <v>2801.8</v>
      </c>
      <c r="AC779" s="78">
        <v>2934.2</v>
      </c>
      <c r="AD779" s="78">
        <v>3057.9</v>
      </c>
      <c r="AE779" s="78">
        <v>3171</v>
      </c>
      <c r="AF779" s="78">
        <v>3276</v>
      </c>
      <c r="AG779" s="78">
        <v>3374.4</v>
      </c>
      <c r="AH779" s="78">
        <v>3467.5</v>
      </c>
      <c r="AI779" s="78">
        <v>3554.2</v>
      </c>
    </row>
    <row r="780" spans="1:35" ht="15">
      <c r="A780" s="49" t="s">
        <v>65</v>
      </c>
      <c r="B780" s="49">
        <v>1</v>
      </c>
      <c r="C780" s="49" t="s">
        <v>42</v>
      </c>
      <c r="D780" s="49" t="s">
        <v>43</v>
      </c>
      <c r="E780" s="49" t="s">
        <v>47</v>
      </c>
      <c r="F780" s="78">
        <v>0</v>
      </c>
      <c r="G780" s="78">
        <v>25354.5</v>
      </c>
      <c r="H780" s="78">
        <v>34663.599999999999</v>
      </c>
      <c r="I780" s="78">
        <v>43016.1</v>
      </c>
      <c r="J780" s="78">
        <v>52848.4</v>
      </c>
      <c r="K780" s="78">
        <v>62130.5</v>
      </c>
      <c r="L780" s="78">
        <v>71601.100000000006</v>
      </c>
      <c r="M780" s="78">
        <v>81611.199999999997</v>
      </c>
      <c r="N780" s="78">
        <v>95383.5</v>
      </c>
      <c r="O780" s="78">
        <v>114867.2</v>
      </c>
      <c r="P780" s="78">
        <v>140881.5</v>
      </c>
      <c r="Q780" s="78">
        <v>172168</v>
      </c>
      <c r="R780" s="78">
        <v>210525.3</v>
      </c>
      <c r="S780" s="78">
        <v>255546</v>
      </c>
      <c r="T780" s="78">
        <v>307771.59999999998</v>
      </c>
      <c r="U780" s="78">
        <v>359553.6</v>
      </c>
      <c r="V780" s="78">
        <v>409414.40000000002</v>
      </c>
      <c r="W780" s="78">
        <v>456808.7</v>
      </c>
      <c r="X780" s="78">
        <v>501534.2</v>
      </c>
      <c r="Y780" s="78">
        <v>544382.4</v>
      </c>
      <c r="Z780" s="78">
        <v>585038.9</v>
      </c>
      <c r="AA780" s="78">
        <v>623470.69999999995</v>
      </c>
      <c r="AB780" s="78">
        <v>659720.80000000005</v>
      </c>
      <c r="AC780" s="78">
        <v>693481.7</v>
      </c>
      <c r="AD780" s="78">
        <v>725319.8</v>
      </c>
      <c r="AE780" s="78">
        <v>754680.8</v>
      </c>
      <c r="AF780" s="78">
        <v>782182.9</v>
      </c>
      <c r="AG780" s="78">
        <v>808174.5</v>
      </c>
      <c r="AH780" s="78">
        <v>833015.2</v>
      </c>
      <c r="AI780" s="78">
        <v>856336.7</v>
      </c>
    </row>
    <row r="781" spans="1:35" ht="15">
      <c r="A781" s="49" t="s">
        <v>65</v>
      </c>
      <c r="B781" s="49">
        <v>2</v>
      </c>
      <c r="C781" s="49" t="s">
        <v>42</v>
      </c>
      <c r="D781" s="49" t="s">
        <v>43</v>
      </c>
      <c r="E781" s="49" t="s">
        <v>47</v>
      </c>
      <c r="F781" s="78">
        <v>0</v>
      </c>
      <c r="G781" s="78">
        <v>3249.9</v>
      </c>
      <c r="H781" s="78">
        <v>4484.8999999999996</v>
      </c>
      <c r="I781" s="78">
        <v>5652.2</v>
      </c>
      <c r="J781" s="78">
        <v>7099</v>
      </c>
      <c r="K781" s="78">
        <v>8530.5</v>
      </c>
      <c r="L781" s="78">
        <v>10063.6</v>
      </c>
      <c r="M781" s="78">
        <v>11760.6</v>
      </c>
      <c r="N781" s="78">
        <v>14187.7</v>
      </c>
      <c r="O781" s="78">
        <v>17738.7</v>
      </c>
      <c r="P781" s="78">
        <v>22648.7</v>
      </c>
      <c r="Q781" s="78">
        <v>28755</v>
      </c>
      <c r="R781" s="78">
        <v>36502.699999999997</v>
      </c>
      <c r="S781" s="78">
        <v>45912.2</v>
      </c>
      <c r="T781" s="78">
        <v>57197</v>
      </c>
      <c r="U781" s="78">
        <v>68741.8</v>
      </c>
      <c r="V781" s="78">
        <v>80198.5</v>
      </c>
      <c r="W781" s="78">
        <v>91412.7</v>
      </c>
      <c r="X781" s="78">
        <v>102301.3</v>
      </c>
      <c r="Y781" s="78">
        <v>113032.9</v>
      </c>
      <c r="Z781" s="78">
        <v>123498.2</v>
      </c>
      <c r="AA781" s="78">
        <v>133665</v>
      </c>
      <c r="AB781" s="78">
        <v>143505.70000000001</v>
      </c>
      <c r="AC781" s="78">
        <v>152893.9</v>
      </c>
      <c r="AD781" s="78">
        <v>161950</v>
      </c>
      <c r="AE781" s="78">
        <v>170488.6</v>
      </c>
      <c r="AF781" s="78">
        <v>178659.3</v>
      </c>
      <c r="AG781" s="78">
        <v>186541.2</v>
      </c>
      <c r="AH781" s="78">
        <v>194223.6</v>
      </c>
      <c r="AI781" s="78">
        <v>201569.6</v>
      </c>
    </row>
    <row r="782" spans="1:35" ht="15">
      <c r="A782" s="49" t="s">
        <v>65</v>
      </c>
      <c r="B782" s="49">
        <v>3</v>
      </c>
      <c r="C782" s="49" t="s">
        <v>42</v>
      </c>
      <c r="D782" s="49" t="s">
        <v>43</v>
      </c>
      <c r="E782" s="49" t="s">
        <v>47</v>
      </c>
      <c r="F782" s="78">
        <v>0</v>
      </c>
      <c r="G782" s="78">
        <v>279.39999999999998</v>
      </c>
      <c r="H782" s="78">
        <v>372.1</v>
      </c>
      <c r="I782" s="78">
        <v>452.3</v>
      </c>
      <c r="J782" s="78">
        <v>545.70000000000005</v>
      </c>
      <c r="K782" s="78">
        <v>632</v>
      </c>
      <c r="L782" s="78">
        <v>718.6</v>
      </c>
      <c r="M782" s="78">
        <v>808.8</v>
      </c>
      <c r="N782" s="78">
        <v>929.8</v>
      </c>
      <c r="O782" s="78">
        <v>1096.3</v>
      </c>
      <c r="P782" s="78">
        <v>1315.8</v>
      </c>
      <c r="Q782" s="78">
        <v>1576.5</v>
      </c>
      <c r="R782" s="78">
        <v>1891</v>
      </c>
      <c r="S782" s="78">
        <v>2256.5</v>
      </c>
      <c r="T782" s="78">
        <v>2678.1</v>
      </c>
      <c r="U782" s="78">
        <v>3093.5</v>
      </c>
      <c r="V782" s="78">
        <v>3490.8</v>
      </c>
      <c r="W782" s="78">
        <v>3865.7</v>
      </c>
      <c r="X782" s="78">
        <v>4216.8999999999996</v>
      </c>
      <c r="Y782" s="78">
        <v>4551.1000000000004</v>
      </c>
      <c r="Z782" s="78">
        <v>4866</v>
      </c>
      <c r="AA782" s="78">
        <v>5161.3999999999996</v>
      </c>
      <c r="AB782" s="78">
        <v>5438</v>
      </c>
      <c r="AC782" s="78">
        <v>5693.6</v>
      </c>
      <c r="AD782" s="78">
        <v>5932.9</v>
      </c>
      <c r="AE782" s="78">
        <v>6151.8</v>
      </c>
      <c r="AF782" s="78">
        <v>6355</v>
      </c>
      <c r="AG782" s="78">
        <v>6545.4</v>
      </c>
      <c r="AH782" s="78">
        <v>6725.9</v>
      </c>
      <c r="AI782" s="78">
        <v>6893.9</v>
      </c>
    </row>
    <row r="783" spans="1:35" ht="15">
      <c r="A783" s="49" t="s">
        <v>65</v>
      </c>
      <c r="B783" s="49">
        <v>4</v>
      </c>
      <c r="C783" s="49" t="s">
        <v>42</v>
      </c>
      <c r="D783" s="49" t="s">
        <v>43</v>
      </c>
      <c r="E783" s="49" t="s">
        <v>47</v>
      </c>
      <c r="F783" s="78">
        <v>0</v>
      </c>
      <c r="G783" s="78">
        <v>3845.3</v>
      </c>
      <c r="H783" s="78">
        <v>5313.5</v>
      </c>
      <c r="I783" s="78">
        <v>6642.1</v>
      </c>
      <c r="J783" s="78">
        <v>8240.1</v>
      </c>
      <c r="K783" s="78">
        <v>9776.5</v>
      </c>
      <c r="L783" s="78">
        <v>11380.7</v>
      </c>
      <c r="M783" s="78">
        <v>13115.1</v>
      </c>
      <c r="N783" s="78">
        <v>15532</v>
      </c>
      <c r="O783" s="78">
        <v>18979.400000000001</v>
      </c>
      <c r="P783" s="78">
        <v>23669.200000000001</v>
      </c>
      <c r="Q783" s="78">
        <v>29410.400000000001</v>
      </c>
      <c r="R783" s="78">
        <v>36554</v>
      </c>
      <c r="S783" s="78">
        <v>45020.3</v>
      </c>
      <c r="T783" s="78">
        <v>54950.400000000001</v>
      </c>
      <c r="U783" s="78">
        <v>64890.1</v>
      </c>
      <c r="V783" s="78">
        <v>74548.100000000006</v>
      </c>
      <c r="W783" s="78">
        <v>83806</v>
      </c>
      <c r="X783" s="78">
        <v>92615.1</v>
      </c>
      <c r="Y783" s="78">
        <v>101127.3</v>
      </c>
      <c r="Z783" s="78">
        <v>109274</v>
      </c>
      <c r="AA783" s="78">
        <v>117037.8</v>
      </c>
      <c r="AB783" s="78">
        <v>124415.4</v>
      </c>
      <c r="AC783" s="78">
        <v>131330.79999999999</v>
      </c>
      <c r="AD783" s="78">
        <v>137890.70000000001</v>
      </c>
      <c r="AE783" s="78">
        <v>143972.9</v>
      </c>
      <c r="AF783" s="78">
        <v>149697.1</v>
      </c>
      <c r="AG783" s="78">
        <v>155132.5</v>
      </c>
      <c r="AH783" s="78">
        <v>160349.5</v>
      </c>
      <c r="AI783" s="78">
        <v>165262.5</v>
      </c>
    </row>
    <row r="784" spans="1:35" ht="15">
      <c r="A784" s="49" t="s">
        <v>65</v>
      </c>
      <c r="B784" s="49">
        <v>5</v>
      </c>
      <c r="C784" s="49" t="s">
        <v>42</v>
      </c>
      <c r="D784" s="49" t="s">
        <v>43</v>
      </c>
      <c r="E784" s="49" t="s">
        <v>47</v>
      </c>
      <c r="F784" s="78">
        <v>0</v>
      </c>
      <c r="G784" s="78">
        <v>1580.2</v>
      </c>
      <c r="H784" s="78">
        <v>2245.1</v>
      </c>
      <c r="I784" s="78">
        <v>2851.3</v>
      </c>
      <c r="J784" s="78">
        <v>3600.1</v>
      </c>
      <c r="K784" s="78">
        <v>4333.3</v>
      </c>
      <c r="L784" s="78">
        <v>5114.3999999999996</v>
      </c>
      <c r="M784" s="78">
        <v>5975.2</v>
      </c>
      <c r="N784" s="78">
        <v>7185.2</v>
      </c>
      <c r="O784" s="78">
        <v>8917</v>
      </c>
      <c r="P784" s="78">
        <v>11313.2</v>
      </c>
      <c r="Q784" s="78">
        <v>14279.1</v>
      </c>
      <c r="R784" s="78">
        <v>18000.3</v>
      </c>
      <c r="S784" s="78">
        <v>22429.7</v>
      </c>
      <c r="T784" s="78">
        <v>27648.400000000001</v>
      </c>
      <c r="U784" s="78">
        <v>32887.5</v>
      </c>
      <c r="V784" s="78">
        <v>37984.9</v>
      </c>
      <c r="W784" s="78">
        <v>42875.4</v>
      </c>
      <c r="X784" s="78">
        <v>47530.6</v>
      </c>
      <c r="Y784" s="78">
        <v>52030.3</v>
      </c>
      <c r="Z784" s="78">
        <v>56338.6</v>
      </c>
      <c r="AA784" s="78">
        <v>60443.5</v>
      </c>
      <c r="AB784" s="78">
        <v>64343.3</v>
      </c>
      <c r="AC784" s="78">
        <v>67996.2</v>
      </c>
      <c r="AD784" s="78">
        <v>71458.7</v>
      </c>
      <c r="AE784" s="78">
        <v>74666.600000000006</v>
      </c>
      <c r="AF784" s="78">
        <v>77682.8</v>
      </c>
      <c r="AG784" s="78">
        <v>80544.899999999994</v>
      </c>
      <c r="AH784" s="78">
        <v>83290.100000000006</v>
      </c>
      <c r="AI784" s="78">
        <v>85873.7</v>
      </c>
    </row>
    <row r="785" spans="1:35" ht="15">
      <c r="A785" s="49" t="s">
        <v>65</v>
      </c>
      <c r="B785" s="49">
        <v>6</v>
      </c>
      <c r="C785" s="49" t="s">
        <v>42</v>
      </c>
      <c r="D785" s="49" t="s">
        <v>43</v>
      </c>
      <c r="E785" s="49" t="s">
        <v>47</v>
      </c>
      <c r="F785" s="78">
        <v>0</v>
      </c>
      <c r="G785" s="78">
        <v>2003</v>
      </c>
      <c r="H785" s="78">
        <v>2772</v>
      </c>
      <c r="I785" s="78">
        <v>3495.5</v>
      </c>
      <c r="J785" s="78">
        <v>4396.3</v>
      </c>
      <c r="K785" s="78">
        <v>5290.7</v>
      </c>
      <c r="L785" s="78">
        <v>6248.4</v>
      </c>
      <c r="M785" s="78">
        <v>7306.5</v>
      </c>
      <c r="N785" s="78">
        <v>8810.7000000000007</v>
      </c>
      <c r="O785" s="78">
        <v>10998.6</v>
      </c>
      <c r="P785" s="78">
        <v>14020.6</v>
      </c>
      <c r="Q785" s="78">
        <v>17760.099999999999</v>
      </c>
      <c r="R785" s="78">
        <v>22478.9</v>
      </c>
      <c r="S785" s="78">
        <v>28169.8</v>
      </c>
      <c r="T785" s="78">
        <v>34946.5</v>
      </c>
      <c r="U785" s="78">
        <v>41832.199999999997</v>
      </c>
      <c r="V785" s="78">
        <v>48620.3</v>
      </c>
      <c r="W785" s="78">
        <v>55221.4</v>
      </c>
      <c r="X785" s="78">
        <v>61587.7</v>
      </c>
      <c r="Y785" s="78">
        <v>67820.800000000003</v>
      </c>
      <c r="Z785" s="78">
        <v>73862.600000000006</v>
      </c>
      <c r="AA785" s="78">
        <v>79694.2</v>
      </c>
      <c r="AB785" s="78">
        <v>85304.9</v>
      </c>
      <c r="AC785" s="78">
        <v>90636</v>
      </c>
      <c r="AD785" s="78">
        <v>95768.4</v>
      </c>
      <c r="AE785" s="78">
        <v>100598.7</v>
      </c>
      <c r="AF785" s="78">
        <v>105214.9</v>
      </c>
      <c r="AG785" s="78">
        <v>109662.9</v>
      </c>
      <c r="AH785" s="78">
        <v>113996.2</v>
      </c>
      <c r="AI785" s="78">
        <v>118139.4</v>
      </c>
    </row>
    <row r="786" spans="1:35" ht="15">
      <c r="A786" s="49" t="s">
        <v>65</v>
      </c>
      <c r="B786" s="49">
        <v>7</v>
      </c>
      <c r="C786" s="49" t="s">
        <v>42</v>
      </c>
      <c r="D786" s="49" t="s">
        <v>43</v>
      </c>
      <c r="E786" s="49" t="s">
        <v>47</v>
      </c>
      <c r="F786" s="78">
        <v>0</v>
      </c>
      <c r="G786" s="78">
        <v>24900.1</v>
      </c>
      <c r="H786" s="78">
        <v>33755.800000000003</v>
      </c>
      <c r="I786" s="78">
        <v>41611.699999999997</v>
      </c>
      <c r="J786" s="78">
        <v>50807.1</v>
      </c>
      <c r="K786" s="78">
        <v>59426.8</v>
      </c>
      <c r="L786" s="78">
        <v>68177.8</v>
      </c>
      <c r="M786" s="78">
        <v>77384.800000000003</v>
      </c>
      <c r="N786" s="78">
        <v>89961.4</v>
      </c>
      <c r="O786" s="78">
        <v>107605.7</v>
      </c>
      <c r="P786" s="78">
        <v>131060.5</v>
      </c>
      <c r="Q786" s="78">
        <v>159151</v>
      </c>
      <c r="R786" s="78">
        <v>193414.3</v>
      </c>
      <c r="S786" s="78">
        <v>233544</v>
      </c>
      <c r="T786" s="78">
        <v>280015.09999999998</v>
      </c>
      <c r="U786" s="78">
        <v>325992.8</v>
      </c>
      <c r="V786" s="78">
        <v>370164.2</v>
      </c>
      <c r="W786" s="78">
        <v>412047.7</v>
      </c>
      <c r="X786" s="78">
        <v>451477.8</v>
      </c>
      <c r="Y786" s="78">
        <v>489163.2</v>
      </c>
      <c r="Z786" s="78">
        <v>524829.80000000005</v>
      </c>
      <c r="AA786" s="78">
        <v>558452.4</v>
      </c>
      <c r="AB786" s="78">
        <v>590071.69999999995</v>
      </c>
      <c r="AC786" s="78">
        <v>619420.69999999995</v>
      </c>
      <c r="AD786" s="78">
        <v>646993.5</v>
      </c>
      <c r="AE786" s="78">
        <v>672317.6</v>
      </c>
      <c r="AF786" s="78">
        <v>695937.7</v>
      </c>
      <c r="AG786" s="78">
        <v>718164.7</v>
      </c>
      <c r="AH786" s="78">
        <v>739314.3</v>
      </c>
      <c r="AI786" s="78">
        <v>759074.8</v>
      </c>
    </row>
    <row r="787" spans="1:35" ht="15">
      <c r="A787" s="49" t="s">
        <v>65</v>
      </c>
      <c r="B787" s="49">
        <v>8</v>
      </c>
      <c r="C787" s="49" t="s">
        <v>42</v>
      </c>
      <c r="D787" s="49" t="s">
        <v>43</v>
      </c>
      <c r="E787" s="49" t="s">
        <v>47</v>
      </c>
      <c r="F787" s="78">
        <v>0</v>
      </c>
      <c r="G787" s="78">
        <v>2374.6</v>
      </c>
      <c r="H787" s="78">
        <v>3278</v>
      </c>
      <c r="I787" s="78">
        <v>4140</v>
      </c>
      <c r="J787" s="78">
        <v>5210.3999999999996</v>
      </c>
      <c r="K787" s="78">
        <v>6274.4</v>
      </c>
      <c r="L787" s="78">
        <v>7416.6</v>
      </c>
      <c r="M787" s="78">
        <v>8680.7000000000007</v>
      </c>
      <c r="N787" s="78">
        <v>10490.6</v>
      </c>
      <c r="O787" s="78">
        <v>13143.8</v>
      </c>
      <c r="P787" s="78">
        <v>16824.400000000001</v>
      </c>
      <c r="Q787" s="78">
        <v>21405</v>
      </c>
      <c r="R787" s="78">
        <v>27220</v>
      </c>
      <c r="S787" s="78">
        <v>34282.6</v>
      </c>
      <c r="T787" s="78">
        <v>42749.1</v>
      </c>
      <c r="U787" s="78">
        <v>51415.4</v>
      </c>
      <c r="V787" s="78">
        <v>60022.5</v>
      </c>
      <c r="W787" s="78">
        <v>68454.100000000006</v>
      </c>
      <c r="X787" s="78">
        <v>76645.899999999994</v>
      </c>
      <c r="Y787" s="78">
        <v>84724.800000000003</v>
      </c>
      <c r="Z787" s="78">
        <v>92614.3</v>
      </c>
      <c r="AA787" s="78">
        <v>100283.7</v>
      </c>
      <c r="AB787" s="78">
        <v>107716.9</v>
      </c>
      <c r="AC787" s="78">
        <v>114837.1</v>
      </c>
      <c r="AD787" s="78">
        <v>121756.3</v>
      </c>
      <c r="AE787" s="78">
        <v>128331.4</v>
      </c>
      <c r="AF787" s="78">
        <v>134675.5</v>
      </c>
      <c r="AG787" s="78">
        <v>140846.1</v>
      </c>
      <c r="AH787" s="78">
        <v>146912.9</v>
      </c>
      <c r="AI787" s="78">
        <v>152767.6</v>
      </c>
    </row>
    <row r="788" spans="1:35" ht="15">
      <c r="A788" s="49" t="s">
        <v>65</v>
      </c>
      <c r="B788" s="49">
        <v>9</v>
      </c>
      <c r="C788" s="49" t="s">
        <v>42</v>
      </c>
      <c r="D788" s="49" t="s">
        <v>43</v>
      </c>
      <c r="E788" s="49" t="s">
        <v>47</v>
      </c>
      <c r="F788" s="78">
        <v>0</v>
      </c>
      <c r="G788" s="78">
        <v>315.5</v>
      </c>
      <c r="H788" s="78">
        <v>420.2</v>
      </c>
      <c r="I788" s="78">
        <v>511.6</v>
      </c>
      <c r="J788" s="78">
        <v>618.6</v>
      </c>
      <c r="K788" s="78">
        <v>718.2</v>
      </c>
      <c r="L788" s="78">
        <v>819</v>
      </c>
      <c r="M788" s="78">
        <v>924.6</v>
      </c>
      <c r="N788" s="78">
        <v>1067.4000000000001</v>
      </c>
      <c r="O788" s="78">
        <v>1264.9000000000001</v>
      </c>
      <c r="P788" s="78">
        <v>1527.3</v>
      </c>
      <c r="Q788" s="78">
        <v>1841</v>
      </c>
      <c r="R788" s="78">
        <v>2222</v>
      </c>
      <c r="S788" s="78">
        <v>2665</v>
      </c>
      <c r="T788" s="78">
        <v>3176.1</v>
      </c>
      <c r="U788" s="78">
        <v>3679.4</v>
      </c>
      <c r="V788" s="78">
        <v>4160.7</v>
      </c>
      <c r="W788" s="78">
        <v>4614.8</v>
      </c>
      <c r="X788" s="78">
        <v>5040.3</v>
      </c>
      <c r="Y788" s="78">
        <v>5445.1</v>
      </c>
      <c r="Z788" s="78">
        <v>5826.6</v>
      </c>
      <c r="AA788" s="78">
        <v>6184.6</v>
      </c>
      <c r="AB788" s="78">
        <v>6519.7</v>
      </c>
      <c r="AC788" s="78">
        <v>6829.5</v>
      </c>
      <c r="AD788" s="78">
        <v>7119.5</v>
      </c>
      <c r="AE788" s="78">
        <v>7384.7</v>
      </c>
      <c r="AF788" s="78">
        <v>7630.9</v>
      </c>
      <c r="AG788" s="78">
        <v>7861.7</v>
      </c>
      <c r="AH788" s="78">
        <v>8080.4</v>
      </c>
      <c r="AI788" s="78">
        <v>8284.1</v>
      </c>
    </row>
    <row r="789" spans="1:35" ht="15">
      <c r="A789" s="49" t="s">
        <v>65</v>
      </c>
      <c r="B789" s="49">
        <v>10</v>
      </c>
      <c r="C789" s="49" t="s">
        <v>42</v>
      </c>
      <c r="D789" s="49" t="s">
        <v>43</v>
      </c>
      <c r="E789" s="49" t="s">
        <v>47</v>
      </c>
      <c r="F789" s="78">
        <v>0</v>
      </c>
      <c r="G789" s="78">
        <v>2978.7</v>
      </c>
      <c r="H789" s="78">
        <v>4074.5</v>
      </c>
      <c r="I789" s="78">
        <v>5071</v>
      </c>
      <c r="J789" s="78">
        <v>6271.9</v>
      </c>
      <c r="K789" s="78">
        <v>7428</v>
      </c>
      <c r="L789" s="78">
        <v>8636.1</v>
      </c>
      <c r="M789" s="78">
        <v>9941.2999999999993</v>
      </c>
      <c r="N789" s="78">
        <v>11759.6</v>
      </c>
      <c r="O789" s="78">
        <v>14357.5</v>
      </c>
      <c r="P789" s="78">
        <v>17910.5</v>
      </c>
      <c r="Q789" s="78">
        <v>22265.1</v>
      </c>
      <c r="R789" s="78">
        <v>27682.7</v>
      </c>
      <c r="S789" s="78">
        <v>34108.9</v>
      </c>
      <c r="T789" s="78">
        <v>41643.699999999997</v>
      </c>
      <c r="U789" s="78">
        <v>49183.8</v>
      </c>
      <c r="V789" s="78">
        <v>56507.7</v>
      </c>
      <c r="W789" s="78">
        <v>63526.5</v>
      </c>
      <c r="X789" s="78">
        <v>70204.3</v>
      </c>
      <c r="Y789" s="78">
        <v>76655</v>
      </c>
      <c r="Z789" s="78">
        <v>82824.3</v>
      </c>
      <c r="AA789" s="78">
        <v>88699.4</v>
      </c>
      <c r="AB789" s="78">
        <v>94278.1</v>
      </c>
      <c r="AC789" s="78">
        <v>99500.800000000003</v>
      </c>
      <c r="AD789" s="78">
        <v>104448.9</v>
      </c>
      <c r="AE789" s="78">
        <v>109031.7</v>
      </c>
      <c r="AF789" s="78">
        <v>113339.7</v>
      </c>
      <c r="AG789" s="78">
        <v>117424.6</v>
      </c>
      <c r="AH789" s="78">
        <v>121339.8</v>
      </c>
      <c r="AI789" s="78">
        <v>125021.8</v>
      </c>
    </row>
    <row r="790" spans="1:35" ht="15">
      <c r="A790" s="49" t="s">
        <v>65</v>
      </c>
      <c r="B790" s="49">
        <v>11</v>
      </c>
      <c r="C790" s="49" t="s">
        <v>42</v>
      </c>
      <c r="D790" s="49" t="s">
        <v>43</v>
      </c>
      <c r="E790" s="49" t="s">
        <v>47</v>
      </c>
      <c r="F790" s="78">
        <v>0</v>
      </c>
      <c r="G790" s="78">
        <v>3441.9</v>
      </c>
      <c r="H790" s="78">
        <v>4698.3999999999996</v>
      </c>
      <c r="I790" s="78">
        <v>5837.8</v>
      </c>
      <c r="J790" s="78">
        <v>7202.6</v>
      </c>
      <c r="K790" s="78">
        <v>8510.2000000000007</v>
      </c>
      <c r="L790" s="78">
        <v>9868.7999999999993</v>
      </c>
      <c r="M790" s="78">
        <v>11330</v>
      </c>
      <c r="N790" s="78">
        <v>13363.1</v>
      </c>
      <c r="O790" s="78">
        <v>16266.2</v>
      </c>
      <c r="P790" s="78">
        <v>20202.8</v>
      </c>
      <c r="Q790" s="78">
        <v>25007.4</v>
      </c>
      <c r="R790" s="78">
        <v>30966.799999999999</v>
      </c>
      <c r="S790" s="78">
        <v>38012.300000000003</v>
      </c>
      <c r="T790" s="78">
        <v>46248.2</v>
      </c>
      <c r="U790" s="78">
        <v>54467.9</v>
      </c>
      <c r="V790" s="78">
        <v>62431.3</v>
      </c>
      <c r="W790" s="78">
        <v>70043.899999999994</v>
      </c>
      <c r="X790" s="78">
        <v>77267.8</v>
      </c>
      <c r="Y790" s="78">
        <v>84227.7</v>
      </c>
      <c r="Z790" s="78">
        <v>90868.3</v>
      </c>
      <c r="AA790" s="78">
        <v>97178.6</v>
      </c>
      <c r="AB790" s="78">
        <v>103157.4</v>
      </c>
      <c r="AC790" s="78">
        <v>108744.8</v>
      </c>
      <c r="AD790" s="78">
        <v>114029.5</v>
      </c>
      <c r="AE790" s="78">
        <v>118916.5</v>
      </c>
      <c r="AF790" s="78">
        <v>123503.9</v>
      </c>
      <c r="AG790" s="78">
        <v>127847.4</v>
      </c>
      <c r="AH790" s="78">
        <v>132005.29999999999</v>
      </c>
      <c r="AI790" s="78">
        <v>135910.39999999999</v>
      </c>
    </row>
    <row r="791" spans="1:35" ht="15">
      <c r="A791" s="49" t="s">
        <v>65</v>
      </c>
      <c r="B791" s="49">
        <v>12</v>
      </c>
      <c r="C791" s="49" t="s">
        <v>42</v>
      </c>
      <c r="D791" s="49" t="s">
        <v>43</v>
      </c>
      <c r="E791" s="49" t="s">
        <v>47</v>
      </c>
      <c r="F791" s="78">
        <v>0</v>
      </c>
      <c r="G791" s="78">
        <v>9209.2999999999993</v>
      </c>
      <c r="H791" s="78">
        <v>12676.9</v>
      </c>
      <c r="I791" s="78">
        <v>15795.3</v>
      </c>
      <c r="J791" s="78">
        <v>19493.3</v>
      </c>
      <c r="K791" s="78">
        <v>22999.5</v>
      </c>
      <c r="L791" s="78">
        <v>26599.3</v>
      </c>
      <c r="M791" s="78">
        <v>30426.9</v>
      </c>
      <c r="N791" s="78">
        <v>35698.6</v>
      </c>
      <c r="O791" s="78">
        <v>43151.3</v>
      </c>
      <c r="P791" s="78">
        <v>53171.199999999997</v>
      </c>
      <c r="Q791" s="78">
        <v>65284.800000000003</v>
      </c>
      <c r="R791" s="78">
        <v>80200.800000000003</v>
      </c>
      <c r="S791" s="78">
        <v>97761.8</v>
      </c>
      <c r="T791" s="78">
        <v>118209</v>
      </c>
      <c r="U791" s="78">
        <v>138546.20000000001</v>
      </c>
      <c r="V791" s="78">
        <v>158184.6</v>
      </c>
      <c r="W791" s="78">
        <v>176903.8</v>
      </c>
      <c r="X791" s="78">
        <v>194617.5</v>
      </c>
      <c r="Y791" s="78">
        <v>211635.5</v>
      </c>
      <c r="Z791" s="78">
        <v>227827.9</v>
      </c>
      <c r="AA791" s="78">
        <v>243174.1</v>
      </c>
      <c r="AB791" s="78">
        <v>257681.8</v>
      </c>
      <c r="AC791" s="78">
        <v>271215.90000000002</v>
      </c>
      <c r="AD791" s="78">
        <v>283993.90000000002</v>
      </c>
      <c r="AE791" s="78">
        <v>295788.7</v>
      </c>
      <c r="AF791" s="78">
        <v>306843.8</v>
      </c>
      <c r="AG791" s="78">
        <v>317297.40000000002</v>
      </c>
      <c r="AH791" s="78">
        <v>327292.7</v>
      </c>
      <c r="AI791" s="78">
        <v>336675.6</v>
      </c>
    </row>
    <row r="792" spans="1:35" ht="15">
      <c r="A792" s="49" t="s">
        <v>65</v>
      </c>
      <c r="B792" s="49">
        <v>13</v>
      </c>
      <c r="C792" s="49" t="s">
        <v>42</v>
      </c>
      <c r="D792" s="49" t="s">
        <v>43</v>
      </c>
      <c r="E792" s="49" t="s">
        <v>47</v>
      </c>
      <c r="F792" s="78">
        <v>0</v>
      </c>
      <c r="G792" s="78">
        <v>2483</v>
      </c>
      <c r="H792" s="78">
        <v>3400.8</v>
      </c>
      <c r="I792" s="78">
        <v>4240.5</v>
      </c>
      <c r="J792" s="78">
        <v>5257.8</v>
      </c>
      <c r="K792" s="78">
        <v>6246.3</v>
      </c>
      <c r="L792" s="78">
        <v>7289.7</v>
      </c>
      <c r="M792" s="78">
        <v>8431.5</v>
      </c>
      <c r="N792" s="78">
        <v>10044.799999999999</v>
      </c>
      <c r="O792" s="78">
        <v>12378.2</v>
      </c>
      <c r="P792" s="78">
        <v>15565.3</v>
      </c>
      <c r="Q792" s="78">
        <v>19501.7</v>
      </c>
      <c r="R792" s="78">
        <v>24437.8</v>
      </c>
      <c r="S792" s="78">
        <v>30355.3</v>
      </c>
      <c r="T792" s="78">
        <v>37367.1</v>
      </c>
      <c r="U792" s="78">
        <v>44452.9</v>
      </c>
      <c r="V792" s="78">
        <v>51402.9</v>
      </c>
      <c r="W792" s="78">
        <v>58123.9</v>
      </c>
      <c r="X792" s="78">
        <v>64574.5</v>
      </c>
      <c r="Y792" s="78">
        <v>70860.2</v>
      </c>
      <c r="Z792" s="78">
        <v>76923.3</v>
      </c>
      <c r="AA792" s="78">
        <v>82746.600000000006</v>
      </c>
      <c r="AB792" s="78">
        <v>88320.1</v>
      </c>
      <c r="AC792" s="78">
        <v>93580.4</v>
      </c>
      <c r="AD792" s="78">
        <v>98601.7</v>
      </c>
      <c r="AE792" s="78">
        <v>103288.6</v>
      </c>
      <c r="AF792" s="78">
        <v>107728.9</v>
      </c>
      <c r="AG792" s="78">
        <v>111971.8</v>
      </c>
      <c r="AH792" s="78">
        <v>116070.39999999999</v>
      </c>
      <c r="AI792" s="78">
        <v>119953.7</v>
      </c>
    </row>
    <row r="793" spans="1:35" ht="15">
      <c r="A793" s="49" t="s">
        <v>65</v>
      </c>
      <c r="B793" s="49">
        <v>14</v>
      </c>
      <c r="C793" s="49" t="s">
        <v>42</v>
      </c>
      <c r="D793" s="49" t="s">
        <v>43</v>
      </c>
      <c r="E793" s="49" t="s">
        <v>47</v>
      </c>
      <c r="F793" s="78">
        <v>0</v>
      </c>
      <c r="G793" s="78">
        <v>257.3</v>
      </c>
      <c r="H793" s="78">
        <v>345.4</v>
      </c>
      <c r="I793" s="78">
        <v>423.2</v>
      </c>
      <c r="J793" s="78">
        <v>514.70000000000005</v>
      </c>
      <c r="K793" s="78">
        <v>600.5</v>
      </c>
      <c r="L793" s="78">
        <v>687.9</v>
      </c>
      <c r="M793" s="78">
        <v>780.3</v>
      </c>
      <c r="N793" s="78">
        <v>905.5</v>
      </c>
      <c r="O793" s="78">
        <v>1079.4000000000001</v>
      </c>
      <c r="P793" s="78">
        <v>1310.8</v>
      </c>
      <c r="Q793" s="78">
        <v>1587.9</v>
      </c>
      <c r="R793" s="78">
        <v>1925.3</v>
      </c>
      <c r="S793" s="78">
        <v>2317.8000000000002</v>
      </c>
      <c r="T793" s="78">
        <v>2770.3</v>
      </c>
      <c r="U793" s="78">
        <v>3216.3</v>
      </c>
      <c r="V793" s="78">
        <v>3642.6</v>
      </c>
      <c r="W793" s="78">
        <v>4044.9</v>
      </c>
      <c r="X793" s="78">
        <v>4422</v>
      </c>
      <c r="Y793" s="78">
        <v>4780.7</v>
      </c>
      <c r="Z793" s="78">
        <v>5118.7</v>
      </c>
      <c r="AA793" s="78">
        <v>5435.8</v>
      </c>
      <c r="AB793" s="78">
        <v>5732.4</v>
      </c>
      <c r="AC793" s="78">
        <v>6006.5</v>
      </c>
      <c r="AD793" s="78">
        <v>6263</v>
      </c>
      <c r="AE793" s="78">
        <v>6497.7</v>
      </c>
      <c r="AF793" s="78">
        <v>6715.6</v>
      </c>
      <c r="AG793" s="78">
        <v>6919.8</v>
      </c>
      <c r="AH793" s="78">
        <v>7113.1</v>
      </c>
      <c r="AI793" s="78">
        <v>7293</v>
      </c>
    </row>
    <row r="794" spans="1:35" ht="15">
      <c r="A794" s="49" t="s">
        <v>65</v>
      </c>
      <c r="B794" s="49">
        <v>15</v>
      </c>
      <c r="C794" s="49" t="s">
        <v>42</v>
      </c>
      <c r="D794" s="49" t="s">
        <v>43</v>
      </c>
      <c r="E794" s="49" t="s">
        <v>47</v>
      </c>
      <c r="F794" s="78">
        <v>0</v>
      </c>
      <c r="G794" s="78">
        <v>326.8</v>
      </c>
      <c r="H794" s="78">
        <v>441.9</v>
      </c>
      <c r="I794" s="78">
        <v>543.4</v>
      </c>
      <c r="J794" s="78">
        <v>662</v>
      </c>
      <c r="K794" s="78">
        <v>773.1</v>
      </c>
      <c r="L794" s="78">
        <v>885.6</v>
      </c>
      <c r="M794" s="78">
        <v>1004</v>
      </c>
      <c r="N794" s="78">
        <v>1165</v>
      </c>
      <c r="O794" s="78">
        <v>1389.7</v>
      </c>
      <c r="P794" s="78">
        <v>1688</v>
      </c>
      <c r="Q794" s="78">
        <v>2044.8</v>
      </c>
      <c r="R794" s="78">
        <v>2479</v>
      </c>
      <c r="S794" s="78">
        <v>2984.7</v>
      </c>
      <c r="T794" s="78">
        <v>3567.7</v>
      </c>
      <c r="U794" s="78">
        <v>4141.8</v>
      </c>
      <c r="V794" s="78">
        <v>4690.8</v>
      </c>
      <c r="W794" s="78">
        <v>5208.8</v>
      </c>
      <c r="X794" s="78">
        <v>5694.1</v>
      </c>
      <c r="Y794" s="78">
        <v>6156</v>
      </c>
      <c r="Z794" s="78">
        <v>6590.9</v>
      </c>
      <c r="AA794" s="78">
        <v>6998.8</v>
      </c>
      <c r="AB794" s="78">
        <v>7380.8</v>
      </c>
      <c r="AC794" s="78">
        <v>7733.6</v>
      </c>
      <c r="AD794" s="78">
        <v>8063.6</v>
      </c>
      <c r="AE794" s="78">
        <v>8365.2999999999993</v>
      </c>
      <c r="AF794" s="78">
        <v>8645.4</v>
      </c>
      <c r="AG794" s="78">
        <v>8907.7000000000007</v>
      </c>
      <c r="AH794" s="78">
        <v>9156.1</v>
      </c>
      <c r="AI794" s="78">
        <v>9387.2000000000007</v>
      </c>
    </row>
    <row r="795" spans="1:35" ht="15">
      <c r="A795" s="49" t="s">
        <v>65</v>
      </c>
      <c r="B795" s="49">
        <v>16</v>
      </c>
      <c r="C795" s="49" t="s">
        <v>42</v>
      </c>
      <c r="D795" s="49" t="s">
        <v>43</v>
      </c>
      <c r="E795" s="49" t="s">
        <v>47</v>
      </c>
      <c r="F795" s="78">
        <v>0</v>
      </c>
      <c r="G795" s="78">
        <v>5678.4</v>
      </c>
      <c r="H795" s="78">
        <v>7828.5</v>
      </c>
      <c r="I795" s="78">
        <v>9756.9</v>
      </c>
      <c r="J795" s="78">
        <v>12049.2</v>
      </c>
      <c r="K795" s="78">
        <v>14231</v>
      </c>
      <c r="L795" s="78">
        <v>16484.2</v>
      </c>
      <c r="M795" s="78">
        <v>18896.3</v>
      </c>
      <c r="N795" s="78">
        <v>22236.9</v>
      </c>
      <c r="O795" s="78">
        <v>26981.5</v>
      </c>
      <c r="P795" s="78">
        <v>33372.800000000003</v>
      </c>
      <c r="Q795" s="78">
        <v>41133.4</v>
      </c>
      <c r="R795" s="78">
        <v>50723.4</v>
      </c>
      <c r="S795" s="78">
        <v>62116.6</v>
      </c>
      <c r="T795" s="78">
        <v>75497.399999999994</v>
      </c>
      <c r="U795" s="78">
        <v>88918.8</v>
      </c>
      <c r="V795" s="78">
        <v>101987.6</v>
      </c>
      <c r="W795" s="78">
        <v>114543.1</v>
      </c>
      <c r="X795" s="78">
        <v>126518.3</v>
      </c>
      <c r="Y795" s="78">
        <v>138113.60000000001</v>
      </c>
      <c r="Z795" s="78">
        <v>149232.9</v>
      </c>
      <c r="AA795" s="78">
        <v>159853.6</v>
      </c>
      <c r="AB795" s="78">
        <v>169968.7</v>
      </c>
      <c r="AC795" s="78">
        <v>179472.3</v>
      </c>
      <c r="AD795" s="78">
        <v>188508.9</v>
      </c>
      <c r="AE795" s="78">
        <v>196909.7</v>
      </c>
      <c r="AF795" s="78">
        <v>204840.1</v>
      </c>
      <c r="AG795" s="78">
        <v>212393</v>
      </c>
      <c r="AH795" s="78">
        <v>219665.9</v>
      </c>
      <c r="AI795" s="78">
        <v>226540.4</v>
      </c>
    </row>
    <row r="796" spans="1:35" ht="15">
      <c r="A796" s="49" t="s">
        <v>65</v>
      </c>
      <c r="B796" s="49">
        <v>17</v>
      </c>
      <c r="C796" s="49" t="s">
        <v>42</v>
      </c>
      <c r="D796" s="49" t="s">
        <v>43</v>
      </c>
      <c r="E796" s="49" t="s">
        <v>47</v>
      </c>
      <c r="F796" s="78">
        <v>0</v>
      </c>
      <c r="G796" s="78">
        <v>2503</v>
      </c>
      <c r="H796" s="78">
        <v>3430.3</v>
      </c>
      <c r="I796" s="78">
        <v>4292.3</v>
      </c>
      <c r="J796" s="78">
        <v>5345.5</v>
      </c>
      <c r="K796" s="78">
        <v>6377.9</v>
      </c>
      <c r="L796" s="78">
        <v>7472.8</v>
      </c>
      <c r="M796" s="78">
        <v>8673.6</v>
      </c>
      <c r="N796" s="78">
        <v>10377.6</v>
      </c>
      <c r="O796" s="78">
        <v>12853.5</v>
      </c>
      <c r="P796" s="78">
        <v>16257.5</v>
      </c>
      <c r="Q796" s="78">
        <v>20465.400000000001</v>
      </c>
      <c r="R796" s="78">
        <v>25758.1</v>
      </c>
      <c r="S796" s="78">
        <v>32139</v>
      </c>
      <c r="T796" s="78">
        <v>39730.199999999997</v>
      </c>
      <c r="U796" s="78">
        <v>47439.7</v>
      </c>
      <c r="V796" s="78">
        <v>55036.2</v>
      </c>
      <c r="W796" s="78">
        <v>62420.3</v>
      </c>
      <c r="X796" s="78">
        <v>69543</v>
      </c>
      <c r="Y796" s="78">
        <v>76515.199999999997</v>
      </c>
      <c r="Z796" s="78">
        <v>83272.7</v>
      </c>
      <c r="AA796" s="78">
        <v>89795.6</v>
      </c>
      <c r="AB796" s="78">
        <v>96069.5</v>
      </c>
      <c r="AC796" s="78">
        <v>102018.7</v>
      </c>
      <c r="AD796" s="78">
        <v>107724.9</v>
      </c>
      <c r="AE796" s="78">
        <v>113077.2</v>
      </c>
      <c r="AF796" s="78">
        <v>118174.1</v>
      </c>
      <c r="AG796" s="78">
        <v>123069.2</v>
      </c>
      <c r="AH796" s="78">
        <v>127820.8</v>
      </c>
      <c r="AI796" s="78">
        <v>132346.9</v>
      </c>
    </row>
    <row r="797" spans="1:35" ht="15">
      <c r="A797" s="49" t="s">
        <v>65</v>
      </c>
      <c r="B797" s="49">
        <v>18</v>
      </c>
      <c r="C797" s="49" t="s">
        <v>42</v>
      </c>
      <c r="D797" s="49" t="s">
        <v>43</v>
      </c>
      <c r="E797" s="49" t="s">
        <v>47</v>
      </c>
      <c r="F797" s="78">
        <v>0</v>
      </c>
      <c r="G797" s="78">
        <v>535</v>
      </c>
      <c r="H797" s="78">
        <v>757.2</v>
      </c>
      <c r="I797" s="78">
        <v>1003.3</v>
      </c>
      <c r="J797" s="78">
        <v>1340.2</v>
      </c>
      <c r="K797" s="78">
        <v>1708</v>
      </c>
      <c r="L797" s="78">
        <v>2133.3000000000002</v>
      </c>
      <c r="M797" s="78">
        <v>2633.9</v>
      </c>
      <c r="N797" s="78">
        <v>3390.7</v>
      </c>
      <c r="O797" s="78">
        <v>4553</v>
      </c>
      <c r="P797" s="78">
        <v>6225.4</v>
      </c>
      <c r="Q797" s="78">
        <v>8373.7999999999993</v>
      </c>
      <c r="R797" s="78">
        <v>11174.7</v>
      </c>
      <c r="S797" s="78">
        <v>14649.1</v>
      </c>
      <c r="T797" s="78">
        <v>18886.2</v>
      </c>
      <c r="U797" s="78">
        <v>23286.9</v>
      </c>
      <c r="V797" s="78">
        <v>27716</v>
      </c>
      <c r="W797" s="78">
        <v>32107.1</v>
      </c>
      <c r="X797" s="78">
        <v>36420.800000000003</v>
      </c>
      <c r="Y797" s="78">
        <v>40717.800000000003</v>
      </c>
      <c r="Z797" s="78">
        <v>44952.7</v>
      </c>
      <c r="AA797" s="78">
        <v>49105.4</v>
      </c>
      <c r="AB797" s="78">
        <v>53158.5</v>
      </c>
      <c r="AC797" s="78">
        <v>57053</v>
      </c>
      <c r="AD797" s="78">
        <v>60835.3</v>
      </c>
      <c r="AE797" s="78">
        <v>64425.9</v>
      </c>
      <c r="AF797" s="78">
        <v>67885.7</v>
      </c>
      <c r="AG797" s="78">
        <v>71245.5</v>
      </c>
      <c r="AH797" s="78">
        <v>74541.8</v>
      </c>
      <c r="AI797" s="78">
        <v>77712.100000000006</v>
      </c>
    </row>
    <row r="798" spans="1:35" ht="15">
      <c r="A798" s="49" t="s">
        <v>65</v>
      </c>
      <c r="B798" s="49">
        <v>19</v>
      </c>
      <c r="C798" s="49" t="s">
        <v>42</v>
      </c>
      <c r="D798" s="49" t="s">
        <v>43</v>
      </c>
      <c r="E798" s="49" t="s">
        <v>47</v>
      </c>
      <c r="F798" s="78">
        <v>0</v>
      </c>
      <c r="G798" s="78">
        <v>237.3</v>
      </c>
      <c r="H798" s="78">
        <v>320.10000000000002</v>
      </c>
      <c r="I798" s="78">
        <v>393.3</v>
      </c>
      <c r="J798" s="78">
        <v>479.2</v>
      </c>
      <c r="K798" s="78">
        <v>559.70000000000005</v>
      </c>
      <c r="L798" s="78">
        <v>641.5</v>
      </c>
      <c r="M798" s="78">
        <v>727.7</v>
      </c>
      <c r="N798" s="78">
        <v>844.8</v>
      </c>
      <c r="O798" s="78">
        <v>1008.4</v>
      </c>
      <c r="P798" s="78">
        <v>1225.7</v>
      </c>
      <c r="Q798" s="78">
        <v>1486.1</v>
      </c>
      <c r="R798" s="78">
        <v>1803.3</v>
      </c>
      <c r="S798" s="78">
        <v>2172.4</v>
      </c>
      <c r="T798" s="78">
        <v>2598.1</v>
      </c>
      <c r="U798" s="78">
        <v>3017.2</v>
      </c>
      <c r="V798" s="78">
        <v>3418</v>
      </c>
      <c r="W798" s="78">
        <v>3796.3</v>
      </c>
      <c r="X798" s="78">
        <v>4150.8</v>
      </c>
      <c r="Y798" s="78">
        <v>4488</v>
      </c>
      <c r="Z798" s="78">
        <v>4805.6000000000004</v>
      </c>
      <c r="AA798" s="78">
        <v>5103.6000000000004</v>
      </c>
      <c r="AB798" s="78">
        <v>5382.5</v>
      </c>
      <c r="AC798" s="78">
        <v>5640.2</v>
      </c>
      <c r="AD798" s="78">
        <v>5881.3</v>
      </c>
      <c r="AE798" s="78">
        <v>6101.7</v>
      </c>
      <c r="AF798" s="78">
        <v>6306.2</v>
      </c>
      <c r="AG798" s="78">
        <v>6497.9</v>
      </c>
      <c r="AH798" s="78">
        <v>6679.5</v>
      </c>
      <c r="AI798" s="78">
        <v>6848.4</v>
      </c>
    </row>
    <row r="799" spans="1:35" ht="15">
      <c r="A799" s="49" t="s">
        <v>65</v>
      </c>
      <c r="B799" s="49">
        <v>20</v>
      </c>
      <c r="C799" s="49" t="s">
        <v>42</v>
      </c>
      <c r="D799" s="49" t="s">
        <v>43</v>
      </c>
      <c r="E799" s="49" t="s">
        <v>47</v>
      </c>
      <c r="F799" s="78">
        <v>0</v>
      </c>
      <c r="G799" s="78">
        <v>0</v>
      </c>
      <c r="H799" s="78">
        <v>0</v>
      </c>
      <c r="I799" s="78">
        <v>0</v>
      </c>
      <c r="J799" s="78">
        <v>0</v>
      </c>
      <c r="K799" s="78">
        <v>0</v>
      </c>
      <c r="L799" s="78">
        <v>0</v>
      </c>
      <c r="M799" s="78">
        <v>0</v>
      </c>
      <c r="N799" s="78">
        <v>0</v>
      </c>
      <c r="O799" s="78">
        <v>0</v>
      </c>
      <c r="P799" s="78">
        <v>0</v>
      </c>
      <c r="Q799" s="78">
        <v>0</v>
      </c>
      <c r="R799" s="78">
        <v>0</v>
      </c>
      <c r="S799" s="78">
        <v>0</v>
      </c>
      <c r="T799" s="78">
        <v>0</v>
      </c>
      <c r="U799" s="78">
        <v>0</v>
      </c>
      <c r="V799" s="78">
        <v>0</v>
      </c>
      <c r="W799" s="78">
        <v>0</v>
      </c>
      <c r="X799" s="78">
        <v>0</v>
      </c>
      <c r="Y799" s="78">
        <v>0</v>
      </c>
      <c r="Z799" s="78">
        <v>0</v>
      </c>
      <c r="AA799" s="78">
        <v>0</v>
      </c>
      <c r="AB799" s="78">
        <v>0</v>
      </c>
      <c r="AC799" s="78">
        <v>0</v>
      </c>
      <c r="AD799" s="78">
        <v>0</v>
      </c>
      <c r="AE799" s="78">
        <v>0</v>
      </c>
      <c r="AF799" s="78">
        <v>0</v>
      </c>
      <c r="AG799" s="78">
        <v>0</v>
      </c>
      <c r="AH799" s="78">
        <v>0</v>
      </c>
      <c r="AI799" s="78">
        <v>0</v>
      </c>
    </row>
    <row r="800" spans="1:35" ht="15">
      <c r="A800" s="49" t="s">
        <v>65</v>
      </c>
      <c r="B800" s="49">
        <v>0</v>
      </c>
      <c r="C800" s="49" t="s">
        <v>42</v>
      </c>
      <c r="D800" s="49" t="s">
        <v>43</v>
      </c>
      <c r="E800" s="49" t="s">
        <v>48</v>
      </c>
      <c r="F800" s="78">
        <v>0</v>
      </c>
      <c r="G800" s="78">
        <v>33.299999999999997</v>
      </c>
      <c r="H800" s="78">
        <v>68.400000000000006</v>
      </c>
      <c r="I800" s="78">
        <v>93.7</v>
      </c>
      <c r="J800" s="78">
        <v>135.1</v>
      </c>
      <c r="K800" s="78">
        <v>191.5</v>
      </c>
      <c r="L800" s="78">
        <v>256.39999999999998</v>
      </c>
      <c r="M800" s="78">
        <v>327.70000000000005</v>
      </c>
      <c r="N800" s="78">
        <v>413.1</v>
      </c>
      <c r="O800" s="78">
        <v>498</v>
      </c>
      <c r="P800" s="78">
        <v>568.6</v>
      </c>
      <c r="Q800" s="78">
        <v>622.1</v>
      </c>
      <c r="R800" s="78">
        <v>667</v>
      </c>
      <c r="S800" s="78">
        <v>711.1</v>
      </c>
      <c r="T800" s="78">
        <v>752.8</v>
      </c>
      <c r="U800" s="78">
        <v>786.80000000000007</v>
      </c>
      <c r="V800" s="78">
        <v>814</v>
      </c>
      <c r="W800" s="78">
        <v>838</v>
      </c>
      <c r="X800" s="78">
        <v>857.5</v>
      </c>
      <c r="Y800" s="78">
        <v>875.5</v>
      </c>
      <c r="Z800" s="78">
        <v>892.1</v>
      </c>
      <c r="AA800" s="78">
        <v>907.5</v>
      </c>
      <c r="AB800" s="78">
        <v>921.90000000000009</v>
      </c>
      <c r="AC800" s="78">
        <v>935.9</v>
      </c>
      <c r="AD800" s="78">
        <v>949.59999999999991</v>
      </c>
      <c r="AE800" s="78">
        <v>963.2</v>
      </c>
      <c r="AF800" s="78">
        <v>977</v>
      </c>
      <c r="AG800" s="78">
        <v>991.09999999999991</v>
      </c>
      <c r="AH800" s="78">
        <v>1005.5</v>
      </c>
      <c r="AI800" s="78">
        <v>1020</v>
      </c>
    </row>
    <row r="801" spans="1:35" ht="15">
      <c r="A801" s="49" t="s">
        <v>65</v>
      </c>
      <c r="B801" s="49">
        <v>1</v>
      </c>
      <c r="C801" s="49" t="s">
        <v>42</v>
      </c>
      <c r="D801" s="49" t="s">
        <v>43</v>
      </c>
      <c r="E801" s="49" t="s">
        <v>48</v>
      </c>
      <c r="F801" s="78">
        <v>0</v>
      </c>
      <c r="G801" s="78">
        <v>6140.1</v>
      </c>
      <c r="H801" s="78">
        <v>12560.2</v>
      </c>
      <c r="I801" s="78">
        <v>17442.599999999999</v>
      </c>
      <c r="J801" s="78">
        <v>25629.599999999999</v>
      </c>
      <c r="K801" s="78">
        <v>36962</v>
      </c>
      <c r="L801" s="78">
        <v>50127.5</v>
      </c>
      <c r="M801" s="78">
        <v>64859.5</v>
      </c>
      <c r="N801" s="78">
        <v>82785.5</v>
      </c>
      <c r="O801" s="78">
        <v>100962.2</v>
      </c>
      <c r="P801" s="78">
        <v>116150.2</v>
      </c>
      <c r="Q801" s="78">
        <v>127838</v>
      </c>
      <c r="R801" s="78">
        <v>137714.5</v>
      </c>
      <c r="S801" s="78">
        <v>147566.6</v>
      </c>
      <c r="T801" s="78">
        <v>157069.6</v>
      </c>
      <c r="U801" s="78">
        <v>164892</v>
      </c>
      <c r="V801" s="78">
        <v>171158.7</v>
      </c>
      <c r="W801" s="78">
        <v>176724.2</v>
      </c>
      <c r="X801" s="78">
        <v>181314.6</v>
      </c>
      <c r="Y801" s="78">
        <v>185591.1</v>
      </c>
      <c r="Z801" s="78">
        <v>189559.2</v>
      </c>
      <c r="AA801" s="78">
        <v>193299.4</v>
      </c>
      <c r="AB801" s="78">
        <v>196852.5</v>
      </c>
      <c r="AC801" s="78">
        <v>200311.8</v>
      </c>
      <c r="AD801" s="78">
        <v>203751.8</v>
      </c>
      <c r="AE801" s="78">
        <v>207175.59999999998</v>
      </c>
      <c r="AF801" s="78">
        <v>210666.5</v>
      </c>
      <c r="AG801" s="78">
        <v>214268.5</v>
      </c>
      <c r="AH801" s="78">
        <v>217944.3</v>
      </c>
      <c r="AI801" s="78">
        <v>221671.9</v>
      </c>
    </row>
    <row r="802" spans="1:35" ht="15">
      <c r="A802" s="49" t="s">
        <v>65</v>
      </c>
      <c r="B802" s="49">
        <v>2</v>
      </c>
      <c r="C802" s="49" t="s">
        <v>42</v>
      </c>
      <c r="D802" s="49" t="s">
        <v>43</v>
      </c>
      <c r="E802" s="49" t="s">
        <v>48</v>
      </c>
      <c r="F802" s="78">
        <v>0</v>
      </c>
      <c r="G802" s="78">
        <v>806.6</v>
      </c>
      <c r="H802" s="78">
        <v>1733.3</v>
      </c>
      <c r="I802" s="78">
        <v>2450.9</v>
      </c>
      <c r="J802" s="78">
        <v>3699.5</v>
      </c>
      <c r="K802" s="78">
        <v>5515.5</v>
      </c>
      <c r="L802" s="78">
        <v>7731</v>
      </c>
      <c r="M802" s="78">
        <v>10321.6</v>
      </c>
      <c r="N802" s="78">
        <v>13591</v>
      </c>
      <c r="O802" s="78">
        <v>17014.7</v>
      </c>
      <c r="P802" s="78">
        <v>19973.5</v>
      </c>
      <c r="Q802" s="78">
        <v>22318.3</v>
      </c>
      <c r="R802" s="78">
        <v>24370.400000000001</v>
      </c>
      <c r="S802" s="78">
        <v>26478.800000000003</v>
      </c>
      <c r="T802" s="78">
        <v>28564.699999999997</v>
      </c>
      <c r="U802" s="78">
        <v>30333.100000000002</v>
      </c>
      <c r="V802" s="78">
        <v>31793.200000000001</v>
      </c>
      <c r="W802" s="78">
        <v>33126.9</v>
      </c>
      <c r="X802" s="78">
        <v>34255.899999999994</v>
      </c>
      <c r="Y802" s="78">
        <v>35336.1</v>
      </c>
      <c r="Z802" s="78">
        <v>36365</v>
      </c>
      <c r="AA802" s="78">
        <v>37360</v>
      </c>
      <c r="AB802" s="78">
        <v>38328.699999999997</v>
      </c>
      <c r="AC802" s="78">
        <v>39294.100000000006</v>
      </c>
      <c r="AD802" s="78">
        <v>40275.5</v>
      </c>
      <c r="AE802" s="78">
        <v>41274.1</v>
      </c>
      <c r="AF802" s="78">
        <v>42314.1</v>
      </c>
      <c r="AG802" s="78">
        <v>43409.1</v>
      </c>
      <c r="AH802" s="78">
        <v>44548.3</v>
      </c>
      <c r="AI802" s="78">
        <v>45724.7</v>
      </c>
    </row>
    <row r="803" spans="1:35" ht="15">
      <c r="A803" s="49" t="s">
        <v>65</v>
      </c>
      <c r="B803" s="49">
        <v>3</v>
      </c>
      <c r="C803" s="49" t="s">
        <v>42</v>
      </c>
      <c r="D803" s="49" t="s">
        <v>43</v>
      </c>
      <c r="E803" s="49" t="s">
        <v>48</v>
      </c>
      <c r="F803" s="78">
        <v>0</v>
      </c>
      <c r="G803" s="78">
        <v>70.800000000000011</v>
      </c>
      <c r="H803" s="78">
        <v>144.9</v>
      </c>
      <c r="I803" s="78">
        <v>196.7</v>
      </c>
      <c r="J803" s="78">
        <v>281</v>
      </c>
      <c r="K803" s="78">
        <v>396.6</v>
      </c>
      <c r="L803" s="78">
        <v>530.5</v>
      </c>
      <c r="M803" s="78">
        <v>678.59999999999991</v>
      </c>
      <c r="N803" s="78">
        <v>855.3</v>
      </c>
      <c r="O803" s="78">
        <v>1030.8</v>
      </c>
      <c r="P803" s="78">
        <v>1176.3</v>
      </c>
      <c r="Q803" s="78">
        <v>1286.3</v>
      </c>
      <c r="R803" s="78">
        <v>1379.1999999999998</v>
      </c>
      <c r="S803" s="78">
        <v>1470</v>
      </c>
      <c r="T803" s="78">
        <v>1554.1</v>
      </c>
      <c r="U803" s="78">
        <v>1622.9</v>
      </c>
      <c r="V803" s="78">
        <v>1678.1</v>
      </c>
      <c r="W803" s="78">
        <v>1726.8</v>
      </c>
      <c r="X803" s="78">
        <v>1766.1999999999998</v>
      </c>
      <c r="Y803" s="78">
        <v>1802.4</v>
      </c>
      <c r="Z803" s="78">
        <v>1835.8</v>
      </c>
      <c r="AA803" s="78">
        <v>1866.6</v>
      </c>
      <c r="AB803" s="78">
        <v>1895.5</v>
      </c>
      <c r="AC803" s="78">
        <v>1923.3</v>
      </c>
      <c r="AD803" s="78">
        <v>1950.6</v>
      </c>
      <c r="AE803" s="78">
        <v>1977.8000000000002</v>
      </c>
      <c r="AF803" s="78">
        <v>2005.4</v>
      </c>
      <c r="AG803" s="78">
        <v>2034</v>
      </c>
      <c r="AH803" s="78">
        <v>2062.9</v>
      </c>
      <c r="AI803" s="78">
        <v>2092.3000000000002</v>
      </c>
    </row>
    <row r="804" spans="1:35" ht="15">
      <c r="A804" s="49" t="s">
        <v>65</v>
      </c>
      <c r="B804" s="49">
        <v>4</v>
      </c>
      <c r="C804" s="49" t="s">
        <v>42</v>
      </c>
      <c r="D804" s="49" t="s">
        <v>43</v>
      </c>
      <c r="E804" s="49" t="s">
        <v>48</v>
      </c>
      <c r="F804" s="78">
        <v>0</v>
      </c>
      <c r="G804" s="78">
        <v>950.8</v>
      </c>
      <c r="H804" s="78">
        <v>2088.5</v>
      </c>
      <c r="I804" s="78">
        <v>2926.1</v>
      </c>
      <c r="J804" s="78">
        <v>4334.7</v>
      </c>
      <c r="K804" s="78">
        <v>6336.1</v>
      </c>
      <c r="L804" s="78">
        <v>8727.4</v>
      </c>
      <c r="M804" s="78">
        <v>11465.3</v>
      </c>
      <c r="N804" s="78">
        <v>14840.4</v>
      </c>
      <c r="O804" s="78">
        <v>18296.800000000003</v>
      </c>
      <c r="P804" s="78">
        <v>21241.8</v>
      </c>
      <c r="Q804" s="78">
        <v>23535.399999999998</v>
      </c>
      <c r="R804" s="78">
        <v>25514.9</v>
      </c>
      <c r="S804" s="78">
        <v>27493.899999999998</v>
      </c>
      <c r="T804" s="78">
        <v>29387.8</v>
      </c>
      <c r="U804" s="78">
        <v>30958.1</v>
      </c>
      <c r="V804" s="78">
        <v>32232</v>
      </c>
      <c r="W804" s="78">
        <v>33371.9</v>
      </c>
      <c r="X804" s="78">
        <v>34314.400000000001</v>
      </c>
      <c r="Y804" s="78">
        <v>35196.600000000006</v>
      </c>
      <c r="Z804" s="78">
        <v>36020.199999999997</v>
      </c>
      <c r="AA804" s="78">
        <v>36798.800000000003</v>
      </c>
      <c r="AB804" s="78">
        <v>37541.199999999997</v>
      </c>
      <c r="AC804" s="78">
        <v>38266.800000000003</v>
      </c>
      <c r="AD804" s="78">
        <v>38991.800000000003</v>
      </c>
      <c r="AE804" s="78">
        <v>39718.399999999994</v>
      </c>
      <c r="AF804" s="78">
        <v>40465</v>
      </c>
      <c r="AG804" s="78">
        <v>41240.400000000001</v>
      </c>
      <c r="AH804" s="78">
        <v>42036.4</v>
      </c>
      <c r="AI804" s="78">
        <v>42847.8</v>
      </c>
    </row>
    <row r="805" spans="1:35" ht="15">
      <c r="A805" s="49" t="s">
        <v>65</v>
      </c>
      <c r="B805" s="49">
        <v>5</v>
      </c>
      <c r="C805" s="49" t="s">
        <v>42</v>
      </c>
      <c r="D805" s="49" t="s">
        <v>43</v>
      </c>
      <c r="E805" s="49" t="s">
        <v>48</v>
      </c>
      <c r="F805" s="78">
        <v>0</v>
      </c>
      <c r="G805" s="78">
        <v>394.4</v>
      </c>
      <c r="H805" s="78">
        <v>971.5</v>
      </c>
      <c r="I805" s="78">
        <v>1383.8000000000002</v>
      </c>
      <c r="J805" s="78">
        <v>2081.6</v>
      </c>
      <c r="K805" s="78">
        <v>3096.2000000000003</v>
      </c>
      <c r="L805" s="78">
        <v>4335.8999999999996</v>
      </c>
      <c r="M805" s="78">
        <v>5779.7</v>
      </c>
      <c r="N805" s="78">
        <v>7573.7999999999993</v>
      </c>
      <c r="O805" s="78">
        <v>9419.5</v>
      </c>
      <c r="P805" s="78">
        <v>11017.2</v>
      </c>
      <c r="Q805" s="78">
        <v>12268.4</v>
      </c>
      <c r="R805" s="78">
        <v>13361.5</v>
      </c>
      <c r="S805" s="78">
        <v>14452.7</v>
      </c>
      <c r="T805" s="78">
        <v>15486.5</v>
      </c>
      <c r="U805" s="78">
        <v>16344.599999999999</v>
      </c>
      <c r="V805" s="78">
        <v>17043.599999999999</v>
      </c>
      <c r="W805" s="78">
        <v>17669.3</v>
      </c>
      <c r="X805" s="78">
        <v>18184.400000000001</v>
      </c>
      <c r="Y805" s="78">
        <v>18665.5</v>
      </c>
      <c r="Z805" s="78">
        <v>19113.900000000001</v>
      </c>
      <c r="AA805" s="78">
        <v>19536</v>
      </c>
      <c r="AB805" s="78">
        <v>19937.3</v>
      </c>
      <c r="AC805" s="78">
        <v>20328.400000000001</v>
      </c>
      <c r="AD805" s="78">
        <v>20718.599999999999</v>
      </c>
      <c r="AE805" s="78">
        <v>21109.9</v>
      </c>
      <c r="AF805" s="78">
        <v>21512.7</v>
      </c>
      <c r="AG805" s="78">
        <v>21931.5</v>
      </c>
      <c r="AH805" s="78">
        <v>22361.7</v>
      </c>
      <c r="AI805" s="78">
        <v>22800.7</v>
      </c>
    </row>
    <row r="806" spans="1:35" ht="15">
      <c r="A806" s="49" t="s">
        <v>65</v>
      </c>
      <c r="B806" s="49">
        <v>6</v>
      </c>
      <c r="C806" s="49" t="s">
        <v>42</v>
      </c>
      <c r="D806" s="49" t="s">
        <v>43</v>
      </c>
      <c r="E806" s="49" t="s">
        <v>48</v>
      </c>
      <c r="F806" s="78">
        <v>0</v>
      </c>
      <c r="G806" s="78">
        <v>497.1</v>
      </c>
      <c r="H806" s="78">
        <v>1088.4000000000001</v>
      </c>
      <c r="I806" s="78">
        <v>1540.6</v>
      </c>
      <c r="J806" s="78">
        <v>2327.4</v>
      </c>
      <c r="K806" s="78">
        <v>3477.5</v>
      </c>
      <c r="L806" s="78">
        <v>4882</v>
      </c>
      <c r="M806" s="78">
        <v>6521.7</v>
      </c>
      <c r="N806" s="78">
        <v>8579.5</v>
      </c>
      <c r="O806" s="78">
        <v>10723.400000000001</v>
      </c>
      <c r="P806" s="78">
        <v>12575.2</v>
      </c>
      <c r="Q806" s="78">
        <v>14034.199999999999</v>
      </c>
      <c r="R806" s="78">
        <v>15306.6</v>
      </c>
      <c r="S806" s="78">
        <v>16602.7</v>
      </c>
      <c r="T806" s="78">
        <v>17870.3</v>
      </c>
      <c r="U806" s="78">
        <v>18937.2</v>
      </c>
      <c r="V806" s="78">
        <v>19813.3</v>
      </c>
      <c r="W806" s="78">
        <v>20608.3</v>
      </c>
      <c r="X806" s="78">
        <v>21275.800000000003</v>
      </c>
      <c r="Y806" s="78">
        <v>21909.7</v>
      </c>
      <c r="Z806" s="78">
        <v>22509.4</v>
      </c>
      <c r="AA806" s="78">
        <v>23085</v>
      </c>
      <c r="AB806" s="78">
        <v>23641.5</v>
      </c>
      <c r="AC806" s="78">
        <v>24193.300000000003</v>
      </c>
      <c r="AD806" s="78">
        <v>24753.1</v>
      </c>
      <c r="AE806" s="78">
        <v>25321.8</v>
      </c>
      <c r="AF806" s="78">
        <v>25913.9</v>
      </c>
      <c r="AG806" s="78">
        <v>26536.9</v>
      </c>
      <c r="AH806" s="78">
        <v>27185.1</v>
      </c>
      <c r="AI806" s="78">
        <v>27854.6</v>
      </c>
    </row>
    <row r="807" spans="1:35" ht="15">
      <c r="A807" s="49" t="s">
        <v>65</v>
      </c>
      <c r="B807" s="49">
        <v>7</v>
      </c>
      <c r="C807" s="49" t="s">
        <v>42</v>
      </c>
      <c r="D807" s="49" t="s">
        <v>43</v>
      </c>
      <c r="E807" s="49" t="s">
        <v>48</v>
      </c>
      <c r="F807" s="78">
        <v>0</v>
      </c>
      <c r="G807" s="78">
        <v>6105</v>
      </c>
      <c r="H807" s="78">
        <v>12405.4</v>
      </c>
      <c r="I807" s="78">
        <v>17092.400000000001</v>
      </c>
      <c r="J807" s="78">
        <v>24871.3</v>
      </c>
      <c r="K807" s="78">
        <v>35592.400000000001</v>
      </c>
      <c r="L807" s="78">
        <v>48012.2</v>
      </c>
      <c r="M807" s="78">
        <v>61856</v>
      </c>
      <c r="N807" s="78">
        <v>78589.3</v>
      </c>
      <c r="O807" s="78">
        <v>95431.1</v>
      </c>
      <c r="P807" s="78">
        <v>109453.4</v>
      </c>
      <c r="Q807" s="78">
        <v>120184.29999999999</v>
      </c>
      <c r="R807" s="78">
        <v>129230.20000000001</v>
      </c>
      <c r="S807" s="78">
        <v>138215.1</v>
      </c>
      <c r="T807" s="78">
        <v>146812.20000000001</v>
      </c>
      <c r="U807" s="78">
        <v>153870.20000000001</v>
      </c>
      <c r="V807" s="78">
        <v>159520.9</v>
      </c>
      <c r="W807" s="78">
        <v>164527</v>
      </c>
      <c r="X807" s="78">
        <v>168638.3</v>
      </c>
      <c r="Y807" s="78">
        <v>172454.7</v>
      </c>
      <c r="Z807" s="78">
        <v>175984.2</v>
      </c>
      <c r="AA807" s="78">
        <v>179296.1</v>
      </c>
      <c r="AB807" s="78">
        <v>182428.7</v>
      </c>
      <c r="AC807" s="78">
        <v>185465.7</v>
      </c>
      <c r="AD807" s="78">
        <v>188473.5</v>
      </c>
      <c r="AE807" s="78">
        <v>191457.5</v>
      </c>
      <c r="AF807" s="78">
        <v>194491.6</v>
      </c>
      <c r="AG807" s="78">
        <v>197612.3</v>
      </c>
      <c r="AH807" s="78">
        <v>200786</v>
      </c>
      <c r="AI807" s="78">
        <v>203992.6</v>
      </c>
    </row>
    <row r="808" spans="1:35" ht="15">
      <c r="A808" s="49" t="s">
        <v>65</v>
      </c>
      <c r="B808" s="49">
        <v>8</v>
      </c>
      <c r="C808" s="49" t="s">
        <v>42</v>
      </c>
      <c r="D808" s="49" t="s">
        <v>43</v>
      </c>
      <c r="E808" s="49" t="s">
        <v>48</v>
      </c>
      <c r="F808" s="78">
        <v>0</v>
      </c>
      <c r="G808" s="78">
        <v>581.5</v>
      </c>
      <c r="H808" s="78">
        <v>1219.7</v>
      </c>
      <c r="I808" s="78">
        <v>1730.1</v>
      </c>
      <c r="J808" s="78">
        <v>2628.7</v>
      </c>
      <c r="K808" s="78">
        <v>3937.5</v>
      </c>
      <c r="L808" s="78">
        <v>5535.5</v>
      </c>
      <c r="M808" s="78">
        <v>7404.6</v>
      </c>
      <c r="N808" s="78">
        <v>9767.9</v>
      </c>
      <c r="O808" s="78">
        <v>12247.5</v>
      </c>
      <c r="P808" s="78">
        <v>14397.3</v>
      </c>
      <c r="Q808" s="78">
        <v>16107.400000000001</v>
      </c>
      <c r="R808" s="78">
        <v>17601.5</v>
      </c>
      <c r="S808" s="78">
        <v>19142.7</v>
      </c>
      <c r="T808" s="78">
        <v>20678.900000000001</v>
      </c>
      <c r="U808" s="78">
        <v>21983.599999999999</v>
      </c>
      <c r="V808" s="78">
        <v>23060.799999999999</v>
      </c>
      <c r="W808" s="78">
        <v>24045.9</v>
      </c>
      <c r="X808" s="78">
        <v>24882.6</v>
      </c>
      <c r="Y808" s="78">
        <v>25684.899999999998</v>
      </c>
      <c r="Z808" s="78">
        <v>26450.9</v>
      </c>
      <c r="AA808" s="78">
        <v>27193.800000000003</v>
      </c>
      <c r="AB808" s="78">
        <v>27919</v>
      </c>
      <c r="AC808" s="78">
        <v>28645.3</v>
      </c>
      <c r="AD808" s="78">
        <v>29389.600000000002</v>
      </c>
      <c r="AE808" s="78">
        <v>30152.400000000001</v>
      </c>
      <c r="AF808" s="78">
        <v>30952.6</v>
      </c>
      <c r="AG808" s="78">
        <v>31801.800000000003</v>
      </c>
      <c r="AH808" s="78">
        <v>32692.6</v>
      </c>
      <c r="AI808" s="78">
        <v>33620.199999999997</v>
      </c>
    </row>
    <row r="809" spans="1:35" ht="15">
      <c r="A809" s="49" t="s">
        <v>65</v>
      </c>
      <c r="B809" s="49">
        <v>9</v>
      </c>
      <c r="C809" s="49" t="s">
        <v>42</v>
      </c>
      <c r="D809" s="49" t="s">
        <v>43</v>
      </c>
      <c r="E809" s="49" t="s">
        <v>48</v>
      </c>
      <c r="F809" s="78">
        <v>0</v>
      </c>
      <c r="G809" s="78">
        <v>80.099999999999994</v>
      </c>
      <c r="H809" s="78">
        <v>164.5</v>
      </c>
      <c r="I809" s="78">
        <v>223.9</v>
      </c>
      <c r="J809" s="78">
        <v>320.8</v>
      </c>
      <c r="K809" s="78">
        <v>455.1</v>
      </c>
      <c r="L809" s="78">
        <v>611.6</v>
      </c>
      <c r="M809" s="78">
        <v>786.30000000000007</v>
      </c>
      <c r="N809" s="78">
        <v>996</v>
      </c>
      <c r="O809" s="78">
        <v>1205.5999999999999</v>
      </c>
      <c r="P809" s="78">
        <v>1381</v>
      </c>
      <c r="Q809" s="78">
        <v>1514.1999999999998</v>
      </c>
      <c r="R809" s="78">
        <v>1627.6</v>
      </c>
      <c r="S809" s="78">
        <v>1738.5</v>
      </c>
      <c r="T809" s="78">
        <v>1841.1</v>
      </c>
      <c r="U809" s="78">
        <v>1924.9</v>
      </c>
      <c r="V809" s="78">
        <v>1992.1</v>
      </c>
      <c r="W809" s="78">
        <v>2051.5</v>
      </c>
      <c r="X809" s="78">
        <v>2099.3999999999996</v>
      </c>
      <c r="Y809" s="78">
        <v>2143.6999999999998</v>
      </c>
      <c r="Z809" s="78">
        <v>2184.1999999999998</v>
      </c>
      <c r="AA809" s="78">
        <v>2221.8000000000002</v>
      </c>
      <c r="AB809" s="78">
        <v>2256.9</v>
      </c>
      <c r="AC809" s="78">
        <v>2290.6</v>
      </c>
      <c r="AD809" s="78">
        <v>2323.9</v>
      </c>
      <c r="AE809" s="78">
        <v>2356.9</v>
      </c>
      <c r="AF809" s="78">
        <v>2390.6</v>
      </c>
      <c r="AG809" s="78">
        <v>2425.1999999999998</v>
      </c>
      <c r="AH809" s="78">
        <v>2460.6</v>
      </c>
      <c r="AI809" s="78">
        <v>2496.3000000000002</v>
      </c>
    </row>
    <row r="810" spans="1:35" ht="15">
      <c r="A810" s="49" t="s">
        <v>65</v>
      </c>
      <c r="B810" s="49">
        <v>10</v>
      </c>
      <c r="C810" s="49" t="s">
        <v>42</v>
      </c>
      <c r="D810" s="49" t="s">
        <v>43</v>
      </c>
      <c r="E810" s="49" t="s">
        <v>48</v>
      </c>
      <c r="F810" s="78">
        <v>0</v>
      </c>
      <c r="G810" s="78">
        <v>738.8</v>
      </c>
      <c r="H810" s="78">
        <v>1562.3</v>
      </c>
      <c r="I810" s="78">
        <v>2177.6</v>
      </c>
      <c r="J810" s="78">
        <v>3219.7000000000003</v>
      </c>
      <c r="K810" s="78">
        <v>4698.8999999999996</v>
      </c>
      <c r="L810" s="78">
        <v>6465.1</v>
      </c>
      <c r="M810" s="78">
        <v>8485.5</v>
      </c>
      <c r="N810" s="78">
        <v>10974.8</v>
      </c>
      <c r="O810" s="78">
        <v>13526.3</v>
      </c>
      <c r="P810" s="78">
        <v>15710.6</v>
      </c>
      <c r="Q810" s="78">
        <v>17416.3</v>
      </c>
      <c r="R810" s="78">
        <v>18885.300000000003</v>
      </c>
      <c r="S810" s="78">
        <v>20358.400000000001</v>
      </c>
      <c r="T810" s="78">
        <v>21775.5</v>
      </c>
      <c r="U810" s="78">
        <v>22950.799999999999</v>
      </c>
      <c r="V810" s="78">
        <v>23903.1</v>
      </c>
      <c r="W810" s="78">
        <v>24755.200000000001</v>
      </c>
      <c r="X810" s="78">
        <v>25460.800000000003</v>
      </c>
      <c r="Y810" s="78">
        <v>26121.9</v>
      </c>
      <c r="Z810" s="78">
        <v>26739</v>
      </c>
      <c r="AA810" s="78">
        <v>27323</v>
      </c>
      <c r="AB810" s="78">
        <v>27880</v>
      </c>
      <c r="AC810" s="78">
        <v>28424.1</v>
      </c>
      <c r="AD810" s="78">
        <v>28967.3</v>
      </c>
      <c r="AE810" s="78">
        <v>29511</v>
      </c>
      <c r="AF810" s="78">
        <v>30068.399999999998</v>
      </c>
      <c r="AG810" s="78">
        <v>30646.400000000001</v>
      </c>
      <c r="AH810" s="78">
        <v>31238.5</v>
      </c>
      <c r="AI810" s="78">
        <v>31841</v>
      </c>
    </row>
    <row r="811" spans="1:35" ht="15">
      <c r="A811" s="49" t="s">
        <v>65</v>
      </c>
      <c r="B811" s="49">
        <v>11</v>
      </c>
      <c r="C811" s="49" t="s">
        <v>42</v>
      </c>
      <c r="D811" s="49" t="s">
        <v>43</v>
      </c>
      <c r="E811" s="49" t="s">
        <v>48</v>
      </c>
      <c r="F811" s="78">
        <v>0</v>
      </c>
      <c r="G811" s="78">
        <v>852</v>
      </c>
      <c r="H811" s="78">
        <v>1780.6999999999998</v>
      </c>
      <c r="I811" s="78">
        <v>2477.1999999999998</v>
      </c>
      <c r="J811" s="78">
        <v>3652.5</v>
      </c>
      <c r="K811" s="78">
        <v>5311.3</v>
      </c>
      <c r="L811" s="78">
        <v>7280.0999999999995</v>
      </c>
      <c r="M811" s="78">
        <v>9522.6</v>
      </c>
      <c r="N811" s="78">
        <v>12282.6</v>
      </c>
      <c r="O811" s="78">
        <v>15110.1</v>
      </c>
      <c r="P811" s="78">
        <v>17511.099999999999</v>
      </c>
      <c r="Q811" s="78">
        <v>19379.7</v>
      </c>
      <c r="R811" s="78">
        <v>20983.599999999999</v>
      </c>
      <c r="S811" s="78">
        <v>22588.1</v>
      </c>
      <c r="T811" s="78">
        <v>24130</v>
      </c>
      <c r="U811" s="78">
        <v>25406</v>
      </c>
      <c r="V811" s="78">
        <v>26436.800000000003</v>
      </c>
      <c r="W811" s="78">
        <v>27357.100000000002</v>
      </c>
      <c r="X811" s="78">
        <v>28117.699999999997</v>
      </c>
      <c r="Y811" s="78">
        <v>28828.7</v>
      </c>
      <c r="Z811" s="78">
        <v>29491</v>
      </c>
      <c r="AA811" s="78">
        <v>30116.800000000003</v>
      </c>
      <c r="AB811" s="78">
        <v>30712.400000000001</v>
      </c>
      <c r="AC811" s="78">
        <v>31293.5</v>
      </c>
      <c r="AD811" s="78">
        <v>31872.699999999997</v>
      </c>
      <c r="AE811" s="78">
        <v>32451.399999999998</v>
      </c>
      <c r="AF811" s="78">
        <v>33043.9</v>
      </c>
      <c r="AG811" s="78">
        <v>33657.1</v>
      </c>
      <c r="AH811" s="78">
        <v>34284.600000000006</v>
      </c>
      <c r="AI811" s="78">
        <v>34922.1</v>
      </c>
    </row>
    <row r="812" spans="1:35" ht="15">
      <c r="A812" s="49" t="s">
        <v>65</v>
      </c>
      <c r="B812" s="49">
        <v>12</v>
      </c>
      <c r="C812" s="49" t="s">
        <v>42</v>
      </c>
      <c r="D812" s="49" t="s">
        <v>43</v>
      </c>
      <c r="E812" s="49" t="s">
        <v>48</v>
      </c>
      <c r="F812" s="78">
        <v>0</v>
      </c>
      <c r="G812" s="78">
        <v>2245</v>
      </c>
      <c r="H812" s="78">
        <v>4754.2</v>
      </c>
      <c r="I812" s="78">
        <v>6634.6</v>
      </c>
      <c r="J812" s="78">
        <v>9787.9</v>
      </c>
      <c r="K812" s="78">
        <v>14187.5</v>
      </c>
      <c r="L812" s="78">
        <v>19344.900000000001</v>
      </c>
      <c r="M812" s="78">
        <v>25153.800000000003</v>
      </c>
      <c r="N812" s="78">
        <v>32232.6</v>
      </c>
      <c r="O812" s="78">
        <v>39412.400000000001</v>
      </c>
      <c r="P812" s="78">
        <v>45458.3</v>
      </c>
      <c r="Q812" s="78">
        <v>50124.7</v>
      </c>
      <c r="R812" s="78">
        <v>54097.899999999994</v>
      </c>
      <c r="S812" s="78">
        <v>58060.7</v>
      </c>
      <c r="T812" s="78">
        <v>61864</v>
      </c>
      <c r="U812" s="78">
        <v>65001.599999999999</v>
      </c>
      <c r="V812" s="78">
        <v>67526.899999999994</v>
      </c>
      <c r="W812" s="78">
        <v>69775.5</v>
      </c>
      <c r="X812" s="78">
        <v>71630.2</v>
      </c>
      <c r="Y812" s="78">
        <v>73359.899999999994</v>
      </c>
      <c r="Z812" s="78">
        <v>74967.5</v>
      </c>
      <c r="AA812" s="78">
        <v>76483.199999999997</v>
      </c>
      <c r="AB812" s="78">
        <v>77923.7</v>
      </c>
      <c r="AC812" s="78">
        <v>79326.799999999988</v>
      </c>
      <c r="AD812" s="78">
        <v>80723</v>
      </c>
      <c r="AE812" s="78">
        <v>82115.199999999997</v>
      </c>
      <c r="AF812" s="78">
        <v>83537.799999999988</v>
      </c>
      <c r="AG812" s="78">
        <v>85008.1</v>
      </c>
      <c r="AH812" s="78">
        <v>86510.5</v>
      </c>
      <c r="AI812" s="78">
        <v>88035.6</v>
      </c>
    </row>
    <row r="813" spans="1:35" ht="15">
      <c r="A813" s="49" t="s">
        <v>65</v>
      </c>
      <c r="B813" s="49">
        <v>13</v>
      </c>
      <c r="C813" s="49" t="s">
        <v>42</v>
      </c>
      <c r="D813" s="49" t="s">
        <v>43</v>
      </c>
      <c r="E813" s="49" t="s">
        <v>48</v>
      </c>
      <c r="F813" s="78">
        <v>0</v>
      </c>
      <c r="G813" s="78">
        <v>615.79999999999995</v>
      </c>
      <c r="H813" s="78">
        <v>1313.3000000000002</v>
      </c>
      <c r="I813" s="78">
        <v>1835.2</v>
      </c>
      <c r="J813" s="78">
        <v>2721.7000000000003</v>
      </c>
      <c r="K813" s="78">
        <v>3991.2</v>
      </c>
      <c r="L813" s="78">
        <v>5521</v>
      </c>
      <c r="M813" s="78">
        <v>7291.9</v>
      </c>
      <c r="N813" s="78">
        <v>9502.2000000000007</v>
      </c>
      <c r="O813" s="78">
        <v>11793.5</v>
      </c>
      <c r="P813" s="78">
        <v>13751.199999999999</v>
      </c>
      <c r="Q813" s="78">
        <v>15290.5</v>
      </c>
      <c r="R813" s="78">
        <v>16625.400000000001</v>
      </c>
      <c r="S813" s="78">
        <v>17977.400000000001</v>
      </c>
      <c r="T813" s="78">
        <v>19292.2</v>
      </c>
      <c r="U813" s="78">
        <v>20393.099999999999</v>
      </c>
      <c r="V813" s="78">
        <v>21292.9</v>
      </c>
      <c r="W813" s="78">
        <v>22105</v>
      </c>
      <c r="X813" s="78">
        <v>22783.599999999999</v>
      </c>
      <c r="Y813" s="78">
        <v>23424.799999999999</v>
      </c>
      <c r="Z813" s="78">
        <v>24028.6</v>
      </c>
      <c r="AA813" s="78">
        <v>24604.9</v>
      </c>
      <c r="AB813" s="78">
        <v>25159.1</v>
      </c>
      <c r="AC813" s="78">
        <v>25705</v>
      </c>
      <c r="AD813" s="78">
        <v>26254.1</v>
      </c>
      <c r="AE813" s="78">
        <v>26807.599999999999</v>
      </c>
      <c r="AF813" s="78">
        <v>27379.199999999997</v>
      </c>
      <c r="AG813" s="78">
        <v>27975.9</v>
      </c>
      <c r="AH813" s="78">
        <v>28591.7</v>
      </c>
      <c r="AI813" s="78">
        <v>29222.400000000001</v>
      </c>
    </row>
    <row r="814" spans="1:35" ht="15">
      <c r="A814" s="49" t="s">
        <v>65</v>
      </c>
      <c r="B814" s="49">
        <v>14</v>
      </c>
      <c r="C814" s="49" t="s">
        <v>42</v>
      </c>
      <c r="D814" s="49" t="s">
        <v>43</v>
      </c>
      <c r="E814" s="49" t="s">
        <v>48</v>
      </c>
      <c r="F814" s="78">
        <v>0</v>
      </c>
      <c r="G814" s="78">
        <v>64.599999999999994</v>
      </c>
      <c r="H814" s="78">
        <v>133.1</v>
      </c>
      <c r="I814" s="78">
        <v>182.4</v>
      </c>
      <c r="J814" s="78">
        <v>263.7</v>
      </c>
      <c r="K814" s="78">
        <v>376.6</v>
      </c>
      <c r="L814" s="78">
        <v>508.90000000000003</v>
      </c>
      <c r="M814" s="78">
        <v>657.40000000000009</v>
      </c>
      <c r="N814" s="78">
        <v>836</v>
      </c>
      <c r="O814" s="78">
        <v>1014.8</v>
      </c>
      <c r="P814" s="78">
        <v>1164.4000000000001</v>
      </c>
      <c r="Q814" s="78">
        <v>1278.5999999999999</v>
      </c>
      <c r="R814" s="78">
        <v>1375.5</v>
      </c>
      <c r="S814" s="78">
        <v>1470.5</v>
      </c>
      <c r="T814" s="78">
        <v>1559.2</v>
      </c>
      <c r="U814" s="78">
        <v>1631.7</v>
      </c>
      <c r="V814" s="78">
        <v>1689.7</v>
      </c>
      <c r="W814" s="78">
        <v>1740.9</v>
      </c>
      <c r="X814" s="78">
        <v>1782.4</v>
      </c>
      <c r="Y814" s="78">
        <v>1820.7</v>
      </c>
      <c r="Z814" s="78">
        <v>1855.9</v>
      </c>
      <c r="AA814" s="78">
        <v>1888.5</v>
      </c>
      <c r="AB814" s="78">
        <v>1919</v>
      </c>
      <c r="AC814" s="78">
        <v>1948.5</v>
      </c>
      <c r="AD814" s="78">
        <v>1977.5</v>
      </c>
      <c r="AE814" s="78">
        <v>2006.1999999999998</v>
      </c>
      <c r="AF814" s="78">
        <v>2035.5</v>
      </c>
      <c r="AG814" s="78">
        <v>2065.6</v>
      </c>
      <c r="AH814" s="78">
        <v>2096.1</v>
      </c>
      <c r="AI814" s="78">
        <v>2127</v>
      </c>
    </row>
    <row r="815" spans="1:35" ht="15">
      <c r="A815" s="49" t="s">
        <v>65</v>
      </c>
      <c r="B815" s="49">
        <v>15</v>
      </c>
      <c r="C815" s="49" t="s">
        <v>42</v>
      </c>
      <c r="D815" s="49" t="s">
        <v>43</v>
      </c>
      <c r="E815" s="49" t="s">
        <v>48</v>
      </c>
      <c r="F815" s="78">
        <v>0</v>
      </c>
      <c r="G815" s="78">
        <v>80.900000000000006</v>
      </c>
      <c r="H815" s="78">
        <v>166.4</v>
      </c>
      <c r="I815" s="78">
        <v>228.7</v>
      </c>
      <c r="J815" s="78">
        <v>331.5</v>
      </c>
      <c r="K815" s="78">
        <v>473.4</v>
      </c>
      <c r="L815" s="78">
        <v>638.20000000000005</v>
      </c>
      <c r="M815" s="78">
        <v>822.1</v>
      </c>
      <c r="N815" s="78">
        <v>1043.7</v>
      </c>
      <c r="O815" s="78">
        <v>1266.2</v>
      </c>
      <c r="P815" s="78">
        <v>1451.4</v>
      </c>
      <c r="Q815" s="78">
        <v>1592.9</v>
      </c>
      <c r="R815" s="78">
        <v>1712.3</v>
      </c>
      <c r="S815" s="78">
        <v>1829.9</v>
      </c>
      <c r="T815" s="78">
        <v>1940.8999999999999</v>
      </c>
      <c r="U815" s="78">
        <v>2031.6</v>
      </c>
      <c r="V815" s="78">
        <v>2104</v>
      </c>
      <c r="W815" s="78">
        <v>2167.9</v>
      </c>
      <c r="X815" s="78">
        <v>2219.9</v>
      </c>
      <c r="Y815" s="78">
        <v>2267.8999999999996</v>
      </c>
      <c r="Z815" s="78">
        <v>2312</v>
      </c>
      <c r="AA815" s="78">
        <v>2353.1</v>
      </c>
      <c r="AB815" s="78">
        <v>2391.6999999999998</v>
      </c>
      <c r="AC815" s="78">
        <v>2428.9</v>
      </c>
      <c r="AD815" s="78">
        <v>2465.5</v>
      </c>
      <c r="AE815" s="78">
        <v>2501.8000000000002</v>
      </c>
      <c r="AF815" s="78">
        <v>2538.5</v>
      </c>
      <c r="AG815" s="78">
        <v>2576.3000000000002</v>
      </c>
      <c r="AH815" s="78">
        <v>2614.6999999999998</v>
      </c>
      <c r="AI815" s="78">
        <v>2653.2</v>
      </c>
    </row>
    <row r="816" spans="1:35" ht="15">
      <c r="A816" s="49" t="s">
        <v>65</v>
      </c>
      <c r="B816" s="49">
        <v>16</v>
      </c>
      <c r="C816" s="49" t="s">
        <v>42</v>
      </c>
      <c r="D816" s="49" t="s">
        <v>43</v>
      </c>
      <c r="E816" s="49" t="s">
        <v>48</v>
      </c>
      <c r="F816" s="78">
        <v>0</v>
      </c>
      <c r="G816" s="78">
        <v>1387.6</v>
      </c>
      <c r="H816" s="78">
        <v>2980.7999999999997</v>
      </c>
      <c r="I816" s="78">
        <v>4161.3</v>
      </c>
      <c r="J816" s="78">
        <v>6137.7</v>
      </c>
      <c r="K816" s="78">
        <v>8909.1</v>
      </c>
      <c r="L816" s="78">
        <v>12178.6</v>
      </c>
      <c r="M816" s="78">
        <v>15884.4</v>
      </c>
      <c r="N816" s="78">
        <v>20423.2</v>
      </c>
      <c r="O816" s="78">
        <v>25047.1</v>
      </c>
      <c r="P816" s="78">
        <v>28946.9</v>
      </c>
      <c r="Q816" s="78">
        <v>31965.8</v>
      </c>
      <c r="R816" s="78">
        <v>34546.5</v>
      </c>
      <c r="S816" s="78">
        <v>37139.600000000006</v>
      </c>
      <c r="T816" s="78">
        <v>39642.9</v>
      </c>
      <c r="U816" s="78">
        <v>41724.199999999997</v>
      </c>
      <c r="V816" s="78">
        <v>43413.5</v>
      </c>
      <c r="W816" s="78">
        <v>44928.7</v>
      </c>
      <c r="X816" s="78">
        <v>46187.199999999997</v>
      </c>
      <c r="Y816" s="78">
        <v>47369.5</v>
      </c>
      <c r="Z816" s="78">
        <v>48476.3</v>
      </c>
      <c r="AA816" s="78">
        <v>49527.3</v>
      </c>
      <c r="AB816" s="78">
        <v>50533.200000000004</v>
      </c>
      <c r="AC816" s="78">
        <v>51519.6</v>
      </c>
      <c r="AD816" s="78">
        <v>52508.100000000006</v>
      </c>
      <c r="AE816" s="78">
        <v>53500.5</v>
      </c>
      <c r="AF816" s="78">
        <v>54521.7</v>
      </c>
      <c r="AG816" s="78">
        <v>55584.6</v>
      </c>
      <c r="AH816" s="78">
        <v>56678.1</v>
      </c>
      <c r="AI816" s="78">
        <v>57795.600000000006</v>
      </c>
    </row>
    <row r="817" spans="1:35" ht="15">
      <c r="A817" s="49" t="s">
        <v>65</v>
      </c>
      <c r="B817" s="49">
        <v>17</v>
      </c>
      <c r="C817" s="49" t="s">
        <v>42</v>
      </c>
      <c r="D817" s="49" t="s">
        <v>43</v>
      </c>
      <c r="E817" s="49" t="s">
        <v>48</v>
      </c>
      <c r="F817" s="78">
        <v>0</v>
      </c>
      <c r="G817" s="78">
        <v>617.1</v>
      </c>
      <c r="H817" s="78">
        <v>1285.8000000000002</v>
      </c>
      <c r="I817" s="78">
        <v>1803</v>
      </c>
      <c r="J817" s="78">
        <v>2696.4</v>
      </c>
      <c r="K817" s="78">
        <v>3981.8</v>
      </c>
      <c r="L817" s="78">
        <v>5534</v>
      </c>
      <c r="M817" s="78">
        <v>7333.9</v>
      </c>
      <c r="N817" s="78">
        <v>9589.4</v>
      </c>
      <c r="O817" s="78">
        <v>11935.6</v>
      </c>
      <c r="P817" s="78">
        <v>13952.3</v>
      </c>
      <c r="Q817" s="78">
        <v>15543.599999999999</v>
      </c>
      <c r="R817" s="78">
        <v>16923.099999999999</v>
      </c>
      <c r="S817" s="78">
        <v>18333.5</v>
      </c>
      <c r="T817" s="78">
        <v>19723.699999999997</v>
      </c>
      <c r="U817" s="78">
        <v>20894.7</v>
      </c>
      <c r="V817" s="78">
        <v>21854.5</v>
      </c>
      <c r="W817" s="78">
        <v>22725.599999999999</v>
      </c>
      <c r="X817" s="78">
        <v>23459.200000000001</v>
      </c>
      <c r="Y817" s="78">
        <v>24156.9</v>
      </c>
      <c r="Z817" s="78">
        <v>24817.800000000003</v>
      </c>
      <c r="AA817" s="78">
        <v>25453.4</v>
      </c>
      <c r="AB817" s="78">
        <v>26068.9</v>
      </c>
      <c r="AC817" s="78">
        <v>26678.9</v>
      </c>
      <c r="AD817" s="78">
        <v>27295.600000000002</v>
      </c>
      <c r="AE817" s="78">
        <v>27919.699999999997</v>
      </c>
      <c r="AF817" s="78">
        <v>28566.6</v>
      </c>
      <c r="AG817" s="78">
        <v>29244.6</v>
      </c>
      <c r="AH817" s="78">
        <v>29947.1</v>
      </c>
      <c r="AI817" s="78">
        <v>30669.7</v>
      </c>
    </row>
    <row r="818" spans="1:35" ht="15">
      <c r="A818" s="49" t="s">
        <v>65</v>
      </c>
      <c r="B818" s="49">
        <v>18</v>
      </c>
      <c r="C818" s="49" t="s">
        <v>42</v>
      </c>
      <c r="D818" s="49" t="s">
        <v>43</v>
      </c>
      <c r="E818" s="49" t="s">
        <v>48</v>
      </c>
      <c r="F818" s="78">
        <v>0</v>
      </c>
      <c r="G818" s="78">
        <v>132.19999999999999</v>
      </c>
      <c r="H818" s="78">
        <v>272.5</v>
      </c>
      <c r="I818" s="78">
        <v>409.29999999999995</v>
      </c>
      <c r="J818" s="78">
        <v>679.9</v>
      </c>
      <c r="K818" s="78">
        <v>1111.1000000000001</v>
      </c>
      <c r="L818" s="78">
        <v>1677.5</v>
      </c>
      <c r="M818" s="78">
        <v>2383</v>
      </c>
      <c r="N818" s="78">
        <v>3326.5</v>
      </c>
      <c r="O818" s="78">
        <v>4364.3</v>
      </c>
      <c r="P818" s="78">
        <v>5298</v>
      </c>
      <c r="Q818" s="78">
        <v>6068.2000000000007</v>
      </c>
      <c r="R818" s="78">
        <v>6757.2</v>
      </c>
      <c r="S818" s="78">
        <v>7487</v>
      </c>
      <c r="T818" s="78">
        <v>8236</v>
      </c>
      <c r="U818" s="78">
        <v>8882.6</v>
      </c>
      <c r="V818" s="78">
        <v>9422.7999999999993</v>
      </c>
      <c r="W818" s="78">
        <v>9923.2999999999993</v>
      </c>
      <c r="X818" s="78">
        <v>10354.700000000001</v>
      </c>
      <c r="Y818" s="78">
        <v>10773.4</v>
      </c>
      <c r="Z818" s="78">
        <v>11177.6</v>
      </c>
      <c r="AA818" s="78">
        <v>11574</v>
      </c>
      <c r="AB818" s="78">
        <v>11964.6</v>
      </c>
      <c r="AC818" s="78">
        <v>12357.6</v>
      </c>
      <c r="AD818" s="78">
        <v>12760.2</v>
      </c>
      <c r="AE818" s="78">
        <v>13172.4</v>
      </c>
      <c r="AF818" s="78">
        <v>13603.7</v>
      </c>
      <c r="AG818" s="78">
        <v>14060.4</v>
      </c>
      <c r="AH818" s="78">
        <v>14538.300000000001</v>
      </c>
      <c r="AI818" s="78">
        <v>15033.900000000001</v>
      </c>
    </row>
    <row r="819" spans="1:35" ht="15">
      <c r="A819" s="49" t="s">
        <v>65</v>
      </c>
      <c r="B819" s="49">
        <v>19</v>
      </c>
      <c r="C819" s="49" t="s">
        <v>42</v>
      </c>
      <c r="D819" s="49" t="s">
        <v>43</v>
      </c>
      <c r="E819" s="49" t="s">
        <v>48</v>
      </c>
      <c r="F819" s="78">
        <v>0</v>
      </c>
      <c r="G819" s="78">
        <v>59.1</v>
      </c>
      <c r="H819" s="78">
        <v>121.80000000000001</v>
      </c>
      <c r="I819" s="78">
        <v>167.3</v>
      </c>
      <c r="J819" s="78">
        <v>242.5</v>
      </c>
      <c r="K819" s="78">
        <v>346.70000000000005</v>
      </c>
      <c r="L819" s="78">
        <v>468.1</v>
      </c>
      <c r="M819" s="78">
        <v>603.9</v>
      </c>
      <c r="N819" s="78">
        <v>767.5</v>
      </c>
      <c r="O819" s="78">
        <v>932.09999999999991</v>
      </c>
      <c r="P819" s="78">
        <v>1069.3</v>
      </c>
      <c r="Q819" s="78">
        <v>1174.0999999999999</v>
      </c>
      <c r="R819" s="78">
        <v>1262.9000000000001</v>
      </c>
      <c r="S819" s="78">
        <v>1350.2</v>
      </c>
      <c r="T819" s="78">
        <v>1432.3000000000002</v>
      </c>
      <c r="U819" s="78">
        <v>1499.1</v>
      </c>
      <c r="V819" s="78">
        <v>1552.8000000000002</v>
      </c>
      <c r="W819" s="78">
        <v>1600</v>
      </c>
      <c r="X819" s="78">
        <v>1638.4</v>
      </c>
      <c r="Y819" s="78">
        <v>1673.9</v>
      </c>
      <c r="Z819" s="78">
        <v>1706.4</v>
      </c>
      <c r="AA819" s="78">
        <v>1736.7</v>
      </c>
      <c r="AB819" s="78">
        <v>1765.1000000000001</v>
      </c>
      <c r="AC819" s="78">
        <v>1792.5</v>
      </c>
      <c r="AD819" s="78">
        <v>1819.4</v>
      </c>
      <c r="AE819" s="78">
        <v>1846.1000000000001</v>
      </c>
      <c r="AF819" s="78">
        <v>1873.2</v>
      </c>
      <c r="AG819" s="78">
        <v>1901.1</v>
      </c>
      <c r="AH819" s="78">
        <v>1929.3</v>
      </c>
      <c r="AI819" s="78">
        <v>1957.9</v>
      </c>
    </row>
    <row r="820" spans="1:35" ht="15">
      <c r="A820" s="49" t="s">
        <v>65</v>
      </c>
      <c r="B820" s="49">
        <v>20</v>
      </c>
      <c r="C820" s="49" t="s">
        <v>42</v>
      </c>
      <c r="D820" s="49" t="s">
        <v>43</v>
      </c>
      <c r="E820" s="49" t="s">
        <v>48</v>
      </c>
      <c r="F820" s="78">
        <v>0</v>
      </c>
      <c r="G820" s="78">
        <v>0</v>
      </c>
      <c r="H820" s="78">
        <v>0</v>
      </c>
      <c r="I820" s="78">
        <v>0</v>
      </c>
      <c r="J820" s="78">
        <v>0</v>
      </c>
      <c r="K820" s="78">
        <v>0</v>
      </c>
      <c r="L820" s="78">
        <v>0</v>
      </c>
      <c r="M820" s="78">
        <v>0</v>
      </c>
      <c r="N820" s="78">
        <v>0</v>
      </c>
      <c r="O820" s="78">
        <v>0</v>
      </c>
      <c r="P820" s="78">
        <v>0</v>
      </c>
      <c r="Q820" s="78">
        <v>0</v>
      </c>
      <c r="R820" s="78">
        <v>0</v>
      </c>
      <c r="S820" s="78">
        <v>0</v>
      </c>
      <c r="T820" s="78">
        <v>0</v>
      </c>
      <c r="U820" s="78">
        <v>0</v>
      </c>
      <c r="V820" s="78">
        <v>0</v>
      </c>
      <c r="W820" s="78">
        <v>0</v>
      </c>
      <c r="X820" s="78">
        <v>0</v>
      </c>
      <c r="Y820" s="78">
        <v>0</v>
      </c>
      <c r="Z820" s="78">
        <v>0</v>
      </c>
      <c r="AA820" s="78">
        <v>0</v>
      </c>
      <c r="AB820" s="78">
        <v>0</v>
      </c>
      <c r="AC820" s="78">
        <v>0</v>
      </c>
      <c r="AD820" s="78">
        <v>0</v>
      </c>
      <c r="AE820" s="78">
        <v>0</v>
      </c>
      <c r="AF820" s="78">
        <v>0</v>
      </c>
      <c r="AG820" s="78">
        <v>0</v>
      </c>
      <c r="AH820" s="78">
        <v>0</v>
      </c>
      <c r="AI820" s="78">
        <v>0</v>
      </c>
    </row>
    <row r="821" spans="1:35" ht="15">
      <c r="A821" s="49" t="s">
        <v>65</v>
      </c>
      <c r="B821" s="49">
        <v>0</v>
      </c>
      <c r="C821" s="49" t="s">
        <v>42</v>
      </c>
      <c r="D821" s="49" t="s">
        <v>55</v>
      </c>
      <c r="E821" s="49" t="s">
        <v>56</v>
      </c>
      <c r="F821" s="49">
        <v>0.512525280052467</v>
      </c>
      <c r="G821" s="49">
        <v>36282</v>
      </c>
      <c r="H821" s="49">
        <v>0.52454273440167298</v>
      </c>
      <c r="I821" s="49">
        <v>0.50824949416332499</v>
      </c>
      <c r="J821" s="49">
        <v>12.0707759024382</v>
      </c>
      <c r="K821" s="49">
        <v>24.379911410976099</v>
      </c>
      <c r="L821" s="49">
        <v>37.793465279795797</v>
      </c>
      <c r="M821" s="49">
        <v>54.188544774735902</v>
      </c>
      <c r="N821" s="49">
        <v>69.855143378829894</v>
      </c>
      <c r="O821" s="49">
        <v>86.561157503925003</v>
      </c>
      <c r="P821" s="49">
        <v>105.090271778192</v>
      </c>
      <c r="Q821" s="49">
        <v>131.74042701503501</v>
      </c>
      <c r="R821" s="49">
        <v>160.351906293208</v>
      </c>
      <c r="S821" s="49">
        <v>189.50287881498701</v>
      </c>
      <c r="T821" s="49">
        <v>221.03855792727001</v>
      </c>
      <c r="U821" s="49">
        <v>275.85231721832599</v>
      </c>
      <c r="V821" s="49">
        <v>333.630068949036</v>
      </c>
      <c r="W821" s="49">
        <v>388.40613389918798</v>
      </c>
      <c r="X821" s="49">
        <v>439.79499550237801</v>
      </c>
      <c r="Y821" s="49">
        <v>487.34450515019199</v>
      </c>
      <c r="Z821" s="49">
        <v>532.10992763916397</v>
      </c>
      <c r="AA821" s="49">
        <v>572.74094618771801</v>
      </c>
      <c r="AB821" s="49">
        <v>609.18053405534101</v>
      </c>
      <c r="AC821" s="49">
        <v>641.38686021751096</v>
      </c>
      <c r="AD821" s="49">
        <v>669.43621616747498</v>
      </c>
      <c r="AE821" s="49">
        <v>693.70055651785594</v>
      </c>
      <c r="AF821" s="49">
        <v>714.56015736210804</v>
      </c>
      <c r="AG821" s="49">
        <v>732.72820471940895</v>
      </c>
      <c r="AH821" s="49">
        <v>748.31185868306295</v>
      </c>
      <c r="AI821" s="49">
        <v>761.58536505199095</v>
      </c>
    </row>
    <row r="822" spans="1:35" ht="15">
      <c r="A822" s="49" t="s">
        <v>65</v>
      </c>
      <c r="B822" s="49">
        <v>1</v>
      </c>
      <c r="C822" s="49" t="s">
        <v>42</v>
      </c>
      <c r="D822" s="49" t="s">
        <v>55</v>
      </c>
      <c r="E822" s="49" t="s">
        <v>56</v>
      </c>
      <c r="F822" s="49">
        <v>52.244091885334299</v>
      </c>
      <c r="G822" s="49">
        <v>36282</v>
      </c>
      <c r="H822" s="49">
        <v>50.273734121172403</v>
      </c>
      <c r="I822" s="79">
        <v>318.145615015803</v>
      </c>
      <c r="J822" s="49">
        <v>1305.03018853919</v>
      </c>
      <c r="K822" s="49">
        <v>1979.0002999812</v>
      </c>
      <c r="L822" s="49">
        <v>2732.4931459152099</v>
      </c>
      <c r="M822" s="49">
        <v>3691.70043444357</v>
      </c>
      <c r="N822" s="49">
        <v>4650.1587200886697</v>
      </c>
      <c r="O822" s="49">
        <v>5701.0522670314103</v>
      </c>
      <c r="P822" s="49">
        <v>6897.2597463683596</v>
      </c>
      <c r="Q822" s="49">
        <v>8669.3789563425707</v>
      </c>
      <c r="R822" s="49">
        <v>10627.493766720399</v>
      </c>
      <c r="S822" s="49">
        <v>12678.671091331</v>
      </c>
      <c r="T822" s="49">
        <v>14966.0879078506</v>
      </c>
      <c r="U822" s="49">
        <v>18947.839021175299</v>
      </c>
      <c r="V822" s="49">
        <v>23248.689072760899</v>
      </c>
      <c r="W822" s="49">
        <v>27432.6375334269</v>
      </c>
      <c r="X822" s="49">
        <v>31476.661692415499</v>
      </c>
      <c r="Y822" s="49">
        <v>35338.599642508998</v>
      </c>
      <c r="Z822" s="49">
        <v>39046.390974775</v>
      </c>
      <c r="AA822" s="49">
        <v>42520.510998741804</v>
      </c>
      <c r="AB822" s="49">
        <v>45760.605254025199</v>
      </c>
      <c r="AC822" s="49">
        <v>48741.379880679298</v>
      </c>
      <c r="AD822" s="49">
        <v>51479.040739312702</v>
      </c>
      <c r="AE822" s="49">
        <v>54035.659429560998</v>
      </c>
      <c r="AF822" s="49">
        <v>56378.952064752797</v>
      </c>
      <c r="AG822" s="49">
        <v>58563.366361104301</v>
      </c>
      <c r="AH822" s="49">
        <v>60593.802250085602</v>
      </c>
      <c r="AI822" s="49">
        <v>62502.7442433955</v>
      </c>
    </row>
    <row r="823" spans="1:35" ht="15">
      <c r="A823" s="49" t="s">
        <v>65</v>
      </c>
      <c r="B823" s="49">
        <v>2</v>
      </c>
      <c r="C823" s="49" t="s">
        <v>42</v>
      </c>
      <c r="D823" s="49" t="s">
        <v>55</v>
      </c>
      <c r="E823" s="49" t="s">
        <v>56</v>
      </c>
      <c r="F823" s="49">
        <v>5.9568909218341304</v>
      </c>
      <c r="G823" s="49">
        <v>36282</v>
      </c>
      <c r="H823" s="49">
        <v>5.7522216743585597</v>
      </c>
      <c r="I823" s="49">
        <v>25.627268860784302</v>
      </c>
      <c r="J823" s="49">
        <v>143.48739528757201</v>
      </c>
      <c r="K823" s="49">
        <v>241.43657274615401</v>
      </c>
      <c r="L823" s="49">
        <v>350.26915572263101</v>
      </c>
      <c r="M823" s="49">
        <v>486.56461959480998</v>
      </c>
      <c r="N823" s="49">
        <v>620.35810698401201</v>
      </c>
      <c r="O823" s="49">
        <v>765.19522422765294</v>
      </c>
      <c r="P823" s="49">
        <v>928.02074782761599</v>
      </c>
      <c r="Q823" s="49">
        <v>1165.8331523849599</v>
      </c>
      <c r="R823" s="49">
        <v>1425.32405062509</v>
      </c>
      <c r="S823" s="49">
        <v>1694.06409641142</v>
      </c>
      <c r="T823" s="49">
        <v>1989.9886955310801</v>
      </c>
      <c r="U823" s="49">
        <v>2504.5782932746001</v>
      </c>
      <c r="V823" s="49">
        <v>3055.3630129272901</v>
      </c>
      <c r="W823" s="49">
        <v>3585.4822541736398</v>
      </c>
      <c r="X823" s="49">
        <v>4091.40371049429</v>
      </c>
      <c r="Y823" s="49">
        <v>4567.7308149320397</v>
      </c>
      <c r="Z823" s="49">
        <v>5020.5056040741601</v>
      </c>
      <c r="AA823" s="49">
        <v>5438.2863141785301</v>
      </c>
      <c r="AB823" s="49">
        <v>5820.53502367683</v>
      </c>
      <c r="AC823" s="49">
        <v>6164.9880744890597</v>
      </c>
      <c r="AD823" s="49">
        <v>6473.0389422471599</v>
      </c>
      <c r="AE823" s="49">
        <v>6750.8988097384299</v>
      </c>
      <c r="AF823" s="49">
        <v>6998.5957592774603</v>
      </c>
      <c r="AG823" s="49">
        <v>7223.1259928871104</v>
      </c>
      <c r="AH823" s="49">
        <v>7425.1315519145701</v>
      </c>
      <c r="AI823" s="49">
        <v>7607.7502760319903</v>
      </c>
    </row>
    <row r="824" spans="1:35" ht="15">
      <c r="A824" s="49" t="s">
        <v>65</v>
      </c>
      <c r="B824" s="49">
        <v>3</v>
      </c>
      <c r="C824" s="49" t="s">
        <v>42</v>
      </c>
      <c r="D824" s="49" t="s">
        <v>55</v>
      </c>
      <c r="E824" s="49" t="s">
        <v>56</v>
      </c>
      <c r="F824" s="49">
        <v>3.9685463812957398</v>
      </c>
      <c r="G824" s="49">
        <v>36282</v>
      </c>
      <c r="H824" s="49">
        <v>3.9630016805072099</v>
      </c>
      <c r="I824" s="49">
        <v>3.8885265883044902</v>
      </c>
      <c r="J824" s="49">
        <v>93.309930374077894</v>
      </c>
      <c r="K824" s="49">
        <v>190.707435299819</v>
      </c>
      <c r="L824" s="49">
        <v>299.158688295383</v>
      </c>
      <c r="M824" s="49">
        <v>433.57602127114399</v>
      </c>
      <c r="N824" s="49">
        <v>565.20456375296601</v>
      </c>
      <c r="O824" s="49">
        <v>707.45032624170301</v>
      </c>
      <c r="P824" s="49">
        <v>866.84923064552402</v>
      </c>
      <c r="Q824" s="49">
        <v>1096.4867274068099</v>
      </c>
      <c r="R824" s="49">
        <v>1346.1975040868899</v>
      </c>
      <c r="S824" s="49">
        <v>1604.81871869056</v>
      </c>
      <c r="T824" s="49">
        <v>1887.80157804392</v>
      </c>
      <c r="U824" s="49">
        <v>2376.1077822861898</v>
      </c>
      <c r="V824" s="49">
        <v>2898.41762143496</v>
      </c>
      <c r="W824" s="49">
        <v>3402.53176101804</v>
      </c>
      <c r="X824" s="49">
        <v>3884.3849491517799</v>
      </c>
      <c r="Y824" s="49">
        <v>4338.5229085168003</v>
      </c>
      <c r="Z824" s="49">
        <v>4772.3496673549398</v>
      </c>
      <c r="AA824" s="49">
        <v>5173.5488838988304</v>
      </c>
      <c r="AB824" s="49">
        <v>5540.3938063798096</v>
      </c>
      <c r="AC824" s="49">
        <v>5871.8527282375198</v>
      </c>
      <c r="AD824" s="49">
        <v>6168.9002701152003</v>
      </c>
      <c r="AE824" s="49">
        <v>6434.4949338679198</v>
      </c>
      <c r="AF824" s="49">
        <v>6670.8016283552097</v>
      </c>
      <c r="AG824" s="49">
        <v>6883.3056053064302</v>
      </c>
      <c r="AH824" s="49">
        <v>7073.9128283752698</v>
      </c>
      <c r="AI824" s="49">
        <v>7245.9515469559201</v>
      </c>
    </row>
    <row r="825" spans="1:35" ht="15">
      <c r="A825" s="49" t="s">
        <v>65</v>
      </c>
      <c r="B825" s="49">
        <v>4</v>
      </c>
      <c r="C825" s="49" t="s">
        <v>42</v>
      </c>
      <c r="D825" s="49" t="s">
        <v>55</v>
      </c>
      <c r="E825" s="49" t="s">
        <v>56</v>
      </c>
      <c r="F825" s="49">
        <v>7.3084820697478099</v>
      </c>
      <c r="G825" s="49">
        <v>36282</v>
      </c>
      <c r="H825" s="49">
        <v>7.0882485813488598</v>
      </c>
      <c r="I825" s="49">
        <v>24.647317205468401</v>
      </c>
      <c r="J825" s="49">
        <v>270.52682621136597</v>
      </c>
      <c r="K825" s="49">
        <v>471.68875402179401</v>
      </c>
      <c r="L825" s="49">
        <v>696.850622531098</v>
      </c>
      <c r="M825" s="49">
        <v>979.65581136653498</v>
      </c>
      <c r="N825" s="49">
        <v>1259.50756929055</v>
      </c>
      <c r="O825" s="49">
        <v>1564.3121708983099</v>
      </c>
      <c r="P825" s="49">
        <v>1909.0049906531001</v>
      </c>
      <c r="Q825" s="49">
        <v>2412.5219610693498</v>
      </c>
      <c r="R825" s="49">
        <v>2965.2760023272499</v>
      </c>
      <c r="S825" s="49">
        <v>3541.7918201139701</v>
      </c>
      <c r="T825" s="49">
        <v>4177.9044285861701</v>
      </c>
      <c r="U825" s="49">
        <v>5275.41431623058</v>
      </c>
      <c r="V825" s="49">
        <v>6457.0583759661104</v>
      </c>
      <c r="W825" s="49">
        <v>7602.2196475860401</v>
      </c>
      <c r="X825" s="49">
        <v>8702.7694278806794</v>
      </c>
      <c r="Y825" s="49">
        <v>9745.2612882004596</v>
      </c>
      <c r="Z825" s="49">
        <v>10740.803803896901</v>
      </c>
      <c r="AA825" s="49">
        <v>11667.021693160799</v>
      </c>
      <c r="AB825" s="49">
        <v>12519.706633047301</v>
      </c>
      <c r="AC825" s="49">
        <v>13297.4709786806</v>
      </c>
      <c r="AD825" s="49">
        <v>13999.554135598701</v>
      </c>
      <c r="AE825" s="49">
        <v>14639.753337527</v>
      </c>
      <c r="AF825" s="49">
        <v>15216.2025174556</v>
      </c>
      <c r="AG825" s="49">
        <v>15747.189527603299</v>
      </c>
      <c r="AH825" s="49">
        <v>16231.617748267499</v>
      </c>
      <c r="AI825" s="49">
        <v>16678.378718867702</v>
      </c>
    </row>
    <row r="826" spans="1:35" ht="15">
      <c r="A826" s="49" t="s">
        <v>65</v>
      </c>
      <c r="B826" s="49">
        <v>5</v>
      </c>
      <c r="C826" s="49" t="s">
        <v>42</v>
      </c>
      <c r="D826" s="49" t="s">
        <v>55</v>
      </c>
      <c r="E826" s="49" t="s">
        <v>56</v>
      </c>
      <c r="F826" s="49">
        <v>19.442051811057102</v>
      </c>
      <c r="G826" s="49">
        <v>36282</v>
      </c>
      <c r="H826" s="49">
        <v>19.052721412380102</v>
      </c>
      <c r="I826" s="49">
        <v>18.739535997637301</v>
      </c>
      <c r="J826" s="49">
        <v>259.109653517796</v>
      </c>
      <c r="K826" s="49">
        <v>476.41050389188899</v>
      </c>
      <c r="L826" s="49">
        <v>717.72207631371202</v>
      </c>
      <c r="M826" s="49">
        <v>1018.8250341266699</v>
      </c>
      <c r="N826" s="49">
        <v>1313.15186210307</v>
      </c>
      <c r="O826" s="49">
        <v>1631.79089644289</v>
      </c>
      <c r="P826" s="49">
        <v>1989.57101216561</v>
      </c>
      <c r="Q826" s="49">
        <v>2508.7252997812798</v>
      </c>
      <c r="R826" s="49">
        <v>3075.12406227264</v>
      </c>
      <c r="S826" s="49">
        <v>3664.85920616256</v>
      </c>
      <c r="T826" s="49">
        <v>4314.5138890186599</v>
      </c>
      <c r="U826" s="49">
        <v>5436.31762073763</v>
      </c>
      <c r="V826" s="49">
        <v>6641.2138598909696</v>
      </c>
      <c r="W826" s="49">
        <v>7804.8868147333196</v>
      </c>
      <c r="X826" s="49">
        <v>8920.8189426335393</v>
      </c>
      <c r="Y826" s="49">
        <v>9974.2091218896803</v>
      </c>
      <c r="Z826" s="49">
        <v>10976.4882327675</v>
      </c>
      <c r="AA826" s="49">
        <v>11904.8872456224</v>
      </c>
      <c r="AB826" s="49">
        <v>12754.180645822</v>
      </c>
      <c r="AC826" s="49">
        <v>13523.573520764799</v>
      </c>
      <c r="AD826" s="49">
        <v>14214.0558997396</v>
      </c>
      <c r="AE826" s="49">
        <v>14838.8831847369</v>
      </c>
      <c r="AF826" s="49">
        <v>15397.3786539989</v>
      </c>
      <c r="AG826" s="49">
        <v>15904.1665982042</v>
      </c>
      <c r="AH826" s="49">
        <v>16363.425860638699</v>
      </c>
      <c r="AI826" s="49">
        <v>16782.820843018599</v>
      </c>
    </row>
    <row r="827" spans="1:35" ht="15">
      <c r="A827" s="49" t="s">
        <v>65</v>
      </c>
      <c r="B827" s="49">
        <v>6</v>
      </c>
      <c r="C827" s="49" t="s">
        <v>42</v>
      </c>
      <c r="D827" s="49" t="s">
        <v>55</v>
      </c>
      <c r="E827" s="49" t="s">
        <v>56</v>
      </c>
      <c r="F827" s="49">
        <v>7.1003552718298701</v>
      </c>
      <c r="G827" s="49">
        <v>36282</v>
      </c>
      <c r="H827" s="49">
        <v>6.8597133585264398</v>
      </c>
      <c r="I827" s="49">
        <v>12.575878017270799</v>
      </c>
      <c r="J827" s="49">
        <v>164.97002474145799</v>
      </c>
      <c r="K827" s="49">
        <v>322.95973731818498</v>
      </c>
      <c r="L827" s="49">
        <v>499.63547687264497</v>
      </c>
      <c r="M827" s="49">
        <v>719.58864035549902</v>
      </c>
      <c r="N827" s="49">
        <v>936.19911403557705</v>
      </c>
      <c r="O827" s="49">
        <v>1171.02608029212</v>
      </c>
      <c r="P827" s="49">
        <v>1434.94994135105</v>
      </c>
      <c r="Q827" s="49">
        <v>1816.34727456628</v>
      </c>
      <c r="R827" s="49">
        <v>2232.4885309231199</v>
      </c>
      <c r="S827" s="49">
        <v>2664.8422173024201</v>
      </c>
      <c r="T827" s="49">
        <v>3140.5543752348699</v>
      </c>
      <c r="U827" s="49">
        <v>3961.97581222394</v>
      </c>
      <c r="V827" s="49">
        <v>4843.9214059922997</v>
      </c>
      <c r="W827" s="49">
        <v>5699.0092815714697</v>
      </c>
      <c r="X827" s="49">
        <v>6520.3286712699901</v>
      </c>
      <c r="Y827" s="49">
        <v>7298.3334720614102</v>
      </c>
      <c r="Z827" s="49">
        <v>8043.9210177889399</v>
      </c>
      <c r="AA827" s="49">
        <v>8737.0196839255004</v>
      </c>
      <c r="AB827" s="49">
        <v>9374.4820629379392</v>
      </c>
      <c r="AC827" s="49">
        <v>9957.5263664951708</v>
      </c>
      <c r="AD827" s="49">
        <v>10487.773163502399</v>
      </c>
      <c r="AE827" s="49">
        <v>10969.171673713099</v>
      </c>
      <c r="AF827" s="49">
        <v>11404.1837832203</v>
      </c>
      <c r="AG827" s="49">
        <v>11800.997543002601</v>
      </c>
      <c r="AH827" s="49">
        <v>12163.1035631007</v>
      </c>
      <c r="AI827" s="49">
        <v>12496.470543404101</v>
      </c>
    </row>
    <row r="828" spans="1:35" ht="15">
      <c r="A828" s="49" t="s">
        <v>65</v>
      </c>
      <c r="B828" s="49">
        <v>7</v>
      </c>
      <c r="C828" s="49" t="s">
        <v>42</v>
      </c>
      <c r="D828" s="49" t="s">
        <v>55</v>
      </c>
      <c r="E828" s="49" t="s">
        <v>56</v>
      </c>
      <c r="F828" s="49">
        <v>23.656904489922901</v>
      </c>
      <c r="G828" s="49">
        <v>36282</v>
      </c>
      <c r="H828" s="49">
        <v>22.988766341489502</v>
      </c>
      <c r="I828" s="49">
        <v>574.04597573961405</v>
      </c>
      <c r="J828" s="49">
        <v>1412.68953485101</v>
      </c>
      <c r="K828" s="49">
        <v>1948.843200065</v>
      </c>
      <c r="L828" s="49">
        <v>2525.2013725166098</v>
      </c>
      <c r="M828" s="49">
        <v>3230.5484301246902</v>
      </c>
      <c r="N828" s="49">
        <v>3918.3405680365199</v>
      </c>
      <c r="O828" s="49">
        <v>4662.7393286279503</v>
      </c>
      <c r="P828" s="49">
        <v>5504.6195331396602</v>
      </c>
      <c r="Q828" s="49">
        <v>6755.3495773157902</v>
      </c>
      <c r="R828" s="49">
        <v>8134.1285255656103</v>
      </c>
      <c r="S828" s="49">
        <v>9578.7820523109094</v>
      </c>
      <c r="T828" s="49">
        <v>11189.757846675901</v>
      </c>
      <c r="U828" s="49">
        <v>14030.756429450101</v>
      </c>
      <c r="V828" s="49">
        <v>17095.914513362699</v>
      </c>
      <c r="W828" s="49">
        <v>20060.083512205099</v>
      </c>
      <c r="X828" s="49">
        <v>22905.058942268101</v>
      </c>
      <c r="Y828" s="49">
        <v>25595.128658314901</v>
      </c>
      <c r="Z828" s="49">
        <v>28153.934146695199</v>
      </c>
      <c r="AA828" s="49">
        <v>30527.035558273201</v>
      </c>
      <c r="AB828" s="49">
        <v>32705.122979233998</v>
      </c>
      <c r="AC828" s="49">
        <v>34685.274070130698</v>
      </c>
      <c r="AD828" s="49">
        <v>36466.593772080603</v>
      </c>
      <c r="AE828" s="49">
        <v>38093.206529454903</v>
      </c>
      <c r="AF828" s="49">
        <v>39556.1144910449</v>
      </c>
      <c r="AG828" s="49">
        <v>40924.619262048996</v>
      </c>
      <c r="AH828" s="49">
        <v>42180.837583075598</v>
      </c>
      <c r="AI828" s="49">
        <v>43342.202100833601</v>
      </c>
    </row>
    <row r="829" spans="1:35" ht="15">
      <c r="A829" s="49" t="s">
        <v>65</v>
      </c>
      <c r="B829" s="49">
        <v>8</v>
      </c>
      <c r="C829" s="49" t="s">
        <v>42</v>
      </c>
      <c r="D829" s="49" t="s">
        <v>55</v>
      </c>
      <c r="E829" s="49" t="s">
        <v>56</v>
      </c>
      <c r="F829" s="49">
        <v>7.5324677849900299</v>
      </c>
      <c r="G829" s="49">
        <v>36282</v>
      </c>
      <c r="H829" s="49">
        <v>7.30838700524028</v>
      </c>
      <c r="I829" s="49">
        <v>65.860653322310398</v>
      </c>
      <c r="J829" s="49">
        <v>265.94995417999502</v>
      </c>
      <c r="K829" s="49">
        <v>444.54602013061998</v>
      </c>
      <c r="L829" s="49">
        <v>642.00556549387204</v>
      </c>
      <c r="M829" s="49">
        <v>886.40044257168904</v>
      </c>
      <c r="N829" s="49">
        <v>1126.4906021670899</v>
      </c>
      <c r="O829" s="49">
        <v>1386.6841220455899</v>
      </c>
      <c r="P829" s="49">
        <v>1679.6817729110801</v>
      </c>
      <c r="Q829" s="49">
        <v>2106.0077463427001</v>
      </c>
      <c r="R829" s="49">
        <v>2572.8039116391001</v>
      </c>
      <c r="S829" s="49">
        <v>3059.5964145635098</v>
      </c>
      <c r="T829" s="49">
        <v>3597.78546664537</v>
      </c>
      <c r="U829" s="49">
        <v>4532.5051889627903</v>
      </c>
      <c r="V829" s="49">
        <v>5539.0109642511497</v>
      </c>
      <c r="W829" s="49">
        <v>6515.9826934887096</v>
      </c>
      <c r="X829" s="49">
        <v>7455.9175335107702</v>
      </c>
      <c r="Y829" s="49">
        <v>8347.4843232330295</v>
      </c>
      <c r="Z829" s="49">
        <v>9201.8737468753607</v>
      </c>
      <c r="AA829" s="49">
        <v>9997.4145382958195</v>
      </c>
      <c r="AB829" s="49">
        <v>10730.3387612144</v>
      </c>
      <c r="AC829" s="49">
        <v>11400.0150620901</v>
      </c>
      <c r="AD829" s="49">
        <v>12007.200464968701</v>
      </c>
      <c r="AE829" s="49">
        <v>12560.2525816209</v>
      </c>
      <c r="AF829" s="49">
        <v>13060.7488580971</v>
      </c>
      <c r="AG829" s="49">
        <v>13522.213105094501</v>
      </c>
      <c r="AH829" s="49">
        <v>13945.289931494601</v>
      </c>
      <c r="AI829" s="49">
        <v>14336.580805920699</v>
      </c>
    </row>
    <row r="830" spans="1:35" ht="15">
      <c r="A830" s="49" t="s">
        <v>65</v>
      </c>
      <c r="B830" s="49">
        <v>9</v>
      </c>
      <c r="C830" s="49" t="s">
        <v>42</v>
      </c>
      <c r="D830" s="49" t="s">
        <v>55</v>
      </c>
      <c r="E830" s="49" t="s">
        <v>56</v>
      </c>
      <c r="F830" s="49">
        <v>6.4664880764359403</v>
      </c>
      <c r="G830" s="49">
        <v>36282</v>
      </c>
      <c r="H830" s="49">
        <v>6.2897032946509803</v>
      </c>
      <c r="I830" s="49">
        <v>6.1937493973830202</v>
      </c>
      <c r="J830" s="49">
        <v>148.87733852187199</v>
      </c>
      <c r="K830" s="49">
        <v>304.93814241188602</v>
      </c>
      <c r="L830" s="49">
        <v>479.34790611120701</v>
      </c>
      <c r="M830" s="49">
        <v>695.96648957139905</v>
      </c>
      <c r="N830" s="49">
        <v>908.86327330060499</v>
      </c>
      <c r="O830" s="49">
        <v>1139.1257972614801</v>
      </c>
      <c r="P830" s="49">
        <v>1397.2818735037199</v>
      </c>
      <c r="Q830" s="49">
        <v>1769.0467958065201</v>
      </c>
      <c r="R830" s="49">
        <v>2173.4842821449201</v>
      </c>
      <c r="S830" s="49">
        <v>2592.6233764159902</v>
      </c>
      <c r="T830" s="49">
        <v>3052.7825583253002</v>
      </c>
      <c r="U830" s="49">
        <v>3847.3445202518401</v>
      </c>
      <c r="V830" s="49">
        <v>4699.1039948912003</v>
      </c>
      <c r="W830" s="49">
        <v>5523.4452630066598</v>
      </c>
      <c r="X830" s="49">
        <v>6313.2835188714398</v>
      </c>
      <c r="Y830" s="49">
        <v>7059.26268764827</v>
      </c>
      <c r="Z830" s="49">
        <v>7772.4416097789899</v>
      </c>
      <c r="AA830" s="49">
        <v>8433.2656644722701</v>
      </c>
      <c r="AB830" s="49">
        <v>9037.9767183430195</v>
      </c>
      <c r="AC830" s="49">
        <v>9586.6483223599807</v>
      </c>
      <c r="AD830" s="49">
        <v>10080.6052364712</v>
      </c>
      <c r="AE830" s="49">
        <v>10523.9247545899</v>
      </c>
      <c r="AF830" s="49">
        <v>10919.421670068599</v>
      </c>
      <c r="AG830" s="49">
        <v>11275.7425188619</v>
      </c>
      <c r="AH830" s="49">
        <v>11597.0878128772</v>
      </c>
      <c r="AI830" s="49">
        <v>11889.342392893301</v>
      </c>
    </row>
    <row r="831" spans="1:35" ht="15">
      <c r="A831" s="49" t="s">
        <v>65</v>
      </c>
      <c r="B831" s="49">
        <v>10</v>
      </c>
      <c r="C831" s="49" t="s">
        <v>42</v>
      </c>
      <c r="D831" s="49" t="s">
        <v>55</v>
      </c>
      <c r="E831" s="49" t="s">
        <v>56</v>
      </c>
      <c r="F831" s="49">
        <v>5.4212075138549798</v>
      </c>
      <c r="G831" s="49">
        <v>36282</v>
      </c>
      <c r="H831" s="49">
        <v>5.2021310580844702</v>
      </c>
      <c r="I831" s="49">
        <v>124.902739008495</v>
      </c>
      <c r="J831" s="49">
        <v>313.49091652773097</v>
      </c>
      <c r="K831" s="49">
        <v>437.08429688562802</v>
      </c>
      <c r="L831" s="49">
        <v>571.00380884085598</v>
      </c>
      <c r="M831" s="49">
        <v>735.32212300792696</v>
      </c>
      <c r="N831" s="49">
        <v>895.72330750619699</v>
      </c>
      <c r="O831" s="49">
        <v>1070.18247308268</v>
      </c>
      <c r="P831" s="49">
        <v>1268.0422658935199</v>
      </c>
      <c r="Q831" s="49">
        <v>1561.1270080214599</v>
      </c>
      <c r="R831" s="49">
        <v>1884.4428725513301</v>
      </c>
      <c r="S831" s="49">
        <v>2223.2093231670301</v>
      </c>
      <c r="T831" s="49">
        <v>2600.4523881438399</v>
      </c>
      <c r="U831" s="49">
        <v>3263.9489128803698</v>
      </c>
      <c r="V831" s="49">
        <v>3980.5597447529399</v>
      </c>
      <c r="W831" s="49">
        <v>4673.5558573394801</v>
      </c>
      <c r="X831" s="49">
        <v>5339.1080535535602</v>
      </c>
      <c r="Y831" s="49">
        <v>5966.9354490769601</v>
      </c>
      <c r="Z831" s="49">
        <v>6561.7884478300202</v>
      </c>
      <c r="AA831" s="49">
        <v>7115.0530186569904</v>
      </c>
      <c r="AB831" s="49">
        <v>7619.1623334134401</v>
      </c>
      <c r="AC831" s="49">
        <v>8073.7903290417798</v>
      </c>
      <c r="AD831" s="49">
        <v>8480.6338913968502</v>
      </c>
      <c r="AE831" s="49">
        <v>8847.4204096265094</v>
      </c>
      <c r="AF831" s="49">
        <v>9162.6696180788604</v>
      </c>
      <c r="AG831" s="49">
        <v>9364.6503236460994</v>
      </c>
      <c r="AH831" s="49">
        <v>9512.7034281449705</v>
      </c>
      <c r="AI831" s="49">
        <v>9633.3374705450206</v>
      </c>
    </row>
    <row r="832" spans="1:35" ht="15">
      <c r="A832" s="49" t="s">
        <v>65</v>
      </c>
      <c r="B832" s="49">
        <v>11</v>
      </c>
      <c r="C832" s="49" t="s">
        <v>42</v>
      </c>
      <c r="D832" s="49" t="s">
        <v>55</v>
      </c>
      <c r="E832" s="49" t="s">
        <v>56</v>
      </c>
      <c r="F832" s="49">
        <v>4.9522883775828603</v>
      </c>
      <c r="G832" s="49">
        <v>36282</v>
      </c>
      <c r="H832" s="49">
        <v>4.7849614185908296</v>
      </c>
      <c r="I832" s="49">
        <v>120.437340050449</v>
      </c>
      <c r="J832" s="49">
        <v>298.86894554754099</v>
      </c>
      <c r="K832" s="49">
        <v>415.62440828038302</v>
      </c>
      <c r="L832" s="49">
        <v>543.53714285992396</v>
      </c>
      <c r="M832" s="49">
        <v>701.46502682071502</v>
      </c>
      <c r="N832" s="49">
        <v>857.12654057424197</v>
      </c>
      <c r="O832" s="49">
        <v>1027.9306421838</v>
      </c>
      <c r="P832" s="49">
        <v>1222.82749501735</v>
      </c>
      <c r="Q832" s="49">
        <v>1511.5094774440299</v>
      </c>
      <c r="R832" s="49">
        <v>1832.3866794476801</v>
      </c>
      <c r="S832" s="49">
        <v>2171.2901522995799</v>
      </c>
      <c r="T832" s="49">
        <v>2550.77755917787</v>
      </c>
      <c r="U832" s="49">
        <v>3215.3451173860999</v>
      </c>
      <c r="V832" s="49">
        <v>3938.1261928392601</v>
      </c>
      <c r="W832" s="49">
        <v>4643.5411131007904</v>
      </c>
      <c r="X832" s="49">
        <v>5327.0186047330799</v>
      </c>
      <c r="Y832" s="49">
        <v>5977.2246182458302</v>
      </c>
      <c r="Z832" s="49">
        <v>6598.0394864979498</v>
      </c>
      <c r="AA832" s="49">
        <v>7180.5538783446</v>
      </c>
      <c r="AB832" s="49">
        <v>7716.1033905201402</v>
      </c>
      <c r="AC832" s="49">
        <v>8204.2184376350306</v>
      </c>
      <c r="AD832" s="49">
        <v>8645.5380381758005</v>
      </c>
      <c r="AE832" s="49">
        <v>9048.1942300477895</v>
      </c>
      <c r="AF832" s="49">
        <v>9399.5737504189801</v>
      </c>
      <c r="AG832" s="49">
        <v>9634.4948437459498</v>
      </c>
      <c r="AH832" s="49">
        <v>9814.1555312847395</v>
      </c>
      <c r="AI832" s="49">
        <v>9965.2443928946195</v>
      </c>
    </row>
    <row r="833" spans="1:35" ht="15">
      <c r="A833" s="49" t="s">
        <v>65</v>
      </c>
      <c r="B833" s="49">
        <v>12</v>
      </c>
      <c r="C833" s="49" t="s">
        <v>42</v>
      </c>
      <c r="D833" s="49" t="s">
        <v>55</v>
      </c>
      <c r="E833" s="49" t="s">
        <v>56</v>
      </c>
      <c r="F833" s="49">
        <v>7.63702323917326</v>
      </c>
      <c r="G833" s="49">
        <v>36282</v>
      </c>
      <c r="H833" s="49">
        <v>6.8262630496801702</v>
      </c>
      <c r="I833" s="49">
        <v>81.526569103577103</v>
      </c>
      <c r="J833" s="49">
        <v>477.66381714167102</v>
      </c>
      <c r="K833" s="49">
        <v>731.18972659399401</v>
      </c>
      <c r="L833" s="49">
        <v>1006.13572557865</v>
      </c>
      <c r="M833" s="49">
        <v>1343.1365970147001</v>
      </c>
      <c r="N833" s="49">
        <v>1672.12508373325</v>
      </c>
      <c r="O833" s="49">
        <v>2027.5067249845499</v>
      </c>
      <c r="P833" s="49">
        <v>2426.5509500087001</v>
      </c>
      <c r="Q833" s="49">
        <v>3012.2965538549902</v>
      </c>
      <c r="R833" s="49">
        <v>3655.6590040162</v>
      </c>
      <c r="S833" s="49">
        <v>4327.5270241652597</v>
      </c>
      <c r="T833" s="49">
        <v>5072.9192403280404</v>
      </c>
      <c r="U833" s="49">
        <v>6379.3541391470799</v>
      </c>
      <c r="V833" s="49">
        <v>7786.82030233967</v>
      </c>
      <c r="W833" s="49">
        <v>9150.3806952002797</v>
      </c>
      <c r="X833" s="49">
        <v>10457.910944908201</v>
      </c>
      <c r="Y833" s="49">
        <v>11694.933909044301</v>
      </c>
      <c r="Z833" s="49">
        <v>12873.210909769699</v>
      </c>
      <c r="AA833" s="49">
        <v>13965.534092931999</v>
      </c>
      <c r="AB833" s="49">
        <v>14968.3754239352</v>
      </c>
      <c r="AC833" s="49">
        <v>15880.120836060099</v>
      </c>
      <c r="AD833" s="49">
        <v>16702.882408420501</v>
      </c>
      <c r="AE833" s="49">
        <v>17461.7548889684</v>
      </c>
      <c r="AF833" s="49">
        <v>18146.081392522901</v>
      </c>
      <c r="AG833" s="49">
        <v>18773.277428156802</v>
      </c>
      <c r="AH833" s="49">
        <v>19348.055779174199</v>
      </c>
      <c r="AI833" s="49">
        <v>19878.0968549604</v>
      </c>
    </row>
    <row r="834" spans="1:35" ht="15">
      <c r="A834" s="49" t="s">
        <v>65</v>
      </c>
      <c r="B834" s="49">
        <v>13</v>
      </c>
      <c r="C834" s="49" t="s">
        <v>42</v>
      </c>
      <c r="D834" s="49" t="s">
        <v>55</v>
      </c>
      <c r="E834" s="49" t="s">
        <v>56</v>
      </c>
      <c r="F834" s="49">
        <v>4.12549941001632</v>
      </c>
      <c r="G834" s="49">
        <v>36282</v>
      </c>
      <c r="H834" s="49">
        <v>4.0641671954163101</v>
      </c>
      <c r="I834" s="49">
        <v>3.98585339941783</v>
      </c>
      <c r="J834" s="49">
        <v>240.58500772118899</v>
      </c>
      <c r="K834" s="49">
        <v>436.43265111384801</v>
      </c>
      <c r="L834" s="49">
        <v>654.32259996962102</v>
      </c>
      <c r="M834" s="49">
        <v>926.41781335653695</v>
      </c>
      <c r="N834" s="49">
        <v>1194.6712020848099</v>
      </c>
      <c r="O834" s="49">
        <v>1485.2417774721</v>
      </c>
      <c r="P834" s="49">
        <v>1812.5994713724399</v>
      </c>
      <c r="Q834" s="49">
        <v>2289.6701097642899</v>
      </c>
      <c r="R834" s="49">
        <v>2811.5454409102399</v>
      </c>
      <c r="S834" s="49">
        <v>3354.06764567973</v>
      </c>
      <c r="T834" s="49">
        <v>3950.5282066396599</v>
      </c>
      <c r="U834" s="49">
        <v>4979.5636297503197</v>
      </c>
      <c r="V834" s="49">
        <v>6086.0525373431801</v>
      </c>
      <c r="W834" s="49">
        <v>7154.9022709853798</v>
      </c>
      <c r="X834" s="49">
        <v>8178.02122396906</v>
      </c>
      <c r="Y834" s="49">
        <v>9142.6313325070496</v>
      </c>
      <c r="Z834" s="49">
        <v>10059.9125952539</v>
      </c>
      <c r="AA834" s="49">
        <v>10910.0745203407</v>
      </c>
      <c r="AB834" s="49">
        <v>11688.2263197661</v>
      </c>
      <c r="AC834" s="49">
        <v>12395.8857337144</v>
      </c>
      <c r="AD834" s="49">
        <v>13030.8272455389</v>
      </c>
      <c r="AE834" s="49">
        <v>13606.554814315001</v>
      </c>
      <c r="AF834" s="49">
        <v>14121.327121173899</v>
      </c>
      <c r="AG834" s="49">
        <v>14592.888797084899</v>
      </c>
      <c r="AH834" s="49">
        <v>15019.881073651601</v>
      </c>
      <c r="AI834" s="49">
        <v>15412.142164642801</v>
      </c>
    </row>
    <row r="835" spans="1:35" ht="15">
      <c r="A835" s="49" t="s">
        <v>65</v>
      </c>
      <c r="B835" s="49">
        <v>14</v>
      </c>
      <c r="C835" s="49" t="s">
        <v>42</v>
      </c>
      <c r="D835" s="49" t="s">
        <v>55</v>
      </c>
      <c r="E835" s="49" t="s">
        <v>56</v>
      </c>
      <c r="F835" s="49">
        <v>4.8667910555812499</v>
      </c>
      <c r="G835" s="49">
        <v>36282</v>
      </c>
      <c r="H835" s="49">
        <v>4.7546025404116303</v>
      </c>
      <c r="I835" s="49">
        <v>4.6861829603000196</v>
      </c>
      <c r="J835" s="49">
        <v>112.71067147794599</v>
      </c>
      <c r="K835" s="49">
        <v>230.96733930840099</v>
      </c>
      <c r="L835" s="49">
        <v>363.26197168781601</v>
      </c>
      <c r="M835" s="49">
        <v>527.74363676793496</v>
      </c>
      <c r="N835" s="49">
        <v>689.65906749515705</v>
      </c>
      <c r="O835" s="49">
        <v>865.10576211713305</v>
      </c>
      <c r="P835" s="49">
        <v>1062.1429728389201</v>
      </c>
      <c r="Q835" s="49">
        <v>1346.1045422535999</v>
      </c>
      <c r="R835" s="49">
        <v>1655.51796049156</v>
      </c>
      <c r="S835" s="49">
        <v>1976.68522211402</v>
      </c>
      <c r="T835" s="49">
        <v>2329.4168418353001</v>
      </c>
      <c r="U835" s="49">
        <v>2937.74005780269</v>
      </c>
      <c r="V835" s="49">
        <v>3590.3766993333702</v>
      </c>
      <c r="W835" s="49">
        <v>4222.7096157222304</v>
      </c>
      <c r="X835" s="49">
        <v>4829.2628526516801</v>
      </c>
      <c r="Y835" s="49">
        <v>5402.8429310437596</v>
      </c>
      <c r="Z835" s="49">
        <v>5951.9119116680804</v>
      </c>
      <c r="AA835" s="49">
        <v>6461.05070787765</v>
      </c>
      <c r="AB835" s="49">
        <v>6927.5885509828404</v>
      </c>
      <c r="AC835" s="49">
        <v>7349.8652692962196</v>
      </c>
      <c r="AD835" s="49">
        <v>7729.1561744684104</v>
      </c>
      <c r="AE835" s="49">
        <v>8069.5628379768395</v>
      </c>
      <c r="AF835" s="49">
        <v>8374.1489789514999</v>
      </c>
      <c r="AG835" s="49">
        <v>8649.1288272613401</v>
      </c>
      <c r="AH835" s="49">
        <v>8897.6732668011391</v>
      </c>
      <c r="AI835" s="49">
        <v>9124.0612018540996</v>
      </c>
    </row>
    <row r="836" spans="1:35" ht="15">
      <c r="A836" s="49" t="s">
        <v>65</v>
      </c>
      <c r="B836" s="49">
        <v>15</v>
      </c>
      <c r="C836" s="49" t="s">
        <v>42</v>
      </c>
      <c r="D836" s="49" t="s">
        <v>55</v>
      </c>
      <c r="E836" s="49" t="s">
        <v>56</v>
      </c>
      <c r="F836" s="49">
        <v>5.8926256136312097E-2</v>
      </c>
      <c r="G836" s="49">
        <v>36282</v>
      </c>
      <c r="H836" s="49">
        <v>6.16581246735253E-2</v>
      </c>
      <c r="I836" s="49">
        <v>6.0643490041626003E-2</v>
      </c>
      <c r="J836" s="49">
        <v>1.4645139011486299</v>
      </c>
      <c r="K836" s="49">
        <v>3.0113140702680998</v>
      </c>
      <c r="L836" s="49">
        <v>4.7482492527473097</v>
      </c>
      <c r="M836" s="49">
        <v>6.9203051650724499</v>
      </c>
      <c r="N836" s="49">
        <v>9.0543031570830408</v>
      </c>
      <c r="O836" s="49">
        <v>11.3794997842881</v>
      </c>
      <c r="P836" s="49">
        <v>13.995024552151699</v>
      </c>
      <c r="Q836" s="49">
        <v>17.769762474062901</v>
      </c>
      <c r="R836" s="49">
        <v>21.8900496877263</v>
      </c>
      <c r="S836" s="49">
        <v>26.163494365954801</v>
      </c>
      <c r="T836" s="49">
        <v>30.857895346368601</v>
      </c>
      <c r="U836" s="49">
        <v>38.983184539581899</v>
      </c>
      <c r="V836" s="49">
        <v>47.765836542729801</v>
      </c>
      <c r="W836" s="49">
        <v>56.322840980789103</v>
      </c>
      <c r="X836" s="49">
        <v>64.572664148053093</v>
      </c>
      <c r="Y836" s="49">
        <v>72.419911002464602</v>
      </c>
      <c r="Z836" s="49">
        <v>79.987813073876097</v>
      </c>
      <c r="AA836" s="49">
        <v>87.046942273807105</v>
      </c>
      <c r="AB836" s="49">
        <v>93.565238199739696</v>
      </c>
      <c r="AC836" s="49">
        <v>99.521642117953206</v>
      </c>
      <c r="AD836" s="49">
        <v>104.90407927148399</v>
      </c>
      <c r="AE836" s="49">
        <v>109.746897484448</v>
      </c>
      <c r="AF836" s="49">
        <v>114.089753399093</v>
      </c>
      <c r="AG836" s="49">
        <v>118.048737187562</v>
      </c>
      <c r="AH836" s="49">
        <v>121.63406417272201</v>
      </c>
      <c r="AI836" s="49">
        <v>124.877119737437</v>
      </c>
    </row>
    <row r="837" spans="1:35" ht="15">
      <c r="A837" s="49" t="s">
        <v>65</v>
      </c>
      <c r="B837" s="49">
        <v>16</v>
      </c>
      <c r="C837" s="49" t="s">
        <v>42</v>
      </c>
      <c r="D837" s="49" t="s">
        <v>55</v>
      </c>
      <c r="E837" s="49" t="s">
        <v>56</v>
      </c>
      <c r="F837" s="49">
        <v>9.3507199660384899</v>
      </c>
      <c r="G837" s="49">
        <v>36282</v>
      </c>
      <c r="H837" s="49">
        <v>9.1759253195330395</v>
      </c>
      <c r="I837" s="49">
        <v>229.14341003147501</v>
      </c>
      <c r="J837" s="49">
        <v>563.88541943907398</v>
      </c>
      <c r="K837" s="49">
        <v>777.99069903751104</v>
      </c>
      <c r="L837" s="49">
        <v>1008.2979754537701</v>
      </c>
      <c r="M837" s="49">
        <v>1290.30110530411</v>
      </c>
      <c r="N837" s="49">
        <v>1565.49881192917</v>
      </c>
      <c r="O837" s="49">
        <v>1863.5292755558801</v>
      </c>
      <c r="P837" s="49">
        <v>2200.7472253401702</v>
      </c>
      <c r="Q837" s="49">
        <v>2701.8214951987202</v>
      </c>
      <c r="R837" s="49">
        <v>3254.7925007138201</v>
      </c>
      <c r="S837" s="49">
        <v>3834.9530481184302</v>
      </c>
      <c r="T837" s="49">
        <v>4482.6969087382604</v>
      </c>
      <c r="U837" s="49">
        <v>5624.4816373089297</v>
      </c>
      <c r="V837" s="49">
        <v>6857.8271185821204</v>
      </c>
      <c r="W837" s="49">
        <v>8052.5338550500401</v>
      </c>
      <c r="X837" s="49">
        <v>9201.2450569575904</v>
      </c>
      <c r="Y837" s="49">
        <v>10289.6528755852</v>
      </c>
      <c r="Z837" s="49">
        <v>11326.965186879999</v>
      </c>
      <c r="AA837" s="49">
        <v>12291.545930988401</v>
      </c>
      <c r="AB837" s="49">
        <v>13179.4299423716</v>
      </c>
      <c r="AC837" s="49">
        <v>13989.331285632101</v>
      </c>
      <c r="AD837" s="49">
        <v>14720.699962344701</v>
      </c>
      <c r="AE837" s="49">
        <v>15391.6605062041</v>
      </c>
      <c r="AF837" s="49">
        <v>15998.3583504415</v>
      </c>
      <c r="AG837" s="49">
        <v>16568.380200150601</v>
      </c>
      <c r="AH837" s="49">
        <v>17094.1324300222</v>
      </c>
      <c r="AI837" s="49">
        <v>17582.447876940401</v>
      </c>
    </row>
    <row r="838" spans="1:35" ht="15">
      <c r="A838" s="49" t="s">
        <v>65</v>
      </c>
      <c r="B838" s="49">
        <v>17</v>
      </c>
      <c r="C838" s="49" t="s">
        <v>42</v>
      </c>
      <c r="D838" s="49" t="s">
        <v>55</v>
      </c>
      <c r="E838" s="49" t="s">
        <v>56</v>
      </c>
      <c r="F838" s="49">
        <v>9.3507199660384899</v>
      </c>
      <c r="G838" s="49">
        <v>36282</v>
      </c>
      <c r="H838" s="49">
        <v>9.1759253195330395</v>
      </c>
      <c r="I838" s="49">
        <v>229.14341003147501</v>
      </c>
      <c r="J838" s="49">
        <v>563.88541943907398</v>
      </c>
      <c r="K838" s="49">
        <v>777.99069903751104</v>
      </c>
      <c r="L838" s="49">
        <v>1008.2979754537701</v>
      </c>
      <c r="M838" s="49">
        <v>1290.30110530411</v>
      </c>
      <c r="N838" s="49">
        <v>1565.49881192917</v>
      </c>
      <c r="O838" s="49">
        <v>1863.5292755558801</v>
      </c>
      <c r="P838" s="49">
        <v>2200.7472253401702</v>
      </c>
      <c r="Q838" s="49">
        <v>2701.8214951987202</v>
      </c>
      <c r="R838" s="49">
        <v>3254.7925007138201</v>
      </c>
      <c r="S838" s="49">
        <v>3834.9530481184302</v>
      </c>
      <c r="T838" s="49">
        <v>4482.6969087382604</v>
      </c>
      <c r="U838" s="49">
        <v>5624.4816373089297</v>
      </c>
      <c r="V838" s="49">
        <v>6857.8271185821204</v>
      </c>
      <c r="W838" s="49">
        <v>8052.5338550500401</v>
      </c>
      <c r="X838" s="49">
        <v>9201.2450569575904</v>
      </c>
      <c r="Y838" s="49">
        <v>10289.6528755852</v>
      </c>
      <c r="Z838" s="49">
        <v>11326.965186879999</v>
      </c>
      <c r="AA838" s="49">
        <v>12291.545930988401</v>
      </c>
      <c r="AB838" s="49">
        <v>13179.4299423716</v>
      </c>
      <c r="AC838" s="49">
        <v>13989.331285632101</v>
      </c>
      <c r="AD838" s="49">
        <v>14720.699962344701</v>
      </c>
      <c r="AE838" s="49">
        <v>15391.6605062041</v>
      </c>
      <c r="AF838" s="49">
        <v>15998.3583504415</v>
      </c>
      <c r="AG838" s="49">
        <v>16568.380200150601</v>
      </c>
      <c r="AH838" s="49">
        <v>17094.1324300222</v>
      </c>
      <c r="AI838" s="49">
        <v>17582.447876940401</v>
      </c>
    </row>
    <row r="839" spans="1:35" ht="15">
      <c r="A839" s="49" t="s">
        <v>65</v>
      </c>
      <c r="B839" s="49">
        <v>18</v>
      </c>
      <c r="C839" s="49" t="s">
        <v>42</v>
      </c>
      <c r="D839" s="49" t="s">
        <v>55</v>
      </c>
      <c r="E839" s="49" t="s">
        <v>56</v>
      </c>
      <c r="F839" s="49">
        <v>9.3507199660384899</v>
      </c>
      <c r="G839" s="49">
        <v>36282</v>
      </c>
      <c r="H839" s="49">
        <v>9.1759253195330395</v>
      </c>
      <c r="I839" s="49">
        <v>229.14341003147501</v>
      </c>
      <c r="J839" s="49">
        <v>563.88541943907398</v>
      </c>
      <c r="K839" s="49">
        <v>777.99069903751104</v>
      </c>
      <c r="L839" s="49">
        <v>1008.2979754537701</v>
      </c>
      <c r="M839" s="49">
        <v>1290.30110530411</v>
      </c>
      <c r="N839" s="49">
        <v>1565.49881192917</v>
      </c>
      <c r="O839" s="49">
        <v>1863.5292755558801</v>
      </c>
      <c r="P839" s="49">
        <v>2200.7472253401702</v>
      </c>
      <c r="Q839" s="49">
        <v>2701.8214951987202</v>
      </c>
      <c r="R839" s="49">
        <v>3254.7925007138201</v>
      </c>
      <c r="S839" s="49">
        <v>3834.9530481184302</v>
      </c>
      <c r="T839" s="49">
        <v>4482.6969087382604</v>
      </c>
      <c r="U839" s="49">
        <v>5624.4816373089297</v>
      </c>
      <c r="V839" s="49">
        <v>6857.8271185821204</v>
      </c>
      <c r="W839" s="49">
        <v>8052.5338550500401</v>
      </c>
      <c r="X839" s="49">
        <v>9201.2450569575904</v>
      </c>
      <c r="Y839" s="49">
        <v>10289.6528755852</v>
      </c>
      <c r="Z839" s="49">
        <v>11326.965186879999</v>
      </c>
      <c r="AA839" s="49">
        <v>12291.545930988401</v>
      </c>
      <c r="AB839" s="49">
        <v>13179.4299423716</v>
      </c>
      <c r="AC839" s="49">
        <v>13989.331285632101</v>
      </c>
      <c r="AD839" s="49">
        <v>14720.699962344701</v>
      </c>
      <c r="AE839" s="49">
        <v>15391.6605062041</v>
      </c>
      <c r="AF839" s="49">
        <v>15998.3583504415</v>
      </c>
      <c r="AG839" s="49">
        <v>16568.380200150601</v>
      </c>
      <c r="AH839" s="49">
        <v>17094.1324300222</v>
      </c>
      <c r="AI839" s="49">
        <v>17582.447876940401</v>
      </c>
    </row>
    <row r="840" spans="1:35" ht="15">
      <c r="A840" s="49" t="s">
        <v>65</v>
      </c>
      <c r="B840" s="49">
        <v>19</v>
      </c>
      <c r="C840" s="49" t="s">
        <v>42</v>
      </c>
      <c r="D840" s="49" t="s">
        <v>55</v>
      </c>
      <c r="E840" s="49" t="s">
        <v>56</v>
      </c>
      <c r="F840" s="49">
        <v>1.10491686733095</v>
      </c>
      <c r="G840" s="49">
        <v>36282</v>
      </c>
      <c r="H840" s="49">
        <v>1.09976005784697</v>
      </c>
      <c r="I840" s="49">
        <v>1.0814954256304601</v>
      </c>
      <c r="J840" s="49">
        <v>25.944032181426401</v>
      </c>
      <c r="K840" s="49">
        <v>53.056786032722499</v>
      </c>
      <c r="L840" s="49">
        <v>83.296530371752098</v>
      </c>
      <c r="M840" s="49">
        <v>120.79733049302</v>
      </c>
      <c r="N840" s="49">
        <v>157.586101477873</v>
      </c>
      <c r="O840" s="49">
        <v>197.334127594009</v>
      </c>
      <c r="P840" s="49">
        <v>241.86227443157699</v>
      </c>
      <c r="Q840" s="49">
        <v>306.02049775034902</v>
      </c>
      <c r="R840" s="49">
        <v>375.80071723609501</v>
      </c>
      <c r="S840" s="49">
        <v>448.09034635630502</v>
      </c>
      <c r="T840" s="49">
        <v>527.38513047843901</v>
      </c>
      <c r="U840" s="49">
        <v>664.30202553998799</v>
      </c>
      <c r="V840" s="49">
        <v>810.95278969099695</v>
      </c>
      <c r="W840" s="49">
        <v>952.76686414891003</v>
      </c>
      <c r="X840" s="49">
        <v>1088.5514881069</v>
      </c>
      <c r="Y840" s="49">
        <v>1216.75276985254</v>
      </c>
      <c r="Z840" s="49">
        <v>1339.31850273851</v>
      </c>
      <c r="AA840" s="49">
        <v>1452.9050264315599</v>
      </c>
      <c r="AB840" s="49">
        <v>1556.85586861149</v>
      </c>
      <c r="AC840" s="49">
        <v>1651.07208358563</v>
      </c>
      <c r="AD840" s="49">
        <v>1735.79506461508</v>
      </c>
      <c r="AE840" s="49">
        <v>1812.0696128982499</v>
      </c>
      <c r="AF840" s="49">
        <v>1880.4912302370101</v>
      </c>
      <c r="AG840" s="49">
        <v>1942.3058860676001</v>
      </c>
      <c r="AH840" s="49">
        <v>1998.18254325522</v>
      </c>
      <c r="AI840" s="49">
        <v>2049.1401951856101</v>
      </c>
    </row>
    <row r="841" spans="1:35" ht="15">
      <c r="A841" s="49" t="s">
        <v>65</v>
      </c>
      <c r="B841" s="49">
        <v>20</v>
      </c>
      <c r="C841" s="49" t="s">
        <v>42</v>
      </c>
      <c r="D841" s="49" t="s">
        <v>55</v>
      </c>
      <c r="E841" s="49" t="s">
        <v>56</v>
      </c>
      <c r="F841" s="49">
        <v>7.2714001354493102E-2</v>
      </c>
      <c r="G841" s="49">
        <v>36282</v>
      </c>
      <c r="H841" s="49">
        <v>7.3380294115911904E-2</v>
      </c>
      <c r="I841" s="49">
        <v>7.1447644960460605E-2</v>
      </c>
      <c r="J841" s="49">
        <v>1.7004542921144501</v>
      </c>
      <c r="K841" s="49">
        <v>3.4453800908354602</v>
      </c>
      <c r="L841" s="49">
        <v>5.3539286220144504</v>
      </c>
      <c r="M841" s="49">
        <v>7.6939011721433799</v>
      </c>
      <c r="N841" s="49">
        <v>9.9352717683694802</v>
      </c>
      <c r="O841" s="49">
        <v>12.327160523545899</v>
      </c>
      <c r="P841" s="49">
        <v>14.9912500557878</v>
      </c>
      <c r="Q841" s="49">
        <v>18.836539287774102</v>
      </c>
      <c r="R841" s="49">
        <v>22.976221775263799</v>
      </c>
      <c r="S841" s="49">
        <v>27.191632749023899</v>
      </c>
      <c r="T841" s="49">
        <v>31.748202335319601</v>
      </c>
      <c r="U841" s="49">
        <v>39.682745171726999</v>
      </c>
      <c r="V841" s="49">
        <v>48.101021596589803</v>
      </c>
      <c r="W841" s="49">
        <v>56.115199333479602</v>
      </c>
      <c r="X841" s="49">
        <v>63.662641152864602</v>
      </c>
      <c r="Y841" s="49">
        <v>70.661603958567795</v>
      </c>
      <c r="Z841" s="49">
        <v>77.264017070490794</v>
      </c>
      <c r="AA841" s="49">
        <v>83.269275202987799</v>
      </c>
      <c r="AB841" s="49">
        <v>88.664928557540193</v>
      </c>
      <c r="AC841" s="49">
        <v>93.440729448617304</v>
      </c>
      <c r="AD841" s="49">
        <v>97.600855550610007</v>
      </c>
      <c r="AE841" s="49">
        <v>101.207720536267</v>
      </c>
      <c r="AF841" s="49">
        <v>104.327584185877</v>
      </c>
      <c r="AG841" s="49">
        <v>107.060226349117</v>
      </c>
      <c r="AH841" s="49">
        <v>109.41301831714</v>
      </c>
      <c r="AI841" s="49">
        <v>111.40754714590101</v>
      </c>
    </row>
    <row r="842" spans="1:35" ht="15">
      <c r="A842" s="49" t="s">
        <v>65</v>
      </c>
      <c r="B842" s="49">
        <v>0</v>
      </c>
      <c r="C842" s="49" t="s">
        <v>42</v>
      </c>
      <c r="D842" s="49" t="s">
        <v>55</v>
      </c>
      <c r="E842" s="49" t="s">
        <v>57</v>
      </c>
      <c r="F842" s="49">
        <v>7.69302814936679</v>
      </c>
      <c r="G842" s="49">
        <v>36282</v>
      </c>
      <c r="H842" s="49">
        <v>11.39074800071805</v>
      </c>
      <c r="I842" s="49">
        <v>16.969174719799511</v>
      </c>
      <c r="J842" s="49">
        <v>37.954125679735988</v>
      </c>
      <c r="K842" s="49">
        <v>56.40673275742288</v>
      </c>
      <c r="L842" s="49">
        <v>80.525902743825284</v>
      </c>
      <c r="M842" s="49">
        <v>107.38979529883811</v>
      </c>
      <c r="N842" s="49">
        <v>138.87134947881901</v>
      </c>
      <c r="O842" s="49">
        <v>174.94803335481413</v>
      </c>
      <c r="P842" s="49">
        <v>212.5097905946819</v>
      </c>
      <c r="Q842" s="49">
        <v>247.73493036441388</v>
      </c>
      <c r="R842" s="49">
        <v>283.39827870068842</v>
      </c>
      <c r="S842" s="49">
        <v>317.20243865225592</v>
      </c>
      <c r="T842" s="49">
        <v>348.4818261992574</v>
      </c>
      <c r="U842" s="49">
        <v>379.12172115036986</v>
      </c>
      <c r="V842" s="49">
        <v>408.08322227873805</v>
      </c>
      <c r="W842" s="49">
        <v>433.28715027578625</v>
      </c>
      <c r="X842" s="49">
        <v>455.05364638129794</v>
      </c>
      <c r="Y842" s="49">
        <v>476.70513321549026</v>
      </c>
      <c r="Z842" s="49">
        <v>498.8505829705079</v>
      </c>
      <c r="AA842" s="49">
        <v>521.248765899349</v>
      </c>
      <c r="AB842" s="49">
        <v>541.88476660708909</v>
      </c>
      <c r="AC842" s="49">
        <v>560.68905054080983</v>
      </c>
      <c r="AD842" s="49">
        <v>581.46046498900478</v>
      </c>
      <c r="AE842" s="49">
        <v>598.68564750542419</v>
      </c>
      <c r="AF842" s="49">
        <v>615.19843611839849</v>
      </c>
      <c r="AG842" s="49">
        <v>622.90572670530582</v>
      </c>
      <c r="AH842" s="49">
        <v>635.89682449218424</v>
      </c>
      <c r="AI842" s="49">
        <v>646.66227768434828</v>
      </c>
    </row>
    <row r="843" spans="1:35" ht="15">
      <c r="A843" s="49" t="s">
        <v>65</v>
      </c>
      <c r="B843" s="49">
        <v>1</v>
      </c>
      <c r="C843" s="49" t="s">
        <v>42</v>
      </c>
      <c r="D843" s="49" t="s">
        <v>55</v>
      </c>
      <c r="E843" s="49" t="s">
        <v>57</v>
      </c>
      <c r="F843" s="49">
        <v>211.99912280076086</v>
      </c>
      <c r="G843" s="49">
        <v>36282</v>
      </c>
      <c r="H843" s="49">
        <v>302.25733807864293</v>
      </c>
      <c r="I843" s="49">
        <v>896.63111879891596</v>
      </c>
      <c r="J843" s="49">
        <v>2478.1939329394718</v>
      </c>
      <c r="K843" s="49">
        <v>3976.0322191227833</v>
      </c>
      <c r="L843" s="49">
        <v>5979.8434018753178</v>
      </c>
      <c r="M843" s="49">
        <v>8241.5167037980573</v>
      </c>
      <c r="N843" s="49">
        <v>10904.542990287096</v>
      </c>
      <c r="O843" s="49">
        <v>13947.55896509275</v>
      </c>
      <c r="P843" s="49">
        <v>17158.518428885847</v>
      </c>
      <c r="Q843" s="49">
        <v>20522.90775719778</v>
      </c>
      <c r="R843" s="49">
        <v>23916.152555658329</v>
      </c>
      <c r="S843" s="49">
        <v>27146.629856642561</v>
      </c>
      <c r="T843" s="49">
        <v>30135.799456634275</v>
      </c>
      <c r="U843" s="49">
        <v>33160.24284618353</v>
      </c>
      <c r="V843" s="49">
        <v>35907.724154026968</v>
      </c>
      <c r="W843" s="49">
        <v>38521.484494312404</v>
      </c>
      <c r="X843" s="49">
        <v>41058.471201458909</v>
      </c>
      <c r="Y843" s="49">
        <v>43413.333260906693</v>
      </c>
      <c r="Z843" s="49">
        <v>45915.62662315325</v>
      </c>
      <c r="AA843" s="49">
        <v>48332.875018834151</v>
      </c>
      <c r="AB843" s="49">
        <v>50607.445920757804</v>
      </c>
      <c r="AC843" s="49">
        <v>52798.258034865656</v>
      </c>
      <c r="AD843" s="49">
        <v>55040.037624720448</v>
      </c>
      <c r="AE843" s="49">
        <v>57366.418922840603</v>
      </c>
      <c r="AF843" s="49">
        <v>59522.845977097219</v>
      </c>
      <c r="AG843" s="49">
        <v>61561.422323604485</v>
      </c>
      <c r="AH843" s="49">
        <v>63338.587766299184</v>
      </c>
      <c r="AI843" s="49">
        <v>65485.254333633027</v>
      </c>
    </row>
    <row r="844" spans="1:35" ht="15">
      <c r="A844" s="49" t="s">
        <v>65</v>
      </c>
      <c r="B844" s="49">
        <v>2</v>
      </c>
      <c r="C844" s="49" t="s">
        <v>42</v>
      </c>
      <c r="D844" s="49" t="s">
        <v>55</v>
      </c>
      <c r="E844" s="49" t="s">
        <v>57</v>
      </c>
      <c r="F844" s="49">
        <v>45.411927101085382</v>
      </c>
      <c r="G844" s="49">
        <v>36282</v>
      </c>
      <c r="H844" s="49">
        <v>65.934248470560448</v>
      </c>
      <c r="I844" s="49">
        <v>131.87083592902948</v>
      </c>
      <c r="J844" s="49">
        <v>330.52004328080909</v>
      </c>
      <c r="K844" s="49">
        <v>513.93956613455259</v>
      </c>
      <c r="L844" s="49">
        <v>757.9937595225424</v>
      </c>
      <c r="M844" s="49">
        <v>1032.717002504588</v>
      </c>
      <c r="N844" s="49">
        <v>1355.9280505317849</v>
      </c>
      <c r="O844" s="49">
        <v>1725.479429108497</v>
      </c>
      <c r="P844" s="49">
        <v>2113.1662025871074</v>
      </c>
      <c r="Q844" s="49">
        <v>2502.6772492503933</v>
      </c>
      <c r="R844" s="49">
        <v>2895.909305580371</v>
      </c>
      <c r="S844" s="49">
        <v>3269.7199697916935</v>
      </c>
      <c r="T844" s="49">
        <v>3615.5717848807412</v>
      </c>
      <c r="U844" s="49">
        <v>3961.4066077559651</v>
      </c>
      <c r="V844" s="49">
        <v>4280.632311511079</v>
      </c>
      <c r="W844" s="49">
        <v>4574.1928516892258</v>
      </c>
      <c r="X844" s="49">
        <v>4847.3119571994084</v>
      </c>
      <c r="Y844" s="49">
        <v>5105.7514867267064</v>
      </c>
      <c r="Z844" s="49">
        <v>5375.6966401268628</v>
      </c>
      <c r="AA844" s="49">
        <v>5639.4332823531577</v>
      </c>
      <c r="AB844" s="49">
        <v>5884.2968738957088</v>
      </c>
      <c r="AC844" s="49">
        <v>6113.995790689587</v>
      </c>
      <c r="AD844" s="49">
        <v>6354.0302611902771</v>
      </c>
      <c r="AE844" s="49">
        <v>6583.7077362791388</v>
      </c>
      <c r="AF844" s="49">
        <v>6797.6174416160229</v>
      </c>
      <c r="AG844" s="49">
        <v>6965.1903952202319</v>
      </c>
      <c r="AH844" s="49">
        <v>7136.2046759171453</v>
      </c>
      <c r="AI844" s="49">
        <v>7322.3870235117938</v>
      </c>
    </row>
    <row r="845" spans="1:35" ht="15">
      <c r="A845" s="49" t="s">
        <v>65</v>
      </c>
      <c r="B845" s="49">
        <v>3</v>
      </c>
      <c r="C845" s="49" t="s">
        <v>42</v>
      </c>
      <c r="D845" s="49" t="s">
        <v>55</v>
      </c>
      <c r="E845" s="49" t="s">
        <v>57</v>
      </c>
      <c r="F845" s="49">
        <v>59.56806466258697</v>
      </c>
      <c r="G845" s="49">
        <v>36282</v>
      </c>
      <c r="H845" s="49">
        <v>86.058867101783761</v>
      </c>
      <c r="I845" s="49">
        <v>129.8281411733596</v>
      </c>
      <c r="J845" s="49">
        <v>293.394298196671</v>
      </c>
      <c r="K845" s="49">
        <v>441.2314366723835</v>
      </c>
      <c r="L845" s="49">
        <v>637.41240080259877</v>
      </c>
      <c r="M845" s="49">
        <v>859.25245574228961</v>
      </c>
      <c r="N845" s="49">
        <v>1123.62120673492</v>
      </c>
      <c r="O845" s="49">
        <v>1429.821952953846</v>
      </c>
      <c r="P845" s="49">
        <v>1752.911524203211</v>
      </c>
      <c r="Q845" s="49">
        <v>2061.9187990686291</v>
      </c>
      <c r="R845" s="49">
        <v>2379.2049890057801</v>
      </c>
      <c r="S845" s="49">
        <v>2686.2515986389221</v>
      </c>
      <c r="T845" s="49">
        <v>2976.2433649021905</v>
      </c>
      <c r="U845" s="49">
        <v>3265.6389518241922</v>
      </c>
      <c r="V845" s="49">
        <v>3545.2308186446307</v>
      </c>
      <c r="W845" s="49">
        <v>3795.7003295859604</v>
      </c>
      <c r="X845" s="49">
        <v>4019.153362673027</v>
      </c>
      <c r="Y845" s="49">
        <v>4243.8072435546846</v>
      </c>
      <c r="Z845" s="49">
        <v>4474.0556227951529</v>
      </c>
      <c r="AA845" s="49">
        <v>4708.4218249141222</v>
      </c>
      <c r="AB845" s="49">
        <v>4928.3501964439738</v>
      </c>
      <c r="AC845" s="49">
        <v>5133.0698137383988</v>
      </c>
      <c r="AD845" s="49">
        <v>5358.1977384901638</v>
      </c>
      <c r="AE845" s="49">
        <v>5553.1738149238918</v>
      </c>
      <c r="AF845" s="49">
        <v>5743.2067645223106</v>
      </c>
      <c r="AG845" s="49">
        <v>5851.6247260469854</v>
      </c>
      <c r="AH845" s="49">
        <v>6011.2353587644393</v>
      </c>
      <c r="AI845" s="49">
        <v>6152.5388306602354</v>
      </c>
    </row>
    <row r="846" spans="1:35" ht="15">
      <c r="A846" s="49" t="s">
        <v>65</v>
      </c>
      <c r="B846" s="49">
        <v>4</v>
      </c>
      <c r="C846" s="49" t="s">
        <v>42</v>
      </c>
      <c r="D846" s="49" t="s">
        <v>55</v>
      </c>
      <c r="E846" s="49" t="s">
        <v>57</v>
      </c>
      <c r="F846" s="49">
        <v>78.044911500997245</v>
      </c>
      <c r="G846" s="49">
        <v>36282</v>
      </c>
      <c r="H846" s="49">
        <v>95.088937129689455</v>
      </c>
      <c r="I846" s="49">
        <v>316.0588106867919</v>
      </c>
      <c r="J846" s="49">
        <v>684.91192913683369</v>
      </c>
      <c r="K846" s="49">
        <v>1040.5964993093703</v>
      </c>
      <c r="L846" s="49">
        <v>1515.5754699742499</v>
      </c>
      <c r="M846" s="49">
        <v>2052.9761784006059</v>
      </c>
      <c r="N846" s="49">
        <v>2686.6149629237711</v>
      </c>
      <c r="O846" s="49">
        <v>3440.3349715485215</v>
      </c>
      <c r="P846" s="49">
        <v>4231.8416994684139</v>
      </c>
      <c r="Q846" s="49">
        <v>5056.3244280228237</v>
      </c>
      <c r="R846" s="49">
        <v>5891.4956182553924</v>
      </c>
      <c r="S846" s="49">
        <v>6695.2210121336848</v>
      </c>
      <c r="T846" s="49">
        <v>7476.8742788381123</v>
      </c>
      <c r="U846" s="49">
        <v>8231.9551106455965</v>
      </c>
      <c r="V846" s="49">
        <v>8976.8922075192804</v>
      </c>
      <c r="W846" s="49">
        <v>9628.1953040146036</v>
      </c>
      <c r="X846" s="49">
        <v>10152.599999711379</v>
      </c>
      <c r="Y846" s="49">
        <v>10713.855746849778</v>
      </c>
      <c r="Z846" s="49">
        <v>11308.142822292921</v>
      </c>
      <c r="AA846" s="49">
        <v>11889.427532617701</v>
      </c>
      <c r="AB846" s="49">
        <v>12516.281909175901</v>
      </c>
      <c r="AC846" s="49">
        <v>12943.279438458589</v>
      </c>
      <c r="AD846" s="49">
        <v>13498.917476520328</v>
      </c>
      <c r="AE846" s="49">
        <v>14001.864610185339</v>
      </c>
      <c r="AF846" s="49">
        <v>14514.027570421698</v>
      </c>
      <c r="AG846" s="49">
        <v>14981.79965730913</v>
      </c>
      <c r="AH846" s="49">
        <v>15426.17161903076</v>
      </c>
      <c r="AI846" s="49">
        <v>15899.348631346151</v>
      </c>
    </row>
    <row r="847" spans="1:35" ht="15">
      <c r="A847" s="49" t="s">
        <v>65</v>
      </c>
      <c r="B847" s="49">
        <v>5</v>
      </c>
      <c r="C847" s="49" t="s">
        <v>42</v>
      </c>
      <c r="D847" s="49" t="s">
        <v>55</v>
      </c>
      <c r="E847" s="49" t="s">
        <v>57</v>
      </c>
      <c r="F847" s="49">
        <v>186.69111369517196</v>
      </c>
      <c r="G847" s="49">
        <v>36282</v>
      </c>
      <c r="H847" s="49">
        <v>234.04436848938849</v>
      </c>
      <c r="I847" s="49">
        <v>356.31557520184913</v>
      </c>
      <c r="J847" s="49">
        <v>725.00738843692147</v>
      </c>
      <c r="K847" s="49">
        <v>1065.4776997395229</v>
      </c>
      <c r="L847" s="49">
        <v>1524.2815710829768</v>
      </c>
      <c r="M847" s="49">
        <v>2045.7290688390269</v>
      </c>
      <c r="N847" s="49">
        <v>2649.227175367414</v>
      </c>
      <c r="O847" s="49">
        <v>3345.9016024964531</v>
      </c>
      <c r="P847" s="49">
        <v>4081.8594798490058</v>
      </c>
      <c r="Q847" s="49">
        <v>4800.2992390013451</v>
      </c>
      <c r="R847" s="49">
        <v>5533.767004579031</v>
      </c>
      <c r="S847" s="49">
        <v>6236.7538459737698</v>
      </c>
      <c r="T847" s="49">
        <v>6885.944833276757</v>
      </c>
      <c r="U847" s="49">
        <v>7559.4176931713182</v>
      </c>
      <c r="V847" s="49">
        <v>8178.6708713147964</v>
      </c>
      <c r="W847" s="49">
        <v>8743.4364446742366</v>
      </c>
      <c r="X847" s="49">
        <v>9273.5317609433005</v>
      </c>
      <c r="Y847" s="49">
        <v>9782.6879380251703</v>
      </c>
      <c r="Z847" s="49">
        <v>10320.07461281585</v>
      </c>
      <c r="AA847" s="49">
        <v>10848.845920101481</v>
      </c>
      <c r="AB847" s="49">
        <v>11355.345139168441</v>
      </c>
      <c r="AC847" s="49">
        <v>11856.569635759221</v>
      </c>
      <c r="AD847" s="49">
        <v>12332.985416889569</v>
      </c>
      <c r="AE847" s="49">
        <v>12758.027418274371</v>
      </c>
      <c r="AF847" s="49">
        <v>13170.16053168591</v>
      </c>
      <c r="AG847" s="49">
        <v>13500.70613908365</v>
      </c>
      <c r="AH847" s="49">
        <v>13873.220489081941</v>
      </c>
      <c r="AI847" s="49">
        <v>14192.926663391401</v>
      </c>
    </row>
    <row r="848" spans="1:35" ht="15">
      <c r="A848" s="49" t="s">
        <v>65</v>
      </c>
      <c r="B848" s="49">
        <v>6</v>
      </c>
      <c r="C848" s="49" t="s">
        <v>42</v>
      </c>
      <c r="D848" s="49" t="s">
        <v>55</v>
      </c>
      <c r="E848" s="49" t="s">
        <v>57</v>
      </c>
      <c r="F848" s="49">
        <v>93.908605886459625</v>
      </c>
      <c r="G848" s="49">
        <v>36282</v>
      </c>
      <c r="H848" s="49">
        <v>131.88465392078729</v>
      </c>
      <c r="I848" s="49">
        <v>209.18231539399551</v>
      </c>
      <c r="J848" s="49">
        <v>483.40101872914414</v>
      </c>
      <c r="K848" s="49">
        <v>734.07719421757542</v>
      </c>
      <c r="L848" s="49">
        <v>1068.0185304006532</v>
      </c>
      <c r="M848" s="49">
        <v>1446.392855549436</v>
      </c>
      <c r="N848" s="49">
        <v>1897.71128210901</v>
      </c>
      <c r="O848" s="49">
        <v>2420.2891012026921</v>
      </c>
      <c r="P848" s="49">
        <v>2972.7457928643639</v>
      </c>
      <c r="Q848" s="49">
        <v>3509.1390059730152</v>
      </c>
      <c r="R848" s="49">
        <v>4059.570738856879</v>
      </c>
      <c r="S848" s="49">
        <v>4592.3178677078558</v>
      </c>
      <c r="T848" s="49">
        <v>5096.9070058138877</v>
      </c>
      <c r="U848" s="49">
        <v>5603.8303483835771</v>
      </c>
      <c r="V848" s="49">
        <v>6091.4908596742571</v>
      </c>
      <c r="W848" s="49">
        <v>6534.2410318057773</v>
      </c>
      <c r="X848" s="49">
        <v>6936.0874307187614</v>
      </c>
      <c r="Y848" s="49">
        <v>7336.5671170124215</v>
      </c>
      <c r="Z848" s="49">
        <v>7749.1129681774864</v>
      </c>
      <c r="AA848" s="49">
        <v>8166.800507950551</v>
      </c>
      <c r="AB848" s="49">
        <v>8560.1552995494967</v>
      </c>
      <c r="AC848" s="49">
        <v>8932.4862908975811</v>
      </c>
      <c r="AD848" s="49">
        <v>9340.5141148534749</v>
      </c>
      <c r="AE848" s="49">
        <v>9706.9946455012359</v>
      </c>
      <c r="AF848" s="49">
        <v>10064.446601838068</v>
      </c>
      <c r="AG848" s="49">
        <v>10296.213538264732</v>
      </c>
      <c r="AH848" s="49">
        <v>10601.664509389213</v>
      </c>
      <c r="AI848" s="49">
        <v>10889.41586287903</v>
      </c>
    </row>
    <row r="849" spans="1:35" ht="15">
      <c r="A849" s="49" t="s">
        <v>65</v>
      </c>
      <c r="B849" s="49">
        <v>7</v>
      </c>
      <c r="C849" s="49" t="s">
        <v>42</v>
      </c>
      <c r="D849" s="49" t="s">
        <v>55</v>
      </c>
      <c r="E849" s="49" t="s">
        <v>57</v>
      </c>
      <c r="F849" s="49">
        <v>426.3596024923624</v>
      </c>
      <c r="G849" s="49">
        <v>36282</v>
      </c>
      <c r="H849" s="49">
        <v>403.75236449450637</v>
      </c>
      <c r="I849" s="49">
        <v>1285.6473026624126</v>
      </c>
      <c r="J849" s="49">
        <v>2805.900366981014</v>
      </c>
      <c r="K849" s="49">
        <v>4164.6578807921287</v>
      </c>
      <c r="L849" s="49">
        <v>5964.7763805107752</v>
      </c>
      <c r="M849" s="49">
        <v>8028.8817072806742</v>
      </c>
      <c r="N849" s="49">
        <v>10437.989933068635</v>
      </c>
      <c r="O849" s="49">
        <v>13185.965175664151</v>
      </c>
      <c r="P849" s="49">
        <v>16056.470053232961</v>
      </c>
      <c r="Q849" s="49">
        <v>19133.774954007349</v>
      </c>
      <c r="R849" s="49">
        <v>22066.648914811492</v>
      </c>
      <c r="S849" s="49">
        <v>24882.109647050711</v>
      </c>
      <c r="T849" s="49">
        <v>27272.317230278288</v>
      </c>
      <c r="U849" s="49">
        <v>29630.368543643533</v>
      </c>
      <c r="V849" s="49">
        <v>31939.922206779909</v>
      </c>
      <c r="W849" s="49">
        <v>34097.218437575408</v>
      </c>
      <c r="X849" s="49">
        <v>36587.971059589232</v>
      </c>
      <c r="Y849" s="49">
        <v>38103.866168660861</v>
      </c>
      <c r="Z849" s="49">
        <v>40519.805807935285</v>
      </c>
      <c r="AA849" s="49">
        <v>42049.364593849408</v>
      </c>
      <c r="AB849" s="49">
        <v>44227.338520093181</v>
      </c>
      <c r="AC849" s="49">
        <v>45878.963478594764</v>
      </c>
      <c r="AD849" s="49">
        <v>47725.187502530069</v>
      </c>
      <c r="AE849" s="49">
        <v>48526.50125696139</v>
      </c>
      <c r="AF849" s="49">
        <v>49976.418788613439</v>
      </c>
      <c r="AG849" s="49">
        <v>51453.879558820481</v>
      </c>
      <c r="AH849" s="49">
        <v>52849.445775028289</v>
      </c>
      <c r="AI849" s="49">
        <v>54808.634410107174</v>
      </c>
    </row>
    <row r="850" spans="1:35" ht="15">
      <c r="A850" s="49" t="s">
        <v>65</v>
      </c>
      <c r="B850" s="49">
        <v>8</v>
      </c>
      <c r="C850" s="49" t="s">
        <v>42</v>
      </c>
      <c r="D850" s="49" t="s">
        <v>55</v>
      </c>
      <c r="E850" s="49" t="s">
        <v>57</v>
      </c>
      <c r="F850" s="49">
        <v>120.9318856038649</v>
      </c>
      <c r="G850" s="49">
        <v>36282</v>
      </c>
      <c r="H850" s="49">
        <v>148.58054384737122</v>
      </c>
      <c r="I850" s="49">
        <v>296.83128140702161</v>
      </c>
      <c r="J850" s="49">
        <v>661.66603527529389</v>
      </c>
      <c r="K850" s="49">
        <v>991.67592195713951</v>
      </c>
      <c r="L850" s="49">
        <v>1430.6502216580591</v>
      </c>
      <c r="M850" s="49">
        <v>1931.816680193923</v>
      </c>
      <c r="N850" s="49">
        <v>2525.4771967104521</v>
      </c>
      <c r="O850" s="49">
        <v>3210.0918207782634</v>
      </c>
      <c r="P850" s="49">
        <v>3931.5338364588647</v>
      </c>
      <c r="Q850" s="49">
        <v>4660.6360360664266</v>
      </c>
      <c r="R850" s="49">
        <v>5386.8536211930968</v>
      </c>
      <c r="S850" s="49">
        <v>6090.0301795497135</v>
      </c>
      <c r="T850" s="49">
        <v>6729.0432292576997</v>
      </c>
      <c r="U850" s="49">
        <v>7367.4553398126163</v>
      </c>
      <c r="V850" s="49">
        <v>7991.0216204189073</v>
      </c>
      <c r="W850" s="49">
        <v>8563.8140253434503</v>
      </c>
      <c r="X850" s="49">
        <v>9141.7682706693358</v>
      </c>
      <c r="Y850" s="49">
        <v>9615.3300933803075</v>
      </c>
      <c r="Z850" s="49">
        <v>10197.460476411419</v>
      </c>
      <c r="AA850" s="49">
        <v>10688.28674495325</v>
      </c>
      <c r="AB850" s="49">
        <v>11234.797115877949</v>
      </c>
      <c r="AC850" s="49">
        <v>11706.72572242259</v>
      </c>
      <c r="AD850" s="49">
        <v>12230.11232708104</v>
      </c>
      <c r="AE850" s="49">
        <v>12600.406431560819</v>
      </c>
      <c r="AF850" s="49">
        <v>13040.026025085859</v>
      </c>
      <c r="AG850" s="49">
        <v>13379.37467327679</v>
      </c>
      <c r="AH850" s="49">
        <v>13777.817713397551</v>
      </c>
      <c r="AI850" s="49">
        <v>14219.400763944828</v>
      </c>
    </row>
    <row r="851" spans="1:35" ht="15">
      <c r="A851" s="49" t="s">
        <v>65</v>
      </c>
      <c r="B851" s="49">
        <v>9</v>
      </c>
      <c r="C851" s="49" t="s">
        <v>42</v>
      </c>
      <c r="D851" s="49" t="s">
        <v>55</v>
      </c>
      <c r="E851" s="49" t="s">
        <v>57</v>
      </c>
      <c r="F851" s="49">
        <v>97.062284994944619</v>
      </c>
      <c r="G851" s="49">
        <v>36282</v>
      </c>
      <c r="H851" s="49">
        <v>136.58453454774769</v>
      </c>
      <c r="I851" s="49">
        <v>206.7937438243091</v>
      </c>
      <c r="J851" s="49">
        <v>468.11483062844098</v>
      </c>
      <c r="K851" s="49">
        <v>705.52201837896541</v>
      </c>
      <c r="L851" s="49">
        <v>1021.338545756548</v>
      </c>
      <c r="M851" s="49">
        <v>1379.2527398663219</v>
      </c>
      <c r="N851" s="49">
        <v>1806.8113978453612</v>
      </c>
      <c r="O851" s="49">
        <v>2302.2776464789558</v>
      </c>
      <c r="P851" s="49">
        <v>2825.5334515334062</v>
      </c>
      <c r="Q851" s="49">
        <v>3326.6529849679332</v>
      </c>
      <c r="R851" s="49">
        <v>3841.3120154403682</v>
      </c>
      <c r="S851" s="49">
        <v>4339.7042970988432</v>
      </c>
      <c r="T851" s="49">
        <v>4812.9125112392603</v>
      </c>
      <c r="U851" s="49">
        <v>5287.6549709092678</v>
      </c>
      <c r="V851" s="49">
        <v>5747.7598050402994</v>
      </c>
      <c r="W851" s="49">
        <v>6161.6891414325992</v>
      </c>
      <c r="X851" s="49">
        <v>6532.3223667420389</v>
      </c>
      <c r="Y851" s="49">
        <v>6905.1496925802112</v>
      </c>
      <c r="Z851" s="49">
        <v>7286.6278690664876</v>
      </c>
      <c r="AA851" s="49">
        <v>7675.0743060489576</v>
      </c>
      <c r="AB851" s="49">
        <v>8039.5574560081077</v>
      </c>
      <c r="AC851" s="49">
        <v>8380.4784274966478</v>
      </c>
      <c r="AD851" s="49">
        <v>8755.8355323620617</v>
      </c>
      <c r="AE851" s="49">
        <v>9082.481838599906</v>
      </c>
      <c r="AF851" s="49">
        <v>9401.0435168153072</v>
      </c>
      <c r="AG851" s="49">
        <v>9585.7161531583879</v>
      </c>
      <c r="AH851" s="49">
        <v>9854.9170750065787</v>
      </c>
      <c r="AI851" s="49">
        <v>10095.242877248071</v>
      </c>
    </row>
    <row r="852" spans="1:35" ht="15">
      <c r="A852" s="49" t="s">
        <v>65</v>
      </c>
      <c r="B852" s="49">
        <v>10</v>
      </c>
      <c r="C852" s="49" t="s">
        <v>42</v>
      </c>
      <c r="D852" s="49" t="s">
        <v>55</v>
      </c>
      <c r="E852" s="49" t="s">
        <v>57</v>
      </c>
      <c r="F852" s="49">
        <v>96.959791923523369</v>
      </c>
      <c r="G852" s="49">
        <v>36282</v>
      </c>
      <c r="H852" s="49">
        <v>92.340752215345461</v>
      </c>
      <c r="I852" s="49">
        <v>286.81107902847566</v>
      </c>
      <c r="J852" s="49">
        <v>628.88560944336541</v>
      </c>
      <c r="K852" s="49">
        <v>935.96331479608693</v>
      </c>
      <c r="L852" s="49">
        <v>1344.8740886176038</v>
      </c>
      <c r="M852" s="49">
        <v>1815.3574047007251</v>
      </c>
      <c r="N852" s="49">
        <v>2365.092425585417</v>
      </c>
      <c r="O852" s="49">
        <v>2995.3536636200988</v>
      </c>
      <c r="P852" s="49">
        <v>3656.9501007760978</v>
      </c>
      <c r="Q852" s="49">
        <v>4365.9749183651147</v>
      </c>
      <c r="R852" s="49">
        <v>5044.8769432126719</v>
      </c>
      <c r="S852" s="49">
        <v>5697.4289062516991</v>
      </c>
      <c r="T852" s="49">
        <v>6253.6948100152022</v>
      </c>
      <c r="U852" s="49">
        <v>6802.7910010752958</v>
      </c>
      <c r="V852" s="49">
        <v>7341.5290244807029</v>
      </c>
      <c r="W852" s="49">
        <v>7843.5080535686848</v>
      </c>
      <c r="X852" s="49">
        <v>8419.1344878205127</v>
      </c>
      <c r="Y852" s="49">
        <v>8773.1535998335003</v>
      </c>
      <c r="Z852" s="49">
        <v>9326.0924812996509</v>
      </c>
      <c r="AA852" s="49">
        <v>9682.6835186661792</v>
      </c>
      <c r="AB852" s="49">
        <v>10179.447337293026</v>
      </c>
      <c r="AC852" s="49">
        <v>10553.094243048719</v>
      </c>
      <c r="AD852" s="49">
        <v>10969.8718328905</v>
      </c>
      <c r="AE852" s="49">
        <v>11146.09692785506</v>
      </c>
      <c r="AF852" s="49">
        <v>11451.011504243819</v>
      </c>
      <c r="AG852" s="49">
        <v>11644.218416618858</v>
      </c>
      <c r="AH852" s="49">
        <v>11787.724362781231</v>
      </c>
      <c r="AI852" s="49">
        <v>12044.850792471219</v>
      </c>
    </row>
    <row r="853" spans="1:35" ht="15">
      <c r="A853" s="49" t="s">
        <v>65</v>
      </c>
      <c r="B853" s="49">
        <v>11</v>
      </c>
      <c r="C853" s="49" t="s">
        <v>42</v>
      </c>
      <c r="D853" s="49" t="s">
        <v>55</v>
      </c>
      <c r="E853" s="49" t="s">
        <v>57</v>
      </c>
      <c r="F853" s="49">
        <v>89.253253949314825</v>
      </c>
      <c r="G853" s="49">
        <v>36282</v>
      </c>
      <c r="H853" s="49">
        <v>84.038415027270361</v>
      </c>
      <c r="I853" s="49">
        <v>269.73439048361388</v>
      </c>
      <c r="J853" s="49">
        <v>593.61697195521265</v>
      </c>
      <c r="K853" s="49">
        <v>888.1850871002481</v>
      </c>
      <c r="L853" s="49">
        <v>1283.8887016880308</v>
      </c>
      <c r="M853" s="49">
        <v>1743.3509646907228</v>
      </c>
      <c r="N853" s="49">
        <v>2283.2824371780043</v>
      </c>
      <c r="O853" s="49">
        <v>2906.9301746323749</v>
      </c>
      <c r="P853" s="49">
        <v>3566.8755916391719</v>
      </c>
      <c r="Q853" s="49">
        <v>4281.1821729224102</v>
      </c>
      <c r="R853" s="49">
        <v>4970.9853249137677</v>
      </c>
      <c r="S853" s="49">
        <v>5640.2034569776743</v>
      </c>
      <c r="T853" s="49">
        <v>6216.9008240370222</v>
      </c>
      <c r="U853" s="49">
        <v>6790.2155740642656</v>
      </c>
      <c r="V853" s="49">
        <v>7357.5148110065529</v>
      </c>
      <c r="W853" s="49">
        <v>7892.88018471738</v>
      </c>
      <c r="X853" s="49">
        <v>8509.2469325279417</v>
      </c>
      <c r="Y853" s="49">
        <v>8898.3872655656305</v>
      </c>
      <c r="Z853" s="49">
        <v>9496.0539906416161</v>
      </c>
      <c r="AA853" s="49">
        <v>9890.830291723556</v>
      </c>
      <c r="AB853" s="49">
        <v>10434.53396965534</v>
      </c>
      <c r="AC853" s="49">
        <v>10851.89747411596</v>
      </c>
      <c r="AD853" s="49">
        <v>11314.737167695001</v>
      </c>
      <c r="AE853" s="49">
        <v>11526.391414126199</v>
      </c>
      <c r="AF853" s="49">
        <v>11875.712269255979</v>
      </c>
      <c r="AG853" s="49">
        <v>12113.29869988288</v>
      </c>
      <c r="AH853" s="49">
        <v>12296.405436634461</v>
      </c>
      <c r="AI853" s="49">
        <v>12601.60790785079</v>
      </c>
    </row>
    <row r="854" spans="1:35" ht="15">
      <c r="A854" s="49" t="s">
        <v>65</v>
      </c>
      <c r="B854" s="49">
        <v>12</v>
      </c>
      <c r="C854" s="49" t="s">
        <v>42</v>
      </c>
      <c r="D854" s="49" t="s">
        <v>55</v>
      </c>
      <c r="E854" s="49" t="s">
        <v>57</v>
      </c>
      <c r="F854" s="49">
        <v>103.50457676161822</v>
      </c>
      <c r="G854" s="49">
        <v>36282</v>
      </c>
      <c r="H854" s="49">
        <v>97.762844741474595</v>
      </c>
      <c r="I854" s="49">
        <v>367.65328263052879</v>
      </c>
      <c r="J854" s="49">
        <v>964.17600073611902</v>
      </c>
      <c r="K854" s="49">
        <v>1494.873328418817</v>
      </c>
      <c r="L854" s="49">
        <v>2204.9350325847649</v>
      </c>
      <c r="M854" s="49">
        <v>3020.660649760016</v>
      </c>
      <c r="N854" s="49">
        <v>3971.155859762041</v>
      </c>
      <c r="O854" s="49">
        <v>5070.6689980288265</v>
      </c>
      <c r="P854" s="49">
        <v>6256.7421812119155</v>
      </c>
      <c r="Q854" s="49">
        <v>7404.8502547923972</v>
      </c>
      <c r="R854" s="49">
        <v>8584.2231538658452</v>
      </c>
      <c r="S854" s="49">
        <v>9733.693942561169</v>
      </c>
      <c r="T854" s="49">
        <v>10793.572471485901</v>
      </c>
      <c r="U854" s="49">
        <v>11821.32337618836</v>
      </c>
      <c r="V854" s="49">
        <v>12775.62209407622</v>
      </c>
      <c r="W854" s="49">
        <v>13693.820594733319</v>
      </c>
      <c r="X854" s="49">
        <v>14527.839435027612</v>
      </c>
      <c r="Y854" s="49">
        <v>15373.805298961461</v>
      </c>
      <c r="Z854" s="49">
        <v>16170.6417663546</v>
      </c>
      <c r="AA854" s="49">
        <v>16992.4938632011</v>
      </c>
      <c r="AB854" s="49">
        <v>17772.261850119732</v>
      </c>
      <c r="AC854" s="49">
        <v>18501.998217393171</v>
      </c>
      <c r="AD854" s="49">
        <v>19137.232762156429</v>
      </c>
      <c r="AE854" s="49">
        <v>19847.717179090832</v>
      </c>
      <c r="AF854" s="49">
        <v>20502.405791830854</v>
      </c>
      <c r="AG854" s="49">
        <v>21137.453617036139</v>
      </c>
      <c r="AH854" s="49">
        <v>21770.591705537678</v>
      </c>
      <c r="AI854" s="49">
        <v>22432.248728973238</v>
      </c>
    </row>
    <row r="855" spans="1:35" ht="15">
      <c r="A855" s="49" t="s">
        <v>65</v>
      </c>
      <c r="B855" s="49">
        <v>13</v>
      </c>
      <c r="C855" s="49" t="s">
        <v>42</v>
      </c>
      <c r="D855" s="49" t="s">
        <v>55</v>
      </c>
      <c r="E855" s="49" t="s">
        <v>57</v>
      </c>
      <c r="F855" s="49">
        <v>72.260986431683406</v>
      </c>
      <c r="G855" s="49">
        <v>36282</v>
      </c>
      <c r="H855" s="49">
        <v>78.23422583973985</v>
      </c>
      <c r="I855" s="49">
        <v>335.38263999457666</v>
      </c>
      <c r="J855" s="49">
        <v>667.72569818007537</v>
      </c>
      <c r="K855" s="49">
        <v>992.93417017897525</v>
      </c>
      <c r="L855" s="49">
        <v>1424.685785025827</v>
      </c>
      <c r="M855" s="49">
        <v>1911.675228744795</v>
      </c>
      <c r="N855" s="49">
        <v>2484.9717001526942</v>
      </c>
      <c r="O855" s="49">
        <v>3179.5921194295297</v>
      </c>
      <c r="P855" s="49">
        <v>3904.1581744163036</v>
      </c>
      <c r="Q855" s="49">
        <v>4665.0270849995732</v>
      </c>
      <c r="R855" s="49">
        <v>5432.9382165454626</v>
      </c>
      <c r="S855" s="49">
        <v>6171.9707977256312</v>
      </c>
      <c r="T855" s="49">
        <v>6906.5897349405077</v>
      </c>
      <c r="U855" s="49">
        <v>7600.175924995302</v>
      </c>
      <c r="V855" s="49">
        <v>8307.6567232640027</v>
      </c>
      <c r="W855" s="49">
        <v>8902.17858804157</v>
      </c>
      <c r="X855" s="49">
        <v>9331.2645167158589</v>
      </c>
      <c r="Y855" s="49">
        <v>9828.379164776019</v>
      </c>
      <c r="Z855" s="49">
        <v>10356.86683982186</v>
      </c>
      <c r="AA855" s="49">
        <v>10872.9613404379</v>
      </c>
      <c r="AB855" s="49">
        <v>11470.337178468</v>
      </c>
      <c r="AC855" s="49">
        <v>11800.58400074493</v>
      </c>
      <c r="AD855" s="49">
        <v>12300.717388416169</v>
      </c>
      <c r="AE855" s="49">
        <v>12731.602519438891</v>
      </c>
      <c r="AF855" s="49">
        <v>13191.46966492006</v>
      </c>
      <c r="AG855" s="49">
        <v>13625.438166495871</v>
      </c>
      <c r="AH855" s="49">
        <v>14031.502218802878</v>
      </c>
      <c r="AI855" s="49">
        <v>14453.45918484454</v>
      </c>
    </row>
    <row r="856" spans="1:35" ht="15">
      <c r="A856" s="49" t="s">
        <v>65</v>
      </c>
      <c r="B856" s="49">
        <v>14</v>
      </c>
      <c r="C856" s="49" t="s">
        <v>42</v>
      </c>
      <c r="D856" s="49" t="s">
        <v>55</v>
      </c>
      <c r="E856" s="49" t="s">
        <v>57</v>
      </c>
      <c r="F856" s="49">
        <v>73.050758752505473</v>
      </c>
      <c r="G856" s="49">
        <v>36282</v>
      </c>
      <c r="H856" s="49">
        <v>103.2489363200872</v>
      </c>
      <c r="I856" s="49">
        <v>156.4598850278924</v>
      </c>
      <c r="J856" s="49">
        <v>354.39602435642104</v>
      </c>
      <c r="K856" s="49">
        <v>534.37901247650166</v>
      </c>
      <c r="L856" s="49">
        <v>773.99619183111008</v>
      </c>
      <c r="M856" s="49">
        <v>1045.8719893359421</v>
      </c>
      <c r="N856" s="49">
        <v>1371.035556594125</v>
      </c>
      <c r="O856" s="49">
        <v>1748.4580392706439</v>
      </c>
      <c r="P856" s="49">
        <v>2147.8275478820301</v>
      </c>
      <c r="Q856" s="49">
        <v>2531.3195242668862</v>
      </c>
      <c r="R856" s="49">
        <v>2925.8831479277119</v>
      </c>
      <c r="S856" s="49">
        <v>3308.7063205757299</v>
      </c>
      <c r="T856" s="49">
        <v>3672.4788771431017</v>
      </c>
      <c r="U856" s="49">
        <v>4037.5265948012502</v>
      </c>
      <c r="V856" s="49">
        <v>4391.6080384297566</v>
      </c>
      <c r="W856" s="49">
        <v>4710.6511873814343</v>
      </c>
      <c r="X856" s="49">
        <v>4996.8137266378135</v>
      </c>
      <c r="Y856" s="49">
        <v>5284.8917592532089</v>
      </c>
      <c r="Z856" s="49">
        <v>5579.8897421401962</v>
      </c>
      <c r="AA856" s="49">
        <v>5880.1710097928371</v>
      </c>
      <c r="AB856" s="49">
        <v>6162.3024624720665</v>
      </c>
      <c r="AC856" s="49">
        <v>6425.1222390914418</v>
      </c>
      <c r="AD856" s="49">
        <v>6713.4084392809564</v>
      </c>
      <c r="AE856" s="49">
        <v>6964.2894291314069</v>
      </c>
      <c r="AF856" s="49">
        <v>7209.6985853393426</v>
      </c>
      <c r="AG856" s="49">
        <v>7352.7835325735268</v>
      </c>
      <c r="AH856" s="49">
        <v>7561.0216650652064</v>
      </c>
      <c r="AI856" s="49">
        <v>7747.2420942852132</v>
      </c>
    </row>
    <row r="857" spans="1:35" ht="15">
      <c r="A857" s="49" t="s">
        <v>65</v>
      </c>
      <c r="B857" s="49">
        <v>15</v>
      </c>
      <c r="C857" s="49" t="s">
        <v>42</v>
      </c>
      <c r="D857" s="49" t="s">
        <v>55</v>
      </c>
      <c r="E857" s="49" t="s">
        <v>57</v>
      </c>
      <c r="F857" s="49">
        <v>0.88448582896640815</v>
      </c>
      <c r="G857" s="49">
        <v>36282</v>
      </c>
      <c r="H857" s="49">
        <v>1.33894173780542</v>
      </c>
      <c r="I857" s="49">
        <v>2.02473389536534</v>
      </c>
      <c r="J857" s="49">
        <v>4.6048692406498954</v>
      </c>
      <c r="K857" s="49">
        <v>6.9671454152129586</v>
      </c>
      <c r="L857" s="49">
        <v>10.117015063304521</v>
      </c>
      <c r="M857" s="49">
        <v>13.714525056393589</v>
      </c>
      <c r="N857" s="49">
        <v>17.9998671135147</v>
      </c>
      <c r="O857" s="49">
        <v>22.99901208844712</v>
      </c>
      <c r="P857" s="49">
        <v>28.300238324841377</v>
      </c>
      <c r="Q857" s="49">
        <v>33.415641415840732</v>
      </c>
      <c r="R857" s="49">
        <v>38.687425335815469</v>
      </c>
      <c r="S857" s="49">
        <v>43.794185441625473</v>
      </c>
      <c r="T857" s="49">
        <v>48.649501805501259</v>
      </c>
      <c r="U857" s="49">
        <v>53.57711752289346</v>
      </c>
      <c r="V857" s="49">
        <v>58.425298872489435</v>
      </c>
      <c r="W857" s="49">
        <v>62.831044965774026</v>
      </c>
      <c r="X857" s="49">
        <v>66.813007373040008</v>
      </c>
      <c r="Y857" s="49">
        <v>70.838889034450816</v>
      </c>
      <c r="Z857" s="49">
        <v>74.988202831459972</v>
      </c>
      <c r="AA857" s="49">
        <v>79.221001287836344</v>
      </c>
      <c r="AB857" s="49">
        <v>83.229148717015065</v>
      </c>
      <c r="AC857" s="49">
        <v>87.000059540436993</v>
      </c>
      <c r="AD857" s="49">
        <v>91.117829061672694</v>
      </c>
      <c r="AE857" s="49">
        <v>94.715063675312194</v>
      </c>
      <c r="AF857" s="49">
        <v>98.225232886428046</v>
      </c>
      <c r="AG857" s="49">
        <v>100.35540320523202</v>
      </c>
      <c r="AH857" s="49">
        <v>103.36160553921147</v>
      </c>
      <c r="AI857" s="49">
        <v>106.03318601659254</v>
      </c>
    </row>
    <row r="858" spans="1:35" ht="15">
      <c r="A858" s="49" t="s">
        <v>65</v>
      </c>
      <c r="B858" s="49">
        <v>16</v>
      </c>
      <c r="C858" s="49" t="s">
        <v>42</v>
      </c>
      <c r="D858" s="49" t="s">
        <v>55</v>
      </c>
      <c r="E858" s="49" t="s">
        <v>57</v>
      </c>
      <c r="F858" s="49">
        <v>168.52455271296316</v>
      </c>
      <c r="G858" s="49">
        <v>36282</v>
      </c>
      <c r="H858" s="49">
        <v>161.15704031930323</v>
      </c>
      <c r="I858" s="49">
        <v>513.19514373437892</v>
      </c>
      <c r="J858" s="49">
        <v>1119.9957714036641</v>
      </c>
      <c r="K858" s="49">
        <v>1662.5581246461882</v>
      </c>
      <c r="L858" s="49">
        <v>2381.6999364726644</v>
      </c>
      <c r="M858" s="49">
        <v>3206.7852147507929</v>
      </c>
      <c r="N858" s="49">
        <v>4170.3013189933063</v>
      </c>
      <c r="O858" s="49">
        <v>5269.956220894117</v>
      </c>
      <c r="P858" s="49">
        <v>6419.3777073372803</v>
      </c>
      <c r="Q858" s="49">
        <v>7652.608331125507</v>
      </c>
      <c r="R858" s="49">
        <v>8829.7551702158617</v>
      </c>
      <c r="S858" s="49">
        <v>9961.780288293894</v>
      </c>
      <c r="T858" s="49">
        <v>10925.485056731171</v>
      </c>
      <c r="U858" s="49">
        <v>11877.867356503581</v>
      </c>
      <c r="V858" s="49">
        <v>12812.328027485781</v>
      </c>
      <c r="W858" s="49">
        <v>13687.331145184779</v>
      </c>
      <c r="X858" s="49">
        <v>14697.839839866199</v>
      </c>
      <c r="Y858" s="49">
        <v>15318.366292560331</v>
      </c>
      <c r="Z858" s="49">
        <v>16302.03535229551</v>
      </c>
      <c r="AA858" s="49">
        <v>16930.949462405471</v>
      </c>
      <c r="AB858" s="49">
        <v>17822.623994816458</v>
      </c>
      <c r="AC858" s="49">
        <v>18503.991574227741</v>
      </c>
      <c r="AD858" s="49">
        <v>19265.527519854899</v>
      </c>
      <c r="AE858" s="49">
        <v>19607.260741452919</v>
      </c>
      <c r="AF858" s="49">
        <v>20212.82087837475</v>
      </c>
      <c r="AG858" s="49">
        <v>20831.163604589849</v>
      </c>
      <c r="AH858" s="49">
        <v>21417.673917743399</v>
      </c>
      <c r="AI858" s="49">
        <v>22233.986992171191</v>
      </c>
    </row>
    <row r="859" spans="1:35" ht="15">
      <c r="A859" s="49" t="s">
        <v>65</v>
      </c>
      <c r="B859" s="49">
        <v>17</v>
      </c>
      <c r="C859" s="49" t="s">
        <v>42</v>
      </c>
      <c r="D859" s="49" t="s">
        <v>55</v>
      </c>
      <c r="E859" s="49" t="s">
        <v>57</v>
      </c>
      <c r="F859" s="49">
        <v>168.52455271296316</v>
      </c>
      <c r="G859" s="49">
        <v>36282</v>
      </c>
      <c r="H859" s="49">
        <v>161.15704031930323</v>
      </c>
      <c r="I859" s="49">
        <v>513.19514373437892</v>
      </c>
      <c r="J859" s="49">
        <v>1119.9957714036641</v>
      </c>
      <c r="K859" s="49">
        <v>1662.5581246461882</v>
      </c>
      <c r="L859" s="49">
        <v>2381.6999364726644</v>
      </c>
      <c r="M859" s="49">
        <v>3206.7852147507929</v>
      </c>
      <c r="N859" s="49">
        <v>4170.3013189933063</v>
      </c>
      <c r="O859" s="49">
        <v>5269.956220894117</v>
      </c>
      <c r="P859" s="49">
        <v>6419.3777073372803</v>
      </c>
      <c r="Q859" s="49">
        <v>7652.608331125507</v>
      </c>
      <c r="R859" s="49">
        <v>8829.7551702158617</v>
      </c>
      <c r="S859" s="49">
        <v>9961.780288293894</v>
      </c>
      <c r="T859" s="49">
        <v>10925.485056731171</v>
      </c>
      <c r="U859" s="49">
        <v>11877.867356503581</v>
      </c>
      <c r="V859" s="49">
        <v>12812.328027485781</v>
      </c>
      <c r="W859" s="49">
        <v>13687.331145184779</v>
      </c>
      <c r="X859" s="49">
        <v>14697.839839866199</v>
      </c>
      <c r="Y859" s="49">
        <v>15318.366292560331</v>
      </c>
      <c r="Z859" s="49">
        <v>16302.03535229551</v>
      </c>
      <c r="AA859" s="49">
        <v>16930.949462405471</v>
      </c>
      <c r="AB859" s="49">
        <v>17822.623994816458</v>
      </c>
      <c r="AC859" s="49">
        <v>18503.991574227741</v>
      </c>
      <c r="AD859" s="49">
        <v>19265.527519854899</v>
      </c>
      <c r="AE859" s="49">
        <v>19607.260741452919</v>
      </c>
      <c r="AF859" s="49">
        <v>20212.82087837475</v>
      </c>
      <c r="AG859" s="49">
        <v>20831.163604589849</v>
      </c>
      <c r="AH859" s="49">
        <v>21417.673917743399</v>
      </c>
      <c r="AI859" s="49">
        <v>22233.986992171191</v>
      </c>
    </row>
    <row r="860" spans="1:35" ht="15">
      <c r="A860" s="49" t="s">
        <v>65</v>
      </c>
      <c r="B860" s="49">
        <v>18</v>
      </c>
      <c r="C860" s="49" t="s">
        <v>42</v>
      </c>
      <c r="D860" s="49" t="s">
        <v>55</v>
      </c>
      <c r="E860" s="49" t="s">
        <v>57</v>
      </c>
      <c r="F860" s="49">
        <v>168.52455271296316</v>
      </c>
      <c r="G860" s="49">
        <v>36282</v>
      </c>
      <c r="H860" s="49">
        <v>161.15704031930323</v>
      </c>
      <c r="I860" s="49">
        <v>513.19514373437892</v>
      </c>
      <c r="J860" s="49">
        <v>1119.9957714036641</v>
      </c>
      <c r="K860" s="49">
        <v>1662.5581246461882</v>
      </c>
      <c r="L860" s="49">
        <v>2381.6999364726644</v>
      </c>
      <c r="M860" s="49">
        <v>3206.7852147507929</v>
      </c>
      <c r="N860" s="49">
        <v>4170.3013189933063</v>
      </c>
      <c r="O860" s="49">
        <v>5269.956220894117</v>
      </c>
      <c r="P860" s="49">
        <v>6419.3777073372803</v>
      </c>
      <c r="Q860" s="49">
        <v>7652.608331125507</v>
      </c>
      <c r="R860" s="49">
        <v>8829.7551702158617</v>
      </c>
      <c r="S860" s="49">
        <v>9961.780288293894</v>
      </c>
      <c r="T860" s="49">
        <v>10925.485056731171</v>
      </c>
      <c r="U860" s="49">
        <v>11877.867356503581</v>
      </c>
      <c r="V860" s="49">
        <v>12812.328027485781</v>
      </c>
      <c r="W860" s="49">
        <v>13687.331145184779</v>
      </c>
      <c r="X860" s="49">
        <v>14697.839839866199</v>
      </c>
      <c r="Y860" s="49">
        <v>15318.366292560331</v>
      </c>
      <c r="Z860" s="49">
        <v>16302.03535229551</v>
      </c>
      <c r="AA860" s="49">
        <v>16930.949462405471</v>
      </c>
      <c r="AB860" s="49">
        <v>17822.623994816458</v>
      </c>
      <c r="AC860" s="49">
        <v>18503.991574227741</v>
      </c>
      <c r="AD860" s="49">
        <v>19265.527519854899</v>
      </c>
      <c r="AE860" s="49">
        <v>19607.260741452919</v>
      </c>
      <c r="AF860" s="49">
        <v>20212.82087837475</v>
      </c>
      <c r="AG860" s="49">
        <v>20831.163604589849</v>
      </c>
      <c r="AH860" s="49">
        <v>21417.673917743399</v>
      </c>
      <c r="AI860" s="49">
        <v>22233.986992171191</v>
      </c>
    </row>
    <row r="861" spans="1:35" ht="15">
      <c r="A861" s="49" t="s">
        <v>65</v>
      </c>
      <c r="B861" s="49">
        <v>19</v>
      </c>
      <c r="C861" s="49" t="s">
        <v>42</v>
      </c>
      <c r="D861" s="49" t="s">
        <v>55</v>
      </c>
      <c r="E861" s="49" t="s">
        <v>57</v>
      </c>
      <c r="F861" s="49">
        <v>16.584853262685943</v>
      </c>
      <c r="G861" s="49">
        <v>36282</v>
      </c>
      <c r="H861" s="49">
        <v>23.881923928427263</v>
      </c>
      <c r="I861" s="49">
        <v>36.108417316574609</v>
      </c>
      <c r="J861" s="49">
        <v>81.575788169016391</v>
      </c>
      <c r="K861" s="49">
        <v>122.75516101211839</v>
      </c>
      <c r="L861" s="49">
        <v>177.47852053142103</v>
      </c>
      <c r="M861" s="49">
        <v>239.3937805161282</v>
      </c>
      <c r="N861" s="49">
        <v>313.27964574718129</v>
      </c>
      <c r="O861" s="49">
        <v>398.8303591572755</v>
      </c>
      <c r="P861" s="49">
        <v>489.08524473788304</v>
      </c>
      <c r="Q861" s="49">
        <v>575.46471055246832</v>
      </c>
      <c r="R861" s="49">
        <v>664.1721876661212</v>
      </c>
      <c r="S861" s="49">
        <v>750.0432262009158</v>
      </c>
      <c r="T861" s="49">
        <v>831.45734890259166</v>
      </c>
      <c r="U861" s="49">
        <v>912.99333580390726</v>
      </c>
      <c r="V861" s="49">
        <v>991.92566358155898</v>
      </c>
      <c r="W861" s="49">
        <v>1062.8607620069829</v>
      </c>
      <c r="X861" s="49">
        <v>1126.318691669054</v>
      </c>
      <c r="Y861" s="49">
        <v>1190.1894555353922</v>
      </c>
      <c r="Z861" s="49">
        <v>1255.6048687882501</v>
      </c>
      <c r="AA861" s="49">
        <v>1322.2818396996461</v>
      </c>
      <c r="AB861" s="49">
        <v>1384.8710387826961</v>
      </c>
      <c r="AC861" s="49">
        <v>1443.33801694366</v>
      </c>
      <c r="AD861" s="49">
        <v>1507.6809127162701</v>
      </c>
      <c r="AE861" s="49">
        <v>1563.8737194741921</v>
      </c>
      <c r="AF861" s="49">
        <v>1619.0033156157649</v>
      </c>
      <c r="AG861" s="49">
        <v>1651.1899660096201</v>
      </c>
      <c r="AH861" s="49">
        <v>1698.005877185853</v>
      </c>
      <c r="AI861" s="49">
        <v>1739.925327770462</v>
      </c>
    </row>
    <row r="862" spans="1:35" ht="15">
      <c r="A862" s="49" t="s">
        <v>65</v>
      </c>
      <c r="B862" s="49">
        <v>20</v>
      </c>
      <c r="C862" s="49" t="s">
        <v>42</v>
      </c>
      <c r="D862" s="49" t="s">
        <v>55</v>
      </c>
      <c r="E862" s="49" t="s">
        <v>57</v>
      </c>
      <c r="F862" s="49">
        <v>1.0914405221454553</v>
      </c>
      <c r="G862" s="49">
        <v>36282</v>
      </c>
      <c r="H862" s="49">
        <v>1.5934954078552961</v>
      </c>
      <c r="I862" s="49">
        <v>2.3854575057632088</v>
      </c>
      <c r="J862" s="49">
        <v>5.3467363189570918</v>
      </c>
      <c r="K862" s="49">
        <v>7.9714249471803491</v>
      </c>
      <c r="L862" s="49">
        <v>11.40752593925801</v>
      </c>
      <c r="M862" s="49">
        <v>15.247622451584739</v>
      </c>
      <c r="N862" s="49">
        <v>19.751224193040851</v>
      </c>
      <c r="O862" s="49">
        <v>24.914321303359138</v>
      </c>
      <c r="P862" s="49">
        <v>30.314769923062268</v>
      </c>
      <c r="Q862" s="49">
        <v>35.421691385824047</v>
      </c>
      <c r="R862" s="49">
        <v>40.607073858222158</v>
      </c>
      <c r="S862" s="49">
        <v>45.515151394337494</v>
      </c>
      <c r="T862" s="49">
        <v>50.053129336810407</v>
      </c>
      <c r="U862" s="49">
        <v>54.538569047326348</v>
      </c>
      <c r="V862" s="49">
        <v>58.835284091356932</v>
      </c>
      <c r="W862" s="49">
        <v>62.599409958525023</v>
      </c>
      <c r="X862" s="49">
        <v>65.871411205538436</v>
      </c>
      <c r="Y862" s="49">
        <v>69.118968147405539</v>
      </c>
      <c r="Z862" s="49">
        <v>72.434656743323615</v>
      </c>
      <c r="AA862" s="49">
        <v>75.782964751859723</v>
      </c>
      <c r="AB862" s="49">
        <v>78.870173013887026</v>
      </c>
      <c r="AC862" s="49">
        <v>81.68423322332896</v>
      </c>
      <c r="AD862" s="49">
        <v>84.774378023170456</v>
      </c>
      <c r="AE862" s="49">
        <v>87.345482330233068</v>
      </c>
      <c r="AF862" s="49">
        <v>89.820522420532015</v>
      </c>
      <c r="AG862" s="49">
        <v>91.013867987747616</v>
      </c>
      <c r="AH862" s="49">
        <v>92.976464422759648</v>
      </c>
      <c r="AI862" s="49">
        <v>94.596169378434581</v>
      </c>
    </row>
    <row r="863" spans="1:35" ht="15">
      <c r="A863" s="49" t="s">
        <v>65</v>
      </c>
      <c r="B863" s="49">
        <v>0</v>
      </c>
      <c r="C863" s="49" t="s">
        <v>42</v>
      </c>
      <c r="D863" s="49" t="s">
        <v>58</v>
      </c>
      <c r="E863" s="49" t="s">
        <v>59</v>
      </c>
      <c r="F863" s="49">
        <v>3.7274250773413585E-2</v>
      </c>
      <c r="G863" s="49">
        <v>36282</v>
      </c>
      <c r="H863" s="49">
        <v>3.820492282060374E-2</v>
      </c>
      <c r="I863" s="49">
        <v>1.960303374976073</v>
      </c>
      <c r="J863" s="49">
        <v>4.2962861222756361</v>
      </c>
      <c r="K863" s="49">
        <v>7.4041071126786591</v>
      </c>
      <c r="L863" s="49">
        <v>12.66383870008748</v>
      </c>
      <c r="M863" s="49">
        <v>19.107094715229387</v>
      </c>
      <c r="N863" s="49">
        <v>25.560709743989417</v>
      </c>
      <c r="O863" s="49">
        <v>31.843373912875421</v>
      </c>
      <c r="P863" s="49">
        <v>39.124960788517654</v>
      </c>
      <c r="Q863" s="49">
        <v>46.152014914231003</v>
      </c>
      <c r="R863" s="49">
        <v>52.978727514834262</v>
      </c>
      <c r="S863" s="49">
        <v>60.878140276330463</v>
      </c>
      <c r="T863" s="49">
        <v>67.573778031727201</v>
      </c>
      <c r="U863" s="49">
        <v>74.243781174034297</v>
      </c>
      <c r="V863" s="49">
        <v>82.087760631620995</v>
      </c>
      <c r="W863" s="49">
        <v>89.360924851098702</v>
      </c>
      <c r="X863" s="49">
        <v>95.711627591086398</v>
      </c>
      <c r="Y863" s="49">
        <v>101.14931114495542</v>
      </c>
      <c r="Z863" s="49">
        <v>105.6163475382567</v>
      </c>
      <c r="AA863" s="49">
        <v>110.47250085274071</v>
      </c>
      <c r="AB863" s="49">
        <v>114.72546001216739</v>
      </c>
      <c r="AC863" s="49">
        <v>118.25091559484881</v>
      </c>
      <c r="AD863" s="49">
        <v>121.89828640998969</v>
      </c>
      <c r="AE863" s="49">
        <v>125.44123538345599</v>
      </c>
      <c r="AF863" s="49">
        <v>128.74971155475529</v>
      </c>
      <c r="AG863" s="49">
        <v>131.6751879524098</v>
      </c>
      <c r="AH863" s="49">
        <v>134.74155052372518</v>
      </c>
      <c r="AI863" s="49">
        <v>137.76002555921369</v>
      </c>
    </row>
    <row r="864" spans="1:35" ht="15">
      <c r="A864" s="49" t="s">
        <v>65</v>
      </c>
      <c r="B864" s="49">
        <v>1</v>
      </c>
      <c r="C864" s="49" t="s">
        <v>42</v>
      </c>
      <c r="D864" s="49" t="s">
        <v>58</v>
      </c>
      <c r="E864" s="49" t="s">
        <v>59</v>
      </c>
      <c r="F864" s="49">
        <v>6.0503335841392332</v>
      </c>
      <c r="G864" s="49">
        <v>36282</v>
      </c>
      <c r="H864" s="49">
        <v>6.0518398811556304</v>
      </c>
      <c r="I864" s="49">
        <v>134.08675868197059</v>
      </c>
      <c r="J864" s="49">
        <v>276.38916411193577</v>
      </c>
      <c r="K864" s="49">
        <v>492.55117324742895</v>
      </c>
      <c r="L864" s="49">
        <v>814.98221788484898</v>
      </c>
      <c r="M864" s="49">
        <v>1270.8414468213668</v>
      </c>
      <c r="N864" s="49">
        <v>1778.9629909314569</v>
      </c>
      <c r="O864" s="49">
        <v>2277.7735405317599</v>
      </c>
      <c r="P864" s="49">
        <v>2750.1457138170422</v>
      </c>
      <c r="Q864" s="49">
        <v>3315.4990558943718</v>
      </c>
      <c r="R864" s="49">
        <v>3848.7881540307449</v>
      </c>
      <c r="S864" s="49">
        <v>4338.8395677685385</v>
      </c>
      <c r="T864" s="49">
        <v>4887.1456898552933</v>
      </c>
      <c r="U864" s="49">
        <v>5373.1201057608041</v>
      </c>
      <c r="V864" s="49">
        <v>5970.9325747150597</v>
      </c>
      <c r="W864" s="49">
        <v>6537.6040527715495</v>
      </c>
      <c r="X864" s="49">
        <v>7086.9006975905795</v>
      </c>
      <c r="Y864" s="49">
        <v>7592.4104864996498</v>
      </c>
      <c r="Z864" s="49">
        <v>8018.8996948230506</v>
      </c>
      <c r="AA864" s="49">
        <v>8450.9394913451106</v>
      </c>
      <c r="AB864" s="49">
        <v>8848.7237638473507</v>
      </c>
      <c r="AC864" s="49">
        <v>9255.6469177556592</v>
      </c>
      <c r="AD864" s="49">
        <v>9553.2781411070409</v>
      </c>
      <c r="AE864" s="49">
        <v>9953.8022974466694</v>
      </c>
      <c r="AF864" s="49">
        <v>10342.53143236064</v>
      </c>
      <c r="AG864" s="49">
        <v>10671.46194538314</v>
      </c>
      <c r="AH864" s="49">
        <v>11037.623285846941</v>
      </c>
      <c r="AI864" s="49">
        <v>11442.901830306171</v>
      </c>
    </row>
    <row r="865" spans="1:35" ht="15">
      <c r="A865" s="49" t="s">
        <v>65</v>
      </c>
      <c r="B865" s="49">
        <v>2</v>
      </c>
      <c r="C865" s="49" t="s">
        <v>42</v>
      </c>
      <c r="D865" s="49" t="s">
        <v>58</v>
      </c>
      <c r="E865" s="49" t="s">
        <v>59</v>
      </c>
      <c r="F865" s="49">
        <v>0.60631129613968282</v>
      </c>
      <c r="G865" s="49">
        <v>36282</v>
      </c>
      <c r="H865" s="49">
        <v>0.59752344831991866</v>
      </c>
      <c r="I865" s="49">
        <v>17.504184907750084</v>
      </c>
      <c r="J865" s="49">
        <v>37.10689264643937</v>
      </c>
      <c r="K865" s="49">
        <v>65.285925909844067</v>
      </c>
      <c r="L865" s="49">
        <v>109.91809259527631</v>
      </c>
      <c r="M865" s="49">
        <v>169.28130773382469</v>
      </c>
      <c r="N865" s="49">
        <v>232.71607850434751</v>
      </c>
      <c r="O865" s="49">
        <v>294.81348560397487</v>
      </c>
      <c r="P865" s="49">
        <v>358.93082925031251</v>
      </c>
      <c r="Q865" s="49">
        <v>428.89353618886571</v>
      </c>
      <c r="R865" s="49">
        <v>495.69411777213963</v>
      </c>
      <c r="S865" s="49">
        <v>563.69651396717973</v>
      </c>
      <c r="T865" s="49">
        <v>631.16138074610899</v>
      </c>
      <c r="U865" s="49">
        <v>694.03260446246406</v>
      </c>
      <c r="V865" s="49">
        <v>769.99244267751703</v>
      </c>
      <c r="W865" s="49">
        <v>841.31900476409999</v>
      </c>
      <c r="X865" s="49">
        <v>907.5211139764599</v>
      </c>
      <c r="Y865" s="49">
        <v>966.62784316449097</v>
      </c>
      <c r="Z865" s="49">
        <v>1015.811256111993</v>
      </c>
      <c r="AA865" s="49">
        <v>1066.821251590934</v>
      </c>
      <c r="AB865" s="49">
        <v>1112.6361342637961</v>
      </c>
      <c r="AC865" s="49">
        <v>1155.7776618254441</v>
      </c>
      <c r="AD865" s="49">
        <v>1191.3939352567741</v>
      </c>
      <c r="AE865" s="49">
        <v>1233.6457236262991</v>
      </c>
      <c r="AF865" s="49">
        <v>1273.9562740551269</v>
      </c>
      <c r="AG865" s="49">
        <v>1308.351050048127</v>
      </c>
      <c r="AH865" s="49">
        <v>1345.8384656140099</v>
      </c>
      <c r="AI865" s="49">
        <v>1385.6571431192949</v>
      </c>
    </row>
    <row r="866" spans="1:35" ht="15">
      <c r="A866" s="49" t="s">
        <v>65</v>
      </c>
      <c r="B866" s="49">
        <v>3</v>
      </c>
      <c r="C866" s="49" t="s">
        <v>42</v>
      </c>
      <c r="D866" s="49" t="s">
        <v>58</v>
      </c>
      <c r="E866" s="49" t="s">
        <v>59</v>
      </c>
      <c r="F866" s="49">
        <v>0.28861911554333053</v>
      </c>
      <c r="G866" s="49">
        <v>36282</v>
      </c>
      <c r="H866" s="49">
        <v>0.28864411498217468</v>
      </c>
      <c r="I866" s="49">
        <v>14.997932870126899</v>
      </c>
      <c r="J866" s="49">
        <v>33.211299934387782</v>
      </c>
      <c r="K866" s="49">
        <v>57.917285027885228</v>
      </c>
      <c r="L866" s="49">
        <v>100.2421277396806</v>
      </c>
      <c r="M866" s="49">
        <v>152.880615988464</v>
      </c>
      <c r="N866" s="49">
        <v>206.81411706107801</v>
      </c>
      <c r="O866" s="49">
        <v>260.25073962624339</v>
      </c>
      <c r="P866" s="49">
        <v>322.72675276876259</v>
      </c>
      <c r="Q866" s="49">
        <v>384.12712743644124</v>
      </c>
      <c r="R866" s="49">
        <v>444.77070712062016</v>
      </c>
      <c r="S866" s="49">
        <v>515.55089656399798</v>
      </c>
      <c r="T866" s="49">
        <v>577.12050783763357</v>
      </c>
      <c r="U866" s="49">
        <v>639.51330194683101</v>
      </c>
      <c r="V866" s="49">
        <v>713.13899454059799</v>
      </c>
      <c r="W866" s="49">
        <v>782.82333481048192</v>
      </c>
      <c r="X866" s="49">
        <v>845.35024153458289</v>
      </c>
      <c r="Y866" s="49">
        <v>900.46896793847998</v>
      </c>
      <c r="Z866" s="49">
        <v>947.24438477916101</v>
      </c>
      <c r="AA866" s="49">
        <v>997.89422651281097</v>
      </c>
      <c r="AB866" s="49">
        <v>1043.4086326660981</v>
      </c>
      <c r="AC866" s="49">
        <v>1082.579024329754</v>
      </c>
      <c r="AD866" s="49">
        <v>1123.3010013504281</v>
      </c>
      <c r="AE866" s="49">
        <v>1163.5438172698141</v>
      </c>
      <c r="AF866" s="49">
        <v>1201.947487053201</v>
      </c>
      <c r="AG866" s="49">
        <v>1236.9669319057859</v>
      </c>
      <c r="AH866" s="49">
        <v>1273.733633517958</v>
      </c>
      <c r="AI866" s="49">
        <v>1310.690194580257</v>
      </c>
    </row>
    <row r="867" spans="1:35" ht="15">
      <c r="A867" s="49" t="s">
        <v>65</v>
      </c>
      <c r="B867" s="49">
        <v>4</v>
      </c>
      <c r="C867" s="49" t="s">
        <v>42</v>
      </c>
      <c r="D867" s="49" t="s">
        <v>58</v>
      </c>
      <c r="E867" s="49" t="s">
        <v>59</v>
      </c>
      <c r="F867" s="49">
        <v>0.49739732188761654</v>
      </c>
      <c r="G867" s="49">
        <v>36282</v>
      </c>
      <c r="H867" s="49">
        <v>0.47912968524546107</v>
      </c>
      <c r="I867" s="49">
        <v>32.094840782729229</v>
      </c>
      <c r="J867" s="49">
        <v>68.248046759257818</v>
      </c>
      <c r="K867" s="49">
        <v>121.89861897700501</v>
      </c>
      <c r="L867" s="49">
        <v>210.6261059495406</v>
      </c>
      <c r="M867" s="49">
        <v>325.58011219265893</v>
      </c>
      <c r="N867" s="49">
        <v>446.65871772370855</v>
      </c>
      <c r="O867" s="49">
        <v>569.87720178261657</v>
      </c>
      <c r="P867" s="49">
        <v>698.057222059997</v>
      </c>
      <c r="Q867" s="49">
        <v>839.71835372154999</v>
      </c>
      <c r="R867" s="49">
        <v>984.15942084511096</v>
      </c>
      <c r="S867" s="49">
        <v>1132.080997615134</v>
      </c>
      <c r="T867" s="49">
        <v>1285.896261587676</v>
      </c>
      <c r="U867" s="49">
        <v>1445.2544311374149</v>
      </c>
      <c r="V867" s="49">
        <v>1615.004709806874</v>
      </c>
      <c r="W867" s="49">
        <v>1777.46572317903</v>
      </c>
      <c r="X867" s="49">
        <v>1928.6196222055919</v>
      </c>
      <c r="Y867" s="49">
        <v>2056.1550175270709</v>
      </c>
      <c r="Z867" s="49">
        <v>2165.6910950784381</v>
      </c>
      <c r="AA867" s="49">
        <v>2271.5034498159262</v>
      </c>
      <c r="AB867" s="49">
        <v>2368.1846260604921</v>
      </c>
      <c r="AC867" s="49">
        <v>2461.4944674060239</v>
      </c>
      <c r="AD867" s="49">
        <v>2539.3853084837851</v>
      </c>
      <c r="AE867" s="49">
        <v>2630.1873745844832</v>
      </c>
      <c r="AF867" s="49">
        <v>2715.6788076092921</v>
      </c>
      <c r="AG867" s="49">
        <v>2796.2286923302272</v>
      </c>
      <c r="AH867" s="49">
        <v>2875.6498756882052</v>
      </c>
      <c r="AI867" s="49">
        <v>2950.6141973118729</v>
      </c>
    </row>
    <row r="868" spans="1:35" ht="15">
      <c r="A868" s="49" t="s">
        <v>65</v>
      </c>
      <c r="B868" s="49">
        <v>5</v>
      </c>
      <c r="C868" s="49" t="s">
        <v>42</v>
      </c>
      <c r="D868" s="49" t="s">
        <v>58</v>
      </c>
      <c r="E868" s="49" t="s">
        <v>59</v>
      </c>
      <c r="F868" s="49">
        <v>0.3327403224718698</v>
      </c>
      <c r="G868" s="49">
        <v>36282</v>
      </c>
      <c r="H868" s="49">
        <v>0.31965125713654552</v>
      </c>
      <c r="I868" s="49">
        <v>32.643657580095429</v>
      </c>
      <c r="J868" s="49">
        <v>71.512870047355136</v>
      </c>
      <c r="K868" s="49">
        <v>128.2551080633703</v>
      </c>
      <c r="L868" s="49">
        <v>231.21901378247711</v>
      </c>
      <c r="M868" s="49">
        <v>351.90299359258211</v>
      </c>
      <c r="N868" s="49">
        <v>477.95691899233481</v>
      </c>
      <c r="O868" s="49">
        <v>606.78235566285264</v>
      </c>
      <c r="P868" s="49">
        <v>744.12086098277814</v>
      </c>
      <c r="Q868" s="49">
        <v>888.73125411890101</v>
      </c>
      <c r="R868" s="49">
        <v>1034.4851956749699</v>
      </c>
      <c r="S868" s="49">
        <v>1191.509608638976</v>
      </c>
      <c r="T868" s="49">
        <v>1343.5418871425932</v>
      </c>
      <c r="U868" s="49">
        <v>1496.4304673223371</v>
      </c>
      <c r="V868" s="49">
        <v>1675.255838486743</v>
      </c>
      <c r="W868" s="49">
        <v>1847.338791608086</v>
      </c>
      <c r="X868" s="49">
        <v>1998.0889537262231</v>
      </c>
      <c r="Y868" s="49">
        <v>2136.1551151261237</v>
      </c>
      <c r="Z868" s="49">
        <v>2239.0897001165167</v>
      </c>
      <c r="AA868" s="49">
        <v>2361.2188259303775</v>
      </c>
      <c r="AB868" s="49">
        <v>2466.4729354290985</v>
      </c>
      <c r="AC868" s="49">
        <v>2567.653449981668</v>
      </c>
      <c r="AD868" s="49">
        <v>2665.5793342111069</v>
      </c>
      <c r="AE868" s="49">
        <v>2762.8699961007392</v>
      </c>
      <c r="AF868" s="49">
        <v>2857.866792952118</v>
      </c>
      <c r="AG868" s="49">
        <v>2947.450934270119</v>
      </c>
      <c r="AH868" s="49">
        <v>3040.5385010161317</v>
      </c>
      <c r="AI868" s="49">
        <v>3134.410081368027</v>
      </c>
    </row>
    <row r="869" spans="1:35" ht="15">
      <c r="A869" s="49" t="s">
        <v>65</v>
      </c>
      <c r="B869" s="49">
        <v>6</v>
      </c>
      <c r="C869" s="49" t="s">
        <v>42</v>
      </c>
      <c r="D869" s="49" t="s">
        <v>58</v>
      </c>
      <c r="E869" s="49" t="s">
        <v>59</v>
      </c>
      <c r="F869" s="49">
        <v>0.56621706000553584</v>
      </c>
      <c r="G869" s="49">
        <v>36282</v>
      </c>
      <c r="H869" s="49">
        <v>0.55133014876953312</v>
      </c>
      <c r="I869" s="49">
        <v>24.825944559267292</v>
      </c>
      <c r="J869" s="49">
        <v>54.62961745045412</v>
      </c>
      <c r="K869" s="49">
        <v>95.717037296633436</v>
      </c>
      <c r="L869" s="49">
        <v>165.21523697804389</v>
      </c>
      <c r="M869" s="49">
        <v>253.05179745627379</v>
      </c>
      <c r="N869" s="49">
        <v>344.26973063805889</v>
      </c>
      <c r="O869" s="49">
        <v>434.77208286343307</v>
      </c>
      <c r="P869" s="49">
        <v>538.26308631151392</v>
      </c>
      <c r="Q869" s="49">
        <v>642.48284237202768</v>
      </c>
      <c r="R869" s="49">
        <v>745.08742755672597</v>
      </c>
      <c r="S869" s="49">
        <v>861.99543406747898</v>
      </c>
      <c r="T869" s="49">
        <v>967.04286352377903</v>
      </c>
      <c r="U869" s="49">
        <v>1072.4318473329331</v>
      </c>
      <c r="V869" s="49">
        <v>1197.41009104612</v>
      </c>
      <c r="W869" s="49">
        <v>1316.222176095667</v>
      </c>
      <c r="X869" s="49">
        <v>1424.2894297473611</v>
      </c>
      <c r="Y869" s="49">
        <v>1520.541341695375</v>
      </c>
      <c r="Z869" s="49">
        <v>1602.608791819724</v>
      </c>
      <c r="AA869" s="49">
        <v>1690.803146658892</v>
      </c>
      <c r="AB869" s="49">
        <v>1770.6290535822429</v>
      </c>
      <c r="AC869" s="49">
        <v>1841.8654596464921</v>
      </c>
      <c r="AD869" s="49">
        <v>1913.742506115881</v>
      </c>
      <c r="AE869" s="49">
        <v>1987.6326649202981</v>
      </c>
      <c r="AF869" s="49">
        <v>2058.9352917559172</v>
      </c>
      <c r="AG869" s="49">
        <v>2124.0047429719889</v>
      </c>
      <c r="AH869" s="49">
        <v>2192.9470609958639</v>
      </c>
      <c r="AI869" s="49">
        <v>2263.510962780691</v>
      </c>
    </row>
    <row r="870" spans="1:35" ht="15">
      <c r="A870" s="49" t="s">
        <v>65</v>
      </c>
      <c r="B870" s="49">
        <v>7</v>
      </c>
      <c r="C870" s="49" t="s">
        <v>42</v>
      </c>
      <c r="D870" s="49" t="s">
        <v>58</v>
      </c>
      <c r="E870" s="49" t="s">
        <v>59</v>
      </c>
      <c r="F870" s="49">
        <v>4.9568637041948262</v>
      </c>
      <c r="G870" s="49">
        <v>36282</v>
      </c>
      <c r="H870" s="49">
        <v>4.9568866994180745</v>
      </c>
      <c r="I870" s="49">
        <v>121.18016244516734</v>
      </c>
      <c r="J870" s="49">
        <v>243.81129279413631</v>
      </c>
      <c r="K870" s="49">
        <v>417.07565143054501</v>
      </c>
      <c r="L870" s="49">
        <v>715.21930464793229</v>
      </c>
      <c r="M870" s="49">
        <v>1082.6669852756529</v>
      </c>
      <c r="N870" s="49">
        <v>1470.471686506063</v>
      </c>
      <c r="O870" s="49">
        <v>1863.4590983597523</v>
      </c>
      <c r="P870" s="49">
        <v>2266.0134533964342</v>
      </c>
      <c r="Q870" s="49">
        <v>2686.8907204385659</v>
      </c>
      <c r="R870" s="49">
        <v>3118.863305875097</v>
      </c>
      <c r="S870" s="49">
        <v>3549.738539493228</v>
      </c>
      <c r="T870" s="49">
        <v>3970.442359210303</v>
      </c>
      <c r="U870" s="49">
        <v>4456.8599306881515</v>
      </c>
      <c r="V870" s="49">
        <v>4954.1501321115638</v>
      </c>
      <c r="W870" s="49">
        <v>5425.6755988243722</v>
      </c>
      <c r="X870" s="49">
        <v>5861.5394829422939</v>
      </c>
      <c r="Y870" s="49">
        <v>6245.8700119760397</v>
      </c>
      <c r="Z870" s="49">
        <v>6556.5612665248</v>
      </c>
      <c r="AA870" s="49">
        <v>6885.6170346261897</v>
      </c>
      <c r="AB870" s="49">
        <v>7186.7914378210598</v>
      </c>
      <c r="AC870" s="49">
        <v>7458.7372890788793</v>
      </c>
      <c r="AD870" s="49">
        <v>7718.7739066568001</v>
      </c>
      <c r="AE870" s="49">
        <v>7970.8728662013909</v>
      </c>
      <c r="AF870" s="49">
        <v>8215.0579316567491</v>
      </c>
      <c r="AG870" s="49">
        <v>8469.0754991635185</v>
      </c>
      <c r="AH870" s="49">
        <v>8726.9950162439891</v>
      </c>
      <c r="AI870" s="49">
        <v>8985.6564411733798</v>
      </c>
    </row>
    <row r="871" spans="1:35" ht="15">
      <c r="A871" s="49" t="s">
        <v>65</v>
      </c>
      <c r="B871" s="49">
        <v>8</v>
      </c>
      <c r="C871" s="49" t="s">
        <v>42</v>
      </c>
      <c r="D871" s="49" t="s">
        <v>58</v>
      </c>
      <c r="E871" s="49" t="s">
        <v>59</v>
      </c>
      <c r="F871" s="49">
        <v>0.90516015191212651</v>
      </c>
      <c r="G871" s="49">
        <v>36282</v>
      </c>
      <c r="H871" s="49">
        <v>0.88046757257149577</v>
      </c>
      <c r="I871" s="49">
        <v>31.382007428563355</v>
      </c>
      <c r="J871" s="49">
        <v>67.023342232775718</v>
      </c>
      <c r="K871" s="49">
        <v>116.29995749456549</v>
      </c>
      <c r="L871" s="49">
        <v>201.06679765277408</v>
      </c>
      <c r="M871" s="49">
        <v>306.47084354906031</v>
      </c>
      <c r="N871" s="49">
        <v>416.15919805419998</v>
      </c>
      <c r="O871" s="49">
        <v>526.16973287603628</v>
      </c>
      <c r="P871" s="49">
        <v>648.87422658877654</v>
      </c>
      <c r="Q871" s="49">
        <v>772.67358546199307</v>
      </c>
      <c r="R871" s="49">
        <v>897.13964939226503</v>
      </c>
      <c r="S871" s="49">
        <v>1034.63108521504</v>
      </c>
      <c r="T871" s="49">
        <v>1160.1953058504009</v>
      </c>
      <c r="U871" s="49">
        <v>1294.7545830198389</v>
      </c>
      <c r="V871" s="49">
        <v>1445.285769902245</v>
      </c>
      <c r="W871" s="49">
        <v>1588.685949509621</v>
      </c>
      <c r="X871" s="49">
        <v>1719.70265580106</v>
      </c>
      <c r="Y871" s="49">
        <v>1836.1315214756441</v>
      </c>
      <c r="Z871" s="49">
        <v>1934.1273109755298</v>
      </c>
      <c r="AA871" s="49">
        <v>2039.4806058276361</v>
      </c>
      <c r="AB871" s="49">
        <v>2135.5399744255719</v>
      </c>
      <c r="AC871" s="49">
        <v>2220.851608901929</v>
      </c>
      <c r="AD871" s="49">
        <v>2307.4114248964229</v>
      </c>
      <c r="AE871" s="49">
        <v>2393.0270352537832</v>
      </c>
      <c r="AF871" s="49">
        <v>2475.9667448232549</v>
      </c>
      <c r="AG871" s="49">
        <v>2556.0398446105091</v>
      </c>
      <c r="AH871" s="49">
        <v>2639.2919895758978</v>
      </c>
      <c r="AI871" s="49">
        <v>2723.4729692371502</v>
      </c>
    </row>
    <row r="872" spans="1:35" ht="15">
      <c r="A872" s="49" t="s">
        <v>65</v>
      </c>
      <c r="B872" s="49">
        <v>9</v>
      </c>
      <c r="C872" s="49" t="s">
        <v>42</v>
      </c>
      <c r="D872" s="49" t="s">
        <v>58</v>
      </c>
      <c r="E872" s="49" t="s">
        <v>59</v>
      </c>
      <c r="F872" s="49">
        <v>0.4702860669812966</v>
      </c>
      <c r="G872" s="49">
        <v>36282</v>
      </c>
      <c r="H872" s="49">
        <v>0.45810877394143301</v>
      </c>
      <c r="I872" s="49">
        <v>23.889109555206481</v>
      </c>
      <c r="J872" s="49">
        <v>52.989107625107415</v>
      </c>
      <c r="K872" s="49">
        <v>92.60881350628614</v>
      </c>
      <c r="L872" s="49">
        <v>160.61995160475979</v>
      </c>
      <c r="M872" s="49">
        <v>245.40053050227482</v>
      </c>
      <c r="N872" s="49">
        <v>332.56234547861879</v>
      </c>
      <c r="O872" s="49">
        <v>419.05179808108426</v>
      </c>
      <c r="P872" s="49">
        <v>520.20608174584504</v>
      </c>
      <c r="Q872" s="49">
        <v>619.74198774015872</v>
      </c>
      <c r="R872" s="49">
        <v>718.09830143820193</v>
      </c>
      <c r="S872" s="49">
        <v>832.88491752803907</v>
      </c>
      <c r="T872" s="49">
        <v>933.26726752930904</v>
      </c>
      <c r="U872" s="49">
        <v>1035.4866964435339</v>
      </c>
      <c r="V872" s="49">
        <v>1156.187525695256</v>
      </c>
      <c r="W872" s="49">
        <v>1270.7836823061209</v>
      </c>
      <c r="X872" s="49">
        <v>1373.9461503988391</v>
      </c>
      <c r="Y872" s="49">
        <v>1465.1638635524409</v>
      </c>
      <c r="Z872" s="49">
        <v>1542.7205012342749</v>
      </c>
      <c r="AA872" s="49">
        <v>1626.6410748367389</v>
      </c>
      <c r="AB872" s="49">
        <v>1702.0997530708451</v>
      </c>
      <c r="AC872" s="49">
        <v>1767.466737969097</v>
      </c>
      <c r="AD872" s="49">
        <v>1835.5871323131441</v>
      </c>
      <c r="AE872" s="49">
        <v>1903.0316609877441</v>
      </c>
      <c r="AF872" s="49">
        <v>1967.4654063501662</v>
      </c>
      <c r="AG872" s="49">
        <v>2026.3114015689912</v>
      </c>
      <c r="AH872" s="49">
        <v>2088.1796477432099</v>
      </c>
      <c r="AI872" s="49">
        <v>2150.6139522723252</v>
      </c>
    </row>
    <row r="873" spans="1:35" ht="15">
      <c r="A873" s="49" t="s">
        <v>65</v>
      </c>
      <c r="B873" s="49">
        <v>10</v>
      </c>
      <c r="C873" s="49" t="s">
        <v>42</v>
      </c>
      <c r="D873" s="49" t="s">
        <v>58</v>
      </c>
      <c r="E873" s="49" t="s">
        <v>59</v>
      </c>
      <c r="F873" s="49">
        <v>1.1020991527733401</v>
      </c>
      <c r="G873" s="49">
        <v>36282</v>
      </c>
      <c r="H873" s="49">
        <v>1.0881489440457464</v>
      </c>
      <c r="I873" s="49">
        <v>27.19499723416741</v>
      </c>
      <c r="J873" s="49">
        <v>55.090026958837221</v>
      </c>
      <c r="K873" s="49">
        <v>94.515259724370836</v>
      </c>
      <c r="L873" s="49">
        <v>162.5992245762915</v>
      </c>
      <c r="M873" s="49">
        <v>246.85268208502413</v>
      </c>
      <c r="N873" s="49">
        <v>335.85512467961837</v>
      </c>
      <c r="O873" s="49">
        <v>426.47397369226917</v>
      </c>
      <c r="P873" s="49">
        <v>520.15881412664817</v>
      </c>
      <c r="Q873" s="49">
        <v>618.15008102805882</v>
      </c>
      <c r="R873" s="49">
        <v>718.77372266516704</v>
      </c>
      <c r="S873" s="49">
        <v>819.73840389119903</v>
      </c>
      <c r="T873" s="49">
        <v>917.90452918223605</v>
      </c>
      <c r="U873" s="49">
        <v>1030.866904068472</v>
      </c>
      <c r="V873" s="49">
        <v>1147.049741703383</v>
      </c>
      <c r="W873" s="49">
        <v>1257.119999550396</v>
      </c>
      <c r="X873" s="49">
        <v>1358.8653001099601</v>
      </c>
      <c r="Y873" s="49">
        <v>1448.2333279368952</v>
      </c>
      <c r="Z873" s="49">
        <v>1520.051204334321</v>
      </c>
      <c r="AA873" s="49">
        <v>1596.612737197001</v>
      </c>
      <c r="AB873" s="49">
        <v>1665.8560009846829</v>
      </c>
      <c r="AC873" s="49">
        <v>1727.5558368295849</v>
      </c>
      <c r="AD873" s="49">
        <v>1786.3987926091429</v>
      </c>
      <c r="AE873" s="49">
        <v>1842.679025199797</v>
      </c>
      <c r="AF873" s="49">
        <v>1894.3459269254552</v>
      </c>
      <c r="AG873" s="49">
        <v>1929.267825352506</v>
      </c>
      <c r="AH873" s="49">
        <v>1959.4102322210288</v>
      </c>
      <c r="AI873" s="49">
        <v>1988.4534583574641</v>
      </c>
    </row>
    <row r="874" spans="1:35" ht="15">
      <c r="A874" s="49" t="s">
        <v>65</v>
      </c>
      <c r="B874" s="49">
        <v>11</v>
      </c>
      <c r="C874" s="49" t="s">
        <v>42</v>
      </c>
      <c r="D874" s="49" t="s">
        <v>58</v>
      </c>
      <c r="E874" s="49" t="s">
        <v>59</v>
      </c>
      <c r="F874" s="49">
        <v>1.0376597885831929</v>
      </c>
      <c r="G874" s="49">
        <v>36282</v>
      </c>
      <c r="H874" s="49">
        <v>1.0317435594721336</v>
      </c>
      <c r="I874" s="49">
        <v>25.424124632131221</v>
      </c>
      <c r="J874" s="49">
        <v>51.580777086772692</v>
      </c>
      <c r="K874" s="49">
        <v>88.948572583055082</v>
      </c>
      <c r="L874" s="49">
        <v>153.94742835070321</v>
      </c>
      <c r="M874" s="49">
        <v>235.08486013781089</v>
      </c>
      <c r="N874" s="49">
        <v>321.661756496804</v>
      </c>
      <c r="O874" s="49">
        <v>410.81145066366918</v>
      </c>
      <c r="P874" s="49">
        <v>503.3851183011617</v>
      </c>
      <c r="Q874" s="49">
        <v>601.1918024844897</v>
      </c>
      <c r="R874" s="49">
        <v>702.5907641785509</v>
      </c>
      <c r="S874" s="49">
        <v>804.644295271391</v>
      </c>
      <c r="T874" s="49">
        <v>905.087974972712</v>
      </c>
      <c r="U874" s="49">
        <v>1021.3521194718269</v>
      </c>
      <c r="V874" s="49">
        <v>1141.2123278504291</v>
      </c>
      <c r="W874" s="49">
        <v>1255.944308215855</v>
      </c>
      <c r="X874" s="49">
        <v>1363.2154344903461</v>
      </c>
      <c r="Y874" s="49">
        <v>1458.596614079469</v>
      </c>
      <c r="Z874" s="49">
        <v>1536.5685629143859</v>
      </c>
      <c r="AA874" s="49">
        <v>1619.631359500974</v>
      </c>
      <c r="AB874" s="49">
        <v>1695.576127799382</v>
      </c>
      <c r="AC874" s="49">
        <v>1764.2389062519551</v>
      </c>
      <c r="AD874" s="49">
        <v>1829.974958318473</v>
      </c>
      <c r="AE874" s="49">
        <v>1893.3036214906392</v>
      </c>
      <c r="AF874" s="49">
        <v>1952.1139496664509</v>
      </c>
      <c r="AG874" s="49">
        <v>1993.794095077933</v>
      </c>
      <c r="AH874" s="49">
        <v>2030.497527259392</v>
      </c>
      <c r="AI874" s="49">
        <v>2065.9832248153862</v>
      </c>
    </row>
    <row r="875" spans="1:35" ht="15">
      <c r="A875" s="49" t="s">
        <v>65</v>
      </c>
      <c r="B875" s="49">
        <v>12</v>
      </c>
      <c r="C875" s="49" t="s">
        <v>42</v>
      </c>
      <c r="D875" s="49" t="s">
        <v>58</v>
      </c>
      <c r="E875" s="49" t="s">
        <v>59</v>
      </c>
      <c r="F875" s="49">
        <v>1.2445080869669074E-2</v>
      </c>
      <c r="G875" s="49">
        <v>36282</v>
      </c>
      <c r="H875" s="49">
        <v>1.0339736210131454E-2</v>
      </c>
      <c r="I875" s="49">
        <v>44.372729057631304</v>
      </c>
      <c r="J875" s="49">
        <v>94.781870879968693</v>
      </c>
      <c r="K875" s="49">
        <v>156.48280378917428</v>
      </c>
      <c r="L875" s="49">
        <v>266.74914827759221</v>
      </c>
      <c r="M875" s="49">
        <v>407.46355298255077</v>
      </c>
      <c r="N875" s="49">
        <v>557.92762035693363</v>
      </c>
      <c r="O875" s="49">
        <v>712.446815322519</v>
      </c>
      <c r="P875" s="49">
        <v>870.29607318569595</v>
      </c>
      <c r="Q875" s="49">
        <v>1035.60804027682</v>
      </c>
      <c r="R875" s="49">
        <v>1205.2151633822582</v>
      </c>
      <c r="S875" s="49">
        <v>1374.367183396143</v>
      </c>
      <c r="T875" s="49">
        <v>1542.1405124470757</v>
      </c>
      <c r="U875" s="49">
        <v>1703.519457984974</v>
      </c>
      <c r="V875" s="49">
        <v>1896.9829277957349</v>
      </c>
      <c r="W875" s="49">
        <v>2069.2186476266461</v>
      </c>
      <c r="X875" s="49">
        <v>2226.6332438181921</v>
      </c>
      <c r="Y875" s="49">
        <v>2367.7240553306501</v>
      </c>
      <c r="Z875" s="49">
        <v>2498.5728106835863</v>
      </c>
      <c r="AA875" s="49">
        <v>2639.7572019102067</v>
      </c>
      <c r="AB875" s="49">
        <v>2757.9069433824343</v>
      </c>
      <c r="AC875" s="49">
        <v>2872.5177981410143</v>
      </c>
      <c r="AD875" s="49">
        <v>2971.7518828640104</v>
      </c>
      <c r="AE875" s="49">
        <v>3070.8957488034366</v>
      </c>
      <c r="AF875" s="49">
        <v>3160.7320947895942</v>
      </c>
      <c r="AG875" s="49">
        <v>3258.1962244019041</v>
      </c>
      <c r="AH875" s="49">
        <v>3361.9697061554748</v>
      </c>
      <c r="AI875" s="49">
        <v>3471.5436194021249</v>
      </c>
    </row>
    <row r="876" spans="1:35" ht="15">
      <c r="A876" s="49" t="s">
        <v>65</v>
      </c>
      <c r="B876" s="49">
        <v>13</v>
      </c>
      <c r="C876" s="49" t="s">
        <v>42</v>
      </c>
      <c r="D876" s="49" t="s">
        <v>58</v>
      </c>
      <c r="E876" s="49" t="s">
        <v>59</v>
      </c>
      <c r="F876" s="49">
        <v>2.0188683530359203E-2</v>
      </c>
      <c r="G876" s="49">
        <v>36282</v>
      </c>
      <c r="H876" s="49">
        <v>1.2931106748489255E-4</v>
      </c>
      <c r="I876" s="49">
        <v>29.032577465315292</v>
      </c>
      <c r="J876" s="49">
        <v>62.018225387583627</v>
      </c>
      <c r="K876" s="49">
        <v>111.1994122401785</v>
      </c>
      <c r="L876" s="49">
        <v>194.96883820986059</v>
      </c>
      <c r="M876" s="49">
        <v>300.2040969516039</v>
      </c>
      <c r="N876" s="49">
        <v>408.69356347275169</v>
      </c>
      <c r="O876" s="49">
        <v>520.8741418553401</v>
      </c>
      <c r="P876" s="49">
        <v>638.942552800405</v>
      </c>
      <c r="Q876" s="49">
        <v>767.88625055502894</v>
      </c>
      <c r="R876" s="49">
        <v>903.72882470691809</v>
      </c>
      <c r="S876" s="49">
        <v>1044.4693232673419</v>
      </c>
      <c r="T876" s="49">
        <v>1191.3864924134459</v>
      </c>
      <c r="U876" s="49">
        <v>1351.6209255879032</v>
      </c>
      <c r="V876" s="49">
        <v>1512.212893241292</v>
      </c>
      <c r="W876" s="49">
        <v>1666.2122521916999</v>
      </c>
      <c r="X876" s="49">
        <v>1807.7746075207781</v>
      </c>
      <c r="Y876" s="49">
        <v>1922.0671851219099</v>
      </c>
      <c r="Z876" s="49">
        <v>2020.7015379246811</v>
      </c>
      <c r="AA876" s="49">
        <v>2112.2205978692009</v>
      </c>
      <c r="AB876" s="49">
        <v>2195.6867333470682</v>
      </c>
      <c r="AC876" s="49">
        <v>2275.9436287369908</v>
      </c>
      <c r="AD876" s="49">
        <v>2343.752095694088</v>
      </c>
      <c r="AE876" s="49">
        <v>2421.1684808149098</v>
      </c>
      <c r="AF876" s="49">
        <v>2492.8591008553071</v>
      </c>
      <c r="AG876" s="49">
        <v>2563.6489973133439</v>
      </c>
      <c r="AH876" s="49">
        <v>2629.1775705467539</v>
      </c>
      <c r="AI876" s="49">
        <v>2685.5568341414792</v>
      </c>
    </row>
    <row r="877" spans="1:35" ht="15">
      <c r="A877" s="49" t="s">
        <v>65</v>
      </c>
      <c r="B877" s="49">
        <v>14</v>
      </c>
      <c r="C877" s="49" t="s">
        <v>42</v>
      </c>
      <c r="D877" s="49" t="s">
        <v>58</v>
      </c>
      <c r="E877" s="49" t="s">
        <v>59</v>
      </c>
      <c r="F877" s="49">
        <v>0.3539454487961482</v>
      </c>
      <c r="G877" s="49">
        <v>36282</v>
      </c>
      <c r="H877" s="49">
        <v>0.34630014141035315</v>
      </c>
      <c r="I877" s="49">
        <v>18.074470074887021</v>
      </c>
      <c r="J877" s="49">
        <v>40.11650101177468</v>
      </c>
      <c r="K877" s="49">
        <v>70.144099006031951</v>
      </c>
      <c r="L877" s="49">
        <v>121.72186332406889</v>
      </c>
      <c r="M877" s="49">
        <v>186.08448879745151</v>
      </c>
      <c r="N877" s="49">
        <v>252.3532898780999</v>
      </c>
      <c r="O877" s="49">
        <v>318.24766502261531</v>
      </c>
      <c r="P877" s="49">
        <v>395.43433907786192</v>
      </c>
      <c r="Q877" s="49">
        <v>471.57458282044331</v>
      </c>
      <c r="R877" s="49">
        <v>546.96721075720279</v>
      </c>
      <c r="S877" s="49">
        <v>635.01367887657716</v>
      </c>
      <c r="T877" s="49">
        <v>712.12687093868203</v>
      </c>
      <c r="U877" s="49">
        <v>790.67282159197407</v>
      </c>
      <c r="V877" s="49">
        <v>883.3915480119631</v>
      </c>
      <c r="W877" s="49">
        <v>971.522341448156</v>
      </c>
      <c r="X877" s="49">
        <v>1050.9819630040929</v>
      </c>
      <c r="Y877" s="49">
        <v>1121.3706832111441</v>
      </c>
      <c r="Z877" s="49">
        <v>1181.3709241788599</v>
      </c>
      <c r="AA877" s="49">
        <v>1246.232584882579</v>
      </c>
      <c r="AB877" s="49">
        <v>1304.655580498784</v>
      </c>
      <c r="AC877" s="49">
        <v>1355.0765559779529</v>
      </c>
      <c r="AD877" s="49">
        <v>1407.409504159818</v>
      </c>
      <c r="AE877" s="49">
        <v>1459.211646710258</v>
      </c>
      <c r="AF877" s="49">
        <v>1508.8572381879749</v>
      </c>
      <c r="AG877" s="49">
        <v>1554.294834863583</v>
      </c>
      <c r="AH877" s="49">
        <v>1602.121198683365</v>
      </c>
      <c r="AI877" s="49">
        <v>1650.4136792143329</v>
      </c>
    </row>
    <row r="878" spans="1:35" ht="15">
      <c r="A878" s="49" t="s">
        <v>65</v>
      </c>
      <c r="B878" s="49">
        <v>15</v>
      </c>
      <c r="C878" s="49" t="s">
        <v>42</v>
      </c>
      <c r="D878" s="49" t="s">
        <v>58</v>
      </c>
      <c r="E878" s="49" t="s">
        <v>59</v>
      </c>
      <c r="F878" s="49">
        <v>4.2855096789341778E-3</v>
      </c>
      <c r="G878" s="49">
        <v>36282</v>
      </c>
      <c r="H878" s="49">
        <v>4.4908522031139996E-3</v>
      </c>
      <c r="I878" s="49">
        <v>0.23390016038210892</v>
      </c>
      <c r="J878" s="49">
        <v>0.52125652901183384</v>
      </c>
      <c r="K878" s="49">
        <v>0.91452719209403976</v>
      </c>
      <c r="L878" s="49">
        <v>1.5910439066498778</v>
      </c>
      <c r="M878" s="49">
        <v>2.440126908685289</v>
      </c>
      <c r="N878" s="49">
        <v>3.3130619126668961</v>
      </c>
      <c r="O878" s="49">
        <v>4.1861924796482004</v>
      </c>
      <c r="P878" s="49">
        <v>5.2103280120254096</v>
      </c>
      <c r="Q878" s="49">
        <v>6.2251987587052495</v>
      </c>
      <c r="R878" s="49">
        <v>7.2322618701624704</v>
      </c>
      <c r="S878" s="49">
        <v>8.4050695698645601</v>
      </c>
      <c r="T878" s="49">
        <v>9.4335784227649793</v>
      </c>
      <c r="U878" s="49">
        <v>10.49205985147853</v>
      </c>
      <c r="V878" s="49">
        <v>11.752509505034141</v>
      </c>
      <c r="W878" s="49">
        <v>12.958243243375289</v>
      </c>
      <c r="X878" s="49">
        <v>14.052808346404531</v>
      </c>
      <c r="Y878" s="49">
        <v>15.030895051993559</v>
      </c>
      <c r="Z878" s="49">
        <v>15.876457524326471</v>
      </c>
      <c r="AA878" s="49">
        <v>16.78995271523647</v>
      </c>
      <c r="AB878" s="49">
        <v>17.620909391431649</v>
      </c>
      <c r="AC878" s="49">
        <v>18.348560021887291</v>
      </c>
      <c r="AD878" s="49">
        <v>19.102084995970021</v>
      </c>
      <c r="AE878" s="49">
        <v>19.8454308139167</v>
      </c>
      <c r="AF878" s="49">
        <v>20.556733663562738</v>
      </c>
      <c r="AG878" s="49">
        <v>21.213991158794379</v>
      </c>
      <c r="AH878" s="49">
        <v>21.901513671021913</v>
      </c>
      <c r="AI878" s="49">
        <v>22.588505499466812</v>
      </c>
    </row>
    <row r="879" spans="1:35" ht="15">
      <c r="A879" s="49" t="s">
        <v>65</v>
      </c>
      <c r="B879" s="49">
        <v>16</v>
      </c>
      <c r="C879" s="49" t="s">
        <v>42</v>
      </c>
      <c r="D879" s="49" t="s">
        <v>58</v>
      </c>
      <c r="E879" s="49" t="s">
        <v>59</v>
      </c>
      <c r="F879" s="49">
        <v>1.9592692030983923</v>
      </c>
      <c r="G879" s="49">
        <v>36282</v>
      </c>
      <c r="H879" s="49">
        <v>1.9785325360917008</v>
      </c>
      <c r="I879" s="49">
        <v>48.371797424548269</v>
      </c>
      <c r="J879" s="49">
        <v>97.319070970327857</v>
      </c>
      <c r="K879" s="49">
        <v>166.4992738241595</v>
      </c>
      <c r="L879" s="49">
        <v>285.58283894930082</v>
      </c>
      <c r="M879" s="49">
        <v>432.4239174843533</v>
      </c>
      <c r="N879" s="49">
        <v>587.49913087679192</v>
      </c>
      <c r="O879" s="49">
        <v>744.75760681569602</v>
      </c>
      <c r="P879" s="49">
        <v>905.952316980815</v>
      </c>
      <c r="Q879" s="49">
        <v>1074.6296724758749</v>
      </c>
      <c r="R879" s="49">
        <v>1247.982849890848</v>
      </c>
      <c r="S879" s="49">
        <v>1421.1703072175931</v>
      </c>
      <c r="T879" s="49">
        <v>1590.587565328123</v>
      </c>
      <c r="U879" s="49">
        <v>1786.6126438911958</v>
      </c>
      <c r="V879" s="49">
        <v>1987.2996615048589</v>
      </c>
      <c r="W879" s="49">
        <v>2177.9787915374191</v>
      </c>
      <c r="X879" s="49">
        <v>2354.6528009171598</v>
      </c>
      <c r="Y879" s="49">
        <v>2510.9400772003009</v>
      </c>
      <c r="Z879" s="49">
        <v>2637.8530554419999</v>
      </c>
      <c r="AA879" s="49">
        <v>2772.4564962340987</v>
      </c>
      <c r="AB879" s="49">
        <v>2896.1155206583239</v>
      </c>
      <c r="AC879" s="49">
        <v>3008.2722338722178</v>
      </c>
      <c r="AD879" s="49">
        <v>3115.8861578144956</v>
      </c>
      <c r="AE879" s="49">
        <v>3220.6521916138063</v>
      </c>
      <c r="AF879" s="49">
        <v>3322.5568878873401</v>
      </c>
      <c r="AG879" s="49">
        <v>3428.7151681346222</v>
      </c>
      <c r="AH879" s="49">
        <v>3536.6867296081091</v>
      </c>
      <c r="AI879" s="49">
        <v>3645.1732574516868</v>
      </c>
    </row>
    <row r="880" spans="1:35" ht="15">
      <c r="A880" s="49" t="s">
        <v>65</v>
      </c>
      <c r="B880" s="49">
        <v>17</v>
      </c>
      <c r="C880" s="49" t="s">
        <v>42</v>
      </c>
      <c r="D880" s="49" t="s">
        <v>58</v>
      </c>
      <c r="E880" s="49" t="s">
        <v>59</v>
      </c>
      <c r="F880" s="49">
        <v>1.9592692030983923</v>
      </c>
      <c r="G880" s="49">
        <v>36282</v>
      </c>
      <c r="H880" s="49">
        <v>1.9785325360917008</v>
      </c>
      <c r="I880" s="49">
        <v>48.371797424548269</v>
      </c>
      <c r="J880" s="49">
        <v>97.319070970327857</v>
      </c>
      <c r="K880" s="49">
        <v>166.4992738241595</v>
      </c>
      <c r="L880" s="49">
        <v>285.58283894930082</v>
      </c>
      <c r="M880" s="49">
        <v>432.4239174843533</v>
      </c>
      <c r="N880" s="49">
        <v>587.49913087679192</v>
      </c>
      <c r="O880" s="49">
        <v>744.75760681569602</v>
      </c>
      <c r="P880" s="49">
        <v>905.952316980815</v>
      </c>
      <c r="Q880" s="49">
        <v>1074.6296724758749</v>
      </c>
      <c r="R880" s="49">
        <v>1247.982849890848</v>
      </c>
      <c r="S880" s="49">
        <v>1421.1703072175931</v>
      </c>
      <c r="T880" s="49">
        <v>1590.587565328123</v>
      </c>
      <c r="U880" s="49">
        <v>1786.6126438911958</v>
      </c>
      <c r="V880" s="49">
        <v>1987.2996615048589</v>
      </c>
      <c r="W880" s="49">
        <v>2177.9787915374191</v>
      </c>
      <c r="X880" s="49">
        <v>2354.6528009171598</v>
      </c>
      <c r="Y880" s="49">
        <v>2510.9400772003009</v>
      </c>
      <c r="Z880" s="49">
        <v>2637.8530554419999</v>
      </c>
      <c r="AA880" s="49">
        <v>2772.4564962340987</v>
      </c>
      <c r="AB880" s="49">
        <v>2896.1155206583239</v>
      </c>
      <c r="AC880" s="49">
        <v>3008.2722338722178</v>
      </c>
      <c r="AD880" s="49">
        <v>3115.8861578144956</v>
      </c>
      <c r="AE880" s="49">
        <v>3220.6521916138063</v>
      </c>
      <c r="AF880" s="49">
        <v>3322.5568878873401</v>
      </c>
      <c r="AG880" s="49">
        <v>3428.7151681346222</v>
      </c>
      <c r="AH880" s="49">
        <v>3536.6867296081091</v>
      </c>
      <c r="AI880" s="49">
        <v>3645.1732574516868</v>
      </c>
    </row>
    <row r="881" spans="1:35" ht="15">
      <c r="A881" s="49" t="s">
        <v>65</v>
      </c>
      <c r="B881" s="49">
        <v>18</v>
      </c>
      <c r="C881" s="49" t="s">
        <v>42</v>
      </c>
      <c r="D881" s="49" t="s">
        <v>58</v>
      </c>
      <c r="E881" s="49" t="s">
        <v>59</v>
      </c>
      <c r="F881" s="49">
        <v>1.9592692030983923</v>
      </c>
      <c r="G881" s="49">
        <v>36282</v>
      </c>
      <c r="H881" s="49">
        <v>1.9785325360917008</v>
      </c>
      <c r="I881" s="49">
        <v>48.371797424548269</v>
      </c>
      <c r="J881" s="49">
        <v>97.319070970327857</v>
      </c>
      <c r="K881" s="49">
        <v>166.4992738241595</v>
      </c>
      <c r="L881" s="49">
        <v>285.58283894930082</v>
      </c>
      <c r="M881" s="49">
        <v>432.4239174843533</v>
      </c>
      <c r="N881" s="49">
        <v>587.49913087679192</v>
      </c>
      <c r="O881" s="49">
        <v>744.75760681569602</v>
      </c>
      <c r="P881" s="49">
        <v>905.952316980815</v>
      </c>
      <c r="Q881" s="49">
        <v>1074.6296724758749</v>
      </c>
      <c r="R881" s="49">
        <v>1247.982849890848</v>
      </c>
      <c r="S881" s="49">
        <v>1421.1703072175931</v>
      </c>
      <c r="T881" s="49">
        <v>1590.587565328123</v>
      </c>
      <c r="U881" s="49">
        <v>1786.6126438911958</v>
      </c>
      <c r="V881" s="49">
        <v>1987.2996615048589</v>
      </c>
      <c r="W881" s="49">
        <v>2177.9787915374191</v>
      </c>
      <c r="X881" s="49">
        <v>2354.6528009171598</v>
      </c>
      <c r="Y881" s="49">
        <v>2510.9400772003009</v>
      </c>
      <c r="Z881" s="49">
        <v>2637.8530554419999</v>
      </c>
      <c r="AA881" s="49">
        <v>2772.4564962340987</v>
      </c>
      <c r="AB881" s="49">
        <v>2896.1155206583239</v>
      </c>
      <c r="AC881" s="49">
        <v>3008.2722338722178</v>
      </c>
      <c r="AD881" s="49">
        <v>3115.8861578144956</v>
      </c>
      <c r="AE881" s="49">
        <v>3220.6521916138063</v>
      </c>
      <c r="AF881" s="49">
        <v>3322.5568878873401</v>
      </c>
      <c r="AG881" s="49">
        <v>3428.7151681346222</v>
      </c>
      <c r="AH881" s="49">
        <v>3536.6867296081091</v>
      </c>
      <c r="AI881" s="49">
        <v>3645.1732574516868</v>
      </c>
    </row>
    <row r="882" spans="1:35" ht="15">
      <c r="A882" s="49" t="s">
        <v>65</v>
      </c>
      <c r="B882" s="49">
        <v>19</v>
      </c>
      <c r="C882" s="49" t="s">
        <v>42</v>
      </c>
      <c r="D882" s="49" t="s">
        <v>58</v>
      </c>
      <c r="E882" s="49" t="s">
        <v>59</v>
      </c>
      <c r="F882" s="49">
        <v>8.0356911160465005E-2</v>
      </c>
      <c r="G882" s="49">
        <v>36282</v>
      </c>
      <c r="H882" s="49">
        <v>8.0100715109804696E-2</v>
      </c>
      <c r="I882" s="49">
        <v>4.1712961001065212</v>
      </c>
      <c r="J882" s="49">
        <v>9.2341193571839639</v>
      </c>
      <c r="K882" s="49">
        <v>16.113189265482269</v>
      </c>
      <c r="L882" s="49">
        <v>27.911010993446091</v>
      </c>
      <c r="M882" s="49">
        <v>42.593615397346944</v>
      </c>
      <c r="N882" s="49">
        <v>57.662362493747459</v>
      </c>
      <c r="O882" s="49">
        <v>72.593581139002097</v>
      </c>
      <c r="P882" s="49">
        <v>90.044985546614598</v>
      </c>
      <c r="Q882" s="49">
        <v>107.20674660195721</v>
      </c>
      <c r="R882" s="49">
        <v>124.16094238334361</v>
      </c>
      <c r="S882" s="49">
        <v>143.9498287969613</v>
      </c>
      <c r="T882" s="49">
        <v>161.22710027772439</v>
      </c>
      <c r="U882" s="49">
        <v>178.79238686482969</v>
      </c>
      <c r="V882" s="49">
        <v>199.53027223654931</v>
      </c>
      <c r="W882" s="49">
        <v>219.2038711981977</v>
      </c>
      <c r="X882" s="49">
        <v>236.89909096031951</v>
      </c>
      <c r="Y882" s="49">
        <v>252.5394319699397</v>
      </c>
      <c r="Z882" s="49">
        <v>265.83591303632249</v>
      </c>
      <c r="AA882" s="49">
        <v>280.24197124332221</v>
      </c>
      <c r="AB882" s="49">
        <v>293.1988067807672</v>
      </c>
      <c r="AC882" s="49">
        <v>304.40409323459482</v>
      </c>
      <c r="AD882" s="49">
        <v>316.0725978448728</v>
      </c>
      <c r="AE882" s="49">
        <v>327.67488609752468</v>
      </c>
      <c r="AF882" s="49">
        <v>338.82760041933051</v>
      </c>
      <c r="AG882" s="49">
        <v>349.04278416164152</v>
      </c>
      <c r="AH882" s="49">
        <v>359.79412992529006</v>
      </c>
      <c r="AI882" s="49">
        <v>370.66049141308059</v>
      </c>
    </row>
    <row r="883" spans="1:35" ht="15">
      <c r="A883" s="49" t="s">
        <v>65</v>
      </c>
      <c r="B883" s="49">
        <v>20</v>
      </c>
      <c r="C883" s="49" t="s">
        <v>42</v>
      </c>
      <c r="D883" s="49" t="s">
        <v>58</v>
      </c>
      <c r="E883" s="49" t="s">
        <v>59</v>
      </c>
      <c r="F883" s="49">
        <v>5.2882463104029775E-3</v>
      </c>
      <c r="G883" s="49">
        <v>36282</v>
      </c>
      <c r="H883" s="49">
        <v>5.3446331240284009E-3</v>
      </c>
      <c r="I883" s="49">
        <v>0.27557146865565851</v>
      </c>
      <c r="J883" s="49">
        <v>0.60523351902338529</v>
      </c>
      <c r="K883" s="49">
        <v>1.0463517609400119</v>
      </c>
      <c r="L883" s="49">
        <v>1.7939950194833969</v>
      </c>
      <c r="M883" s="49">
        <v>2.7128999133834917</v>
      </c>
      <c r="N883" s="49">
        <v>3.6354173166854671</v>
      </c>
      <c r="O883" s="49">
        <v>4.5348097594179331</v>
      </c>
      <c r="P883" s="49">
        <v>5.5812213697716855</v>
      </c>
      <c r="Q883" s="49">
        <v>6.5989177493908802</v>
      </c>
      <c r="R883" s="49">
        <v>7.5911226806766008</v>
      </c>
      <c r="S883" s="49">
        <v>8.7353608725579992</v>
      </c>
      <c r="T883" s="49">
        <v>9.7057544965487299</v>
      </c>
      <c r="U883" s="49">
        <v>10.680341853292729</v>
      </c>
      <c r="V883" s="49">
        <v>11.834979860764459</v>
      </c>
      <c r="W883" s="49">
        <v>12.910470955499941</v>
      </c>
      <c r="X883" s="49">
        <v>13.854762022763859</v>
      </c>
      <c r="Y883" s="49">
        <v>14.66595496465909</v>
      </c>
      <c r="Z883" s="49">
        <v>15.335822271394379</v>
      </c>
      <c r="AA883" s="49">
        <v>16.061301600836089</v>
      </c>
      <c r="AB883" s="49">
        <v>16.698046222838819</v>
      </c>
      <c r="AC883" s="49">
        <v>17.227437131160357</v>
      </c>
      <c r="AD883" s="49">
        <v>17.77223394318397</v>
      </c>
      <c r="AE883" s="49">
        <v>18.301299278381212</v>
      </c>
      <c r="AF883" s="49">
        <v>18.79778242985536</v>
      </c>
      <c r="AG883" s="49">
        <v>19.239296830597588</v>
      </c>
      <c r="AH883" s="49">
        <v>19.700983706815979</v>
      </c>
      <c r="AI883" s="49">
        <v>20.152050244900643</v>
      </c>
    </row>
    <row r="884" spans="1:35" ht="15">
      <c r="A884" s="49" t="s">
        <v>65</v>
      </c>
      <c r="B884" s="49">
        <v>0</v>
      </c>
      <c r="C884" s="49" t="s">
        <v>42</v>
      </c>
      <c r="D884" s="49" t="s">
        <v>58</v>
      </c>
      <c r="E884" s="49" t="s">
        <v>60</v>
      </c>
      <c r="F884" s="49">
        <v>1.01605136938797E-2</v>
      </c>
      <c r="G884" s="49">
        <v>36282</v>
      </c>
      <c r="H884" s="49">
        <v>1.05863301055168E-2</v>
      </c>
      <c r="I884" s="49">
        <v>5.7476082146907599</v>
      </c>
      <c r="J884" s="49">
        <v>12.103326186661301</v>
      </c>
      <c r="K884" s="49">
        <v>23.0360119237506</v>
      </c>
      <c r="L884" s="49">
        <v>39.097194815122499</v>
      </c>
      <c r="M884" s="49">
        <v>57.916118054920702</v>
      </c>
      <c r="N884" s="49">
        <v>77.674810708373499</v>
      </c>
      <c r="O884" s="49">
        <v>98.633522867534197</v>
      </c>
      <c r="P884" s="49">
        <v>119.94998742270199</v>
      </c>
      <c r="Q884" s="49">
        <v>139.39966427382601</v>
      </c>
      <c r="R884" s="49">
        <v>156.53858668313299</v>
      </c>
      <c r="S884" s="49">
        <v>172.27625392491501</v>
      </c>
      <c r="T884" s="49">
        <v>187.424944732076</v>
      </c>
      <c r="U884" s="49">
        <v>191.70809780018999</v>
      </c>
      <c r="V884" s="49">
        <v>194.39556500341101</v>
      </c>
      <c r="W884" s="49">
        <v>195.644967110333</v>
      </c>
      <c r="X884" s="49">
        <v>195.85925077746799</v>
      </c>
      <c r="Y884" s="49">
        <v>195.02674557491599</v>
      </c>
      <c r="Z884" s="49">
        <v>194.16215975698501</v>
      </c>
      <c r="AA884" s="49">
        <v>193.15175427707101</v>
      </c>
      <c r="AB884" s="49">
        <v>191.97911805509199</v>
      </c>
      <c r="AC884" s="49">
        <v>190.429360925205</v>
      </c>
      <c r="AD884" s="49">
        <v>188.399379222352</v>
      </c>
      <c r="AE884" s="49">
        <v>186.11170196516599</v>
      </c>
      <c r="AF884" s="49">
        <v>183.80155317553599</v>
      </c>
      <c r="AG884" s="49">
        <v>181.90747247472399</v>
      </c>
      <c r="AH884" s="49">
        <v>180.556891315097</v>
      </c>
      <c r="AI884" s="49">
        <v>179.91234089261599</v>
      </c>
    </row>
    <row r="885" spans="1:35" ht="15">
      <c r="A885" s="49" t="s">
        <v>65</v>
      </c>
      <c r="B885" s="49">
        <v>1</v>
      </c>
      <c r="C885" s="49" t="s">
        <v>42</v>
      </c>
      <c r="D885" s="49" t="s">
        <v>58</v>
      </c>
      <c r="E885" s="49" t="s">
        <v>60</v>
      </c>
      <c r="F885" s="49">
        <v>1.21053009420626</v>
      </c>
      <c r="G885" s="49">
        <v>36282</v>
      </c>
      <c r="H885" s="49">
        <v>0.85647947068995001</v>
      </c>
      <c r="I885" s="49">
        <v>301.19562044916898</v>
      </c>
      <c r="J885" s="49">
        <v>639.79690567144405</v>
      </c>
      <c r="K885" s="49">
        <v>1261.1170036398701</v>
      </c>
      <c r="L885" s="49">
        <v>2179.6559713043998</v>
      </c>
      <c r="M885" s="49">
        <v>3229.83507526223</v>
      </c>
      <c r="N885" s="49">
        <v>4333.2446079588199</v>
      </c>
      <c r="O885" s="49">
        <v>5430.2862984945696</v>
      </c>
      <c r="P885" s="49">
        <v>6603.0622623569698</v>
      </c>
      <c r="Q885" s="49">
        <v>7741.9524383760299</v>
      </c>
      <c r="R885" s="49">
        <v>8854.7189173086099</v>
      </c>
      <c r="S885" s="49">
        <v>9937.5613559303492</v>
      </c>
      <c r="T885" s="49">
        <v>11035.3407764189</v>
      </c>
      <c r="U885" s="49">
        <v>11503.2535928508</v>
      </c>
      <c r="V885" s="49">
        <v>11891.7329069959</v>
      </c>
      <c r="W885" s="49">
        <v>12184.254156673</v>
      </c>
      <c r="X885" s="49">
        <v>12392.0110568905</v>
      </c>
      <c r="Y885" s="49">
        <v>12513.496818337801</v>
      </c>
      <c r="Z885" s="49">
        <v>12614.704687277101</v>
      </c>
      <c r="AA885" s="49">
        <v>12698.855432996799</v>
      </c>
      <c r="AB885" s="49">
        <v>12769.272203845199</v>
      </c>
      <c r="AC885" s="49">
        <v>12811.6604288993</v>
      </c>
      <c r="AD885" s="49">
        <v>12822.964892236399</v>
      </c>
      <c r="AE885" s="49">
        <v>12836.5809899385</v>
      </c>
      <c r="AF885" s="49">
        <v>12849.2098167194</v>
      </c>
      <c r="AG885" s="49">
        <v>12890.5671837766</v>
      </c>
      <c r="AH885" s="49">
        <v>12973.538292036499</v>
      </c>
      <c r="AI885" s="49">
        <v>13110.927546073501</v>
      </c>
    </row>
    <row r="886" spans="1:35" ht="15">
      <c r="A886" s="49" t="s">
        <v>65</v>
      </c>
      <c r="B886" s="49">
        <v>2</v>
      </c>
      <c r="C886" s="49" t="s">
        <v>42</v>
      </c>
      <c r="D886" s="49" t="s">
        <v>58</v>
      </c>
      <c r="E886" s="49" t="s">
        <v>60</v>
      </c>
      <c r="F886" s="49">
        <v>0.131535681377526</v>
      </c>
      <c r="G886" s="49">
        <v>36282</v>
      </c>
      <c r="H886" s="49">
        <v>0.104276841536721</v>
      </c>
      <c r="I886" s="49">
        <v>44.479671065512697</v>
      </c>
      <c r="J886" s="49">
        <v>94.229624983745893</v>
      </c>
      <c r="K886" s="49">
        <v>183.01409964287799</v>
      </c>
      <c r="L886" s="49">
        <v>314.440398643131</v>
      </c>
      <c r="M886" s="49">
        <v>467.08412530274899</v>
      </c>
      <c r="N886" s="49">
        <v>627.92223931774595</v>
      </c>
      <c r="O886" s="49">
        <v>793.266431175874</v>
      </c>
      <c r="P886" s="49">
        <v>965.72393612841995</v>
      </c>
      <c r="Q886" s="49">
        <v>1128.34737407531</v>
      </c>
      <c r="R886" s="49">
        <v>1279.8421016585401</v>
      </c>
      <c r="S886" s="49">
        <v>1423.66827280905</v>
      </c>
      <c r="T886" s="49">
        <v>1566.37664459096</v>
      </c>
      <c r="U886" s="49">
        <v>1619.1765006334899</v>
      </c>
      <c r="V886" s="49">
        <v>1659.9107226349699</v>
      </c>
      <c r="W886" s="49">
        <v>1687.5364109759701</v>
      </c>
      <c r="X886" s="49">
        <v>1704.49519714608</v>
      </c>
      <c r="Y886" s="49">
        <v>1710.5321791491499</v>
      </c>
      <c r="Z886" s="49">
        <v>1714.5934012361199</v>
      </c>
      <c r="AA886" s="49">
        <v>1716.4980051586999</v>
      </c>
      <c r="AB886" s="49">
        <v>1716.4000529463401</v>
      </c>
      <c r="AC886" s="49">
        <v>1712.3567399726901</v>
      </c>
      <c r="AD886" s="49">
        <v>1703.7495995130801</v>
      </c>
      <c r="AE886" s="49">
        <v>1693.98383981695</v>
      </c>
      <c r="AF886" s="49">
        <v>1684.0042503638799</v>
      </c>
      <c r="AG886" s="49">
        <v>1677.77485668277</v>
      </c>
      <c r="AH886" s="49">
        <v>1676.68701280096</v>
      </c>
      <c r="AI886" s="49">
        <v>1682.2507652638999</v>
      </c>
    </row>
    <row r="887" spans="1:35" ht="15">
      <c r="A887" s="49" t="s">
        <v>65</v>
      </c>
      <c r="B887" s="49">
        <v>3</v>
      </c>
      <c r="C887" s="49" t="s">
        <v>42</v>
      </c>
      <c r="D887" s="49" t="s">
        <v>58</v>
      </c>
      <c r="E887" s="49" t="s">
        <v>60</v>
      </c>
      <c r="F887" s="49">
        <v>7.8674109202622605E-2</v>
      </c>
      <c r="G887" s="49">
        <v>36282</v>
      </c>
      <c r="H887" s="49">
        <v>7.9981365191193698E-2</v>
      </c>
      <c r="I887" s="49">
        <v>43.973929376504799</v>
      </c>
      <c r="J887" s="49">
        <v>93.561551709695706</v>
      </c>
      <c r="K887" s="49">
        <v>180.19502530007901</v>
      </c>
      <c r="L887" s="49">
        <v>309.47851514356501</v>
      </c>
      <c r="M887" s="49">
        <v>463.401261984614</v>
      </c>
      <c r="N887" s="49">
        <v>628.47423077976805</v>
      </c>
      <c r="O887" s="49">
        <v>806.11581387230694</v>
      </c>
      <c r="P887" s="49">
        <v>989.42130945070198</v>
      </c>
      <c r="Q887" s="49">
        <v>1160.2352075553199</v>
      </c>
      <c r="R887" s="49">
        <v>1314.18365741655</v>
      </c>
      <c r="S887" s="49">
        <v>1458.93381047004</v>
      </c>
      <c r="T887" s="49">
        <v>1600.7212033405899</v>
      </c>
      <c r="U887" s="49">
        <v>1651.31512290248</v>
      </c>
      <c r="V887" s="49">
        <v>1688.81519855083</v>
      </c>
      <c r="W887" s="49">
        <v>1713.8972749823199</v>
      </c>
      <c r="X887" s="49">
        <v>1729.8803616514299</v>
      </c>
      <c r="Y887" s="49">
        <v>1736.20097181456</v>
      </c>
      <c r="Z887" s="49">
        <v>1741.38776669756</v>
      </c>
      <c r="AA887" s="49">
        <v>1744.7330235679101</v>
      </c>
      <c r="AB887" s="49">
        <v>1746.01757141844</v>
      </c>
      <c r="AC887" s="49">
        <v>1743.3677423731301</v>
      </c>
      <c r="AD887" s="49">
        <v>1736.11309532669</v>
      </c>
      <c r="AE887" s="49">
        <v>1726.2993263831499</v>
      </c>
      <c r="AF887" s="49">
        <v>1715.8859020966199</v>
      </c>
      <c r="AG887" s="49">
        <v>1708.8529100799201</v>
      </c>
      <c r="AH887" s="49">
        <v>1706.8334477195399</v>
      </c>
      <c r="AI887" s="49">
        <v>1711.7399632782101</v>
      </c>
    </row>
    <row r="888" spans="1:35" ht="15">
      <c r="A888" s="49" t="s">
        <v>65</v>
      </c>
      <c r="B888" s="49">
        <v>4</v>
      </c>
      <c r="C888" s="49" t="s">
        <v>42</v>
      </c>
      <c r="D888" s="49" t="s">
        <v>58</v>
      </c>
      <c r="E888" s="49" t="s">
        <v>60</v>
      </c>
      <c r="F888" s="49">
        <v>0.29975250248313801</v>
      </c>
      <c r="G888" s="49">
        <v>36282</v>
      </c>
      <c r="H888" s="49">
        <v>0.27521560613523499</v>
      </c>
      <c r="I888" s="49">
        <v>94.439895865831403</v>
      </c>
      <c r="J888" s="49">
        <v>204.185737884459</v>
      </c>
      <c r="K888" s="49">
        <v>407.35152838663203</v>
      </c>
      <c r="L888" s="49">
        <v>710.92775828639401</v>
      </c>
      <c r="M888" s="49">
        <v>1061.1333148625899</v>
      </c>
      <c r="N888" s="49">
        <v>1423.5513261874401</v>
      </c>
      <c r="O888" s="49">
        <v>1793.4225824689499</v>
      </c>
      <c r="P888" s="49">
        <v>2180.18928098779</v>
      </c>
      <c r="Q888" s="49">
        <v>2550.5715862529</v>
      </c>
      <c r="R888" s="49">
        <v>2903.8844292692302</v>
      </c>
      <c r="S888" s="49">
        <v>3238.56302018325</v>
      </c>
      <c r="T888" s="49">
        <v>3569.3635605844402</v>
      </c>
      <c r="U888" s="49">
        <v>3697.0998602576001</v>
      </c>
      <c r="V888" s="49">
        <v>3796.0128472630599</v>
      </c>
      <c r="W888" s="49">
        <v>3863.40965383608</v>
      </c>
      <c r="X888" s="49">
        <v>3903.99640476385</v>
      </c>
      <c r="Y888" s="49">
        <v>3919.8410113279301</v>
      </c>
      <c r="Z888" s="49">
        <v>3931.91701867761</v>
      </c>
      <c r="AA888" s="49">
        <v>3944.5755616202</v>
      </c>
      <c r="AB888" s="49">
        <v>3953.6285421314201</v>
      </c>
      <c r="AC888" s="49">
        <v>3955.4251085873502</v>
      </c>
      <c r="AD888" s="49">
        <v>3947.4641741385599</v>
      </c>
      <c r="AE888" s="49">
        <v>3937.8142704745001</v>
      </c>
      <c r="AF888" s="49">
        <v>3927.89215470933</v>
      </c>
      <c r="AG888" s="49">
        <v>3914.1101110272002</v>
      </c>
      <c r="AH888" s="49">
        <v>3922.1561544123801</v>
      </c>
      <c r="AI888" s="49">
        <v>3945.7335001837</v>
      </c>
    </row>
    <row r="889" spans="1:35" ht="15">
      <c r="A889" s="49" t="s">
        <v>65</v>
      </c>
      <c r="B889" s="49">
        <v>5</v>
      </c>
      <c r="C889" s="49" t="s">
        <v>42</v>
      </c>
      <c r="D889" s="49" t="s">
        <v>58</v>
      </c>
      <c r="E889" s="49" t="s">
        <v>60</v>
      </c>
      <c r="F889" s="49">
        <v>0.39203788527706301</v>
      </c>
      <c r="G889" s="49">
        <v>36282</v>
      </c>
      <c r="H889" s="49">
        <v>0.39053584298244298</v>
      </c>
      <c r="I889" s="49">
        <v>169.498145094672</v>
      </c>
      <c r="J889" s="49">
        <v>365.43265548986</v>
      </c>
      <c r="K889" s="49">
        <v>714.71770827052205</v>
      </c>
      <c r="L889" s="49">
        <v>1263.62339015928</v>
      </c>
      <c r="M889" s="49">
        <v>1921.6706702000499</v>
      </c>
      <c r="N889" s="49">
        <v>2625.6204987042802</v>
      </c>
      <c r="O889" s="49">
        <v>3340.8164909378002</v>
      </c>
      <c r="P889" s="49">
        <v>4093.3513554291198</v>
      </c>
      <c r="Q889" s="49">
        <v>4797.1769395504598</v>
      </c>
      <c r="R889" s="49">
        <v>5453.92433687841</v>
      </c>
      <c r="S889" s="49">
        <v>6063.7592417498699</v>
      </c>
      <c r="T889" s="49">
        <v>6653.68589309254</v>
      </c>
      <c r="U889" s="49">
        <v>6857.2613850616899</v>
      </c>
      <c r="V889" s="49">
        <v>7006.5043994044099</v>
      </c>
      <c r="W889" s="49">
        <v>7103.2589231816</v>
      </c>
      <c r="X889" s="49">
        <v>7160.2364870478896</v>
      </c>
      <c r="Y889" s="49">
        <v>7177.8365452878097</v>
      </c>
      <c r="Z889" s="49">
        <v>7188.9368493129105</v>
      </c>
      <c r="AA889" s="49">
        <v>7197.7250597021603</v>
      </c>
      <c r="AB889" s="49">
        <v>7202.9798571928204</v>
      </c>
      <c r="AC889" s="49">
        <v>7195.9360953340001</v>
      </c>
      <c r="AD889" s="49">
        <v>7171.3265828294398</v>
      </c>
      <c r="AE889" s="49">
        <v>7139.52242189344</v>
      </c>
      <c r="AF889" s="49">
        <v>7106.5758588884701</v>
      </c>
      <c r="AG889" s="49">
        <v>7089.8709787949201</v>
      </c>
      <c r="AH889" s="49">
        <v>7094.9055973139803</v>
      </c>
      <c r="AI889" s="49">
        <v>7128.66065477763</v>
      </c>
    </row>
    <row r="890" spans="1:35" ht="15">
      <c r="A890" s="49" t="s">
        <v>65</v>
      </c>
      <c r="B890" s="49">
        <v>6</v>
      </c>
      <c r="C890" s="49" t="s">
        <v>42</v>
      </c>
      <c r="D890" s="49" t="s">
        <v>58</v>
      </c>
      <c r="E890" s="49" t="s">
        <v>60</v>
      </c>
      <c r="F890" s="49">
        <v>0.144630885322789</v>
      </c>
      <c r="G890" s="49">
        <v>36282</v>
      </c>
      <c r="H890" s="49">
        <v>0.135021785902354</v>
      </c>
      <c r="I890" s="49">
        <v>70.797697130445997</v>
      </c>
      <c r="J890" s="49">
        <v>150.883638812264</v>
      </c>
      <c r="K890" s="49">
        <v>291.88354804404901</v>
      </c>
      <c r="L890" s="49">
        <v>502.70561122854002</v>
      </c>
      <c r="M890" s="49">
        <v>753.36531990192998</v>
      </c>
      <c r="N890" s="49">
        <v>1022.55665731874</v>
      </c>
      <c r="O890" s="49">
        <v>1310.8149903256699</v>
      </c>
      <c r="P890" s="49">
        <v>1609.7661608327601</v>
      </c>
      <c r="Q890" s="49">
        <v>1890.2211947983601</v>
      </c>
      <c r="R890" s="49">
        <v>2145.64967262662</v>
      </c>
      <c r="S890" s="49">
        <v>2387.27393740865</v>
      </c>
      <c r="T890" s="49">
        <v>2626.1249229335999</v>
      </c>
      <c r="U890" s="49">
        <v>2716.3427007156201</v>
      </c>
      <c r="V890" s="49">
        <v>2785.5026889163</v>
      </c>
      <c r="W890" s="49">
        <v>2834.20293870878</v>
      </c>
      <c r="X890" s="49">
        <v>2867.4789668272601</v>
      </c>
      <c r="Y890" s="49">
        <v>2884.2979017482498</v>
      </c>
      <c r="Z890" s="49">
        <v>2898.6754857678902</v>
      </c>
      <c r="AA890" s="49">
        <v>2909.8206482871601</v>
      </c>
      <c r="AB890" s="49">
        <v>2917.3923865530301</v>
      </c>
      <c r="AC890" s="49">
        <v>2919.3087236859201</v>
      </c>
      <c r="AD890" s="49">
        <v>2914.3286127607998</v>
      </c>
      <c r="AE890" s="49">
        <v>2905.7258009341999</v>
      </c>
      <c r="AF890" s="49">
        <v>2896.3976280066099</v>
      </c>
      <c r="AG890" s="49">
        <v>2892.7701326986698</v>
      </c>
      <c r="AH890" s="49">
        <v>2897.8394847310801</v>
      </c>
      <c r="AI890" s="49">
        <v>2914.95593299754</v>
      </c>
    </row>
    <row r="891" spans="1:35" ht="15">
      <c r="A891" s="49" t="s">
        <v>65</v>
      </c>
      <c r="B891" s="49">
        <v>7</v>
      </c>
      <c r="C891" s="49" t="s">
        <v>42</v>
      </c>
      <c r="D891" s="49" t="s">
        <v>58</v>
      </c>
      <c r="E891" s="49" t="s">
        <v>60</v>
      </c>
      <c r="F891" s="49">
        <v>1.23980375348431</v>
      </c>
      <c r="G891" s="49">
        <v>36282</v>
      </c>
      <c r="H891" s="49">
        <v>0.75290193005518502</v>
      </c>
      <c r="I891" s="49">
        <v>303.42960787305498</v>
      </c>
      <c r="J891" s="49">
        <v>641.97899893208296</v>
      </c>
      <c r="K891" s="49">
        <v>1256.02728822066</v>
      </c>
      <c r="L891" s="49">
        <v>2131.67863557178</v>
      </c>
      <c r="M891" s="49">
        <v>3224.0840980809699</v>
      </c>
      <c r="N891" s="49">
        <v>4298.84743891366</v>
      </c>
      <c r="O891" s="49">
        <v>5451.7764354636302</v>
      </c>
      <c r="P891" s="49">
        <v>6676.6678209247802</v>
      </c>
      <c r="Q891" s="49">
        <v>7915.3892891361502</v>
      </c>
      <c r="R891" s="49">
        <v>9053.1524538510002</v>
      </c>
      <c r="S891" s="49">
        <v>10046.9236141901</v>
      </c>
      <c r="T891" s="49">
        <v>11116.0004338982</v>
      </c>
      <c r="U891" s="49">
        <v>11496.924676381899</v>
      </c>
      <c r="V891" s="49">
        <v>11794.907432976401</v>
      </c>
      <c r="W891" s="49">
        <v>12004.306436447499</v>
      </c>
      <c r="X891" s="49">
        <v>12147.506000240801</v>
      </c>
      <c r="Y891" s="49">
        <v>12220.2869374358</v>
      </c>
      <c r="Z891" s="49">
        <v>12266.0409106678</v>
      </c>
      <c r="AA891" s="49">
        <v>12296.2993378305</v>
      </c>
      <c r="AB891" s="49">
        <v>12310.702079995301</v>
      </c>
      <c r="AC891" s="49">
        <v>12293.498831709299</v>
      </c>
      <c r="AD891" s="49">
        <v>12241.8966182037</v>
      </c>
      <c r="AE891" s="49">
        <v>12177.580739072</v>
      </c>
      <c r="AF891" s="49">
        <v>12112.641237493701</v>
      </c>
      <c r="AG891" s="49">
        <v>12080.3456003336</v>
      </c>
      <c r="AH891" s="49">
        <v>12087.991897870201</v>
      </c>
      <c r="AI891" s="49">
        <v>12144.398165218099</v>
      </c>
    </row>
    <row r="892" spans="1:35" ht="15">
      <c r="A892" s="49" t="s">
        <v>65</v>
      </c>
      <c r="B892" s="49">
        <v>8</v>
      </c>
      <c r="C892" s="49" t="s">
        <v>42</v>
      </c>
      <c r="D892" s="49" t="s">
        <v>58</v>
      </c>
      <c r="E892" s="49" t="s">
        <v>60</v>
      </c>
      <c r="F892" s="49">
        <v>0.234437862720974</v>
      </c>
      <c r="G892" s="49">
        <v>36282</v>
      </c>
      <c r="H892" s="49">
        <v>0.17814502014351</v>
      </c>
      <c r="I892" s="49">
        <v>86.494083925497804</v>
      </c>
      <c r="J892" s="49">
        <v>184.02725420815</v>
      </c>
      <c r="K892" s="49">
        <v>357.38561071542199</v>
      </c>
      <c r="L892" s="49">
        <v>612.55032813408002</v>
      </c>
      <c r="M892" s="49">
        <v>922.74840940393301</v>
      </c>
      <c r="N892" s="49">
        <v>1246.31465149273</v>
      </c>
      <c r="O892" s="49">
        <v>1595.1069399621299</v>
      </c>
      <c r="P892" s="49">
        <v>1959.94851124498</v>
      </c>
      <c r="Q892" s="49">
        <v>2312.01322573895</v>
      </c>
      <c r="R892" s="49">
        <v>2633.0966385768902</v>
      </c>
      <c r="S892" s="49">
        <v>2928.0390828596001</v>
      </c>
      <c r="T892" s="49">
        <v>3229.3095410667001</v>
      </c>
      <c r="U892" s="49">
        <v>3341.99617702668</v>
      </c>
      <c r="V892" s="49">
        <v>3429.5639656108901</v>
      </c>
      <c r="W892" s="49">
        <v>3492.0971114224399</v>
      </c>
      <c r="X892" s="49">
        <v>3536.0249380824098</v>
      </c>
      <c r="Y892" s="49">
        <v>3559.9645375903001</v>
      </c>
      <c r="Z892" s="49">
        <v>3579.2912411207699</v>
      </c>
      <c r="AA892" s="49">
        <v>3594.5372056646902</v>
      </c>
      <c r="AB892" s="49">
        <v>3605.3287463146498</v>
      </c>
      <c r="AC892" s="49">
        <v>3607.9893052777902</v>
      </c>
      <c r="AD892" s="49">
        <v>3601.2354488511401</v>
      </c>
      <c r="AE892" s="49">
        <v>3589.9739595535698</v>
      </c>
      <c r="AF892" s="49">
        <v>3578.0691811074398</v>
      </c>
      <c r="AG892" s="49">
        <v>3574.1450503173301</v>
      </c>
      <c r="AH892" s="49">
        <v>3581.3279973630401</v>
      </c>
      <c r="AI892" s="49">
        <v>3603.3196478535601</v>
      </c>
    </row>
    <row r="893" spans="1:35" ht="15">
      <c r="A893" s="49" t="s">
        <v>65</v>
      </c>
      <c r="B893" s="49">
        <v>9</v>
      </c>
      <c r="C893" s="49" t="s">
        <v>42</v>
      </c>
      <c r="D893" s="49" t="s">
        <v>58</v>
      </c>
      <c r="E893" s="49" t="s">
        <v>60</v>
      </c>
      <c r="F893" s="49">
        <v>0.12819434125319901</v>
      </c>
      <c r="G893" s="49">
        <v>36282</v>
      </c>
      <c r="H893" s="49">
        <v>0.126938895491295</v>
      </c>
      <c r="I893" s="49">
        <v>70.042853608221805</v>
      </c>
      <c r="J893" s="49">
        <v>149.27880398875101</v>
      </c>
      <c r="K893" s="49">
        <v>288.12896676253098</v>
      </c>
      <c r="L893" s="49">
        <v>495.88356957227302</v>
      </c>
      <c r="M893" s="49">
        <v>743.84129597586696</v>
      </c>
      <c r="N893" s="49">
        <v>1010.60250253257</v>
      </c>
      <c r="O893" s="49">
        <v>1297.9954706369699</v>
      </c>
      <c r="P893" s="49">
        <v>1594.856881772</v>
      </c>
      <c r="Q893" s="49">
        <v>1871.8971465909499</v>
      </c>
      <c r="R893" s="49">
        <v>2121.7967754174501</v>
      </c>
      <c r="S893" s="49">
        <v>2356.9427858833601</v>
      </c>
      <c r="T893" s="49">
        <v>2588.5420518416199</v>
      </c>
      <c r="U893" s="49">
        <v>2673.7752540817401</v>
      </c>
      <c r="V893" s="49">
        <v>2738.0175263405399</v>
      </c>
      <c r="W893" s="49">
        <v>2782.2276027626899</v>
      </c>
      <c r="X893" s="49">
        <v>2811.5712834327001</v>
      </c>
      <c r="Y893" s="49">
        <v>2824.9934360215798</v>
      </c>
      <c r="Z893" s="49">
        <v>2836.09451948265</v>
      </c>
      <c r="AA893" s="49">
        <v>2844.04331176198</v>
      </c>
      <c r="AB893" s="49">
        <v>2848.2571296874798</v>
      </c>
      <c r="AC893" s="49">
        <v>2846.2998334930098</v>
      </c>
      <c r="AD893" s="49">
        <v>2836.9839020804602</v>
      </c>
      <c r="AE893" s="49">
        <v>2823.4452589482198</v>
      </c>
      <c r="AF893" s="49">
        <v>2808.7301566691699</v>
      </c>
      <c r="AG893" s="49">
        <v>2799.32150648877</v>
      </c>
      <c r="AH893" s="49">
        <v>2798.2105314840001</v>
      </c>
      <c r="AI893" s="49">
        <v>2808.6666573920302</v>
      </c>
    </row>
    <row r="894" spans="1:35" ht="15">
      <c r="A894" s="49" t="s">
        <v>65</v>
      </c>
      <c r="B894" s="49">
        <v>10</v>
      </c>
      <c r="C894" s="49" t="s">
        <v>42</v>
      </c>
      <c r="D894" s="49" t="s">
        <v>58</v>
      </c>
      <c r="E894" s="49" t="s">
        <v>60</v>
      </c>
      <c r="F894" s="49">
        <v>0.27605939002991597</v>
      </c>
      <c r="G894" s="49">
        <v>36282</v>
      </c>
      <c r="H894" s="49">
        <v>0.16742143038559601</v>
      </c>
      <c r="I894" s="49">
        <v>68.470082980132602</v>
      </c>
      <c r="J894" s="49">
        <v>145.40965194997599</v>
      </c>
      <c r="K894" s="49">
        <v>284.962566540843</v>
      </c>
      <c r="L894" s="49">
        <v>485.22202538799201</v>
      </c>
      <c r="M894" s="49">
        <v>735.55731138612896</v>
      </c>
      <c r="N894" s="49">
        <v>983.16726031299004</v>
      </c>
      <c r="O894" s="49">
        <v>1250.1351384506299</v>
      </c>
      <c r="P894" s="49">
        <v>1534.6926006712499</v>
      </c>
      <c r="Q894" s="49">
        <v>1822.55495310893</v>
      </c>
      <c r="R894" s="49">
        <v>2087.6151637944599</v>
      </c>
      <c r="S894" s="49">
        <v>2320.11558982514</v>
      </c>
      <c r="T894" s="49">
        <v>2569.0665313456898</v>
      </c>
      <c r="U894" s="49">
        <v>2659.3098442938199</v>
      </c>
      <c r="V894" s="49">
        <v>2730.4511389040499</v>
      </c>
      <c r="W894" s="49">
        <v>2780.4637278586902</v>
      </c>
      <c r="X894" s="49">
        <v>2815.0214425122999</v>
      </c>
      <c r="Y894" s="49">
        <v>2832.25425472191</v>
      </c>
      <c r="Z894" s="49">
        <v>2842.2066027902501</v>
      </c>
      <c r="AA894" s="49">
        <v>2849.4035399463401</v>
      </c>
      <c r="AB894" s="49">
        <v>2851.5510046511199</v>
      </c>
      <c r="AC894" s="49">
        <v>2845.3963948769001</v>
      </c>
      <c r="AD894" s="49">
        <v>2831.0510503094401</v>
      </c>
      <c r="AE894" s="49">
        <v>2812.7540206837698</v>
      </c>
      <c r="AF894" s="49">
        <v>2790.4764599312798</v>
      </c>
      <c r="AG894" s="49">
        <v>2749.34687515103</v>
      </c>
      <c r="AH894" s="49">
        <v>2711.3924082363101</v>
      </c>
      <c r="AI894" s="49">
        <v>2684.7398732670399</v>
      </c>
    </row>
    <row r="895" spans="1:35" ht="15">
      <c r="A895" s="49" t="s">
        <v>65</v>
      </c>
      <c r="B895" s="49">
        <v>11</v>
      </c>
      <c r="C895" s="49" t="s">
        <v>42</v>
      </c>
      <c r="D895" s="49" t="s">
        <v>58</v>
      </c>
      <c r="E895" s="49" t="s">
        <v>60</v>
      </c>
      <c r="F895" s="49">
        <v>0.25953800174825697</v>
      </c>
      <c r="G895" s="49">
        <v>36282</v>
      </c>
      <c r="H895" s="49">
        <v>0.156711614437297</v>
      </c>
      <c r="I895" s="49">
        <v>63.660850191828601</v>
      </c>
      <c r="J895" s="49">
        <v>135.81723495582699</v>
      </c>
      <c r="K895" s="49">
        <v>267.86947171189303</v>
      </c>
      <c r="L895" s="49">
        <v>458.83331431881902</v>
      </c>
      <c r="M895" s="49">
        <v>700.06139429561699</v>
      </c>
      <c r="N895" s="49">
        <v>940.36140294433005</v>
      </c>
      <c r="O895" s="49">
        <v>1201.8789079503699</v>
      </c>
      <c r="P895" s="49">
        <v>1483.19296862788</v>
      </c>
      <c r="Q895" s="49">
        <v>1771.06836459856</v>
      </c>
      <c r="R895" s="49">
        <v>2039.4165043380699</v>
      </c>
      <c r="S895" s="49">
        <v>2277.4071051271299</v>
      </c>
      <c r="T895" s="49">
        <v>2533.96408064562</v>
      </c>
      <c r="U895" s="49">
        <v>2634.6819438450598</v>
      </c>
      <c r="V895" s="49">
        <v>2717.01369748966</v>
      </c>
      <c r="W895" s="49">
        <v>2778.7765907349799</v>
      </c>
      <c r="X895" s="49">
        <v>2825.13966139491</v>
      </c>
      <c r="Y895" s="49">
        <v>2853.8008501371701</v>
      </c>
      <c r="Z895" s="49">
        <v>2874.61858260708</v>
      </c>
      <c r="AA895" s="49">
        <v>2892.3293167788802</v>
      </c>
      <c r="AB895" s="49">
        <v>2904.45781596508</v>
      </c>
      <c r="AC895" s="49">
        <v>2907.82046508345</v>
      </c>
      <c r="AD895" s="49">
        <v>2902.3216024395101</v>
      </c>
      <c r="AE895" s="49">
        <v>2892.5135429072898</v>
      </c>
      <c r="AF895" s="49">
        <v>2878.2823108160301</v>
      </c>
      <c r="AG895" s="49">
        <v>2843.9611533543102</v>
      </c>
      <c r="AH895" s="49">
        <v>2812.49589491811</v>
      </c>
      <c r="AI895" s="49">
        <v>2792.2415072373901</v>
      </c>
    </row>
    <row r="896" spans="1:35" ht="15">
      <c r="A896" s="49" t="s">
        <v>65</v>
      </c>
      <c r="B896" s="49">
        <v>12</v>
      </c>
      <c r="C896" s="49" t="s">
        <v>42</v>
      </c>
      <c r="D896" s="49" t="s">
        <v>58</v>
      </c>
      <c r="E896" s="49" t="s">
        <v>60</v>
      </c>
      <c r="F896" s="49">
        <v>0.386596695400868</v>
      </c>
      <c r="G896" s="49">
        <v>36282</v>
      </c>
      <c r="H896" s="49">
        <v>0.38678557358591897</v>
      </c>
      <c r="I896" s="49">
        <v>128.24015654750801</v>
      </c>
      <c r="J896" s="49">
        <v>279.20761823299301</v>
      </c>
      <c r="K896" s="49">
        <v>539.67637505042501</v>
      </c>
      <c r="L896" s="49">
        <v>922.23377087484596</v>
      </c>
      <c r="M896" s="49">
        <v>1365.7424046342901</v>
      </c>
      <c r="N896" s="49">
        <v>1800.1811705633299</v>
      </c>
      <c r="O896" s="49">
        <v>2234.3976402910198</v>
      </c>
      <c r="P896" s="49">
        <v>2656.49348283061</v>
      </c>
      <c r="Q896" s="49">
        <v>3057.5725622052601</v>
      </c>
      <c r="R896" s="49">
        <v>3445.5050147914799</v>
      </c>
      <c r="S896" s="49">
        <v>3822.33327596873</v>
      </c>
      <c r="T896" s="49">
        <v>4209.8067792397496</v>
      </c>
      <c r="U896" s="49">
        <v>4372.40982651793</v>
      </c>
      <c r="V896" s="49">
        <v>4516.0146206774398</v>
      </c>
      <c r="W896" s="49">
        <v>4630.2859185842199</v>
      </c>
      <c r="X896" s="49">
        <v>4716.87667971886</v>
      </c>
      <c r="Y896" s="49">
        <v>4771.5191149980301</v>
      </c>
      <c r="Z896" s="49">
        <v>4816.5101630548997</v>
      </c>
      <c r="AA896" s="49">
        <v>4851.2892149917998</v>
      </c>
      <c r="AB896" s="49">
        <v>4875.8224146103403</v>
      </c>
      <c r="AC896" s="49">
        <v>4884.8498109490401</v>
      </c>
      <c r="AD896" s="49">
        <v>4877.5357298298004</v>
      </c>
      <c r="AE896" s="49">
        <v>4866.8339480291197</v>
      </c>
      <c r="AF896" s="49">
        <v>4852.1021538853902</v>
      </c>
      <c r="AG896" s="49">
        <v>4845.5744582950201</v>
      </c>
      <c r="AH896" s="49">
        <v>4853.3706609526898</v>
      </c>
      <c r="AI896" s="49">
        <v>4880.9162237812097</v>
      </c>
    </row>
    <row r="897" spans="1:35" ht="15">
      <c r="A897" s="49" t="s">
        <v>65</v>
      </c>
      <c r="B897" s="49">
        <v>13</v>
      </c>
      <c r="C897" s="49" t="s">
        <v>42</v>
      </c>
      <c r="D897" s="49" t="s">
        <v>58</v>
      </c>
      <c r="E897" s="49" t="s">
        <v>60</v>
      </c>
      <c r="F897" s="49">
        <v>0.297527447419424</v>
      </c>
      <c r="G897" s="49">
        <v>36282</v>
      </c>
      <c r="H897" s="49">
        <v>0.298152077678493</v>
      </c>
      <c r="I897" s="49">
        <v>94.787807446375894</v>
      </c>
      <c r="J897" s="49">
        <v>206.39483841833601</v>
      </c>
      <c r="K897" s="49">
        <v>414.72574721135999</v>
      </c>
      <c r="L897" s="49">
        <v>725.18248214522498</v>
      </c>
      <c r="M897" s="49">
        <v>1080.43272276429</v>
      </c>
      <c r="N897" s="49">
        <v>1443.15255476729</v>
      </c>
      <c r="O897" s="49">
        <v>1810.5267733519099</v>
      </c>
      <c r="P897" s="49">
        <v>2191.4668209015499</v>
      </c>
      <c r="Q897" s="49">
        <v>2554.76435249107</v>
      </c>
      <c r="R897" s="49">
        <v>2900.4979219930601</v>
      </c>
      <c r="S897" s="49">
        <v>3224.1776038121202</v>
      </c>
      <c r="T897" s="49">
        <v>3541.3297297294298</v>
      </c>
      <c r="U897" s="49">
        <v>3657.69203066811</v>
      </c>
      <c r="V897" s="49">
        <v>3745.0555385487501</v>
      </c>
      <c r="W897" s="49">
        <v>3800.3360177527902</v>
      </c>
      <c r="X897" s="49">
        <v>3828.1271789040002</v>
      </c>
      <c r="Y897" s="49">
        <v>3832.0325541391999</v>
      </c>
      <c r="Z897" s="49">
        <v>3833.0522820977499</v>
      </c>
      <c r="AA897" s="49">
        <v>3837.3196171414402</v>
      </c>
      <c r="AB897" s="49">
        <v>3838.67830015972</v>
      </c>
      <c r="AC897" s="49">
        <v>3834.03939558416</v>
      </c>
      <c r="AD897" s="49">
        <v>3820.4479894525698</v>
      </c>
      <c r="AE897" s="49">
        <v>3805.6732897680299</v>
      </c>
      <c r="AF897" s="49">
        <v>3790.9094636315499</v>
      </c>
      <c r="AG897" s="49">
        <v>3767.0716748005798</v>
      </c>
      <c r="AH897" s="49">
        <v>3768.3847524774301</v>
      </c>
      <c r="AI897" s="49">
        <v>3784.6569734156501</v>
      </c>
    </row>
    <row r="898" spans="1:35" ht="15">
      <c r="A898" s="49" t="s">
        <v>65</v>
      </c>
      <c r="B898" s="49">
        <v>14</v>
      </c>
      <c r="C898" s="49" t="s">
        <v>42</v>
      </c>
      <c r="D898" s="49" t="s">
        <v>58</v>
      </c>
      <c r="E898" s="49" t="s">
        <v>60</v>
      </c>
      <c r="F898" s="49">
        <v>9.6481284124020003E-2</v>
      </c>
      <c r="G898" s="49">
        <v>36282</v>
      </c>
      <c r="H898" s="49">
        <v>9.5957466784361595E-2</v>
      </c>
      <c r="I898" s="49">
        <v>52.9943344508454</v>
      </c>
      <c r="J898" s="49">
        <v>113.01460922157</v>
      </c>
      <c r="K898" s="49">
        <v>218.23567332200801</v>
      </c>
      <c r="L898" s="49">
        <v>375.793115843142</v>
      </c>
      <c r="M898" s="49">
        <v>564.04656919362401</v>
      </c>
      <c r="N898" s="49">
        <v>766.86031879557004</v>
      </c>
      <c r="O898" s="49">
        <v>985.75887189062496</v>
      </c>
      <c r="P898" s="49">
        <v>1212.3294961311301</v>
      </c>
      <c r="Q898" s="49">
        <v>1424.36551572896</v>
      </c>
      <c r="R898" s="49">
        <v>1616.1481815503</v>
      </c>
      <c r="S898" s="49">
        <v>1796.9960529571099</v>
      </c>
      <c r="T898" s="49">
        <v>1975.17947516923</v>
      </c>
      <c r="U898" s="49">
        <v>2041.6306956995199</v>
      </c>
      <c r="V898" s="49">
        <v>2091.9976105289502</v>
      </c>
      <c r="W898" s="49">
        <v>2127.03099096497</v>
      </c>
      <c r="X898" s="49">
        <v>2150.67432281117</v>
      </c>
      <c r="Y898" s="49">
        <v>2162.12322609274</v>
      </c>
      <c r="Z898" s="49">
        <v>2171.7994937250301</v>
      </c>
      <c r="AA898" s="49">
        <v>2178.9314820363002</v>
      </c>
      <c r="AB898" s="49">
        <v>2183.1825968119701</v>
      </c>
      <c r="AC898" s="49">
        <v>2182.1933577557102</v>
      </c>
      <c r="AD898" s="49">
        <v>2175.2157860819498</v>
      </c>
      <c r="AE898" s="49">
        <v>2164.96881800046</v>
      </c>
      <c r="AF898" s="49">
        <v>2154.0266036336402</v>
      </c>
      <c r="AG898" s="49">
        <v>2147.2370709107399</v>
      </c>
      <c r="AH898" s="49">
        <v>2146.8806171512101</v>
      </c>
      <c r="AI898" s="49">
        <v>2155.41327945687</v>
      </c>
    </row>
    <row r="899" spans="1:35" ht="15">
      <c r="A899" s="49" t="s">
        <v>65</v>
      </c>
      <c r="B899" s="49">
        <v>15</v>
      </c>
      <c r="C899" s="49" t="s">
        <v>42</v>
      </c>
      <c r="D899" s="49" t="s">
        <v>58</v>
      </c>
      <c r="E899" s="49" t="s">
        <v>60</v>
      </c>
      <c r="F899" s="49">
        <v>1.1681785381216199E-3</v>
      </c>
      <c r="G899" s="49">
        <v>36282</v>
      </c>
      <c r="H899" s="49">
        <v>1.2443852877413301E-3</v>
      </c>
      <c r="I899" s="49">
        <v>0.68579511742467003</v>
      </c>
      <c r="J899" s="49">
        <v>1.4684631372305901</v>
      </c>
      <c r="K899" s="49">
        <v>2.8453207093124901</v>
      </c>
      <c r="L899" s="49">
        <v>4.9120456325201198</v>
      </c>
      <c r="M899" s="49">
        <v>7.3963457144410096</v>
      </c>
      <c r="N899" s="49">
        <v>10.0678525560909</v>
      </c>
      <c r="O899" s="49">
        <v>12.9665566468862</v>
      </c>
      <c r="P899" s="49">
        <v>15.973914527066199</v>
      </c>
      <c r="Q899" s="49">
        <v>18.8028760740794</v>
      </c>
      <c r="R899" s="49">
        <v>21.3694836547471</v>
      </c>
      <c r="S899" s="49">
        <v>23.785120453778799</v>
      </c>
      <c r="T899" s="49">
        <v>26.165296155000899</v>
      </c>
      <c r="U899" s="49">
        <v>27.092004263869001</v>
      </c>
      <c r="V899" s="49">
        <v>27.831624445106499</v>
      </c>
      <c r="W899" s="49">
        <v>28.370510683302101</v>
      </c>
      <c r="X899" s="49">
        <v>28.7569293650009</v>
      </c>
      <c r="Y899" s="49">
        <v>28.9811815017448</v>
      </c>
      <c r="Z899" s="49">
        <v>29.186838534599602</v>
      </c>
      <c r="AA899" s="49">
        <v>29.355801635195402</v>
      </c>
      <c r="AB899" s="49">
        <v>29.4864509058145</v>
      </c>
      <c r="AC899" s="49">
        <v>29.548224140921398</v>
      </c>
      <c r="AD899" s="49">
        <v>29.5231463959156</v>
      </c>
      <c r="AE899" s="49">
        <v>29.443802061734999</v>
      </c>
      <c r="AF899" s="49">
        <v>29.346547886997001</v>
      </c>
      <c r="AG899" s="49">
        <v>29.3068388418945</v>
      </c>
      <c r="AH899" s="49">
        <v>29.348550674712101</v>
      </c>
      <c r="AI899" s="49">
        <v>29.500218841989199</v>
      </c>
    </row>
    <row r="900" spans="1:35" ht="15">
      <c r="A900" s="49" t="s">
        <v>65</v>
      </c>
      <c r="B900" s="49">
        <v>16</v>
      </c>
      <c r="C900" s="49" t="s">
        <v>42</v>
      </c>
      <c r="D900" s="49" t="s">
        <v>58</v>
      </c>
      <c r="E900" s="49" t="s">
        <v>60</v>
      </c>
      <c r="F900" s="49">
        <v>0.49004964773026399</v>
      </c>
      <c r="G900" s="49">
        <v>36282</v>
      </c>
      <c r="H900" s="49">
        <v>0.30051947027058401</v>
      </c>
      <c r="I900" s="49">
        <v>121.120777761681</v>
      </c>
      <c r="J900" s="49">
        <v>256.25063975721503</v>
      </c>
      <c r="K900" s="49">
        <v>501.41414555074999</v>
      </c>
      <c r="L900" s="49">
        <v>851.16667365938997</v>
      </c>
      <c r="M900" s="49">
        <v>1287.7192109411301</v>
      </c>
      <c r="N900" s="49">
        <v>1717.52313037364</v>
      </c>
      <c r="O900" s="49">
        <v>2178.8790398157798</v>
      </c>
      <c r="P900" s="49">
        <v>2669.3322023361502</v>
      </c>
      <c r="Q900" s="49">
        <v>3165.78271479348</v>
      </c>
      <c r="R900" s="49">
        <v>3622.5309966520599</v>
      </c>
      <c r="S900" s="49">
        <v>4022.3778062844699</v>
      </c>
      <c r="T900" s="49">
        <v>4453.1491624165601</v>
      </c>
      <c r="U900" s="49">
        <v>4608.7495034911599</v>
      </c>
      <c r="V900" s="49">
        <v>4731.3898295295603</v>
      </c>
      <c r="W900" s="49">
        <v>4818.7777447224898</v>
      </c>
      <c r="X900" s="49">
        <v>4879.8031832530596</v>
      </c>
      <c r="Y900" s="49">
        <v>4912.7516530538896</v>
      </c>
      <c r="Z900" s="49">
        <v>4934.9059940275101</v>
      </c>
      <c r="AA900" s="49">
        <v>4951.0384918841401</v>
      </c>
      <c r="AB900" s="49">
        <v>4960.9364168337097</v>
      </c>
      <c r="AC900" s="49">
        <v>4958.2375352891604</v>
      </c>
      <c r="AD900" s="49">
        <v>4941.7636375073398</v>
      </c>
      <c r="AE900" s="49">
        <v>4920.3835958980899</v>
      </c>
      <c r="AF900" s="49">
        <v>4898.92340491709</v>
      </c>
      <c r="AG900" s="49">
        <v>4890.7421123194799</v>
      </c>
      <c r="AH900" s="49">
        <v>4898.7584447146501</v>
      </c>
      <c r="AI900" s="49">
        <v>4926.5666575960904</v>
      </c>
    </row>
    <row r="901" spans="1:35" ht="15">
      <c r="A901" s="49" t="s">
        <v>65</v>
      </c>
      <c r="B901" s="49">
        <v>17</v>
      </c>
      <c r="C901" s="49" t="s">
        <v>42</v>
      </c>
      <c r="D901" s="49" t="s">
        <v>58</v>
      </c>
      <c r="E901" s="49" t="s">
        <v>60</v>
      </c>
      <c r="F901" s="49">
        <v>0.49004964773026399</v>
      </c>
      <c r="G901" s="49">
        <v>36282</v>
      </c>
      <c r="H901" s="49">
        <v>0.30051947027058401</v>
      </c>
      <c r="I901" s="49">
        <v>121.120777761681</v>
      </c>
      <c r="J901" s="49">
        <v>256.25063975721503</v>
      </c>
      <c r="K901" s="49">
        <v>501.41414555074999</v>
      </c>
      <c r="L901" s="49">
        <v>851.16667365938997</v>
      </c>
      <c r="M901" s="49">
        <v>1287.7192109411301</v>
      </c>
      <c r="N901" s="49">
        <v>1717.52313037364</v>
      </c>
      <c r="O901" s="49">
        <v>2178.8790398157798</v>
      </c>
      <c r="P901" s="49">
        <v>2669.3322023361502</v>
      </c>
      <c r="Q901" s="49">
        <v>3165.78271479348</v>
      </c>
      <c r="R901" s="49">
        <v>3622.5309966520599</v>
      </c>
      <c r="S901" s="49">
        <v>4022.3778062844699</v>
      </c>
      <c r="T901" s="49">
        <v>4453.1491624165601</v>
      </c>
      <c r="U901" s="49">
        <v>4608.7495034911599</v>
      </c>
      <c r="V901" s="49">
        <v>4731.3898295295603</v>
      </c>
      <c r="W901" s="49">
        <v>4818.7777447224898</v>
      </c>
      <c r="X901" s="49">
        <v>4879.8031832530596</v>
      </c>
      <c r="Y901" s="49">
        <v>4912.7516530538896</v>
      </c>
      <c r="Z901" s="49">
        <v>4934.9059940275101</v>
      </c>
      <c r="AA901" s="49">
        <v>4951.0384918841401</v>
      </c>
      <c r="AB901" s="49">
        <v>4960.9364168337097</v>
      </c>
      <c r="AC901" s="49">
        <v>4958.2375352891604</v>
      </c>
      <c r="AD901" s="49">
        <v>4941.7636375073398</v>
      </c>
      <c r="AE901" s="49">
        <v>4920.3835958980899</v>
      </c>
      <c r="AF901" s="49">
        <v>4898.92340491709</v>
      </c>
      <c r="AG901" s="49">
        <v>4890.7421123194799</v>
      </c>
      <c r="AH901" s="49">
        <v>4898.7584447146501</v>
      </c>
      <c r="AI901" s="49">
        <v>4926.5666575960904</v>
      </c>
    </row>
    <row r="902" spans="1:35" ht="15">
      <c r="A902" s="49" t="s">
        <v>65</v>
      </c>
      <c r="B902" s="49">
        <v>18</v>
      </c>
      <c r="C902" s="49" t="s">
        <v>42</v>
      </c>
      <c r="D902" s="49" t="s">
        <v>58</v>
      </c>
      <c r="E902" s="49" t="s">
        <v>60</v>
      </c>
      <c r="F902" s="49">
        <v>0.49004964773026399</v>
      </c>
      <c r="G902" s="49">
        <v>36282</v>
      </c>
      <c r="H902" s="49">
        <v>0.30051947027058401</v>
      </c>
      <c r="I902" s="49">
        <v>121.120777761681</v>
      </c>
      <c r="J902" s="49">
        <v>256.25063975721503</v>
      </c>
      <c r="K902" s="49">
        <v>501.41414555074999</v>
      </c>
      <c r="L902" s="49">
        <v>851.16667365938997</v>
      </c>
      <c r="M902" s="49">
        <v>1287.7192109411301</v>
      </c>
      <c r="N902" s="49">
        <v>1717.52313037364</v>
      </c>
      <c r="O902" s="49">
        <v>2178.8790398157798</v>
      </c>
      <c r="P902" s="49">
        <v>2669.3322023361502</v>
      </c>
      <c r="Q902" s="49">
        <v>3165.78271479348</v>
      </c>
      <c r="R902" s="49">
        <v>3622.5309966520599</v>
      </c>
      <c r="S902" s="49">
        <v>4022.3778062844699</v>
      </c>
      <c r="T902" s="49">
        <v>4453.1491624165601</v>
      </c>
      <c r="U902" s="49">
        <v>4608.7495034911599</v>
      </c>
      <c r="V902" s="49">
        <v>4731.3898295295603</v>
      </c>
      <c r="W902" s="49">
        <v>4818.7777447224898</v>
      </c>
      <c r="X902" s="49">
        <v>4879.8031832530596</v>
      </c>
      <c r="Y902" s="49">
        <v>4912.7516530538896</v>
      </c>
      <c r="Z902" s="49">
        <v>4934.9059940275101</v>
      </c>
      <c r="AA902" s="49">
        <v>4951.0384918841401</v>
      </c>
      <c r="AB902" s="49">
        <v>4960.9364168337097</v>
      </c>
      <c r="AC902" s="49">
        <v>4958.2375352891604</v>
      </c>
      <c r="AD902" s="49">
        <v>4941.7636375073398</v>
      </c>
      <c r="AE902" s="49">
        <v>4920.3835958980899</v>
      </c>
      <c r="AF902" s="49">
        <v>4898.92340491709</v>
      </c>
      <c r="AG902" s="49">
        <v>4890.7421123194799</v>
      </c>
      <c r="AH902" s="49">
        <v>4898.7584447146501</v>
      </c>
      <c r="AI902" s="49">
        <v>4926.5666575960904</v>
      </c>
    </row>
    <row r="903" spans="1:35" ht="15">
      <c r="A903" s="49" t="s">
        <v>65</v>
      </c>
      <c r="B903" s="49">
        <v>19</v>
      </c>
      <c r="C903" s="49" t="s">
        <v>42</v>
      </c>
      <c r="D903" s="49" t="s">
        <v>58</v>
      </c>
      <c r="E903" s="49" t="s">
        <v>60</v>
      </c>
      <c r="F903" s="49">
        <v>2.1904330182436298E-2</v>
      </c>
      <c r="G903" s="49">
        <v>36282</v>
      </c>
      <c r="H903" s="49">
        <v>2.21953756017811E-2</v>
      </c>
      <c r="I903" s="49">
        <v>12.2302374402494</v>
      </c>
      <c r="J903" s="49">
        <v>26.013993352789701</v>
      </c>
      <c r="K903" s="49">
        <v>50.1321245628246</v>
      </c>
      <c r="L903" s="49">
        <v>86.169941053517405</v>
      </c>
      <c r="M903" s="49">
        <v>129.10685242861101</v>
      </c>
      <c r="N903" s="49">
        <v>175.22647596875299</v>
      </c>
      <c r="O903" s="49">
        <v>224.85559051940899</v>
      </c>
      <c r="P903" s="49">
        <v>276.06148775907798</v>
      </c>
      <c r="Q903" s="49">
        <v>323.81217834096901</v>
      </c>
      <c r="R903" s="49">
        <v>366.86382164411998</v>
      </c>
      <c r="S903" s="49">
        <v>407.35701100112698</v>
      </c>
      <c r="T903" s="49">
        <v>447.18500635967899</v>
      </c>
      <c r="U903" s="49">
        <v>461.66760158222797</v>
      </c>
      <c r="V903" s="49">
        <v>472.516240036971</v>
      </c>
      <c r="W903" s="49">
        <v>479.920437735956</v>
      </c>
      <c r="X903" s="49">
        <v>484.777864854455</v>
      </c>
      <c r="Y903" s="49">
        <v>486.92317316776598</v>
      </c>
      <c r="Z903" s="49">
        <v>488.705358774182</v>
      </c>
      <c r="AA903" s="49">
        <v>489.97920704145503</v>
      </c>
      <c r="AB903" s="49">
        <v>490.63257915555499</v>
      </c>
      <c r="AC903" s="49">
        <v>490.20742584597701</v>
      </c>
      <c r="AD903" s="49">
        <v>488.50466218112803</v>
      </c>
      <c r="AE903" s="49">
        <v>486.156968690817</v>
      </c>
      <c r="AF903" s="49">
        <v>483.70624262973701</v>
      </c>
      <c r="AG903" s="49">
        <v>482.19783574816603</v>
      </c>
      <c r="AH903" s="49">
        <v>482.13271526285598</v>
      </c>
      <c r="AI903" s="49">
        <v>484.07654118698798</v>
      </c>
    </row>
    <row r="904" spans="1:35" ht="15">
      <c r="A904" s="49" t="s">
        <v>65</v>
      </c>
      <c r="B904" s="49">
        <v>20</v>
      </c>
      <c r="C904" s="49" t="s">
        <v>42</v>
      </c>
      <c r="D904" s="49" t="s">
        <v>58</v>
      </c>
      <c r="E904" s="49" t="s">
        <v>60</v>
      </c>
      <c r="F904" s="49">
        <v>1.44151251704791E-3</v>
      </c>
      <c r="G904" s="49">
        <v>36282</v>
      </c>
      <c r="H904" s="49">
        <v>1.4809623045052001E-3</v>
      </c>
      <c r="I904" s="49">
        <v>0.80797536605730302</v>
      </c>
      <c r="J904" s="49">
        <v>1.7050397695488899</v>
      </c>
      <c r="K904" s="49">
        <v>3.2554596083809599</v>
      </c>
      <c r="L904" s="49">
        <v>5.5386186159823501</v>
      </c>
      <c r="M904" s="49">
        <v>8.2231565811765304</v>
      </c>
      <c r="N904" s="49">
        <v>11.047437835167599</v>
      </c>
      <c r="O904" s="49">
        <v>14.046384134082301</v>
      </c>
      <c r="P904" s="49">
        <v>17.111005854449399</v>
      </c>
      <c r="Q904" s="49">
        <v>19.931674067648</v>
      </c>
      <c r="R904" s="49">
        <v>22.429825545331699</v>
      </c>
      <c r="S904" s="49">
        <v>24.719796645819599</v>
      </c>
      <c r="T904" s="49">
        <v>26.920213033591899</v>
      </c>
      <c r="U904" s="49">
        <v>27.578175413115801</v>
      </c>
      <c r="V904" s="49">
        <v>28.026926050057899</v>
      </c>
      <c r="W904" s="49">
        <v>28.2659190208308</v>
      </c>
      <c r="X904" s="49">
        <v>28.351657763798801</v>
      </c>
      <c r="Y904" s="49">
        <v>28.2775377818121</v>
      </c>
      <c r="Z904" s="49">
        <v>28.192949702077499</v>
      </c>
      <c r="AA904" s="49">
        <v>28.081817250701398</v>
      </c>
      <c r="AB904" s="49">
        <v>27.942151522110201</v>
      </c>
      <c r="AC904" s="49">
        <v>27.742785979823299</v>
      </c>
      <c r="AD904" s="49">
        <v>27.4678007451949</v>
      </c>
      <c r="AE904" s="49">
        <v>27.152841300243001</v>
      </c>
      <c r="AF904" s="49">
        <v>26.835490077147401</v>
      </c>
      <c r="AG904" s="49">
        <v>26.578825616788698</v>
      </c>
      <c r="AH904" s="49">
        <v>26.399788039590302</v>
      </c>
      <c r="AI904" s="49">
        <v>26.3182481175376</v>
      </c>
    </row>
    <row r="905" spans="1:35" ht="15">
      <c r="A905" s="49" t="s">
        <v>65</v>
      </c>
      <c r="B905" s="49">
        <v>0</v>
      </c>
      <c r="C905" s="49" t="s">
        <v>42</v>
      </c>
      <c r="D905" s="49" t="s">
        <v>58</v>
      </c>
      <c r="E905" s="49" t="s">
        <v>61</v>
      </c>
      <c r="F905" s="49">
        <v>0</v>
      </c>
      <c r="G905" s="49">
        <v>36282</v>
      </c>
      <c r="H905" s="49">
        <v>0</v>
      </c>
      <c r="I905" s="49">
        <v>0</v>
      </c>
      <c r="J905" s="49">
        <v>0</v>
      </c>
      <c r="K905" s="49">
        <v>0</v>
      </c>
      <c r="L905" s="49">
        <v>0</v>
      </c>
      <c r="M905" s="49">
        <v>0</v>
      </c>
      <c r="N905" s="49">
        <v>0</v>
      </c>
      <c r="O905" s="49">
        <v>0</v>
      </c>
      <c r="P905" s="49">
        <v>6.0806679266484904</v>
      </c>
      <c r="Q905" s="49">
        <v>10.9087826385465</v>
      </c>
      <c r="R905" s="49">
        <v>27.9818757011682</v>
      </c>
      <c r="S905" s="49">
        <v>41.982829259267405</v>
      </c>
      <c r="T905" s="49">
        <v>57.480147350774899</v>
      </c>
      <c r="U905" s="49">
        <v>71.930765393098511</v>
      </c>
      <c r="V905" s="49">
        <v>87.553965556067297</v>
      </c>
      <c r="W905" s="49">
        <v>100.8014127346228</v>
      </c>
      <c r="X905" s="49">
        <v>110.5584883838676</v>
      </c>
      <c r="Y905" s="49">
        <v>116.99990346508841</v>
      </c>
      <c r="Z905" s="49">
        <v>120.59574905503689</v>
      </c>
      <c r="AA905" s="49">
        <v>122.0800824235827</v>
      </c>
      <c r="AB905" s="49">
        <v>121.131530923474</v>
      </c>
      <c r="AC905" s="49">
        <v>119.0555444496877</v>
      </c>
      <c r="AD905" s="49">
        <v>116.54766451567491</v>
      </c>
      <c r="AE905" s="49">
        <v>113.9523606225472</v>
      </c>
      <c r="AF905" s="49">
        <v>111.8466380483267</v>
      </c>
      <c r="AG905" s="49">
        <v>110.5657131629313</v>
      </c>
      <c r="AH905" s="49">
        <v>109.9421580883492</v>
      </c>
      <c r="AI905" s="49">
        <v>109.89026965686</v>
      </c>
    </row>
    <row r="906" spans="1:35" ht="15">
      <c r="A906" s="49" t="s">
        <v>65</v>
      </c>
      <c r="B906" s="49">
        <v>1</v>
      </c>
      <c r="C906" s="49" t="s">
        <v>42</v>
      </c>
      <c r="D906" s="49" t="s">
        <v>58</v>
      </c>
      <c r="E906" s="49" t="s">
        <v>61</v>
      </c>
      <c r="F906" s="49">
        <v>0</v>
      </c>
      <c r="G906" s="49">
        <v>36282</v>
      </c>
      <c r="H906" s="49">
        <v>0</v>
      </c>
      <c r="I906" s="49">
        <v>0</v>
      </c>
      <c r="J906" s="49">
        <v>0</v>
      </c>
      <c r="K906" s="49">
        <v>0</v>
      </c>
      <c r="L906" s="49">
        <v>0</v>
      </c>
      <c r="M906" s="49">
        <v>0</v>
      </c>
      <c r="N906" s="49">
        <v>0</v>
      </c>
      <c r="O906" s="49">
        <v>0</v>
      </c>
      <c r="P906" s="49">
        <v>255.531310655731</v>
      </c>
      <c r="Q906" s="49">
        <v>454.53819700840597</v>
      </c>
      <c r="R906" s="49">
        <v>1381.90380157252</v>
      </c>
      <c r="S906" s="49">
        <v>2127.8315688301309</v>
      </c>
      <c r="T906" s="49">
        <v>2984.2708193151202</v>
      </c>
      <c r="U906" s="49">
        <v>3789.42590307214</v>
      </c>
      <c r="V906" s="49">
        <v>4663.6139751525798</v>
      </c>
      <c r="W906" s="49">
        <v>5436.0874108707194</v>
      </c>
      <c r="X906" s="49">
        <v>6054.8317921683793</v>
      </c>
      <c r="Y906" s="49">
        <v>6493.0952952480002</v>
      </c>
      <c r="Z906" s="49">
        <v>6787.9346493332396</v>
      </c>
      <c r="AA906" s="49">
        <v>6962.6087717229202</v>
      </c>
      <c r="AB906" s="49">
        <v>6988.6816467977405</v>
      </c>
      <c r="AC906" s="49">
        <v>6944.8652180783301</v>
      </c>
      <c r="AD906" s="49">
        <v>6871.30755937713</v>
      </c>
      <c r="AE906" s="49">
        <v>6801.8658029489907</v>
      </c>
      <c r="AF906" s="49">
        <v>6760.0581484930899</v>
      </c>
      <c r="AG906" s="49">
        <v>6760.0941353166099</v>
      </c>
      <c r="AH906" s="49">
        <v>6792.1075056248101</v>
      </c>
      <c r="AI906" s="49">
        <v>6865.2388970496604</v>
      </c>
    </row>
    <row r="907" spans="1:35" ht="15">
      <c r="A907" s="49" t="s">
        <v>65</v>
      </c>
      <c r="B907" s="49">
        <v>2</v>
      </c>
      <c r="C907" s="49" t="s">
        <v>42</v>
      </c>
      <c r="D907" s="49" t="s">
        <v>58</v>
      </c>
      <c r="E907" s="49" t="s">
        <v>61</v>
      </c>
      <c r="F907" s="49">
        <v>0</v>
      </c>
      <c r="G907" s="49">
        <v>36282</v>
      </c>
      <c r="H907" s="49">
        <v>0</v>
      </c>
      <c r="I907" s="49">
        <v>0</v>
      </c>
      <c r="J907" s="49">
        <v>0</v>
      </c>
      <c r="K907" s="49">
        <v>0</v>
      </c>
      <c r="L907" s="49">
        <v>0</v>
      </c>
      <c r="M907" s="49">
        <v>0</v>
      </c>
      <c r="N907" s="49">
        <v>0</v>
      </c>
      <c r="O907" s="49">
        <v>0</v>
      </c>
      <c r="P907" s="49">
        <v>43.121313524018099</v>
      </c>
      <c r="Q907" s="49">
        <v>77.172195009834397</v>
      </c>
      <c r="R907" s="49">
        <v>214.02780219517598</v>
      </c>
      <c r="S907" s="49">
        <v>325.40573021627802</v>
      </c>
      <c r="T907" s="49">
        <v>451.12993334591499</v>
      </c>
      <c r="U907" s="49">
        <v>569.11712950084302</v>
      </c>
      <c r="V907" s="49">
        <v>697.24932941298198</v>
      </c>
      <c r="W907" s="49">
        <v>808.420425540628</v>
      </c>
      <c r="X907" s="49">
        <v>894.15903659876801</v>
      </c>
      <c r="Y907" s="49">
        <v>953.07898780144501</v>
      </c>
      <c r="Z907" s="49">
        <v>989.6999706351769</v>
      </c>
      <c r="AA907" s="49">
        <v>1008.723440916016</v>
      </c>
      <c r="AB907" s="49">
        <v>1006.7374922338131</v>
      </c>
      <c r="AC907" s="49">
        <v>994.81977772658706</v>
      </c>
      <c r="AD907" s="49">
        <v>978.78031263563298</v>
      </c>
      <c r="AE907" s="49">
        <v>962.53756795475101</v>
      </c>
      <c r="AF907" s="49">
        <v>950.30022641703101</v>
      </c>
      <c r="AG907" s="49">
        <v>944.49102690501195</v>
      </c>
      <c r="AH907" s="49">
        <v>943.67847388776499</v>
      </c>
      <c r="AI907" s="49">
        <v>948.09816284111389</v>
      </c>
    </row>
    <row r="908" spans="1:35" ht="15">
      <c r="A908" s="49" t="s">
        <v>65</v>
      </c>
      <c r="B908" s="49">
        <v>3</v>
      </c>
      <c r="C908" s="49" t="s">
        <v>42</v>
      </c>
      <c r="D908" s="49" t="s">
        <v>58</v>
      </c>
      <c r="E908" s="49" t="s">
        <v>61</v>
      </c>
      <c r="F908" s="49">
        <v>0</v>
      </c>
      <c r="G908" s="49">
        <v>36282</v>
      </c>
      <c r="H908" s="49">
        <v>0</v>
      </c>
      <c r="I908" s="49">
        <v>0</v>
      </c>
      <c r="J908" s="49">
        <v>0</v>
      </c>
      <c r="K908" s="49">
        <v>0</v>
      </c>
      <c r="L908" s="49">
        <v>0</v>
      </c>
      <c r="M908" s="49">
        <v>0</v>
      </c>
      <c r="N908" s="49">
        <v>0</v>
      </c>
      <c r="O908" s="49">
        <v>0</v>
      </c>
      <c r="P908" s="49">
        <v>50.1570908975416</v>
      </c>
      <c r="Q908" s="49">
        <v>90.794721456057104</v>
      </c>
      <c r="R908" s="49">
        <v>234.91539389437099</v>
      </c>
      <c r="S908" s="49">
        <v>355.53460021386201</v>
      </c>
      <c r="T908" s="49">
        <v>490.91486070359906</v>
      </c>
      <c r="U908" s="49">
        <v>619.58968900403102</v>
      </c>
      <c r="V908" s="49">
        <v>760.62675463757591</v>
      </c>
      <c r="W908" s="49">
        <v>883.04477826311495</v>
      </c>
      <c r="X908" s="49">
        <v>976.48161682400405</v>
      </c>
      <c r="Y908" s="49">
        <v>1041.5768642371449</v>
      </c>
      <c r="Z908" s="49">
        <v>1081.5905755426961</v>
      </c>
      <c r="AA908" s="49">
        <v>1102.7451038253471</v>
      </c>
      <c r="AB908" s="49">
        <v>1101.670762882178</v>
      </c>
      <c r="AC908" s="49">
        <v>1089.9453463259699</v>
      </c>
      <c r="AD908" s="49">
        <v>1073.9946566203939</v>
      </c>
      <c r="AE908" s="49">
        <v>1056.9775103087959</v>
      </c>
      <c r="AF908" s="49">
        <v>1044.148246346653</v>
      </c>
      <c r="AG908" s="49">
        <v>1038.662887912918</v>
      </c>
      <c r="AH908" s="49">
        <v>1039.3009725238489</v>
      </c>
      <c r="AI908" s="49">
        <v>1045.5289793563311</v>
      </c>
    </row>
    <row r="909" spans="1:35" ht="15">
      <c r="A909" s="49" t="s">
        <v>65</v>
      </c>
      <c r="B909" s="49">
        <v>4</v>
      </c>
      <c r="C909" s="49" t="s">
        <v>42</v>
      </c>
      <c r="D909" s="49" t="s">
        <v>58</v>
      </c>
      <c r="E909" s="49" t="s">
        <v>61</v>
      </c>
      <c r="F909" s="49">
        <v>0</v>
      </c>
      <c r="G909" s="49">
        <v>36282</v>
      </c>
      <c r="H909" s="49">
        <v>0</v>
      </c>
      <c r="I909" s="49">
        <v>0</v>
      </c>
      <c r="J909" s="49">
        <v>0</v>
      </c>
      <c r="K909" s="49">
        <v>0</v>
      </c>
      <c r="L909" s="49">
        <v>0</v>
      </c>
      <c r="M909" s="49">
        <v>0</v>
      </c>
      <c r="N909" s="49">
        <v>0</v>
      </c>
      <c r="O909" s="49">
        <v>0</v>
      </c>
      <c r="P909" s="49">
        <v>61.153976546976899</v>
      </c>
      <c r="Q909" s="49">
        <v>109.89789742460999</v>
      </c>
      <c r="R909" s="49">
        <v>306.64425967776003</v>
      </c>
      <c r="S909" s="49">
        <v>470.91948894003002</v>
      </c>
      <c r="T909" s="49">
        <v>656.67126741205902</v>
      </c>
      <c r="U909" s="49">
        <v>831.72850330518304</v>
      </c>
      <c r="V909" s="49">
        <v>1021.773470247584</v>
      </c>
      <c r="W909" s="49">
        <v>1187.3980955047859</v>
      </c>
      <c r="X909" s="49">
        <v>1318.0499615376762</v>
      </c>
      <c r="Y909" s="49">
        <v>1408.872197174785</v>
      </c>
      <c r="Z909" s="49">
        <v>1466.6376417524089</v>
      </c>
      <c r="AA909" s="49">
        <v>1501.404697742347</v>
      </c>
      <c r="AB909" s="49">
        <v>1504.2665545784512</v>
      </c>
      <c r="AC909" s="49">
        <v>1492.903281310628</v>
      </c>
      <c r="AD909" s="49">
        <v>1474.5366423845849</v>
      </c>
      <c r="AE909" s="49">
        <v>1457.1105515546481</v>
      </c>
      <c r="AF909" s="49">
        <v>1445.4017603263451</v>
      </c>
      <c r="AG909" s="49">
        <v>1442.728965460552</v>
      </c>
      <c r="AH909" s="49">
        <v>1447.9628857297671</v>
      </c>
      <c r="AI909" s="49">
        <v>1461.099001581737</v>
      </c>
    </row>
    <row r="910" spans="1:35" ht="15">
      <c r="A910" s="49" t="s">
        <v>65</v>
      </c>
      <c r="B910" s="49">
        <v>5</v>
      </c>
      <c r="C910" s="49" t="s">
        <v>42</v>
      </c>
      <c r="D910" s="49" t="s">
        <v>58</v>
      </c>
      <c r="E910" s="49" t="s">
        <v>61</v>
      </c>
      <c r="F910" s="49">
        <v>0</v>
      </c>
      <c r="G910" s="49">
        <v>36282</v>
      </c>
      <c r="H910" s="49">
        <v>0</v>
      </c>
      <c r="I910" s="49">
        <v>0</v>
      </c>
      <c r="J910" s="49">
        <v>0</v>
      </c>
      <c r="K910" s="49">
        <v>0</v>
      </c>
      <c r="L910" s="49">
        <v>0</v>
      </c>
      <c r="M910" s="49">
        <v>0</v>
      </c>
      <c r="N910" s="49">
        <v>0</v>
      </c>
      <c r="O910" s="49">
        <v>0</v>
      </c>
      <c r="P910" s="49">
        <v>119.930497300239</v>
      </c>
      <c r="Q910" s="49">
        <v>217.51492274037801</v>
      </c>
      <c r="R910" s="49">
        <v>585.175218502044</v>
      </c>
      <c r="S910" s="49">
        <v>891.398604571242</v>
      </c>
      <c r="T910" s="49">
        <v>1236.6148622391552</v>
      </c>
      <c r="U910" s="49">
        <v>1564.8678446315359</v>
      </c>
      <c r="V910" s="49">
        <v>1920.7454855074141</v>
      </c>
      <c r="W910" s="49">
        <v>2232.13773329485</v>
      </c>
      <c r="X910" s="49">
        <v>2471.0414206403202</v>
      </c>
      <c r="Y910" s="49">
        <v>2637.2958699246601</v>
      </c>
      <c r="Z910" s="49">
        <v>2742.63915884776</v>
      </c>
      <c r="AA910" s="49">
        <v>2799.4306961551201</v>
      </c>
      <c r="AB910" s="49">
        <v>2799.0388983122502</v>
      </c>
      <c r="AC910" s="49">
        <v>2773.8023743256799</v>
      </c>
      <c r="AD910" s="49">
        <v>2735.2389804280601</v>
      </c>
      <c r="AE910" s="49">
        <v>2699.3622224342798</v>
      </c>
      <c r="AF910" s="49">
        <v>2672.35020841388</v>
      </c>
      <c r="AG910" s="49">
        <v>2662.4473880195401</v>
      </c>
      <c r="AH910" s="49">
        <v>2668.9217927240297</v>
      </c>
      <c r="AI910" s="49">
        <v>2687.8084296802199</v>
      </c>
    </row>
    <row r="911" spans="1:35" ht="15">
      <c r="A911" s="49" t="s">
        <v>65</v>
      </c>
      <c r="B911" s="49">
        <v>6</v>
      </c>
      <c r="C911" s="49" t="s">
        <v>42</v>
      </c>
      <c r="D911" s="49" t="s">
        <v>58</v>
      </c>
      <c r="E911" s="49" t="s">
        <v>61</v>
      </c>
      <c r="F911" s="49">
        <v>0</v>
      </c>
      <c r="G911" s="49">
        <v>36282</v>
      </c>
      <c r="H911" s="49">
        <v>0</v>
      </c>
      <c r="I911" s="49">
        <v>0</v>
      </c>
      <c r="J911" s="49">
        <v>0</v>
      </c>
      <c r="K911" s="49">
        <v>0</v>
      </c>
      <c r="L911" s="49">
        <v>0</v>
      </c>
      <c r="M911" s="49">
        <v>0</v>
      </c>
      <c r="N911" s="49">
        <v>0</v>
      </c>
      <c r="O911" s="49">
        <v>0</v>
      </c>
      <c r="P911" s="49">
        <v>79.852273253820101</v>
      </c>
      <c r="Q911" s="49">
        <v>144.56646039824599</v>
      </c>
      <c r="R911" s="49">
        <v>379.08249158949599</v>
      </c>
      <c r="S911" s="49">
        <v>575.23121510741407</v>
      </c>
      <c r="T911" s="49">
        <v>796.48223751989303</v>
      </c>
      <c r="U911" s="49">
        <v>1007.4620689073749</v>
      </c>
      <c r="V911" s="49">
        <v>1239.126428796103</v>
      </c>
      <c r="W911" s="49">
        <v>1441.477309862712</v>
      </c>
      <c r="X911" s="49">
        <v>1597.64208933707</v>
      </c>
      <c r="Y911" s="49">
        <v>1707.694694535965</v>
      </c>
      <c r="Z911" s="49">
        <v>1776.998824176736</v>
      </c>
      <c r="AA911" s="49">
        <v>1815.3653586797141</v>
      </c>
      <c r="AB911" s="49">
        <v>1816.893194636923</v>
      </c>
      <c r="AC911" s="49">
        <v>1801.330837814515</v>
      </c>
      <c r="AD911" s="49">
        <v>1779.120501446351</v>
      </c>
      <c r="AE911" s="49">
        <v>1755.437625892687</v>
      </c>
      <c r="AF911" s="49">
        <v>1738.789909375055</v>
      </c>
      <c r="AG911" s="49">
        <v>1734.1662487985859</v>
      </c>
      <c r="AH911" s="49">
        <v>1739.6670035632701</v>
      </c>
      <c r="AI911" s="49">
        <v>1754.7973472356321</v>
      </c>
    </row>
    <row r="912" spans="1:35" ht="15">
      <c r="A912" s="49" t="s">
        <v>65</v>
      </c>
      <c r="B912" s="49">
        <v>7</v>
      </c>
      <c r="C912" s="49" t="s">
        <v>42</v>
      </c>
      <c r="D912" s="49" t="s">
        <v>58</v>
      </c>
      <c r="E912" s="49" t="s">
        <v>61</v>
      </c>
      <c r="F912" s="49">
        <v>0</v>
      </c>
      <c r="G912" s="49">
        <v>36282</v>
      </c>
      <c r="H912" s="49">
        <v>0</v>
      </c>
      <c r="I912" s="49">
        <v>0</v>
      </c>
      <c r="J912" s="49">
        <v>0</v>
      </c>
      <c r="K912" s="49">
        <v>0</v>
      </c>
      <c r="L912" s="49">
        <v>0</v>
      </c>
      <c r="M912" s="49">
        <v>0</v>
      </c>
      <c r="N912" s="49">
        <v>0</v>
      </c>
      <c r="O912" s="49">
        <v>0</v>
      </c>
      <c r="P912" s="49">
        <v>274.66335924249603</v>
      </c>
      <c r="Q912" s="49">
        <v>496.18573439812297</v>
      </c>
      <c r="R912" s="49">
        <v>1367.2484734468048</v>
      </c>
      <c r="S912" s="49">
        <v>2099.0782273487621</v>
      </c>
      <c r="T912" s="49">
        <v>2916.7494556585598</v>
      </c>
      <c r="U912" s="49">
        <v>3690.9710290319399</v>
      </c>
      <c r="V912" s="49">
        <v>4531.3314502748799</v>
      </c>
      <c r="W912" s="49">
        <v>5275.4263353739498</v>
      </c>
      <c r="X912" s="49">
        <v>5866.5106283828</v>
      </c>
      <c r="Y912" s="49">
        <v>6289.2032839471794</v>
      </c>
      <c r="Z912" s="49">
        <v>6577.5993323886905</v>
      </c>
      <c r="AA912" s="49">
        <v>6754.6949130093099</v>
      </c>
      <c r="AB912" s="49">
        <v>6791.8429750273299</v>
      </c>
      <c r="AC912" s="49">
        <v>6759.4415837153301</v>
      </c>
      <c r="AD912" s="49">
        <v>6694.0517662604898</v>
      </c>
      <c r="AE912" s="49">
        <v>6621.5683395098604</v>
      </c>
      <c r="AF912" s="49">
        <v>6570.8444803521797</v>
      </c>
      <c r="AG912" s="49">
        <v>6577.5240358158298</v>
      </c>
      <c r="AH912" s="49">
        <v>6627.0913881840297</v>
      </c>
      <c r="AI912" s="49">
        <v>6706.6131980174905</v>
      </c>
    </row>
    <row r="913" spans="1:35" ht="15">
      <c r="A913" s="49" t="s">
        <v>65</v>
      </c>
      <c r="B913" s="49">
        <v>8</v>
      </c>
      <c r="C913" s="49" t="s">
        <v>42</v>
      </c>
      <c r="D913" s="49" t="s">
        <v>58</v>
      </c>
      <c r="E913" s="49" t="s">
        <v>61</v>
      </c>
      <c r="F913" s="49">
        <v>0</v>
      </c>
      <c r="G913" s="49">
        <v>36282</v>
      </c>
      <c r="H913" s="49">
        <v>0</v>
      </c>
      <c r="I913" s="49">
        <v>0</v>
      </c>
      <c r="J913" s="49">
        <v>0</v>
      </c>
      <c r="K913" s="49">
        <v>0</v>
      </c>
      <c r="L913" s="49">
        <v>0</v>
      </c>
      <c r="M913" s="49">
        <v>0</v>
      </c>
      <c r="N913" s="49">
        <v>0</v>
      </c>
      <c r="O913" s="49">
        <v>0</v>
      </c>
      <c r="P913" s="49">
        <v>92.426962216064695</v>
      </c>
      <c r="Q913" s="49">
        <v>167.50610445965901</v>
      </c>
      <c r="R913" s="49">
        <v>443.26386332665197</v>
      </c>
      <c r="S913" s="49">
        <v>675.30837667459605</v>
      </c>
      <c r="T913" s="49">
        <v>936.34618376804497</v>
      </c>
      <c r="U913" s="49">
        <v>1185.444915816742</v>
      </c>
      <c r="V913" s="49">
        <v>1458.541095472199</v>
      </c>
      <c r="W913" s="49">
        <v>1698.7247565052412</v>
      </c>
      <c r="X913" s="49">
        <v>1886.3299529543769</v>
      </c>
      <c r="Y913" s="49">
        <v>2020.0595937291719</v>
      </c>
      <c r="Z913" s="49">
        <v>2107.3768181657542</v>
      </c>
      <c r="AA913" s="49">
        <v>2158.5704962524092</v>
      </c>
      <c r="AB913" s="49">
        <v>2165.8841946661869</v>
      </c>
      <c r="AC913" s="49">
        <v>2152.0267418191188</v>
      </c>
      <c r="AD913" s="49">
        <v>2129.1720817065379</v>
      </c>
      <c r="AE913" s="49">
        <v>2104.1956301650689</v>
      </c>
      <c r="AF913" s="49">
        <v>2087.1122166409809</v>
      </c>
      <c r="AG913" s="49">
        <v>2085.9149446895663</v>
      </c>
      <c r="AH913" s="49">
        <v>2097.5692665839442</v>
      </c>
      <c r="AI913" s="49">
        <v>2120.0894361462651</v>
      </c>
    </row>
    <row r="914" spans="1:35" ht="15">
      <c r="A914" s="49" t="s">
        <v>65</v>
      </c>
      <c r="B914" s="49">
        <v>9</v>
      </c>
      <c r="C914" s="49" t="s">
        <v>42</v>
      </c>
      <c r="D914" s="49" t="s">
        <v>58</v>
      </c>
      <c r="E914" s="49" t="s">
        <v>61</v>
      </c>
      <c r="F914" s="49">
        <v>0</v>
      </c>
      <c r="G914" s="49">
        <v>36282</v>
      </c>
      <c r="H914" s="49">
        <v>0</v>
      </c>
      <c r="I914" s="49">
        <v>0</v>
      </c>
      <c r="J914" s="49">
        <v>0</v>
      </c>
      <c r="K914" s="49">
        <v>0</v>
      </c>
      <c r="L914" s="49">
        <v>0</v>
      </c>
      <c r="M914" s="49">
        <v>0</v>
      </c>
      <c r="N914" s="49">
        <v>0</v>
      </c>
      <c r="O914" s="49">
        <v>0</v>
      </c>
      <c r="P914" s="49">
        <v>80.848654484729195</v>
      </c>
      <c r="Q914" s="49">
        <v>146.48614256175199</v>
      </c>
      <c r="R914" s="49">
        <v>379.27935144228297</v>
      </c>
      <c r="S914" s="49">
        <v>574.37472837510302</v>
      </c>
      <c r="T914" s="49">
        <v>793.86326497909795</v>
      </c>
      <c r="U914" s="49">
        <v>1003.2267949144269</v>
      </c>
      <c r="V914" s="49">
        <v>1233.17778463167</v>
      </c>
      <c r="W914" s="49">
        <v>1433.476552195601</v>
      </c>
      <c r="X914" s="49">
        <v>1587.073726902918</v>
      </c>
      <c r="Y914" s="49">
        <v>1694.762214944863</v>
      </c>
      <c r="Z914" s="49">
        <v>1761.5221389995459</v>
      </c>
      <c r="AA914" s="49">
        <v>1797.55572614728</v>
      </c>
      <c r="AB914" s="49">
        <v>1797.1420541880789</v>
      </c>
      <c r="AC914" s="49">
        <v>1779.493323388622</v>
      </c>
      <c r="AD914" s="49">
        <v>1755.0155919877641</v>
      </c>
      <c r="AE914" s="49">
        <v>1728.7373601360541</v>
      </c>
      <c r="AF914" s="49">
        <v>1709.1641489469721</v>
      </c>
      <c r="AG914" s="49">
        <v>1701.4637965478219</v>
      </c>
      <c r="AH914" s="49">
        <v>1703.846928113197</v>
      </c>
      <c r="AI914" s="49">
        <v>1715.530656906197</v>
      </c>
    </row>
    <row r="915" spans="1:35" ht="15">
      <c r="A915" s="49" t="s">
        <v>65</v>
      </c>
      <c r="B915" s="49">
        <v>10</v>
      </c>
      <c r="C915" s="49" t="s">
        <v>42</v>
      </c>
      <c r="D915" s="49" t="s">
        <v>58</v>
      </c>
      <c r="E915" s="49" t="s">
        <v>61</v>
      </c>
      <c r="F915" s="49">
        <v>0</v>
      </c>
      <c r="G915" s="49">
        <v>36282</v>
      </c>
      <c r="H915" s="49">
        <v>0</v>
      </c>
      <c r="I915" s="49">
        <v>0</v>
      </c>
      <c r="J915" s="49">
        <v>0</v>
      </c>
      <c r="K915" s="49">
        <v>0</v>
      </c>
      <c r="L915" s="49">
        <v>0</v>
      </c>
      <c r="M915" s="49">
        <v>0</v>
      </c>
      <c r="N915" s="49">
        <v>0</v>
      </c>
      <c r="O915" s="49">
        <v>0</v>
      </c>
      <c r="P915" s="49">
        <v>63.643550802264997</v>
      </c>
      <c r="Q915" s="49">
        <v>115.21379040846899</v>
      </c>
      <c r="R915" s="49">
        <v>317.208835531869</v>
      </c>
      <c r="S915" s="49">
        <v>487.39237981570801</v>
      </c>
      <c r="T915" s="49">
        <v>677.77985592034997</v>
      </c>
      <c r="U915" s="49">
        <v>858.34229249419104</v>
      </c>
      <c r="V915" s="49">
        <v>1054.673512147031</v>
      </c>
      <c r="W915" s="49">
        <v>1228.463886140561</v>
      </c>
      <c r="X915" s="49">
        <v>1366.546853269331</v>
      </c>
      <c r="Y915" s="49">
        <v>1464.973228606159</v>
      </c>
      <c r="Z915" s="49">
        <v>1531.387936056112</v>
      </c>
      <c r="AA915" s="49">
        <v>1572.2940842998159</v>
      </c>
      <c r="AB915" s="49">
        <v>1579.899784828239</v>
      </c>
      <c r="AC915" s="49">
        <v>1570.8082153036848</v>
      </c>
      <c r="AD915" s="49">
        <v>1553.985800343527</v>
      </c>
      <c r="AE915" s="49">
        <v>1535.0096744261868</v>
      </c>
      <c r="AF915" s="49">
        <v>1519.0649100692131</v>
      </c>
      <c r="AG915" s="49">
        <v>1501.980934763224</v>
      </c>
      <c r="AH915" s="49">
        <v>1491.243237763161</v>
      </c>
      <c r="AI915" s="49">
        <v>1487.181922137471</v>
      </c>
    </row>
    <row r="916" spans="1:35" ht="15">
      <c r="A916" s="49" t="s">
        <v>65</v>
      </c>
      <c r="B916" s="49">
        <v>11</v>
      </c>
      <c r="C916" s="49" t="s">
        <v>42</v>
      </c>
      <c r="D916" s="49" t="s">
        <v>58</v>
      </c>
      <c r="E916" s="49" t="s">
        <v>61</v>
      </c>
      <c r="F916" s="49">
        <v>0</v>
      </c>
      <c r="G916" s="49">
        <v>36282</v>
      </c>
      <c r="H916" s="49">
        <v>0</v>
      </c>
      <c r="I916" s="49">
        <v>0</v>
      </c>
      <c r="J916" s="49">
        <v>0</v>
      </c>
      <c r="K916" s="49">
        <v>0</v>
      </c>
      <c r="L916" s="49">
        <v>0</v>
      </c>
      <c r="M916" s="49">
        <v>0</v>
      </c>
      <c r="N916" s="49">
        <v>0</v>
      </c>
      <c r="O916" s="49">
        <v>0</v>
      </c>
      <c r="P916" s="49">
        <v>61.015280989635798</v>
      </c>
      <c r="Q916" s="49">
        <v>111.021558770803</v>
      </c>
      <c r="R916" s="49">
        <v>308.00200443905402</v>
      </c>
      <c r="S916" s="49">
        <v>475.81288091311001</v>
      </c>
      <c r="T916" s="49">
        <v>664.89187337046098</v>
      </c>
      <c r="U916" s="49">
        <v>845.83790876031196</v>
      </c>
      <c r="V916" s="49">
        <v>1043.8140094123439</v>
      </c>
      <c r="W916" s="49">
        <v>1221.164361680706</v>
      </c>
      <c r="X916" s="49">
        <v>1364.3715714081859</v>
      </c>
      <c r="Y916" s="49">
        <v>1468.7162233017041</v>
      </c>
      <c r="Z916" s="49">
        <v>1541.4989569604249</v>
      </c>
      <c r="AA916" s="49">
        <v>1588.835924210749</v>
      </c>
      <c r="AB916" s="49">
        <v>1602.3961334976188</v>
      </c>
      <c r="AC916" s="49">
        <v>1598.8322640065371</v>
      </c>
      <c r="AD916" s="49">
        <v>1587.032765836002</v>
      </c>
      <c r="AE916" s="49">
        <v>1572.8063322023959</v>
      </c>
      <c r="AF916" s="49">
        <v>1561.4055649875891</v>
      </c>
      <c r="AG916" s="49">
        <v>1548.4840800082688</v>
      </c>
      <c r="AH916" s="49">
        <v>1541.9159345894941</v>
      </c>
      <c r="AI916" s="49">
        <v>1541.985324404443</v>
      </c>
    </row>
    <row r="917" spans="1:35" ht="15">
      <c r="A917" s="49" t="s">
        <v>65</v>
      </c>
      <c r="B917" s="49">
        <v>12</v>
      </c>
      <c r="C917" s="49" t="s">
        <v>42</v>
      </c>
      <c r="D917" s="49" t="s">
        <v>58</v>
      </c>
      <c r="E917" s="49" t="s">
        <v>61</v>
      </c>
      <c r="F917" s="49">
        <v>0</v>
      </c>
      <c r="G917" s="49">
        <v>36282</v>
      </c>
      <c r="H917" s="49">
        <v>0</v>
      </c>
      <c r="I917" s="49">
        <v>0</v>
      </c>
      <c r="J917" s="49">
        <v>0</v>
      </c>
      <c r="K917" s="49">
        <v>0</v>
      </c>
      <c r="L917" s="49">
        <v>0</v>
      </c>
      <c r="M917" s="49">
        <v>0</v>
      </c>
      <c r="N917" s="49">
        <v>0</v>
      </c>
      <c r="O917" s="49">
        <v>0</v>
      </c>
      <c r="P917" s="49">
        <v>82.090181176331498</v>
      </c>
      <c r="Q917" s="49">
        <v>146.703898955347</v>
      </c>
      <c r="R917" s="49">
        <v>411.719670461627</v>
      </c>
      <c r="S917" s="49">
        <v>636.90232838029704</v>
      </c>
      <c r="T917" s="49">
        <v>890.43360710174693</v>
      </c>
      <c r="U917" s="49">
        <v>1128.9929069887501</v>
      </c>
      <c r="V917" s="49">
        <v>1389.1466577820302</v>
      </c>
      <c r="W917" s="49">
        <v>1617.767452827675</v>
      </c>
      <c r="X917" s="49">
        <v>1800.109467409593</v>
      </c>
      <c r="Y917" s="49">
        <v>1930.021392950151</v>
      </c>
      <c r="Z917" s="49">
        <v>2014.7302166996838</v>
      </c>
      <c r="AA917" s="49">
        <v>2064.689502176564</v>
      </c>
      <c r="AB917" s="49">
        <v>2071.2111531886881</v>
      </c>
      <c r="AC917" s="49">
        <v>2054.9155385180952</v>
      </c>
      <c r="AD917" s="49">
        <v>2031.0837423610519</v>
      </c>
      <c r="AE917" s="49">
        <v>2010.446112822915</v>
      </c>
      <c r="AF917" s="49">
        <v>1998.3670205436529</v>
      </c>
      <c r="AG917" s="49">
        <v>1997.3823010120859</v>
      </c>
      <c r="AH917" s="49">
        <v>2006.8998712389111</v>
      </c>
      <c r="AI917" s="49">
        <v>2028.647039164694</v>
      </c>
    </row>
    <row r="918" spans="1:35" ht="15">
      <c r="A918" s="49" t="s">
        <v>65</v>
      </c>
      <c r="B918" s="49">
        <v>13</v>
      </c>
      <c r="C918" s="49" t="s">
        <v>42</v>
      </c>
      <c r="D918" s="49" t="s">
        <v>58</v>
      </c>
      <c r="E918" s="49" t="s">
        <v>61</v>
      </c>
      <c r="F918" s="49">
        <v>0</v>
      </c>
      <c r="G918" s="49">
        <v>36282</v>
      </c>
      <c r="H918" s="49">
        <v>0</v>
      </c>
      <c r="I918" s="49">
        <v>0</v>
      </c>
      <c r="J918" s="49">
        <v>0</v>
      </c>
      <c r="K918" s="49">
        <v>0</v>
      </c>
      <c r="L918" s="49">
        <v>0</v>
      </c>
      <c r="M918" s="49">
        <v>0</v>
      </c>
      <c r="N918" s="49">
        <v>0</v>
      </c>
      <c r="O918" s="49">
        <v>0</v>
      </c>
      <c r="P918" s="49">
        <v>46.315261655437801</v>
      </c>
      <c r="Q918" s="49">
        <v>83.376241952069194</v>
      </c>
      <c r="R918" s="49">
        <v>228.71948817114202</v>
      </c>
      <c r="S918" s="49">
        <v>352.57116716130497</v>
      </c>
      <c r="T918" s="49">
        <v>491.82172919570002</v>
      </c>
      <c r="U918" s="49">
        <v>623.09727324551295</v>
      </c>
      <c r="V918" s="49">
        <v>765.37883704002297</v>
      </c>
      <c r="W918" s="49">
        <v>888.77392000964596</v>
      </c>
      <c r="X918" s="49">
        <v>986.54340311966007</v>
      </c>
      <c r="Y918" s="49">
        <v>1053.944710616558</v>
      </c>
      <c r="Z918" s="49">
        <v>1096.10747582045</v>
      </c>
      <c r="AA918" s="49">
        <v>1123.0363828005979</v>
      </c>
      <c r="AB918" s="49">
        <v>1125.812269169877</v>
      </c>
      <c r="AC918" s="49">
        <v>1118.4804484648751</v>
      </c>
      <c r="AD918" s="49">
        <v>1105.5041129458111</v>
      </c>
      <c r="AE918" s="49">
        <v>1093.9890092479441</v>
      </c>
      <c r="AF918" s="49">
        <v>1086.646817251544</v>
      </c>
      <c r="AG918" s="49">
        <v>1085.7236277571781</v>
      </c>
      <c r="AH918" s="49">
        <v>1091.0258197078269</v>
      </c>
      <c r="AI918" s="49">
        <v>1102.123322678897</v>
      </c>
    </row>
    <row r="919" spans="1:35" ht="15">
      <c r="A919" s="49" t="s">
        <v>65</v>
      </c>
      <c r="B919" s="49">
        <v>14</v>
      </c>
      <c r="C919" s="49" t="s">
        <v>42</v>
      </c>
      <c r="D919" s="49" t="s">
        <v>58</v>
      </c>
      <c r="E919" s="49" t="s">
        <v>61</v>
      </c>
      <c r="F919" s="49">
        <v>0</v>
      </c>
      <c r="G919" s="49">
        <v>36282</v>
      </c>
      <c r="H919" s="49">
        <v>0</v>
      </c>
      <c r="I919" s="49">
        <v>0</v>
      </c>
      <c r="J919" s="49">
        <v>0</v>
      </c>
      <c r="K919" s="49">
        <v>0</v>
      </c>
      <c r="L919" s="49">
        <v>0</v>
      </c>
      <c r="M919" s="49">
        <v>0</v>
      </c>
      <c r="N919" s="49">
        <v>0</v>
      </c>
      <c r="O919" s="49">
        <v>0</v>
      </c>
      <c r="P919" s="49">
        <v>61.457055911781701</v>
      </c>
      <c r="Q919" s="49">
        <v>111.464356028911</v>
      </c>
      <c r="R919" s="49">
        <v>288.89271641598401</v>
      </c>
      <c r="S919" s="49">
        <v>437.918614736986</v>
      </c>
      <c r="T919" s="49">
        <v>605.75505271856798</v>
      </c>
      <c r="U919" s="49">
        <v>766.039934029145</v>
      </c>
      <c r="V919" s="49">
        <v>942.21638612183904</v>
      </c>
      <c r="W919" s="49">
        <v>1095.9020923787889</v>
      </c>
      <c r="X919" s="49">
        <v>1214.011088024416</v>
      </c>
      <c r="Y919" s="49">
        <v>1297.094959907964</v>
      </c>
      <c r="Z919" s="49">
        <v>1348.9229161383901</v>
      </c>
      <c r="AA919" s="49">
        <v>1377.176903818098</v>
      </c>
      <c r="AB919" s="49">
        <v>1377.505287639822</v>
      </c>
      <c r="AC919" s="49">
        <v>1364.297065535708</v>
      </c>
      <c r="AD919" s="49">
        <v>1345.6324576647071</v>
      </c>
      <c r="AE919" s="49">
        <v>1325.565802044694</v>
      </c>
      <c r="AF919" s="49">
        <v>1310.7649512242749</v>
      </c>
      <c r="AG919" s="49">
        <v>1305.1184475564492</v>
      </c>
      <c r="AH919" s="49">
        <v>1307.2482943657919</v>
      </c>
      <c r="AI919" s="49">
        <v>1316.5241768649171</v>
      </c>
    </row>
    <row r="920" spans="1:35" ht="15">
      <c r="A920" s="49" t="s">
        <v>65</v>
      </c>
      <c r="B920" s="49">
        <v>15</v>
      </c>
      <c r="C920" s="49" t="s">
        <v>42</v>
      </c>
      <c r="D920" s="49" t="s">
        <v>58</v>
      </c>
      <c r="E920" s="49" t="s">
        <v>61</v>
      </c>
      <c r="F920" s="49">
        <v>0</v>
      </c>
      <c r="G920" s="49">
        <v>36282</v>
      </c>
      <c r="H920" s="49">
        <v>0</v>
      </c>
      <c r="I920" s="49">
        <v>0</v>
      </c>
      <c r="J920" s="49">
        <v>0</v>
      </c>
      <c r="K920" s="49">
        <v>0</v>
      </c>
      <c r="L920" s="49">
        <v>0</v>
      </c>
      <c r="M920" s="49">
        <v>0</v>
      </c>
      <c r="N920" s="49">
        <v>0</v>
      </c>
      <c r="O920" s="49">
        <v>0</v>
      </c>
      <c r="P920" s="49">
        <v>0.80977140402244596</v>
      </c>
      <c r="Q920" s="49">
        <v>1.4714274179939499</v>
      </c>
      <c r="R920" s="49">
        <v>3.8198775656232904</v>
      </c>
      <c r="S920" s="49">
        <v>5.7963104500596003</v>
      </c>
      <c r="T920" s="49">
        <v>8.0244659034903805</v>
      </c>
      <c r="U920" s="49">
        <v>10.165186682746651</v>
      </c>
      <c r="V920" s="49">
        <v>12.53510638472383</v>
      </c>
      <c r="W920" s="49">
        <v>14.61723037969487</v>
      </c>
      <c r="X920" s="49">
        <v>16.232690713028621</v>
      </c>
      <c r="Y920" s="49">
        <v>17.386309903355468</v>
      </c>
      <c r="Z920" s="49">
        <v>18.128190683673303</v>
      </c>
      <c r="AA920" s="49">
        <v>18.55410890078787</v>
      </c>
      <c r="AB920" s="49">
        <v>18.604830441486801</v>
      </c>
      <c r="AC920" s="49">
        <v>18.473411324425498</v>
      </c>
      <c r="AD920" s="49">
        <v>18.263615176445832</v>
      </c>
      <c r="AE920" s="49">
        <v>18.027833366790212</v>
      </c>
      <c r="AF920" s="49">
        <v>17.857916120818238</v>
      </c>
      <c r="AG920" s="49">
        <v>17.813075477454092</v>
      </c>
      <c r="AH920" s="49">
        <v>17.870505935506898</v>
      </c>
      <c r="AI920" s="49">
        <v>18.01870281604241</v>
      </c>
    </row>
    <row r="921" spans="1:35" ht="15">
      <c r="A921" s="49" t="s">
        <v>65</v>
      </c>
      <c r="B921" s="49">
        <v>16</v>
      </c>
      <c r="C921" s="49" t="s">
        <v>42</v>
      </c>
      <c r="D921" s="49" t="s">
        <v>58</v>
      </c>
      <c r="E921" s="49" t="s">
        <v>61</v>
      </c>
      <c r="F921" s="49">
        <v>0</v>
      </c>
      <c r="G921" s="49">
        <v>36282</v>
      </c>
      <c r="H921" s="49">
        <v>0</v>
      </c>
      <c r="I921" s="49">
        <v>0</v>
      </c>
      <c r="J921" s="49">
        <v>0</v>
      </c>
      <c r="K921" s="49">
        <v>0</v>
      </c>
      <c r="L921" s="49">
        <v>0</v>
      </c>
      <c r="M921" s="49">
        <v>0</v>
      </c>
      <c r="N921" s="49">
        <v>0</v>
      </c>
      <c r="O921" s="49">
        <v>0</v>
      </c>
      <c r="P921" s="49">
        <v>109.81042779005099</v>
      </c>
      <c r="Q921" s="49">
        <v>198.450911749928</v>
      </c>
      <c r="R921" s="49">
        <v>547.09119286723308</v>
      </c>
      <c r="S921" s="49">
        <v>840.385176554689</v>
      </c>
      <c r="T921" s="49">
        <v>1168.4706628686131</v>
      </c>
      <c r="U921" s="49">
        <v>1479.5922715225249</v>
      </c>
      <c r="V921" s="49">
        <v>1817.6908686978791</v>
      </c>
      <c r="W921" s="49">
        <v>2117.6656188681859</v>
      </c>
      <c r="X921" s="49">
        <v>2356.6497714347779</v>
      </c>
      <c r="Y921" s="49">
        <v>2528.36074862956</v>
      </c>
      <c r="Z921" s="49">
        <v>2646.3171456965902</v>
      </c>
      <c r="AA921" s="49">
        <v>2719.74141133289</v>
      </c>
      <c r="AB921" s="49">
        <v>2736.9601614339399</v>
      </c>
      <c r="AC921" s="49">
        <v>2726.2309483061599</v>
      </c>
      <c r="AD921" s="49">
        <v>2702.2301068044599</v>
      </c>
      <c r="AE921" s="49">
        <v>2675.4621410397704</v>
      </c>
      <c r="AF921" s="49">
        <v>2657.5594194291598</v>
      </c>
      <c r="AG921" s="49">
        <v>2662.91833537193</v>
      </c>
      <c r="AH921" s="49">
        <v>2685.68345975498</v>
      </c>
      <c r="AI921" s="49">
        <v>2720.6434207152297</v>
      </c>
    </row>
    <row r="922" spans="1:35" ht="15">
      <c r="A922" s="49" t="s">
        <v>65</v>
      </c>
      <c r="B922" s="49">
        <v>17</v>
      </c>
      <c r="C922" s="49" t="s">
        <v>42</v>
      </c>
      <c r="D922" s="49" t="s">
        <v>58</v>
      </c>
      <c r="E922" s="49" t="s">
        <v>61</v>
      </c>
      <c r="F922" s="49">
        <v>0</v>
      </c>
      <c r="G922" s="49">
        <v>36282</v>
      </c>
      <c r="H922" s="49">
        <v>0</v>
      </c>
      <c r="I922" s="49">
        <v>0</v>
      </c>
      <c r="J922" s="49">
        <v>0</v>
      </c>
      <c r="K922" s="49">
        <v>0</v>
      </c>
      <c r="L922" s="49">
        <v>0</v>
      </c>
      <c r="M922" s="49">
        <v>0</v>
      </c>
      <c r="N922" s="49">
        <v>0</v>
      </c>
      <c r="O922" s="49">
        <v>0</v>
      </c>
      <c r="P922" s="49">
        <v>109.81042779005099</v>
      </c>
      <c r="Q922" s="49">
        <v>198.450911749928</v>
      </c>
      <c r="R922" s="49">
        <v>547.09119286723308</v>
      </c>
      <c r="S922" s="49">
        <v>840.385176554689</v>
      </c>
      <c r="T922" s="49">
        <v>1168.4706628686131</v>
      </c>
      <c r="U922" s="49">
        <v>1479.5922715225249</v>
      </c>
      <c r="V922" s="49">
        <v>1817.6908686978791</v>
      </c>
      <c r="W922" s="49">
        <v>2117.6656188681859</v>
      </c>
      <c r="X922" s="49">
        <v>2356.6497714347779</v>
      </c>
      <c r="Y922" s="49">
        <v>2528.36074862956</v>
      </c>
      <c r="Z922" s="49">
        <v>2646.3171456965902</v>
      </c>
      <c r="AA922" s="49">
        <v>2719.74141133289</v>
      </c>
      <c r="AB922" s="49">
        <v>2736.9601614339399</v>
      </c>
      <c r="AC922" s="49">
        <v>2726.2309483061599</v>
      </c>
      <c r="AD922" s="49">
        <v>2702.2301068044599</v>
      </c>
      <c r="AE922" s="49">
        <v>2675.4621410397704</v>
      </c>
      <c r="AF922" s="49">
        <v>2657.5594194291598</v>
      </c>
      <c r="AG922" s="49">
        <v>2662.91833537193</v>
      </c>
      <c r="AH922" s="49">
        <v>2685.68345975498</v>
      </c>
      <c r="AI922" s="49">
        <v>2720.6434207152297</v>
      </c>
    </row>
    <row r="923" spans="1:35" ht="15">
      <c r="A923" s="49" t="s">
        <v>65</v>
      </c>
      <c r="B923" s="49">
        <v>18</v>
      </c>
      <c r="C923" s="49" t="s">
        <v>42</v>
      </c>
      <c r="D923" s="49" t="s">
        <v>58</v>
      </c>
      <c r="E923" s="49" t="s">
        <v>61</v>
      </c>
      <c r="F923" s="49">
        <v>0</v>
      </c>
      <c r="G923" s="49">
        <v>36282</v>
      </c>
      <c r="H923" s="49">
        <v>0</v>
      </c>
      <c r="I923" s="49">
        <v>0</v>
      </c>
      <c r="J923" s="49">
        <v>0</v>
      </c>
      <c r="K923" s="49">
        <v>0</v>
      </c>
      <c r="L923" s="49">
        <v>0</v>
      </c>
      <c r="M923" s="49">
        <v>0</v>
      </c>
      <c r="N923" s="49">
        <v>0</v>
      </c>
      <c r="O923" s="49">
        <v>0</v>
      </c>
      <c r="P923" s="49">
        <v>109.81042779005099</v>
      </c>
      <c r="Q923" s="49">
        <v>198.450911749928</v>
      </c>
      <c r="R923" s="49">
        <v>547.09119286723308</v>
      </c>
      <c r="S923" s="49">
        <v>840.385176554689</v>
      </c>
      <c r="T923" s="49">
        <v>1168.4706628686131</v>
      </c>
      <c r="U923" s="49">
        <v>1479.5922715225249</v>
      </c>
      <c r="V923" s="49">
        <v>1817.6908686978791</v>
      </c>
      <c r="W923" s="49">
        <v>2117.6656188681859</v>
      </c>
      <c r="X923" s="49">
        <v>2356.6497714347779</v>
      </c>
      <c r="Y923" s="49">
        <v>2528.36074862956</v>
      </c>
      <c r="Z923" s="49">
        <v>2646.3171456965902</v>
      </c>
      <c r="AA923" s="49">
        <v>2719.74141133289</v>
      </c>
      <c r="AB923" s="49">
        <v>2736.9601614339399</v>
      </c>
      <c r="AC923" s="49">
        <v>2726.2309483061599</v>
      </c>
      <c r="AD923" s="49">
        <v>2702.2301068044599</v>
      </c>
      <c r="AE923" s="49">
        <v>2675.4621410397704</v>
      </c>
      <c r="AF923" s="49">
        <v>2657.5594194291598</v>
      </c>
      <c r="AG923" s="49">
        <v>2662.91833537193</v>
      </c>
      <c r="AH923" s="49">
        <v>2685.68345975498</v>
      </c>
      <c r="AI923" s="49">
        <v>2720.6434207152297</v>
      </c>
    </row>
    <row r="924" spans="1:35" ht="15">
      <c r="A924" s="49" t="s">
        <v>65</v>
      </c>
      <c r="B924" s="49">
        <v>19</v>
      </c>
      <c r="C924" s="49" t="s">
        <v>42</v>
      </c>
      <c r="D924" s="49" t="s">
        <v>58</v>
      </c>
      <c r="E924" s="49" t="s">
        <v>61</v>
      </c>
      <c r="F924" s="49">
        <v>0</v>
      </c>
      <c r="G924" s="49">
        <v>36282</v>
      </c>
      <c r="H924" s="49">
        <v>0</v>
      </c>
      <c r="I924" s="49">
        <v>0</v>
      </c>
      <c r="J924" s="49">
        <v>0</v>
      </c>
      <c r="K924" s="49">
        <v>0</v>
      </c>
      <c r="L924" s="49">
        <v>0</v>
      </c>
      <c r="M924" s="49">
        <v>0</v>
      </c>
      <c r="N924" s="49">
        <v>0</v>
      </c>
      <c r="O924" s="49">
        <v>0</v>
      </c>
      <c r="P924" s="49">
        <v>13.994484455292101</v>
      </c>
      <c r="Q924" s="49">
        <v>25.340065828975799</v>
      </c>
      <c r="R924" s="49">
        <v>65.578322086686995</v>
      </c>
      <c r="S924" s="49">
        <v>99.270790087411697</v>
      </c>
      <c r="T924" s="49">
        <v>137.1442851182683</v>
      </c>
      <c r="U924" s="49">
        <v>173.22222858638571</v>
      </c>
      <c r="V924" s="49">
        <v>212.816946745433</v>
      </c>
      <c r="W924" s="49">
        <v>247.267582900413</v>
      </c>
      <c r="X924" s="49">
        <v>273.64705893398104</v>
      </c>
      <c r="Y924" s="49">
        <v>292.11359748429498</v>
      </c>
      <c r="Z924" s="49">
        <v>303.53900514058699</v>
      </c>
      <c r="AA924" s="49">
        <v>309.68759359884803</v>
      </c>
      <c r="AB924" s="49">
        <v>309.570520148914</v>
      </c>
      <c r="AC924" s="49">
        <v>306.475386431061</v>
      </c>
      <c r="AD924" s="49">
        <v>302.19885923846101</v>
      </c>
      <c r="AE924" s="49">
        <v>297.66389555552598</v>
      </c>
      <c r="AF924" s="49">
        <v>294.34417776358998</v>
      </c>
      <c r="AG924" s="49">
        <v>293.08607760753603</v>
      </c>
      <c r="AH924" s="49">
        <v>293.57345939507502</v>
      </c>
      <c r="AI924" s="49">
        <v>295.67344508817399</v>
      </c>
    </row>
    <row r="925" spans="1:35" ht="15">
      <c r="A925" s="49" t="s">
        <v>65</v>
      </c>
      <c r="B925" s="49">
        <v>20</v>
      </c>
      <c r="C925" s="49" t="s">
        <v>42</v>
      </c>
      <c r="D925" s="49" t="s">
        <v>58</v>
      </c>
      <c r="E925" s="49" t="s">
        <v>61</v>
      </c>
      <c r="F925" s="49">
        <v>0</v>
      </c>
      <c r="G925" s="49">
        <v>36282</v>
      </c>
      <c r="H925" s="49">
        <v>0</v>
      </c>
      <c r="I925" s="49">
        <v>0</v>
      </c>
      <c r="J925" s="49">
        <v>0</v>
      </c>
      <c r="K925" s="49">
        <v>0</v>
      </c>
      <c r="L925" s="49">
        <v>0</v>
      </c>
      <c r="M925" s="49">
        <v>0</v>
      </c>
      <c r="N925" s="49">
        <v>0</v>
      </c>
      <c r="O925" s="49">
        <v>0</v>
      </c>
      <c r="P925" s="49">
        <v>0.86741438433992801</v>
      </c>
      <c r="Q925" s="49">
        <v>1.55976200630743</v>
      </c>
      <c r="R925" s="49">
        <v>4.0094177653386396</v>
      </c>
      <c r="S925" s="49">
        <v>6.0240861886721504</v>
      </c>
      <c r="T925" s="49">
        <v>8.2559864915371293</v>
      </c>
      <c r="U925" s="49">
        <v>10.347602883620009</v>
      </c>
      <c r="V925" s="49">
        <v>12.62306842229739</v>
      </c>
      <c r="W925" s="49">
        <v>14.563342015005</v>
      </c>
      <c r="X925" s="49">
        <v>16.003923292363289</v>
      </c>
      <c r="Y925" s="49">
        <v>16.964181917456639</v>
      </c>
      <c r="Z925" s="49">
        <v>17.51087797770905</v>
      </c>
      <c r="AA925" s="49">
        <v>17.748896857814231</v>
      </c>
      <c r="AB925" s="49">
        <v>17.630436192532059</v>
      </c>
      <c r="AC925" s="49">
        <v>17.34465984306016</v>
      </c>
      <c r="AD925" s="49">
        <v>16.992136807712811</v>
      </c>
      <c r="AE925" s="49">
        <v>16.625125293578812</v>
      </c>
      <c r="AF925" s="49">
        <v>16.32989108988474</v>
      </c>
      <c r="AG925" s="49">
        <v>16.154953776083961</v>
      </c>
      <c r="AH925" s="49">
        <v>16.07498694182966</v>
      </c>
      <c r="AI925" s="49">
        <v>16.07515842539426</v>
      </c>
    </row>
    <row r="926" spans="1:35" ht="15">
      <c r="A926" s="49" t="s">
        <v>65</v>
      </c>
      <c r="B926" s="49">
        <v>0</v>
      </c>
      <c r="C926" s="49" t="s">
        <v>42</v>
      </c>
      <c r="D926" s="49" t="s">
        <v>58</v>
      </c>
      <c r="E926" s="49" t="s">
        <v>62</v>
      </c>
      <c r="F926" s="49">
        <v>5.1439043228327798E-2</v>
      </c>
      <c r="G926" s="49">
        <v>36282</v>
      </c>
      <c r="H926" s="49">
        <v>4.9833152993701599E-2</v>
      </c>
      <c r="I926" s="49">
        <v>5.9946730494435201</v>
      </c>
      <c r="J926" s="49">
        <v>12.1574504437852</v>
      </c>
      <c r="K926" s="49">
        <v>17.931984109833198</v>
      </c>
      <c r="L926" s="49">
        <v>22.581173782609302</v>
      </c>
      <c r="M926" s="49">
        <v>25.890793134947199</v>
      </c>
      <c r="N926" s="49">
        <v>28.048421666891901</v>
      </c>
      <c r="O926" s="49">
        <v>29.601489178603298</v>
      </c>
      <c r="P926" s="49">
        <v>31.366355399967599</v>
      </c>
      <c r="Q926" s="49">
        <v>33.390343885003297</v>
      </c>
      <c r="R926" s="49">
        <v>36.1752646385292</v>
      </c>
      <c r="S926" s="49">
        <v>39.835990491598302</v>
      </c>
      <c r="T926" s="49">
        <v>43.919250045204002</v>
      </c>
      <c r="U926" s="49">
        <v>43.491671180020703</v>
      </c>
      <c r="V926" s="49">
        <v>41.947605856570704</v>
      </c>
      <c r="W926" s="49">
        <v>39.341416991937599</v>
      </c>
      <c r="X926" s="49">
        <v>36.072994712751303</v>
      </c>
      <c r="Y926" s="49">
        <v>32.691057429048598</v>
      </c>
      <c r="Z926" s="49">
        <v>29.632328393213399</v>
      </c>
      <c r="AA926" s="49">
        <v>26.8906183725848</v>
      </c>
      <c r="AB926" s="49">
        <v>24.442894626133601</v>
      </c>
      <c r="AC926" s="49">
        <v>22.2508597350492</v>
      </c>
      <c r="AD926" s="49">
        <v>20.329056008870001</v>
      </c>
      <c r="AE926" s="49">
        <v>18.7650599268412</v>
      </c>
      <c r="AF926" s="49">
        <v>17.775876940287901</v>
      </c>
      <c r="AG926" s="49">
        <v>17.458094755935999</v>
      </c>
      <c r="AH926" s="49">
        <v>17.876017762291799</v>
      </c>
      <c r="AI926" s="49">
        <v>18.766892640147301</v>
      </c>
    </row>
    <row r="927" spans="1:35" ht="15">
      <c r="A927" s="49" t="s">
        <v>65</v>
      </c>
      <c r="B927" s="49">
        <v>1</v>
      </c>
      <c r="C927" s="49" t="s">
        <v>42</v>
      </c>
      <c r="D927" s="49" t="s">
        <v>58</v>
      </c>
      <c r="E927" s="49" t="s">
        <v>62</v>
      </c>
      <c r="F927" s="49">
        <v>3.1684361565364498</v>
      </c>
      <c r="G927" s="49">
        <v>36282</v>
      </c>
      <c r="H927" s="49">
        <v>45.959955562848002</v>
      </c>
      <c r="I927" s="49">
        <v>458.51580647363301</v>
      </c>
      <c r="J927" s="49">
        <v>829.81578995234895</v>
      </c>
      <c r="K927" s="49">
        <v>1062.67941330696</v>
      </c>
      <c r="L927" s="49">
        <v>1296.6330089716801</v>
      </c>
      <c r="M927" s="49">
        <v>1446.4575078825701</v>
      </c>
      <c r="N927" s="49">
        <v>1529.2680519062201</v>
      </c>
      <c r="O927" s="49">
        <v>1616.324938345</v>
      </c>
      <c r="P927" s="49">
        <v>1792.3066460995999</v>
      </c>
      <c r="Q927" s="49">
        <v>2047.4907427241401</v>
      </c>
      <c r="R927" s="49">
        <v>2361.8854026991598</v>
      </c>
      <c r="S927" s="49">
        <v>2660.7830106231499</v>
      </c>
      <c r="T927" s="49">
        <v>2890.1951994942601</v>
      </c>
      <c r="U927" s="49">
        <v>2781.8855892929</v>
      </c>
      <c r="V927" s="49">
        <v>2599.9311896783802</v>
      </c>
      <c r="W927" s="49">
        <v>2381.0699905924498</v>
      </c>
      <c r="X927" s="49">
        <v>2161.6052496331199</v>
      </c>
      <c r="Y927" s="49">
        <v>1964.85996809627</v>
      </c>
      <c r="Z927" s="49">
        <v>1802.3326769713799</v>
      </c>
      <c r="AA927" s="49">
        <v>1660.45668429793</v>
      </c>
      <c r="AB927" s="49">
        <v>1533.0565849550701</v>
      </c>
      <c r="AC927" s="49">
        <v>1417.78657031079</v>
      </c>
      <c r="AD927" s="49">
        <v>1319.1174842379601</v>
      </c>
      <c r="AE927" s="49">
        <v>1251.8053150906101</v>
      </c>
      <c r="AF927" s="49">
        <v>1231.7191193979099</v>
      </c>
      <c r="AG927" s="49">
        <v>1261.1437848596099</v>
      </c>
      <c r="AH927" s="49">
        <v>1332.0182599981199</v>
      </c>
      <c r="AI927" s="49">
        <v>1420.11969419004</v>
      </c>
    </row>
    <row r="928" spans="1:35" ht="15">
      <c r="A928" s="49" t="s">
        <v>65</v>
      </c>
      <c r="B928" s="49">
        <v>2</v>
      </c>
      <c r="C928" s="49" t="s">
        <v>42</v>
      </c>
      <c r="D928" s="49" t="s">
        <v>58</v>
      </c>
      <c r="E928" s="49" t="s">
        <v>62</v>
      </c>
      <c r="F928" s="49">
        <v>0.43829017803456799</v>
      </c>
      <c r="G928" s="49">
        <v>36282</v>
      </c>
      <c r="H928" s="49">
        <v>3.62319349577343</v>
      </c>
      <c r="I928" s="49">
        <v>57.1357741165844</v>
      </c>
      <c r="J928" s="49">
        <v>108.54462725801299</v>
      </c>
      <c r="K928" s="49">
        <v>148.46539448794101</v>
      </c>
      <c r="L928" s="49">
        <v>184.40408277230699</v>
      </c>
      <c r="M928" s="49">
        <v>208.996916225239</v>
      </c>
      <c r="N928" s="49">
        <v>224.12229679486401</v>
      </c>
      <c r="O928" s="49">
        <v>237.08383568409701</v>
      </c>
      <c r="P928" s="49">
        <v>257.36757000600397</v>
      </c>
      <c r="Q928" s="49">
        <v>284.470084829173</v>
      </c>
      <c r="R928" s="49">
        <v>318.933537662292</v>
      </c>
      <c r="S928" s="49">
        <v>355.78916564941301</v>
      </c>
      <c r="T928" s="49">
        <v>389.29635438330399</v>
      </c>
      <c r="U928" s="49">
        <v>379.89259221306799</v>
      </c>
      <c r="V928" s="49">
        <v>360.64764761327001</v>
      </c>
      <c r="W928" s="49">
        <v>334.333898631652</v>
      </c>
      <c r="X928" s="49">
        <v>305.19968725091502</v>
      </c>
      <c r="Y928" s="49">
        <v>277.15904809380999</v>
      </c>
      <c r="Z928" s="49">
        <v>252.84514148643501</v>
      </c>
      <c r="AA928" s="49">
        <v>231.27335682705899</v>
      </c>
      <c r="AB928" s="49">
        <v>211.914144863404</v>
      </c>
      <c r="AC928" s="49">
        <v>194.44877609092299</v>
      </c>
      <c r="AD928" s="49">
        <v>179.269063882061</v>
      </c>
      <c r="AE928" s="49">
        <v>167.80173632844</v>
      </c>
      <c r="AF928" s="49">
        <v>162.093583154339</v>
      </c>
      <c r="AG928" s="49">
        <v>162.70121257775699</v>
      </c>
      <c r="AH928" s="49">
        <v>169.3191526061</v>
      </c>
      <c r="AI928" s="49">
        <v>179.12605999443301</v>
      </c>
    </row>
    <row r="929" spans="1:35" ht="15">
      <c r="A929" s="49" t="s">
        <v>65</v>
      </c>
      <c r="B929" s="49">
        <v>3</v>
      </c>
      <c r="C929" s="49" t="s">
        <v>42</v>
      </c>
      <c r="D929" s="49" t="s">
        <v>58</v>
      </c>
      <c r="E929" s="49" t="s">
        <v>62</v>
      </c>
      <c r="F929" s="49">
        <v>0.39829884847865099</v>
      </c>
      <c r="G929" s="49">
        <v>36282</v>
      </c>
      <c r="H929" s="49">
        <v>0.37649719671416398</v>
      </c>
      <c r="I929" s="49">
        <v>45.8641785356361</v>
      </c>
      <c r="J929" s="49">
        <v>93.9799449185996</v>
      </c>
      <c r="K929" s="49">
        <v>140.26969342816301</v>
      </c>
      <c r="L929" s="49">
        <v>178.74397806508799</v>
      </c>
      <c r="M929" s="49">
        <v>207.158673879693</v>
      </c>
      <c r="N929" s="49">
        <v>226.942429224178</v>
      </c>
      <c r="O929" s="49">
        <v>241.928178648646</v>
      </c>
      <c r="P929" s="49">
        <v>258.72900113917302</v>
      </c>
      <c r="Q929" s="49">
        <v>277.910659036173</v>
      </c>
      <c r="R929" s="49">
        <v>303.701103977044</v>
      </c>
      <c r="S929" s="49">
        <v>337.35394215784601</v>
      </c>
      <c r="T929" s="49">
        <v>375.09668140850999</v>
      </c>
      <c r="U929" s="49">
        <v>374.62399952830299</v>
      </c>
      <c r="V929" s="49">
        <v>364.420630234817</v>
      </c>
      <c r="W929" s="49">
        <v>344.64033689351101</v>
      </c>
      <c r="X929" s="49">
        <v>318.60616688687497</v>
      </c>
      <c r="Y929" s="49">
        <v>291.02801008468498</v>
      </c>
      <c r="Z929" s="49">
        <v>265.76431899650999</v>
      </c>
      <c r="AA929" s="49">
        <v>242.90201284690099</v>
      </c>
      <c r="AB929" s="49">
        <v>222.303987777001</v>
      </c>
      <c r="AC929" s="49">
        <v>203.705095231559</v>
      </c>
      <c r="AD929" s="49">
        <v>187.33363399767401</v>
      </c>
      <c r="AE929" s="49">
        <v>174.05735356344499</v>
      </c>
      <c r="AF929" s="49">
        <v>165.94732804088301</v>
      </c>
      <c r="AG929" s="49">
        <v>164.00269665820099</v>
      </c>
      <c r="AH929" s="49">
        <v>168.98488230760199</v>
      </c>
      <c r="AI929" s="49">
        <v>178.553844385058</v>
      </c>
    </row>
    <row r="930" spans="1:35" ht="15">
      <c r="A930" s="49" t="s">
        <v>65</v>
      </c>
      <c r="B930" s="49">
        <v>4</v>
      </c>
      <c r="C930" s="49" t="s">
        <v>42</v>
      </c>
      <c r="D930" s="49" t="s">
        <v>58</v>
      </c>
      <c r="E930" s="49" t="s">
        <v>62</v>
      </c>
      <c r="F930" s="49">
        <v>0.58793153495067996</v>
      </c>
      <c r="G930" s="49">
        <v>36282</v>
      </c>
      <c r="H930" s="49">
        <v>3.3914994534479201</v>
      </c>
      <c r="I930" s="49">
        <v>88.291886593146899</v>
      </c>
      <c r="J930" s="49">
        <v>171.51976710525599</v>
      </c>
      <c r="K930" s="49">
        <v>236.34028593078199</v>
      </c>
      <c r="L930" s="49">
        <v>289.55570179198099</v>
      </c>
      <c r="M930" s="49">
        <v>324.290238370591</v>
      </c>
      <c r="N930" s="49">
        <v>344.40663150610197</v>
      </c>
      <c r="O930" s="49">
        <v>365.43253155725398</v>
      </c>
      <c r="P930" s="49">
        <v>404.79277753296498</v>
      </c>
      <c r="Q930" s="49">
        <v>459.451546085568</v>
      </c>
      <c r="R930" s="49">
        <v>524.591278447131</v>
      </c>
      <c r="S930" s="49">
        <v>586.10244494151596</v>
      </c>
      <c r="T930" s="49">
        <v>634.225278547475</v>
      </c>
      <c r="U930" s="49">
        <v>610.69392997947796</v>
      </c>
      <c r="V930" s="49">
        <v>572.24466138129003</v>
      </c>
      <c r="W930" s="49">
        <v>525.71738774975904</v>
      </c>
      <c r="X930" s="49">
        <v>478.22178541748701</v>
      </c>
      <c r="Y930" s="49">
        <v>434.80722464564798</v>
      </c>
      <c r="Z930" s="49">
        <v>398.19209903734702</v>
      </c>
      <c r="AA930" s="49">
        <v>365.99412017678799</v>
      </c>
      <c r="AB930" s="49">
        <v>337.04442343866202</v>
      </c>
      <c r="AC930" s="49">
        <v>310.87436323030198</v>
      </c>
      <c r="AD930" s="49">
        <v>288.34318737030299</v>
      </c>
      <c r="AE930" s="49">
        <v>272.54380869064403</v>
      </c>
      <c r="AF930" s="49">
        <v>266.65065800643202</v>
      </c>
      <c r="AG930" s="49">
        <v>271.32616478911001</v>
      </c>
      <c r="AH930" s="49">
        <v>285.25341682775797</v>
      </c>
      <c r="AI930" s="49">
        <v>303.40885825787399</v>
      </c>
    </row>
    <row r="931" spans="1:35" ht="15">
      <c r="A931" s="49" t="s">
        <v>65</v>
      </c>
      <c r="B931" s="49">
        <v>5</v>
      </c>
      <c r="C931" s="49" t="s">
        <v>42</v>
      </c>
      <c r="D931" s="49" t="s">
        <v>58</v>
      </c>
      <c r="E931" s="49" t="s">
        <v>62</v>
      </c>
      <c r="F931" s="49">
        <v>1.0302699086923</v>
      </c>
      <c r="G931" s="49">
        <v>36282</v>
      </c>
      <c r="H931" s="49">
        <v>0.950834846187808</v>
      </c>
      <c r="I931" s="49">
        <v>132.03470208283599</v>
      </c>
      <c r="J931" s="49">
        <v>270.66463619104297</v>
      </c>
      <c r="K931" s="49">
        <v>395.61892359960399</v>
      </c>
      <c r="L931" s="49">
        <v>500.57387918107901</v>
      </c>
      <c r="M931" s="49">
        <v>579.16974976475694</v>
      </c>
      <c r="N931" s="49">
        <v>634.762029583144</v>
      </c>
      <c r="O931" s="49">
        <v>677.62601502471796</v>
      </c>
      <c r="P931" s="49">
        <v>725.51522520994899</v>
      </c>
      <c r="Q931" s="49">
        <v>777.40217716913901</v>
      </c>
      <c r="R931" s="49">
        <v>846.33373810928401</v>
      </c>
      <c r="S931" s="49">
        <v>935.50178307235501</v>
      </c>
      <c r="T931" s="49">
        <v>1036.20476586937</v>
      </c>
      <c r="U931" s="49">
        <v>1032.00785513594</v>
      </c>
      <c r="V931" s="49">
        <v>1002.47765796778</v>
      </c>
      <c r="W931" s="49">
        <v>947.71918967535396</v>
      </c>
      <c r="X931" s="49">
        <v>877.03659819695497</v>
      </c>
      <c r="Y931" s="49">
        <v>802.74756114696504</v>
      </c>
      <c r="Z931" s="49">
        <v>735.75781936832698</v>
      </c>
      <c r="AA931" s="49">
        <v>675.42378621955197</v>
      </c>
      <c r="AB931" s="49">
        <v>621.09876571685697</v>
      </c>
      <c r="AC931" s="49">
        <v>572.02649726880702</v>
      </c>
      <c r="AD931" s="49">
        <v>529.527116448485</v>
      </c>
      <c r="AE931" s="49">
        <v>495.11879482018702</v>
      </c>
      <c r="AF931" s="49">
        <v>475.192941724668</v>
      </c>
      <c r="AG931" s="49">
        <v>471.93684652057601</v>
      </c>
      <c r="AH931" s="49">
        <v>487.483217958848</v>
      </c>
      <c r="AI931" s="49">
        <v>516.78686502569496</v>
      </c>
    </row>
    <row r="932" spans="1:35" ht="15">
      <c r="A932" s="49" t="s">
        <v>65</v>
      </c>
      <c r="B932" s="49">
        <v>6</v>
      </c>
      <c r="C932" s="49" t="s">
        <v>42</v>
      </c>
      <c r="D932" s="49" t="s">
        <v>58</v>
      </c>
      <c r="E932" s="49" t="s">
        <v>62</v>
      </c>
      <c r="F932" s="49">
        <v>0.66667987843727605</v>
      </c>
      <c r="G932" s="49">
        <v>36282</v>
      </c>
      <c r="H932" s="49">
        <v>1.5425947692120301</v>
      </c>
      <c r="I932" s="49">
        <v>76.968719565998995</v>
      </c>
      <c r="J932" s="49">
        <v>155.625098878138</v>
      </c>
      <c r="K932" s="49">
        <v>228.97740610760701</v>
      </c>
      <c r="L932" s="49">
        <v>291.17134728727802</v>
      </c>
      <c r="M932" s="49">
        <v>336.84103426557101</v>
      </c>
      <c r="N932" s="49">
        <v>368.46476578672599</v>
      </c>
      <c r="O932" s="49">
        <v>393.10082900514698</v>
      </c>
      <c r="P932" s="49">
        <v>422.398371354169</v>
      </c>
      <c r="Q932" s="49">
        <v>457.04292868372102</v>
      </c>
      <c r="R932" s="49">
        <v>502.85574174722802</v>
      </c>
      <c r="S932" s="49">
        <v>560.08605930036697</v>
      </c>
      <c r="T932" s="49">
        <v>622.15360942051404</v>
      </c>
      <c r="U932" s="49">
        <v>620.07776579544998</v>
      </c>
      <c r="V932" s="49">
        <v>601.82452927241695</v>
      </c>
      <c r="W932" s="49">
        <v>568.37798513043401</v>
      </c>
      <c r="X932" s="49">
        <v>525.43157641024698</v>
      </c>
      <c r="Y932" s="49">
        <v>480.51244757672498</v>
      </c>
      <c r="Z932" s="49">
        <v>439.64039119799003</v>
      </c>
      <c r="AA932" s="49">
        <v>402.704243922898</v>
      </c>
      <c r="AB932" s="49">
        <v>369.37190611266197</v>
      </c>
      <c r="AC932" s="49">
        <v>339.33817594577403</v>
      </c>
      <c r="AD932" s="49">
        <v>313.02413705617198</v>
      </c>
      <c r="AE932" s="49">
        <v>292.02454328939399</v>
      </c>
      <c r="AF932" s="49">
        <v>279.871896069017</v>
      </c>
      <c r="AG932" s="49">
        <v>278.16417511243202</v>
      </c>
      <c r="AH932" s="49">
        <v>287.96750330063003</v>
      </c>
      <c r="AI932" s="49">
        <v>305.24138526911901</v>
      </c>
    </row>
    <row r="933" spans="1:35" ht="15">
      <c r="A933" s="49" t="s">
        <v>65</v>
      </c>
      <c r="B933" s="49">
        <v>7</v>
      </c>
      <c r="C933" s="49" t="s">
        <v>42</v>
      </c>
      <c r="D933" s="49" t="s">
        <v>58</v>
      </c>
      <c r="E933" s="49" t="s">
        <v>62</v>
      </c>
      <c r="F933" s="49">
        <v>1.3598429936334699</v>
      </c>
      <c r="G933" s="49">
        <v>36282</v>
      </c>
      <c r="H933" s="49">
        <v>56.362483714887802</v>
      </c>
      <c r="I933" s="49">
        <v>271.59317070638201</v>
      </c>
      <c r="J933" s="49">
        <v>463.81377921182798</v>
      </c>
      <c r="K933" s="49">
        <v>554.31507380230005</v>
      </c>
      <c r="L933" s="49">
        <v>703.10778652453598</v>
      </c>
      <c r="M933" s="49">
        <v>828.91706993635501</v>
      </c>
      <c r="N933" s="49">
        <v>931.544634270345</v>
      </c>
      <c r="O933" s="49">
        <v>1011.99780102451</v>
      </c>
      <c r="P933" s="49">
        <v>1076.6364347778001</v>
      </c>
      <c r="Q933" s="49">
        <v>1128.4540452206099</v>
      </c>
      <c r="R933" s="49">
        <v>1189.0413583798299</v>
      </c>
      <c r="S933" s="49">
        <v>1267.3716475290501</v>
      </c>
      <c r="T933" s="49">
        <v>1389.5614131862801</v>
      </c>
      <c r="U933" s="49">
        <v>1476.8181252115</v>
      </c>
      <c r="V933" s="49">
        <v>1563.35296396888</v>
      </c>
      <c r="W933" s="49">
        <v>1621.06904769839</v>
      </c>
      <c r="X933" s="49">
        <v>1629.0946317037501</v>
      </c>
      <c r="Y933" s="49">
        <v>1584.27743488176</v>
      </c>
      <c r="Z933" s="49">
        <v>1503.6093027716399</v>
      </c>
      <c r="AA933" s="49">
        <v>1401.97683175529</v>
      </c>
      <c r="AB933" s="49">
        <v>1296.01812589151</v>
      </c>
      <c r="AC933" s="49">
        <v>1195.59933913807</v>
      </c>
      <c r="AD933" s="49">
        <v>1106.2179123139099</v>
      </c>
      <c r="AE933" s="49">
        <v>1027.32773477048</v>
      </c>
      <c r="AF933" s="49">
        <v>961.34457848108798</v>
      </c>
      <c r="AG933" s="49">
        <v>910.66917395066002</v>
      </c>
      <c r="AH933" s="49">
        <v>883.48756718814002</v>
      </c>
      <c r="AI933" s="49">
        <v>883.03403375891901</v>
      </c>
    </row>
    <row r="934" spans="1:35" ht="15">
      <c r="A934" s="49" t="s">
        <v>65</v>
      </c>
      <c r="B934" s="49">
        <v>8</v>
      </c>
      <c r="C934" s="49" t="s">
        <v>42</v>
      </c>
      <c r="D934" s="49" t="s">
        <v>58</v>
      </c>
      <c r="E934" s="49" t="s">
        <v>62</v>
      </c>
      <c r="F934" s="49">
        <v>0.64397532869841401</v>
      </c>
      <c r="G934" s="49">
        <v>36282</v>
      </c>
      <c r="H934" s="49">
        <v>6.4408292101991904</v>
      </c>
      <c r="I934" s="49">
        <v>85.437843924576995</v>
      </c>
      <c r="J934" s="49">
        <v>165.533981606922</v>
      </c>
      <c r="K934" s="49">
        <v>232.88125581318599</v>
      </c>
      <c r="L934" s="49">
        <v>297.09211679283999</v>
      </c>
      <c r="M934" s="49">
        <v>346.56111470550297</v>
      </c>
      <c r="N934" s="49">
        <v>383.00135578034201</v>
      </c>
      <c r="O934" s="49">
        <v>411.11367561300801</v>
      </c>
      <c r="P934" s="49">
        <v>439.824983084189</v>
      </c>
      <c r="Q934" s="49">
        <v>470.20652239831298</v>
      </c>
      <c r="R934" s="49">
        <v>509.88058939831399</v>
      </c>
      <c r="S934" s="49">
        <v>561.47680346357799</v>
      </c>
      <c r="T934" s="49">
        <v>623.36209540641596</v>
      </c>
      <c r="U934" s="49">
        <v>633.72566080350998</v>
      </c>
      <c r="V934" s="49">
        <v>631.80443160173195</v>
      </c>
      <c r="W934" s="49">
        <v>614.60838196858595</v>
      </c>
      <c r="X934" s="49">
        <v>583.90876720810797</v>
      </c>
      <c r="Y934" s="49">
        <v>545.22982964669097</v>
      </c>
      <c r="Z934" s="49">
        <v>505.29418435884799</v>
      </c>
      <c r="AA934" s="49">
        <v>465.89958795829898</v>
      </c>
      <c r="AB934" s="49">
        <v>428.73224073805102</v>
      </c>
      <c r="AC934" s="49">
        <v>394.62582340486</v>
      </c>
      <c r="AD934" s="49">
        <v>364.49554239834902</v>
      </c>
      <c r="AE934" s="49">
        <v>339.41234118407198</v>
      </c>
      <c r="AF934" s="49">
        <v>322.350280424971</v>
      </c>
      <c r="AG934" s="49">
        <v>314.90060935392302</v>
      </c>
      <c r="AH934" s="49">
        <v>319.05997692415798</v>
      </c>
      <c r="AI934" s="49">
        <v>332.257785145642</v>
      </c>
    </row>
    <row r="935" spans="1:35" ht="15">
      <c r="A935" s="49" t="s">
        <v>65</v>
      </c>
      <c r="B935" s="49">
        <v>9</v>
      </c>
      <c r="C935" s="49" t="s">
        <v>42</v>
      </c>
      <c r="D935" s="49" t="s">
        <v>58</v>
      </c>
      <c r="E935" s="49" t="s">
        <v>62</v>
      </c>
      <c r="F935" s="49">
        <v>0.64900205442588699</v>
      </c>
      <c r="G935" s="49">
        <v>36282</v>
      </c>
      <c r="H935" s="49">
        <v>0.59754091709011303</v>
      </c>
      <c r="I935" s="49">
        <v>73.053693144586802</v>
      </c>
      <c r="J935" s="49">
        <v>149.94635638266601</v>
      </c>
      <c r="K935" s="49">
        <v>224.288998923522</v>
      </c>
      <c r="L935" s="49">
        <v>286.405025051081</v>
      </c>
      <c r="M935" s="49">
        <v>332.52644973683499</v>
      </c>
      <c r="N935" s="49">
        <v>364.929181933547</v>
      </c>
      <c r="O935" s="49">
        <v>389.54908798642799</v>
      </c>
      <c r="P935" s="49">
        <v>417.04754490267698</v>
      </c>
      <c r="Q935" s="49">
        <v>448.37474873146903</v>
      </c>
      <c r="R935" s="49">
        <v>490.33635403439001</v>
      </c>
      <c r="S935" s="49">
        <v>545.00343644930001</v>
      </c>
      <c r="T935" s="49">
        <v>606.57254449172899</v>
      </c>
      <c r="U935" s="49">
        <v>606.58342289223799</v>
      </c>
      <c r="V935" s="49">
        <v>590.82253250633596</v>
      </c>
      <c r="W935" s="49">
        <v>559.46635327980698</v>
      </c>
      <c r="X935" s="49">
        <v>517.83000108085196</v>
      </c>
      <c r="Y935" s="49">
        <v>473.53516760700597</v>
      </c>
      <c r="Z935" s="49">
        <v>432.83451451450799</v>
      </c>
      <c r="AA935" s="49">
        <v>395.948168412634</v>
      </c>
      <c r="AB935" s="49">
        <v>362.64177893090499</v>
      </c>
      <c r="AC935" s="49">
        <v>332.57801239915898</v>
      </c>
      <c r="AD935" s="49">
        <v>306.122052417112</v>
      </c>
      <c r="AE935" s="49">
        <v>284.67914120862503</v>
      </c>
      <c r="AF935" s="49">
        <v>271.63884505232897</v>
      </c>
      <c r="AG935" s="49">
        <v>268.657573258301</v>
      </c>
      <c r="AH935" s="49">
        <v>277.03656614328003</v>
      </c>
      <c r="AI935" s="49">
        <v>292.97570894649402</v>
      </c>
    </row>
    <row r="936" spans="1:35" ht="15">
      <c r="A936" s="49" t="s">
        <v>65</v>
      </c>
      <c r="B936" s="49">
        <v>10</v>
      </c>
      <c r="C936" s="49" t="s">
        <v>42</v>
      </c>
      <c r="D936" s="49" t="s">
        <v>58</v>
      </c>
      <c r="E936" s="49" t="s">
        <v>62</v>
      </c>
      <c r="F936" s="49">
        <v>0.32222023927999</v>
      </c>
      <c r="G936" s="49">
        <v>36282</v>
      </c>
      <c r="H936" s="49">
        <v>12.200596336263301</v>
      </c>
      <c r="I936" s="49">
        <v>61.666038748465297</v>
      </c>
      <c r="J936" s="49">
        <v>106.575047469468</v>
      </c>
      <c r="K936" s="49">
        <v>129.22015631494199</v>
      </c>
      <c r="L936" s="49">
        <v>164.356301479737</v>
      </c>
      <c r="M936" s="49">
        <v>194.00684574533099</v>
      </c>
      <c r="N936" s="49">
        <v>218.03938445761901</v>
      </c>
      <c r="O936" s="49">
        <v>237.08135808254599</v>
      </c>
      <c r="P936" s="49">
        <v>252.821477983233</v>
      </c>
      <c r="Q936" s="49">
        <v>265.84010088537502</v>
      </c>
      <c r="R936" s="49">
        <v>281.12207889073699</v>
      </c>
      <c r="S936" s="49">
        <v>300.70117192743197</v>
      </c>
      <c r="T936" s="49">
        <v>330.22432804515603</v>
      </c>
      <c r="U936" s="49">
        <v>349.95008874301101</v>
      </c>
      <c r="V936" s="49">
        <v>369.069055037309</v>
      </c>
      <c r="W936" s="49">
        <v>381.19231473954602</v>
      </c>
      <c r="X936" s="49">
        <v>381.85702744222903</v>
      </c>
      <c r="Y936" s="49">
        <v>370.45479086822797</v>
      </c>
      <c r="Z936" s="49">
        <v>350.97925247640899</v>
      </c>
      <c r="AA936" s="49">
        <v>327.022737733155</v>
      </c>
      <c r="AB936" s="49">
        <v>302.06051380814898</v>
      </c>
      <c r="AC936" s="49">
        <v>278.36553437087099</v>
      </c>
      <c r="AD936" s="49">
        <v>257.27038761384199</v>
      </c>
      <c r="AE936" s="49">
        <v>238.62904945947</v>
      </c>
      <c r="AF936" s="49">
        <v>222.86183773897201</v>
      </c>
      <c r="AG936" s="49">
        <v>208.88727194895401</v>
      </c>
      <c r="AH936" s="49">
        <v>200.202068816055</v>
      </c>
      <c r="AI936" s="49">
        <v>197.673128995101</v>
      </c>
    </row>
    <row r="937" spans="1:35" ht="15">
      <c r="A937" s="49" t="s">
        <v>65</v>
      </c>
      <c r="B937" s="49">
        <v>11</v>
      </c>
      <c r="C937" s="49" t="s">
        <v>42</v>
      </c>
      <c r="D937" s="49" t="s">
        <v>58</v>
      </c>
      <c r="E937" s="49" t="s">
        <v>62</v>
      </c>
      <c r="F937" s="49">
        <v>0.28466677267844398</v>
      </c>
      <c r="G937" s="49">
        <v>36282</v>
      </c>
      <c r="H937" s="49">
        <v>11.7314824999964</v>
      </c>
      <c r="I937" s="49">
        <v>56.981427338812203</v>
      </c>
      <c r="J937" s="49">
        <v>98.124557239024796</v>
      </c>
      <c r="K937" s="49">
        <v>118.217245257234</v>
      </c>
      <c r="L937" s="49">
        <v>151.340483800405</v>
      </c>
      <c r="M937" s="49">
        <v>179.986880640142</v>
      </c>
      <c r="N937" s="49">
        <v>203.772902303574</v>
      </c>
      <c r="O937" s="49">
        <v>223.101373715829</v>
      </c>
      <c r="P937" s="49">
        <v>239.170141852265</v>
      </c>
      <c r="Q937" s="49">
        <v>252.491594208327</v>
      </c>
      <c r="R937" s="49">
        <v>267.85703466076899</v>
      </c>
      <c r="S937" s="49">
        <v>287.28407876444498</v>
      </c>
      <c r="T937" s="49">
        <v>316.75949724935498</v>
      </c>
      <c r="U937" s="49">
        <v>338.43363841732599</v>
      </c>
      <c r="V937" s="49">
        <v>360.125879855476</v>
      </c>
      <c r="W937" s="49">
        <v>375.24772843456401</v>
      </c>
      <c r="X937" s="49">
        <v>378.87775944301097</v>
      </c>
      <c r="Y937" s="49">
        <v>369.97595176495798</v>
      </c>
      <c r="Z937" s="49">
        <v>352.379653239954</v>
      </c>
      <c r="AA937" s="49">
        <v>329.77228192999098</v>
      </c>
      <c r="AB937" s="49">
        <v>305.76891154687502</v>
      </c>
      <c r="AC937" s="49">
        <v>282.79892274594403</v>
      </c>
      <c r="AD937" s="49">
        <v>262.26329498159998</v>
      </c>
      <c r="AE937" s="49">
        <v>244.01886134029701</v>
      </c>
      <c r="AF937" s="49">
        <v>228.440770314893</v>
      </c>
      <c r="AG937" s="49">
        <v>214.390203720779</v>
      </c>
      <c r="AH937" s="49">
        <v>205.559796608205</v>
      </c>
      <c r="AI937" s="49">
        <v>203.027292733747</v>
      </c>
    </row>
    <row r="938" spans="1:35" ht="15">
      <c r="A938" s="49" t="s">
        <v>65</v>
      </c>
      <c r="B938" s="49">
        <v>12</v>
      </c>
      <c r="C938" s="49" t="s">
        <v>42</v>
      </c>
      <c r="D938" s="49" t="s">
        <v>58</v>
      </c>
      <c r="E938" s="49" t="s">
        <v>62</v>
      </c>
      <c r="F938" s="49">
        <v>0.244729126356524</v>
      </c>
      <c r="G938" s="49">
        <v>36282</v>
      </c>
      <c r="H938" s="49">
        <v>0.24889846837739801</v>
      </c>
      <c r="I938" s="49">
        <v>78.177006086394698</v>
      </c>
      <c r="J938" s="49">
        <v>144.09247807576699</v>
      </c>
      <c r="K938" s="49">
        <v>199.87153189959801</v>
      </c>
      <c r="L938" s="49">
        <v>249.52486753345599</v>
      </c>
      <c r="M938" s="49">
        <v>291.44773382988899</v>
      </c>
      <c r="N938" s="49">
        <v>325.325886500504</v>
      </c>
      <c r="O938" s="49">
        <v>351.88644037846802</v>
      </c>
      <c r="P938" s="49">
        <v>373.91855752005898</v>
      </c>
      <c r="Q938" s="49">
        <v>392.98545256311297</v>
      </c>
      <c r="R938" s="49">
        <v>417.87824246912999</v>
      </c>
      <c r="S938" s="49">
        <v>452.57582995668702</v>
      </c>
      <c r="T938" s="49">
        <v>503.11138166616303</v>
      </c>
      <c r="U938" s="49">
        <v>540.38152318049299</v>
      </c>
      <c r="V938" s="49">
        <v>576.27350183343196</v>
      </c>
      <c r="W938" s="49">
        <v>599.68899172002796</v>
      </c>
      <c r="X938" s="49">
        <v>603.55753072735502</v>
      </c>
      <c r="Y938" s="49">
        <v>587.21550851268501</v>
      </c>
      <c r="Z938" s="49">
        <v>556.55862913855799</v>
      </c>
      <c r="AA938" s="49">
        <v>518.01458929869</v>
      </c>
      <c r="AB938" s="49">
        <v>477.62226359409402</v>
      </c>
      <c r="AC938" s="49">
        <v>439.29262122428003</v>
      </c>
      <c r="AD938" s="49">
        <v>405.02300377505998</v>
      </c>
      <c r="AE938" s="49">
        <v>375.060295441569</v>
      </c>
      <c r="AF938" s="49">
        <v>349.70045225017202</v>
      </c>
      <c r="AG938" s="49">
        <v>329.23584074623898</v>
      </c>
      <c r="AH938" s="49">
        <v>316.37430338182998</v>
      </c>
      <c r="AI938" s="49">
        <v>312.464337618407</v>
      </c>
    </row>
    <row r="939" spans="1:35" ht="15">
      <c r="A939" s="49" t="s">
        <v>65</v>
      </c>
      <c r="B939" s="49">
        <v>13</v>
      </c>
      <c r="C939" s="49" t="s">
        <v>42</v>
      </c>
      <c r="D939" s="49" t="s">
        <v>58</v>
      </c>
      <c r="E939" s="49" t="s">
        <v>62</v>
      </c>
      <c r="F939" s="49">
        <v>0.40513319719977497</v>
      </c>
      <c r="G939" s="49">
        <v>36282</v>
      </c>
      <c r="H939" s="49">
        <v>0.37667655549019902</v>
      </c>
      <c r="I939" s="49">
        <v>69.064335744549496</v>
      </c>
      <c r="J939" s="49">
        <v>138.24787431857001</v>
      </c>
      <c r="K939" s="49">
        <v>193.85823115274101</v>
      </c>
      <c r="L939" s="49">
        <v>234.70573160380201</v>
      </c>
      <c r="M939" s="49">
        <v>260.11447555344301</v>
      </c>
      <c r="N939" s="49">
        <v>273.94129801581101</v>
      </c>
      <c r="O939" s="49">
        <v>290.46658500281399</v>
      </c>
      <c r="P939" s="49">
        <v>324.670650741987</v>
      </c>
      <c r="Q939" s="49">
        <v>372.73996845792902</v>
      </c>
      <c r="R939" s="49">
        <v>427.90291462488301</v>
      </c>
      <c r="S939" s="49">
        <v>476.27319008096703</v>
      </c>
      <c r="T939" s="49">
        <v>510.336967419524</v>
      </c>
      <c r="U939" s="49">
        <v>486.53173265291201</v>
      </c>
      <c r="V939" s="49">
        <v>451.75652236929699</v>
      </c>
      <c r="W939" s="49">
        <v>412.254591500429</v>
      </c>
      <c r="X939" s="49">
        <v>373.65186147793298</v>
      </c>
      <c r="Y939" s="49">
        <v>339.35787988242902</v>
      </c>
      <c r="Z939" s="49">
        <v>310.83482434292603</v>
      </c>
      <c r="AA939" s="49">
        <v>285.89385985572397</v>
      </c>
      <c r="AB939" s="49">
        <v>263.479044121561</v>
      </c>
      <c r="AC939" s="49">
        <v>243.24182989259299</v>
      </c>
      <c r="AD939" s="49">
        <v>225.92115565486199</v>
      </c>
      <c r="AE939" s="49">
        <v>214.26914947536</v>
      </c>
      <c r="AF939" s="49">
        <v>210.62879491391999</v>
      </c>
      <c r="AG939" s="49">
        <v>215.38308025503301</v>
      </c>
      <c r="AH939" s="49">
        <v>227.16930641218599</v>
      </c>
      <c r="AI939" s="49">
        <v>241.88419616295101</v>
      </c>
    </row>
    <row r="940" spans="1:35" ht="15">
      <c r="A940" s="49" t="s">
        <v>65</v>
      </c>
      <c r="B940" s="49">
        <v>14</v>
      </c>
      <c r="C940" s="49" t="s">
        <v>42</v>
      </c>
      <c r="D940" s="49" t="s">
        <v>58</v>
      </c>
      <c r="E940" s="49" t="s">
        <v>62</v>
      </c>
      <c r="F940" s="49">
        <v>0.48845019989190602</v>
      </c>
      <c r="G940" s="49">
        <v>36282</v>
      </c>
      <c r="H940" s="49">
        <v>0.45170168278250999</v>
      </c>
      <c r="I940" s="49">
        <v>55.272331835995097</v>
      </c>
      <c r="J940" s="49">
        <v>113.51999358235901</v>
      </c>
      <c r="K940" s="49">
        <v>169.88177637528401</v>
      </c>
      <c r="L940" s="49">
        <v>217.04497458932701</v>
      </c>
      <c r="M940" s="49">
        <v>252.15110286950701</v>
      </c>
      <c r="N940" s="49">
        <v>276.91373026888601</v>
      </c>
      <c r="O940" s="49">
        <v>295.84191794681698</v>
      </c>
      <c r="P940" s="49">
        <v>317.01843955605</v>
      </c>
      <c r="Q940" s="49">
        <v>341.177682427604</v>
      </c>
      <c r="R940" s="49">
        <v>373.48355700313198</v>
      </c>
      <c r="S940" s="49">
        <v>415.52515827421701</v>
      </c>
      <c r="T940" s="49">
        <v>462.84341381622897</v>
      </c>
      <c r="U940" s="49">
        <v>463.17256238673201</v>
      </c>
      <c r="V940" s="49">
        <v>451.42126168267401</v>
      </c>
      <c r="W940" s="49">
        <v>427.71564434435902</v>
      </c>
      <c r="X940" s="49">
        <v>396.10722070903802</v>
      </c>
      <c r="Y940" s="49">
        <v>362.42257104026999</v>
      </c>
      <c r="Z940" s="49">
        <v>331.45220408972898</v>
      </c>
      <c r="AA940" s="49">
        <v>303.35119224130301</v>
      </c>
      <c r="AB940" s="49">
        <v>277.96409684604401</v>
      </c>
      <c r="AC940" s="49">
        <v>254.97999931454601</v>
      </c>
      <c r="AD940" s="49">
        <v>234.71459263381601</v>
      </c>
      <c r="AE940" s="49">
        <v>218.287024300734</v>
      </c>
      <c r="AF940" s="49">
        <v>208.320937286803</v>
      </c>
      <c r="AG940" s="49">
        <v>206.075471982751</v>
      </c>
      <c r="AH940" s="49">
        <v>212.55171024594401</v>
      </c>
      <c r="AI940" s="49">
        <v>224.833990875914</v>
      </c>
    </row>
    <row r="941" spans="1:35" ht="15">
      <c r="A941" s="49" t="s">
        <v>65</v>
      </c>
      <c r="B941" s="49">
        <v>15</v>
      </c>
      <c r="C941" s="49" t="s">
        <v>42</v>
      </c>
      <c r="D941" s="49" t="s">
        <v>58</v>
      </c>
      <c r="E941" s="49" t="s">
        <v>62</v>
      </c>
      <c r="F941" s="49">
        <v>5.9140697145104301E-3</v>
      </c>
      <c r="G941" s="49">
        <v>36282</v>
      </c>
      <c r="H941" s="49">
        <v>5.85770912195617E-3</v>
      </c>
      <c r="I941" s="49">
        <v>0.71527448536900995</v>
      </c>
      <c r="J941" s="49">
        <v>1.4750298838579801</v>
      </c>
      <c r="K941" s="49">
        <v>2.2148905772255501</v>
      </c>
      <c r="L941" s="49">
        <v>2.8370259447140902</v>
      </c>
      <c r="M941" s="49">
        <v>3.3064587765628999</v>
      </c>
      <c r="N941" s="49">
        <v>3.6355077173415502</v>
      </c>
      <c r="O941" s="49">
        <v>3.8914699090900098</v>
      </c>
      <c r="P941" s="49">
        <v>4.17710323235797</v>
      </c>
      <c r="Q941" s="49">
        <v>4.5038451233809402</v>
      </c>
      <c r="R941" s="49">
        <v>4.9383780879790704</v>
      </c>
      <c r="S941" s="49">
        <v>5.4999096547061797</v>
      </c>
      <c r="T941" s="49">
        <v>6.1313086472081997</v>
      </c>
      <c r="U941" s="49">
        <v>6.1462012015787604</v>
      </c>
      <c r="V941" s="49">
        <v>6.0056411912017502</v>
      </c>
      <c r="W941" s="49">
        <v>5.70490571544613</v>
      </c>
      <c r="X941" s="49">
        <v>5.2963980859768398</v>
      </c>
      <c r="Y941" s="49">
        <v>4.8579258503356701</v>
      </c>
      <c r="Z941" s="49">
        <v>4.4543900072982199</v>
      </c>
      <c r="AA941" s="49">
        <v>4.0869194367293797</v>
      </c>
      <c r="AB941" s="49">
        <v>3.75423233365755</v>
      </c>
      <c r="AC941" s="49">
        <v>3.45258413715767</v>
      </c>
      <c r="AD941" s="49">
        <v>3.1856670606769701</v>
      </c>
      <c r="AE941" s="49">
        <v>2.96872633116815</v>
      </c>
      <c r="AF941" s="49">
        <v>2.83817309945865</v>
      </c>
      <c r="AG941" s="49">
        <v>2.8126473450387399</v>
      </c>
      <c r="AH941" s="49">
        <v>2.9056504536462802</v>
      </c>
      <c r="AI941" s="49">
        <v>3.0772065836156401</v>
      </c>
    </row>
    <row r="942" spans="1:35" ht="15">
      <c r="A942" s="49" t="s">
        <v>65</v>
      </c>
      <c r="B942" s="49">
        <v>16</v>
      </c>
      <c r="C942" s="49" t="s">
        <v>42</v>
      </c>
      <c r="D942" s="49" t="s">
        <v>58</v>
      </c>
      <c r="E942" s="49" t="s">
        <v>62</v>
      </c>
      <c r="F942" s="49">
        <v>0.53749682409473698</v>
      </c>
      <c r="G942" s="49">
        <v>36282</v>
      </c>
      <c r="H942" s="49">
        <v>22.496985427957402</v>
      </c>
      <c r="I942" s="49">
        <v>108.412545174169</v>
      </c>
      <c r="J942" s="49">
        <v>185.134681740292</v>
      </c>
      <c r="K942" s="49">
        <v>221.286131044353</v>
      </c>
      <c r="L942" s="49">
        <v>280.74678138319803</v>
      </c>
      <c r="M942" s="49">
        <v>331.07462546322</v>
      </c>
      <c r="N942" s="49">
        <v>372.181027373022</v>
      </c>
      <c r="O942" s="49">
        <v>404.45913787813799</v>
      </c>
      <c r="P942" s="49">
        <v>430.43931233989701</v>
      </c>
      <c r="Q942" s="49">
        <v>451.32844138207599</v>
      </c>
      <c r="R942" s="49">
        <v>475.78334718090201</v>
      </c>
      <c r="S942" s="49">
        <v>507.40383654703601</v>
      </c>
      <c r="T942" s="49">
        <v>556.66822613525699</v>
      </c>
      <c r="U942" s="49">
        <v>592.00916705120403</v>
      </c>
      <c r="V942" s="49">
        <v>627.12084479841701</v>
      </c>
      <c r="W942" s="49">
        <v>650.73075992045597</v>
      </c>
      <c r="X942" s="49">
        <v>654.42743304270095</v>
      </c>
      <c r="Y942" s="49">
        <v>636.90497833306097</v>
      </c>
      <c r="Z942" s="49">
        <v>604.93606820354898</v>
      </c>
      <c r="AA942" s="49">
        <v>564.49839647242095</v>
      </c>
      <c r="AB942" s="49">
        <v>522.26619374207405</v>
      </c>
      <c r="AC942" s="49">
        <v>482.21141935530102</v>
      </c>
      <c r="AD942" s="49">
        <v>446.55396338695101</v>
      </c>
      <c r="AE942" s="49">
        <v>415.09447911580997</v>
      </c>
      <c r="AF942" s="49">
        <v>388.813089017538</v>
      </c>
      <c r="AG942" s="49">
        <v>368.68548523220102</v>
      </c>
      <c r="AH942" s="49">
        <v>358.04062553399399</v>
      </c>
      <c r="AI942" s="49">
        <v>358.21668303817</v>
      </c>
    </row>
    <row r="943" spans="1:35" ht="15">
      <c r="A943" s="49" t="s">
        <v>65</v>
      </c>
      <c r="B943" s="49">
        <v>17</v>
      </c>
      <c r="C943" s="49" t="s">
        <v>42</v>
      </c>
      <c r="D943" s="49" t="s">
        <v>58</v>
      </c>
      <c r="E943" s="49" t="s">
        <v>62</v>
      </c>
      <c r="F943" s="49">
        <v>0.53749682409473698</v>
      </c>
      <c r="G943" s="49">
        <v>36282</v>
      </c>
      <c r="H943" s="49">
        <v>22.496985427957402</v>
      </c>
      <c r="I943" s="49">
        <v>108.412545174169</v>
      </c>
      <c r="J943" s="49">
        <v>185.134681740292</v>
      </c>
      <c r="K943" s="49">
        <v>221.286131044353</v>
      </c>
      <c r="L943" s="49">
        <v>280.74678138319803</v>
      </c>
      <c r="M943" s="49">
        <v>331.07462546322</v>
      </c>
      <c r="N943" s="49">
        <v>372.181027373022</v>
      </c>
      <c r="O943" s="49">
        <v>404.45913787813799</v>
      </c>
      <c r="P943" s="49">
        <v>430.43931233989701</v>
      </c>
      <c r="Q943" s="49">
        <v>451.32844138207599</v>
      </c>
      <c r="R943" s="49">
        <v>475.78334718090201</v>
      </c>
      <c r="S943" s="49">
        <v>507.40383654703601</v>
      </c>
      <c r="T943" s="49">
        <v>556.66822613525699</v>
      </c>
      <c r="U943" s="49">
        <v>592.00916705120403</v>
      </c>
      <c r="V943" s="49">
        <v>627.12084479841701</v>
      </c>
      <c r="W943" s="49">
        <v>650.73075992045597</v>
      </c>
      <c r="X943" s="49">
        <v>654.42743304270095</v>
      </c>
      <c r="Y943" s="49">
        <v>636.90497833306097</v>
      </c>
      <c r="Z943" s="49">
        <v>604.93606820354898</v>
      </c>
      <c r="AA943" s="49">
        <v>564.49839647242095</v>
      </c>
      <c r="AB943" s="49">
        <v>522.26619374207405</v>
      </c>
      <c r="AC943" s="49">
        <v>482.21141935530102</v>
      </c>
      <c r="AD943" s="49">
        <v>446.55396338695101</v>
      </c>
      <c r="AE943" s="49">
        <v>415.09447911580997</v>
      </c>
      <c r="AF943" s="49">
        <v>388.813089017538</v>
      </c>
      <c r="AG943" s="49">
        <v>368.68548523220102</v>
      </c>
      <c r="AH943" s="49">
        <v>358.04062553399399</v>
      </c>
      <c r="AI943" s="49">
        <v>358.21668303817</v>
      </c>
    </row>
    <row r="944" spans="1:35" ht="15">
      <c r="A944" s="49" t="s">
        <v>65</v>
      </c>
      <c r="B944" s="49">
        <v>18</v>
      </c>
      <c r="C944" s="49" t="s">
        <v>42</v>
      </c>
      <c r="D944" s="49" t="s">
        <v>58</v>
      </c>
      <c r="E944" s="49" t="s">
        <v>62</v>
      </c>
      <c r="F944" s="49">
        <v>0.53749682409473698</v>
      </c>
      <c r="G944" s="49">
        <v>36282</v>
      </c>
      <c r="H944" s="49">
        <v>22.496985427957402</v>
      </c>
      <c r="I944" s="49">
        <v>108.412545174169</v>
      </c>
      <c r="J944" s="49">
        <v>185.134681740292</v>
      </c>
      <c r="K944" s="49">
        <v>221.286131044353</v>
      </c>
      <c r="L944" s="49">
        <v>280.74678138319803</v>
      </c>
      <c r="M944" s="49">
        <v>331.07462546322</v>
      </c>
      <c r="N944" s="49">
        <v>372.181027373022</v>
      </c>
      <c r="O944" s="49">
        <v>404.45913787813799</v>
      </c>
      <c r="P944" s="49">
        <v>430.43931233989701</v>
      </c>
      <c r="Q944" s="49">
        <v>451.32844138207599</v>
      </c>
      <c r="R944" s="49">
        <v>475.78334718090201</v>
      </c>
      <c r="S944" s="49">
        <v>507.40383654703601</v>
      </c>
      <c r="T944" s="49">
        <v>556.66822613525699</v>
      </c>
      <c r="U944" s="49">
        <v>592.00916705120403</v>
      </c>
      <c r="V944" s="49">
        <v>627.12084479841701</v>
      </c>
      <c r="W944" s="49">
        <v>650.73075992045597</v>
      </c>
      <c r="X944" s="49">
        <v>654.42743304270095</v>
      </c>
      <c r="Y944" s="49">
        <v>636.90497833306097</v>
      </c>
      <c r="Z944" s="49">
        <v>604.93606820354898</v>
      </c>
      <c r="AA944" s="49">
        <v>564.49839647242095</v>
      </c>
      <c r="AB944" s="49">
        <v>522.26619374207405</v>
      </c>
      <c r="AC944" s="49">
        <v>482.21141935530102</v>
      </c>
      <c r="AD944" s="49">
        <v>446.55396338695101</v>
      </c>
      <c r="AE944" s="49">
        <v>415.09447911580997</v>
      </c>
      <c r="AF944" s="49">
        <v>388.813089017538</v>
      </c>
      <c r="AG944" s="49">
        <v>368.68548523220102</v>
      </c>
      <c r="AH944" s="49">
        <v>358.04062553399399</v>
      </c>
      <c r="AI944" s="49">
        <v>358.21668303817</v>
      </c>
    </row>
    <row r="945" spans="1:35" ht="15">
      <c r="A945" s="49" t="s">
        <v>65</v>
      </c>
      <c r="B945" s="49">
        <v>19</v>
      </c>
      <c r="C945" s="49" t="s">
        <v>42</v>
      </c>
      <c r="D945" s="49" t="s">
        <v>58</v>
      </c>
      <c r="E945" s="49" t="s">
        <v>62</v>
      </c>
      <c r="F945" s="49">
        <v>0.110893781661905</v>
      </c>
      <c r="G945" s="49">
        <v>36282</v>
      </c>
      <c r="H945" s="49">
        <v>0.104480545863558</v>
      </c>
      <c r="I945" s="49">
        <v>12.7559624860935</v>
      </c>
      <c r="J945" s="49">
        <v>26.1303240244854</v>
      </c>
      <c r="K945" s="49">
        <v>39.024483232095101</v>
      </c>
      <c r="L945" s="49">
        <v>49.768747424662998</v>
      </c>
      <c r="M945" s="49">
        <v>57.715864267068902</v>
      </c>
      <c r="N945" s="49">
        <v>63.274387672827501</v>
      </c>
      <c r="O945" s="49">
        <v>67.482739498698706</v>
      </c>
      <c r="P945" s="49">
        <v>72.188775700165294</v>
      </c>
      <c r="Q945" s="49">
        <v>77.562597049862703</v>
      </c>
      <c r="R945" s="49">
        <v>84.780347871303107</v>
      </c>
      <c r="S945" s="49">
        <v>94.194467590405296</v>
      </c>
      <c r="T945" s="49">
        <v>104.78877365471401</v>
      </c>
      <c r="U945" s="49">
        <v>104.735771482174</v>
      </c>
      <c r="V945" s="49">
        <v>101.961816863218</v>
      </c>
      <c r="W945" s="49">
        <v>96.5051661833742</v>
      </c>
      <c r="X945" s="49">
        <v>89.285490914199798</v>
      </c>
      <c r="Y945" s="49">
        <v>81.619745900171395</v>
      </c>
      <c r="Z945" s="49">
        <v>74.584448879456801</v>
      </c>
      <c r="AA945" s="49">
        <v>68.214984204352902</v>
      </c>
      <c r="AB945" s="49">
        <v>62.467629573159698</v>
      </c>
      <c r="AC945" s="49">
        <v>57.278649786901802</v>
      </c>
      <c r="AD945" s="49">
        <v>52.711631423974701</v>
      </c>
      <c r="AE945" s="49">
        <v>49.017684299303902</v>
      </c>
      <c r="AF945" s="49">
        <v>46.780359010479202</v>
      </c>
      <c r="AG945" s="49">
        <v>46.277678388217197</v>
      </c>
      <c r="AH945" s="49">
        <v>47.733503379719203</v>
      </c>
      <c r="AI945" s="49">
        <v>50.494659971615398</v>
      </c>
    </row>
    <row r="946" spans="1:35" ht="15">
      <c r="A946" s="49" t="s">
        <v>65</v>
      </c>
      <c r="B946" s="49">
        <v>20</v>
      </c>
      <c r="C946" s="49" t="s">
        <v>42</v>
      </c>
      <c r="D946" s="49" t="s">
        <v>58</v>
      </c>
      <c r="E946" s="49" t="s">
        <v>62</v>
      </c>
      <c r="F946" s="49">
        <v>7.2978617924867196E-3</v>
      </c>
      <c r="G946" s="49">
        <v>36282</v>
      </c>
      <c r="H946" s="49">
        <v>6.9713508234409303E-3</v>
      </c>
      <c r="I946" s="49">
        <v>0.84270673480109104</v>
      </c>
      <c r="J946" s="49">
        <v>1.7126644513487801</v>
      </c>
      <c r="K946" s="49">
        <v>2.53415609268301</v>
      </c>
      <c r="L946" s="49">
        <v>3.19891260931889</v>
      </c>
      <c r="M946" s="49">
        <v>3.6760759026982499</v>
      </c>
      <c r="N946" s="49">
        <v>3.9892365609093701</v>
      </c>
      <c r="O946" s="49">
        <v>4.2155433148419403</v>
      </c>
      <c r="P946" s="49">
        <v>4.4744472460028701</v>
      </c>
      <c r="Q946" s="49">
        <v>4.7742256395629399</v>
      </c>
      <c r="R946" s="49">
        <v>5.1834176613646497</v>
      </c>
      <c r="S946" s="49">
        <v>5.7160378270490098</v>
      </c>
      <c r="T946" s="49">
        <v>6.3082081693159902</v>
      </c>
      <c r="U946" s="49">
        <v>6.2564959465732901</v>
      </c>
      <c r="V946" s="49">
        <v>6.04778430669678</v>
      </c>
      <c r="W946" s="49">
        <v>5.6838738214600903</v>
      </c>
      <c r="X946" s="49">
        <v>5.2217559117146699</v>
      </c>
      <c r="Y946" s="49">
        <v>4.7399786570412301</v>
      </c>
      <c r="Z946" s="49">
        <v>4.3027062790758599</v>
      </c>
      <c r="AA946" s="49">
        <v>3.9095551253138199</v>
      </c>
      <c r="AB946" s="49">
        <v>3.5576112246041398</v>
      </c>
      <c r="AC946" s="49">
        <v>3.2416263778724401</v>
      </c>
      <c r="AD946" s="49">
        <v>2.9638869411056898</v>
      </c>
      <c r="AE946" s="49">
        <v>2.7377359338663898</v>
      </c>
      <c r="AF946" s="49">
        <v>2.5953228414131901</v>
      </c>
      <c r="AG946" s="49">
        <v>2.5508333979181201</v>
      </c>
      <c r="AH946" s="49">
        <v>2.6137084908760602</v>
      </c>
      <c r="AI946" s="49">
        <v>2.7452910370022101</v>
      </c>
    </row>
    <row r="947" spans="1:35" ht="15">
      <c r="A947" s="49" t="s">
        <v>65</v>
      </c>
      <c r="B947" s="49">
        <v>0</v>
      </c>
      <c r="C947" s="49" t="s">
        <v>42</v>
      </c>
      <c r="D947" s="49" t="s">
        <v>58</v>
      </c>
      <c r="E947" s="49" t="s">
        <v>63</v>
      </c>
      <c r="F947" s="49">
        <v>6.1820562411666596E-3</v>
      </c>
      <c r="G947" s="49">
        <v>36282</v>
      </c>
      <c r="H947" s="49">
        <v>0</v>
      </c>
      <c r="I947" s="49">
        <v>0.81650029299045401</v>
      </c>
      <c r="J947" s="49">
        <v>2.2684291171606201</v>
      </c>
      <c r="K947" s="49">
        <v>2.7959350931972198</v>
      </c>
      <c r="L947" s="49">
        <v>3.55194631357895</v>
      </c>
      <c r="M947" s="49">
        <v>4.6737245517750496</v>
      </c>
      <c r="N947" s="49">
        <v>6.17798060204343</v>
      </c>
      <c r="O947" s="49">
        <v>8.5764749382219705</v>
      </c>
      <c r="P947" s="49">
        <v>11.9125193388606</v>
      </c>
      <c r="Q947" s="49">
        <v>15.555834982711501</v>
      </c>
      <c r="R947" s="49">
        <v>19.318537829064699</v>
      </c>
      <c r="S947" s="49">
        <v>23.1684310346978</v>
      </c>
      <c r="T947" s="49">
        <v>26.97545934036</v>
      </c>
      <c r="U947" s="49">
        <v>31.200446675729399</v>
      </c>
      <c r="V947" s="49">
        <v>34.930523779680101</v>
      </c>
      <c r="W947" s="49">
        <v>38.2508658713841</v>
      </c>
      <c r="X947" s="49">
        <v>41.2992559083728</v>
      </c>
      <c r="Y947" s="49">
        <v>44.216428797643303</v>
      </c>
      <c r="Z947" s="49">
        <v>47.316006310112698</v>
      </c>
      <c r="AA947" s="49">
        <v>50.345786435272998</v>
      </c>
      <c r="AB947" s="49">
        <v>53.254261742732801</v>
      </c>
      <c r="AC947" s="49">
        <v>55.972247926427798</v>
      </c>
      <c r="AD947" s="49">
        <v>58.425795487539801</v>
      </c>
      <c r="AE947" s="49">
        <v>60.537418336205498</v>
      </c>
      <c r="AF947" s="49">
        <v>62.366689812277201</v>
      </c>
      <c r="AG947" s="49">
        <v>63.940814879472804</v>
      </c>
      <c r="AH947" s="49">
        <v>65.276419347714693</v>
      </c>
      <c r="AI947" s="49">
        <v>66.3918491572921</v>
      </c>
    </row>
    <row r="948" spans="1:35" ht="15">
      <c r="A948" s="49" t="s">
        <v>65</v>
      </c>
      <c r="B948" s="49">
        <v>1</v>
      </c>
      <c r="C948" s="49" t="s">
        <v>42</v>
      </c>
      <c r="D948" s="49" t="s">
        <v>58</v>
      </c>
      <c r="E948" s="49" t="s">
        <v>63</v>
      </c>
      <c r="F948" s="49">
        <v>0</v>
      </c>
      <c r="G948" s="49">
        <v>36282</v>
      </c>
      <c r="H948" s="49">
        <v>0</v>
      </c>
      <c r="I948" s="49">
        <v>0</v>
      </c>
      <c r="J948" s="49">
        <v>0</v>
      </c>
      <c r="K948" s="49">
        <v>0</v>
      </c>
      <c r="L948" s="49">
        <v>0</v>
      </c>
      <c r="M948" s="49">
        <v>18.645311730879801</v>
      </c>
      <c r="N948" s="49">
        <v>88.370384378919397</v>
      </c>
      <c r="O948" s="49">
        <v>214.187564720773</v>
      </c>
      <c r="P948" s="49">
        <v>420.21280406720501</v>
      </c>
      <c r="Q948" s="49">
        <v>677.08859911334503</v>
      </c>
      <c r="R948" s="49">
        <v>971.07828396790001</v>
      </c>
      <c r="S948" s="49">
        <v>1318.1006290379701</v>
      </c>
      <c r="T948" s="49">
        <v>1703.87716314308</v>
      </c>
      <c r="U948" s="49">
        <v>2117.9217236119998</v>
      </c>
      <c r="V948" s="49">
        <v>2473.1691287324602</v>
      </c>
      <c r="W948" s="49">
        <v>2761.1633638036701</v>
      </c>
      <c r="X948" s="49">
        <v>2986.6592539327999</v>
      </c>
      <c r="Y948" s="49">
        <v>3169.2565732479402</v>
      </c>
      <c r="Z948" s="49">
        <v>3347.9948422411799</v>
      </c>
      <c r="AA948" s="49">
        <v>3518.90552429626</v>
      </c>
      <c r="AB948" s="49">
        <v>3691.82327631108</v>
      </c>
      <c r="AC948" s="49">
        <v>3871.3522351095198</v>
      </c>
      <c r="AD948" s="49">
        <v>4055.8891753897901</v>
      </c>
      <c r="AE948" s="49">
        <v>4273.5640490404803</v>
      </c>
      <c r="AF948" s="49">
        <v>4489.1600881456297</v>
      </c>
      <c r="AG948" s="49">
        <v>4698.8245826808698</v>
      </c>
      <c r="AH948" s="49">
        <v>4900.3825465484197</v>
      </c>
      <c r="AI948" s="49">
        <v>5092.2049330082</v>
      </c>
    </row>
    <row r="949" spans="1:35" ht="15">
      <c r="A949" s="49" t="s">
        <v>65</v>
      </c>
      <c r="B949" s="49">
        <v>2</v>
      </c>
      <c r="C949" s="49" t="s">
        <v>42</v>
      </c>
      <c r="D949" s="49" t="s">
        <v>58</v>
      </c>
      <c r="E949" s="49" t="s">
        <v>63</v>
      </c>
      <c r="F949" s="49">
        <v>2.3391889817861299E-2</v>
      </c>
      <c r="G949" s="49">
        <v>36282</v>
      </c>
      <c r="H949" s="49">
        <v>0</v>
      </c>
      <c r="I949" s="49">
        <v>3.13453017768654</v>
      </c>
      <c r="J949" s="49">
        <v>8.7590590146593996</v>
      </c>
      <c r="K949" s="49">
        <v>10.8702414580804</v>
      </c>
      <c r="L949" s="49">
        <v>13.9050687455671</v>
      </c>
      <c r="M949" s="49">
        <v>19.7916664753878</v>
      </c>
      <c r="N949" s="49">
        <v>31.0062419978719</v>
      </c>
      <c r="O949" s="49">
        <v>49.940324407653101</v>
      </c>
      <c r="P949" s="49">
        <v>78.555729823352607</v>
      </c>
      <c r="Q949" s="49">
        <v>112.17369472306601</v>
      </c>
      <c r="R949" s="49">
        <v>149.013038507277</v>
      </c>
      <c r="S949" s="49">
        <v>190.11673817125501</v>
      </c>
      <c r="T949" s="49">
        <v>233.89522472526701</v>
      </c>
      <c r="U949" s="49">
        <v>281.44506144603798</v>
      </c>
      <c r="V949" s="49">
        <v>322.73344076132798</v>
      </c>
      <c r="W949" s="49">
        <v>357.42376573865198</v>
      </c>
      <c r="X949" s="49">
        <v>386.43504977950101</v>
      </c>
      <c r="Y949" s="49">
        <v>411.76036717331903</v>
      </c>
      <c r="Z949" s="49">
        <v>437.515375823196</v>
      </c>
      <c r="AA949" s="49">
        <v>462.37349185973602</v>
      </c>
      <c r="AB949" s="49">
        <v>486.80586236637902</v>
      </c>
      <c r="AC949" s="49">
        <v>510.82203952303399</v>
      </c>
      <c r="AD949" s="49">
        <v>533.97811539148199</v>
      </c>
      <c r="AE949" s="49">
        <v>557.93747500010295</v>
      </c>
      <c r="AF949" s="49">
        <v>580.49371071922803</v>
      </c>
      <c r="AG949" s="49">
        <v>601.49009317023501</v>
      </c>
      <c r="AH949" s="49">
        <v>620.82561895197705</v>
      </c>
      <c r="AI949" s="49">
        <v>638.43760965941397</v>
      </c>
    </row>
    <row r="950" spans="1:35" ht="15">
      <c r="A950" s="49" t="s">
        <v>65</v>
      </c>
      <c r="B950" s="49">
        <v>3</v>
      </c>
      <c r="C950" s="49" t="s">
        <v>42</v>
      </c>
      <c r="D950" s="49" t="s">
        <v>58</v>
      </c>
      <c r="E950" s="49" t="s">
        <v>63</v>
      </c>
      <c r="F950" s="49">
        <v>4.7868423041176097E-2</v>
      </c>
      <c r="G950" s="49">
        <v>36282</v>
      </c>
      <c r="H950" s="49">
        <v>0</v>
      </c>
      <c r="I950" s="49">
        <v>6.24689868875996</v>
      </c>
      <c r="J950" s="49">
        <v>17.535489407771401</v>
      </c>
      <c r="K950" s="49">
        <v>21.870695176043501</v>
      </c>
      <c r="L950" s="49">
        <v>28.115855272841401</v>
      </c>
      <c r="M950" s="49">
        <v>37.395632307525098</v>
      </c>
      <c r="N950" s="49">
        <v>49.986624637155501</v>
      </c>
      <c r="O950" s="49">
        <v>70.094141159951604</v>
      </c>
      <c r="P950" s="49">
        <v>98.261790070697103</v>
      </c>
      <c r="Q950" s="49">
        <v>129.47253154361701</v>
      </c>
      <c r="R950" s="49">
        <v>162.18433574803501</v>
      </c>
      <c r="S950" s="49">
        <v>196.203519649296</v>
      </c>
      <c r="T950" s="49">
        <v>230.38656779486999</v>
      </c>
      <c r="U950" s="49">
        <v>268.75113794433202</v>
      </c>
      <c r="V950" s="49">
        <v>303.459595137522</v>
      </c>
      <c r="W950" s="49">
        <v>335.08684506925499</v>
      </c>
      <c r="X950" s="49">
        <v>364.765878880456</v>
      </c>
      <c r="Y950" s="49">
        <v>393.63117311080998</v>
      </c>
      <c r="Z950" s="49">
        <v>424.36443156865198</v>
      </c>
      <c r="AA950" s="49">
        <v>454.77172350769303</v>
      </c>
      <c r="AB950" s="49">
        <v>484.33849315343099</v>
      </c>
      <c r="AC950" s="49">
        <v>512.42209199752597</v>
      </c>
      <c r="AD950" s="49">
        <v>538.39767980914201</v>
      </c>
      <c r="AE950" s="49">
        <v>561.52140564663205</v>
      </c>
      <c r="AF950" s="49">
        <v>582.22643911565604</v>
      </c>
      <c r="AG950" s="49">
        <v>600.66497595281999</v>
      </c>
      <c r="AH950" s="49">
        <v>617.06853213156796</v>
      </c>
      <c r="AI950" s="49">
        <v>631.67196243812202</v>
      </c>
    </row>
    <row r="951" spans="1:35" ht="15">
      <c r="A951" s="49" t="s">
        <v>65</v>
      </c>
      <c r="B951" s="49">
        <v>4</v>
      </c>
      <c r="C951" s="49" t="s">
        <v>42</v>
      </c>
      <c r="D951" s="49" t="s">
        <v>58</v>
      </c>
      <c r="E951" s="49" t="s">
        <v>63</v>
      </c>
      <c r="F951" s="49">
        <v>1.5799701942372402E-2</v>
      </c>
      <c r="G951" s="49">
        <v>36282</v>
      </c>
      <c r="H951" s="49">
        <v>0</v>
      </c>
      <c r="I951" s="49">
        <v>1.6862038200416001</v>
      </c>
      <c r="J951" s="49">
        <v>4.6997562730767299</v>
      </c>
      <c r="K951" s="49">
        <v>5.8201017081261801</v>
      </c>
      <c r="L951" s="49">
        <v>8.7137949753870103</v>
      </c>
      <c r="M951" s="49">
        <v>17.454496352092001</v>
      </c>
      <c r="N951" s="49">
        <v>33.843226818473497</v>
      </c>
      <c r="O951" s="49">
        <v>62.372489695822303</v>
      </c>
      <c r="P951" s="49">
        <v>107.104485443149</v>
      </c>
      <c r="Q951" s="49">
        <v>161.427017543598</v>
      </c>
      <c r="R951" s="49">
        <v>222.442616252611</v>
      </c>
      <c r="S951" s="49">
        <v>292.73083667776399</v>
      </c>
      <c r="T951" s="49">
        <v>369.407572848695</v>
      </c>
      <c r="U951" s="49">
        <v>452.48807462683902</v>
      </c>
      <c r="V951" s="49">
        <v>524.29433657187701</v>
      </c>
      <c r="W951" s="49">
        <v>583.697813299671</v>
      </c>
      <c r="X951" s="49">
        <v>631.96362357488204</v>
      </c>
      <c r="Y951" s="49">
        <v>672.79115667563303</v>
      </c>
      <c r="Z951" s="49">
        <v>714.43190541487695</v>
      </c>
      <c r="AA951" s="49">
        <v>754.86023043675505</v>
      </c>
      <c r="AB951" s="49">
        <v>795.45210980102604</v>
      </c>
      <c r="AC951" s="49">
        <v>836.573139101386</v>
      </c>
      <c r="AD951" s="49">
        <v>877.59392310455598</v>
      </c>
      <c r="AE951" s="49">
        <v>921.11476649317103</v>
      </c>
      <c r="AF951" s="49">
        <v>963.17482547452096</v>
      </c>
      <c r="AG951" s="49">
        <v>1003.26798251414</v>
      </c>
      <c r="AH951" s="49">
        <v>1041.1255989916399</v>
      </c>
      <c r="AI951" s="49">
        <v>1076.52835020817</v>
      </c>
    </row>
    <row r="952" spans="1:35" ht="15">
      <c r="A952" s="49" t="s">
        <v>65</v>
      </c>
      <c r="B952" s="49">
        <v>5</v>
      </c>
      <c r="C952" s="49" t="s">
        <v>42</v>
      </c>
      <c r="D952" s="49" t="s">
        <v>58</v>
      </c>
      <c r="E952" s="49" t="s">
        <v>63</v>
      </c>
      <c r="F952" s="49">
        <v>5.4475353590685498E-2</v>
      </c>
      <c r="G952" s="49">
        <v>36282</v>
      </c>
      <c r="H952" s="49">
        <v>0</v>
      </c>
      <c r="I952" s="49">
        <v>6.8898244473690902</v>
      </c>
      <c r="J952" s="49">
        <v>19.373524854423302</v>
      </c>
      <c r="K952" s="49">
        <v>24.2103470199661</v>
      </c>
      <c r="L952" s="49">
        <v>31.559493871452901</v>
      </c>
      <c r="M952" s="49">
        <v>48.377797785210298</v>
      </c>
      <c r="N952" s="49">
        <v>71.550496258421305</v>
      </c>
      <c r="O952" s="49">
        <v>108.09415508833099</v>
      </c>
      <c r="P952" s="49">
        <v>158.26081522076899</v>
      </c>
      <c r="Q952" s="49">
        <v>212.8385499295</v>
      </c>
      <c r="R952" s="49">
        <v>268.79291926461298</v>
      </c>
      <c r="S952" s="49">
        <v>324.989157634153</v>
      </c>
      <c r="T952" s="49">
        <v>378.49546976986102</v>
      </c>
      <c r="U952" s="49">
        <v>440.22316100743097</v>
      </c>
      <c r="V952" s="49">
        <v>493.42408046332702</v>
      </c>
      <c r="W952" s="49">
        <v>539.87636302853002</v>
      </c>
      <c r="X952" s="49">
        <v>582.22131955333202</v>
      </c>
      <c r="Y952" s="49">
        <v>622.99166022614202</v>
      </c>
      <c r="Z952" s="49">
        <v>668.94586116720802</v>
      </c>
      <c r="AA952" s="49">
        <v>715.23528408055699</v>
      </c>
      <c r="AB952" s="49">
        <v>761.45114929519605</v>
      </c>
      <c r="AC952" s="49">
        <v>806.56352057793902</v>
      </c>
      <c r="AD952" s="49">
        <v>849.29072654760705</v>
      </c>
      <c r="AE952" s="49">
        <v>891.048009193079</v>
      </c>
      <c r="AF952" s="49">
        <v>929.23906372258398</v>
      </c>
      <c r="AG952" s="49">
        <v>963.75266795743698</v>
      </c>
      <c r="AH952" s="49">
        <v>994.90918290621698</v>
      </c>
      <c r="AI952" s="49">
        <v>1023.05925856044</v>
      </c>
    </row>
    <row r="953" spans="1:35" ht="15">
      <c r="A953" s="49" t="s">
        <v>65</v>
      </c>
      <c r="B953" s="49">
        <v>6</v>
      </c>
      <c r="C953" s="49" t="s">
        <v>42</v>
      </c>
      <c r="D953" s="49" t="s">
        <v>58</v>
      </c>
      <c r="E953" s="49" t="s">
        <v>63</v>
      </c>
      <c r="F953" s="49">
        <v>7.1692470469473593E-2</v>
      </c>
      <c r="G953" s="49">
        <v>36282</v>
      </c>
      <c r="H953" s="49">
        <v>0</v>
      </c>
      <c r="I953" s="49">
        <v>9.1304988224551007</v>
      </c>
      <c r="J953" s="49">
        <v>25.6733531051438</v>
      </c>
      <c r="K953" s="49">
        <v>32.089308695008597</v>
      </c>
      <c r="L953" s="49">
        <v>41.335591478684698</v>
      </c>
      <c r="M953" s="49">
        <v>55.479671989447098</v>
      </c>
      <c r="N953" s="49">
        <v>75.686989550389995</v>
      </c>
      <c r="O953" s="49">
        <v>108.283884887311</v>
      </c>
      <c r="P953" s="49">
        <v>154.658461135154</v>
      </c>
      <c r="Q953" s="49">
        <v>206.79158721125799</v>
      </c>
      <c r="R953" s="49">
        <v>262.09439527056497</v>
      </c>
      <c r="S953" s="49">
        <v>320.64268803296801</v>
      </c>
      <c r="T953" s="49">
        <v>380.54308452619301</v>
      </c>
      <c r="U953" s="49">
        <v>447.56052534240303</v>
      </c>
      <c r="V953" s="49">
        <v>508.02189343718698</v>
      </c>
      <c r="W953" s="49">
        <v>562.57651625476399</v>
      </c>
      <c r="X953" s="49">
        <v>612.984112422875</v>
      </c>
      <c r="Y953" s="49">
        <v>661.34661960581104</v>
      </c>
      <c r="Z953" s="49">
        <v>712.50582806128898</v>
      </c>
      <c r="AA953" s="49">
        <v>763.12398208352897</v>
      </c>
      <c r="AB953" s="49">
        <v>812.61793816245597</v>
      </c>
      <c r="AC953" s="49">
        <v>860.42461386366597</v>
      </c>
      <c r="AD953" s="49">
        <v>905.555511583618</v>
      </c>
      <c r="AE953" s="49">
        <v>947.35616757554601</v>
      </c>
      <c r="AF953" s="49">
        <v>985.68705665770301</v>
      </c>
      <c r="AG953" s="49">
        <v>1020.57481464513</v>
      </c>
      <c r="AH953" s="49">
        <v>1052.3634066116799</v>
      </c>
      <c r="AI953" s="49">
        <v>1081.3875017560699</v>
      </c>
    </row>
    <row r="954" spans="1:35" ht="15">
      <c r="A954" s="49" t="s">
        <v>65</v>
      </c>
      <c r="B954" s="49">
        <v>7</v>
      </c>
      <c r="C954" s="49" t="s">
        <v>42</v>
      </c>
      <c r="D954" s="49" t="s">
        <v>58</v>
      </c>
      <c r="E954" s="49" t="s">
        <v>63</v>
      </c>
      <c r="F954" s="49">
        <v>0.26820825516733499</v>
      </c>
      <c r="G954" s="49">
        <v>36282</v>
      </c>
      <c r="H954" s="49">
        <v>0</v>
      </c>
      <c r="I954" s="49">
        <v>0</v>
      </c>
      <c r="J954" s="49">
        <v>34.053576048601997</v>
      </c>
      <c r="K954" s="49">
        <v>48.579665901613197</v>
      </c>
      <c r="L954" s="49">
        <v>70.025683000249302</v>
      </c>
      <c r="M954" s="49">
        <v>103.271052729495</v>
      </c>
      <c r="N954" s="49">
        <v>153.64911435077499</v>
      </c>
      <c r="O954" s="49">
        <v>240.024446319937</v>
      </c>
      <c r="P954" s="49">
        <v>371.17915822913102</v>
      </c>
      <c r="Q954" s="49">
        <v>522.93529408050097</v>
      </c>
      <c r="R954" s="49">
        <v>686.34589289800101</v>
      </c>
      <c r="S954" s="49">
        <v>863.48788592773201</v>
      </c>
      <c r="T954" s="49">
        <v>1047.6018632732701</v>
      </c>
      <c r="U954" s="49">
        <v>1248.4552779026301</v>
      </c>
      <c r="V954" s="49">
        <v>1423.14777019194</v>
      </c>
      <c r="W954" s="49">
        <v>1571.1137937502299</v>
      </c>
      <c r="X954" s="49">
        <v>1697.3976447320299</v>
      </c>
      <c r="Y954" s="49">
        <v>1810.32102622613</v>
      </c>
      <c r="Z954" s="49">
        <v>1927.5356930386499</v>
      </c>
      <c r="AA954" s="49">
        <v>2041.4919017904499</v>
      </c>
      <c r="AB954" s="49">
        <v>2152.9093087299502</v>
      </c>
      <c r="AC954" s="49">
        <v>2260.9578426510202</v>
      </c>
      <c r="AD954" s="49">
        <v>2363.3636748993199</v>
      </c>
      <c r="AE954" s="49">
        <v>2472.8855450351498</v>
      </c>
      <c r="AF954" s="49">
        <v>2575.1746880649198</v>
      </c>
      <c r="AG954" s="49">
        <v>2673.5716345413098</v>
      </c>
      <c r="AH954" s="49">
        <v>2765.5114299011002</v>
      </c>
      <c r="AI954" s="49">
        <v>2850.2694333834302</v>
      </c>
    </row>
    <row r="955" spans="1:35" ht="15">
      <c r="A955" s="49" t="s">
        <v>65</v>
      </c>
      <c r="B955" s="49">
        <v>8</v>
      </c>
      <c r="C955" s="49" t="s">
        <v>42</v>
      </c>
      <c r="D955" s="49" t="s">
        <v>58</v>
      </c>
      <c r="E955" s="49" t="s">
        <v>63</v>
      </c>
      <c r="F955" s="49">
        <v>8.89637157193678E-2</v>
      </c>
      <c r="G955" s="49">
        <v>36282</v>
      </c>
      <c r="H955" s="49">
        <v>0</v>
      </c>
      <c r="I955" s="49">
        <v>7.7018104294574297</v>
      </c>
      <c r="J955" s="49">
        <v>25.286176804673801</v>
      </c>
      <c r="K955" s="49">
        <v>32.259570941716198</v>
      </c>
      <c r="L955" s="49">
        <v>42.375838021983</v>
      </c>
      <c r="M955" s="49">
        <v>57.5675681952725</v>
      </c>
      <c r="N955" s="49">
        <v>78.794656941616196</v>
      </c>
      <c r="O955" s="49">
        <v>113.352239694784</v>
      </c>
      <c r="P955" s="49">
        <v>162.943514147944</v>
      </c>
      <c r="Q955" s="49">
        <v>218.75547441094201</v>
      </c>
      <c r="R955" s="49">
        <v>277.89861894092502</v>
      </c>
      <c r="S955" s="49">
        <v>340.388717350962</v>
      </c>
      <c r="T955" s="49">
        <v>404.17592036418398</v>
      </c>
      <c r="U955" s="49">
        <v>475.41752673973099</v>
      </c>
      <c r="V955" s="49">
        <v>539.48980425599802</v>
      </c>
      <c r="W955" s="49">
        <v>597.01676534774401</v>
      </c>
      <c r="X955" s="49">
        <v>649.93315326951597</v>
      </c>
      <c r="Y955" s="49">
        <v>700.55588079281097</v>
      </c>
      <c r="Z955" s="49">
        <v>754.19914144928498</v>
      </c>
      <c r="AA955" s="49">
        <v>807.27755521243103</v>
      </c>
      <c r="AB955" s="49">
        <v>859.19880938829999</v>
      </c>
      <c r="AC955" s="49">
        <v>909.13621911314397</v>
      </c>
      <c r="AD955" s="49">
        <v>956.01886353231305</v>
      </c>
      <c r="AE955" s="49">
        <v>1000.32823822967</v>
      </c>
      <c r="AF955" s="49">
        <v>1041.0075262805101</v>
      </c>
      <c r="AG955" s="49">
        <v>1078.5136662959401</v>
      </c>
      <c r="AH955" s="49">
        <v>1112.87341501221</v>
      </c>
      <c r="AI955" s="49">
        <v>1144.33577600172</v>
      </c>
    </row>
    <row r="956" spans="1:35" ht="15">
      <c r="A956" s="49" t="s">
        <v>65</v>
      </c>
      <c r="B956" s="49">
        <v>9</v>
      </c>
      <c r="C956" s="49" t="s">
        <v>42</v>
      </c>
      <c r="D956" s="49" t="s">
        <v>58</v>
      </c>
      <c r="E956" s="49" t="s">
        <v>63</v>
      </c>
      <c r="F956" s="49">
        <v>7.7998480323289099E-2</v>
      </c>
      <c r="G956" s="49">
        <v>36282</v>
      </c>
      <c r="H956" s="49">
        <v>0</v>
      </c>
      <c r="I956" s="49">
        <v>9.9502277045996692</v>
      </c>
      <c r="J956" s="49">
        <v>27.978126039120401</v>
      </c>
      <c r="K956" s="49">
        <v>34.970892192820699</v>
      </c>
      <c r="L956" s="49">
        <v>45.050593149596601</v>
      </c>
      <c r="M956" s="49">
        <v>60.026628931342998</v>
      </c>
      <c r="N956" s="49">
        <v>80.379760183306502</v>
      </c>
      <c r="O956" s="49">
        <v>112.864524151634</v>
      </c>
      <c r="P956" s="49">
        <v>158.38904075806599</v>
      </c>
      <c r="Q956" s="49">
        <v>208.88804337274701</v>
      </c>
      <c r="R956" s="49">
        <v>261.85244251924797</v>
      </c>
      <c r="S956" s="49">
        <v>316.97152186317601</v>
      </c>
      <c r="T956" s="49">
        <v>372.56039194827201</v>
      </c>
      <c r="U956" s="49">
        <v>435.15627766966202</v>
      </c>
      <c r="V956" s="49">
        <v>491.98851996104298</v>
      </c>
      <c r="W956" s="49">
        <v>543.95784583061504</v>
      </c>
      <c r="X956" s="49">
        <v>592.85329377190305</v>
      </c>
      <c r="Y956" s="49">
        <v>640.48200542666302</v>
      </c>
      <c r="Z956" s="49">
        <v>691.137069900097</v>
      </c>
      <c r="AA956" s="49">
        <v>741.31139902172004</v>
      </c>
      <c r="AB956" s="49">
        <v>790.09546575504999</v>
      </c>
      <c r="AC956" s="49">
        <v>836.60313293701699</v>
      </c>
      <c r="AD956" s="49">
        <v>879.79611158256898</v>
      </c>
      <c r="AE956" s="49">
        <v>918.39516261216204</v>
      </c>
      <c r="AF956" s="49">
        <v>953.04527856780896</v>
      </c>
      <c r="AG956" s="49">
        <v>983.96671560260404</v>
      </c>
      <c r="AH956" s="49">
        <v>1011.63219385284</v>
      </c>
      <c r="AI956" s="49">
        <v>1036.4634917511601</v>
      </c>
    </row>
    <row r="957" spans="1:35" ht="15">
      <c r="A957" s="49" t="s">
        <v>65</v>
      </c>
      <c r="B957" s="49">
        <v>10</v>
      </c>
      <c r="C957" s="49" t="s">
        <v>42</v>
      </c>
      <c r="D957" s="49" t="s">
        <v>58</v>
      </c>
      <c r="E957" s="49" t="s">
        <v>63</v>
      </c>
      <c r="F957" s="49">
        <v>6.1641587381886499E-2</v>
      </c>
      <c r="G957" s="49">
        <v>36282</v>
      </c>
      <c r="H957" s="49">
        <v>0</v>
      </c>
      <c r="I957" s="49">
        <v>0.36494810110023901</v>
      </c>
      <c r="J957" s="49">
        <v>8.4376202871156494</v>
      </c>
      <c r="K957" s="49">
        <v>11.8701597861993</v>
      </c>
      <c r="L957" s="49">
        <v>16.949058108391799</v>
      </c>
      <c r="M957" s="49">
        <v>24.8146776525587</v>
      </c>
      <c r="N957" s="49">
        <v>36.6538363735744</v>
      </c>
      <c r="O957" s="49">
        <v>56.9225443984012</v>
      </c>
      <c r="P957" s="49">
        <v>87.650835265261506</v>
      </c>
      <c r="Q957" s="49">
        <v>123.22924068737299</v>
      </c>
      <c r="R957" s="49">
        <v>161.57703759644701</v>
      </c>
      <c r="S957" s="49">
        <v>203.112268510917</v>
      </c>
      <c r="T957" s="49">
        <v>246.24085887911599</v>
      </c>
      <c r="U957" s="49">
        <v>293.37238042981699</v>
      </c>
      <c r="V957" s="49">
        <v>334.52931513414399</v>
      </c>
      <c r="W957" s="49">
        <v>369.49928955640598</v>
      </c>
      <c r="X957" s="49">
        <v>399.50932279518003</v>
      </c>
      <c r="Y957" s="49">
        <v>426.34197096776302</v>
      </c>
      <c r="Z957" s="49">
        <v>454.05005009418301</v>
      </c>
      <c r="AA957" s="49">
        <v>481.124238247844</v>
      </c>
      <c r="AB957" s="49">
        <v>507.33849438703402</v>
      </c>
      <c r="AC957" s="49">
        <v>532.50681367953996</v>
      </c>
      <c r="AD957" s="49">
        <v>556.20858859850102</v>
      </c>
      <c r="AE957" s="49">
        <v>581.11990354886996</v>
      </c>
      <c r="AF957" s="49">
        <v>603.41566598494501</v>
      </c>
      <c r="AG957" s="49">
        <v>618.77796026530802</v>
      </c>
      <c r="AH957" s="49">
        <v>630.72352012690499</v>
      </c>
      <c r="AI957" s="49">
        <v>640.57101556114799</v>
      </c>
    </row>
    <row r="958" spans="1:35" ht="15">
      <c r="A958" s="49" t="s">
        <v>65</v>
      </c>
      <c r="B958" s="49">
        <v>11</v>
      </c>
      <c r="C958" s="49" t="s">
        <v>42</v>
      </c>
      <c r="D958" s="49" t="s">
        <v>58</v>
      </c>
      <c r="E958" s="49" t="s">
        <v>63</v>
      </c>
      <c r="F958" s="49">
        <v>5.6146171846057101E-2</v>
      </c>
      <c r="G958" s="49">
        <v>36282</v>
      </c>
      <c r="H958" s="49">
        <v>0</v>
      </c>
      <c r="I958" s="49">
        <v>0</v>
      </c>
      <c r="J958" s="49">
        <v>7.2043829268134703</v>
      </c>
      <c r="K958" s="49">
        <v>10.3604512123618</v>
      </c>
      <c r="L958" s="49">
        <v>15.0726829468012</v>
      </c>
      <c r="M958" s="49">
        <v>22.4237566281905</v>
      </c>
      <c r="N958" s="49">
        <v>33.610333649933096</v>
      </c>
      <c r="O958" s="49">
        <v>52.914921005902798</v>
      </c>
      <c r="P958" s="49">
        <v>82.455849587318596</v>
      </c>
      <c r="Q958" s="49">
        <v>117.006772787431</v>
      </c>
      <c r="R958" s="49">
        <v>154.614113569403</v>
      </c>
      <c r="S958" s="49">
        <v>195.73289517455399</v>
      </c>
      <c r="T958" s="49">
        <v>238.80760963779201</v>
      </c>
      <c r="U958" s="49">
        <v>286.10108102606802</v>
      </c>
      <c r="V958" s="49">
        <v>327.82893864455099</v>
      </c>
      <c r="W958" s="49">
        <v>363.68400411693898</v>
      </c>
      <c r="X958" s="49">
        <v>394.76295851969002</v>
      </c>
      <c r="Y958" s="49">
        <v>422.76386062906602</v>
      </c>
      <c r="Z958" s="49">
        <v>451.72928756729601</v>
      </c>
      <c r="AA958" s="49">
        <v>480.19869354912601</v>
      </c>
      <c r="AB958" s="49">
        <v>507.93482192747899</v>
      </c>
      <c r="AC958" s="49">
        <v>534.79156548936999</v>
      </c>
      <c r="AD958" s="49">
        <v>560.30872192479103</v>
      </c>
      <c r="AE958" s="49">
        <v>587.378978003714</v>
      </c>
      <c r="AF958" s="49">
        <v>611.92927344161296</v>
      </c>
      <c r="AG958" s="49">
        <v>629.41360461868896</v>
      </c>
      <c r="AH958" s="49">
        <v>643.44761393465001</v>
      </c>
      <c r="AI958" s="49">
        <v>655.33429573290698</v>
      </c>
    </row>
    <row r="959" spans="1:35" ht="15">
      <c r="A959" s="49" t="s">
        <v>65</v>
      </c>
      <c r="B959" s="49">
        <v>12</v>
      </c>
      <c r="C959" s="49" t="s">
        <v>42</v>
      </c>
      <c r="D959" s="49" t="s">
        <v>58</v>
      </c>
      <c r="E959" s="49" t="s">
        <v>63</v>
      </c>
      <c r="F959" s="49">
        <v>6.54895899273015E-2</v>
      </c>
      <c r="G959" s="49">
        <v>36282</v>
      </c>
      <c r="H959" s="49">
        <v>0</v>
      </c>
      <c r="I959" s="49">
        <v>0</v>
      </c>
      <c r="J959" s="49">
        <v>8.3863957546561192</v>
      </c>
      <c r="K959" s="49">
        <v>19.208421805514298</v>
      </c>
      <c r="L959" s="49">
        <v>45.703521726146299</v>
      </c>
      <c r="M959" s="49">
        <v>95.665198590064094</v>
      </c>
      <c r="N959" s="49">
        <v>169.269841394861</v>
      </c>
      <c r="O959" s="49">
        <v>282.499457093199</v>
      </c>
      <c r="P959" s="49">
        <v>420.70236215859899</v>
      </c>
      <c r="Q959" s="49">
        <v>553.97134443272398</v>
      </c>
      <c r="R959" s="49">
        <v>691.50313394454895</v>
      </c>
      <c r="S959" s="49">
        <v>845.58565125152404</v>
      </c>
      <c r="T959" s="49">
        <v>1007.19654661333</v>
      </c>
      <c r="U959" s="49">
        <v>1177.73582687264</v>
      </c>
      <c r="V959" s="49">
        <v>1306.2511064442599</v>
      </c>
      <c r="W959" s="49">
        <v>1410.3031960743899</v>
      </c>
      <c r="X959" s="49">
        <v>1491.2277086972999</v>
      </c>
      <c r="Y959" s="49">
        <v>1554.52531597905</v>
      </c>
      <c r="Z959" s="49">
        <v>1615.26888285154</v>
      </c>
      <c r="AA959" s="49">
        <v>1669.5129600891601</v>
      </c>
      <c r="AB959" s="49">
        <v>1720.32809513763</v>
      </c>
      <c r="AC959" s="49">
        <v>1769.7191252713001</v>
      </c>
      <c r="AD959" s="49">
        <v>1818.5138756819599</v>
      </c>
      <c r="AE959" s="49">
        <v>1877.9699633294699</v>
      </c>
      <c r="AF959" s="49">
        <v>1937.4821776799499</v>
      </c>
      <c r="AG959" s="49">
        <v>1996.89785485892</v>
      </c>
      <c r="AH959" s="49">
        <v>2056.3566039450898</v>
      </c>
      <c r="AI959" s="49">
        <v>2115.7709823313398</v>
      </c>
    </row>
    <row r="960" spans="1:35" ht="15">
      <c r="A960" s="49" t="s">
        <v>65</v>
      </c>
      <c r="B960" s="49">
        <v>13</v>
      </c>
      <c r="C960" s="49" t="s">
        <v>42</v>
      </c>
      <c r="D960" s="49" t="s">
        <v>58</v>
      </c>
      <c r="E960" s="49" t="s">
        <v>63</v>
      </c>
      <c r="F960" s="49">
        <v>4.62251533294941E-3</v>
      </c>
      <c r="G960" s="49">
        <v>36282</v>
      </c>
      <c r="H960" s="49">
        <v>0</v>
      </c>
      <c r="I960" s="49">
        <v>0</v>
      </c>
      <c r="J960" s="49">
        <v>0</v>
      </c>
      <c r="K960" s="49">
        <v>0</v>
      </c>
      <c r="L960" s="49">
        <v>1.91239451939339</v>
      </c>
      <c r="M960" s="49">
        <v>9.5117833847903199</v>
      </c>
      <c r="N960" s="49">
        <v>22.211112265371401</v>
      </c>
      <c r="O960" s="49">
        <v>44.493335681397802</v>
      </c>
      <c r="P960" s="49">
        <v>79.777432790603498</v>
      </c>
      <c r="Q960" s="49">
        <v>123.037679737011</v>
      </c>
      <c r="R960" s="49">
        <v>171.907876050233</v>
      </c>
      <c r="S960" s="49">
        <v>228.70387886739101</v>
      </c>
      <c r="T960" s="49">
        <v>291.020164166928</v>
      </c>
      <c r="U960" s="49">
        <v>358.47235460093702</v>
      </c>
      <c r="V960" s="49">
        <v>416.48658395323997</v>
      </c>
      <c r="W960" s="49">
        <v>463.96253617964499</v>
      </c>
      <c r="X960" s="49">
        <v>501.88067693978098</v>
      </c>
      <c r="Y960" s="49">
        <v>533.38230917098895</v>
      </c>
      <c r="Z960" s="49">
        <v>565.75618270034204</v>
      </c>
      <c r="AA960" s="49">
        <v>597.26848925842296</v>
      </c>
      <c r="AB960" s="49">
        <v>629.17618463947599</v>
      </c>
      <c r="AC960" s="49">
        <v>661.851433468815</v>
      </c>
      <c r="AD960" s="49">
        <v>694.78616584937299</v>
      </c>
      <c r="AE960" s="49">
        <v>729.466919291507</v>
      </c>
      <c r="AF960" s="49">
        <v>763.15695585505796</v>
      </c>
      <c r="AG960" s="49">
        <v>795.34036557690797</v>
      </c>
      <c r="AH960" s="49">
        <v>825.81894382728001</v>
      </c>
      <c r="AI960" s="49">
        <v>854.44513239195305</v>
      </c>
    </row>
    <row r="961" spans="1:35" ht="15">
      <c r="A961" s="49" t="s">
        <v>65</v>
      </c>
      <c r="B961" s="49">
        <v>14</v>
      </c>
      <c r="C961" s="49" t="s">
        <v>42</v>
      </c>
      <c r="D961" s="49" t="s">
        <v>58</v>
      </c>
      <c r="E961" s="49" t="s">
        <v>63</v>
      </c>
      <c r="F961" s="49">
        <v>5.8703008789205799E-2</v>
      </c>
      <c r="G961" s="49">
        <v>36282</v>
      </c>
      <c r="H961" s="49">
        <v>0</v>
      </c>
      <c r="I961" s="49">
        <v>7.5283296964035404</v>
      </c>
      <c r="J961" s="49">
        <v>21.181419575824702</v>
      </c>
      <c r="K961" s="49">
        <v>26.4877783380302</v>
      </c>
      <c r="L961" s="49">
        <v>34.140479356618798</v>
      </c>
      <c r="M961" s="49">
        <v>45.517524090355401</v>
      </c>
      <c r="N961" s="49">
        <v>60.993366199283699</v>
      </c>
      <c r="O961" s="49">
        <v>85.714633464467994</v>
      </c>
      <c r="P961" s="49">
        <v>120.39933373932099</v>
      </c>
      <c r="Q961" s="49">
        <v>158.94726169656099</v>
      </c>
      <c r="R961" s="49">
        <v>199.44999149540399</v>
      </c>
      <c r="S961" s="49">
        <v>241.667543692393</v>
      </c>
      <c r="T961" s="49">
        <v>284.28112223005797</v>
      </c>
      <c r="U961" s="49">
        <v>332.274903270371</v>
      </c>
      <c r="V961" s="49">
        <v>375.90658140957697</v>
      </c>
      <c r="W961" s="49">
        <v>415.85929012830297</v>
      </c>
      <c r="X961" s="49">
        <v>453.49529767303102</v>
      </c>
      <c r="Y961" s="49">
        <v>490.19619025297698</v>
      </c>
      <c r="Z961" s="49">
        <v>529.25286100035896</v>
      </c>
      <c r="AA961" s="49">
        <v>567.94730890370704</v>
      </c>
      <c r="AB961" s="49">
        <v>605.60637334233104</v>
      </c>
      <c r="AC961" s="49">
        <v>641.40459774834903</v>
      </c>
      <c r="AD961" s="49">
        <v>674.57076123854802</v>
      </c>
      <c r="AE961" s="49">
        <v>704.20947009911697</v>
      </c>
      <c r="AF961" s="49">
        <v>730.89430810148497</v>
      </c>
      <c r="AG961" s="49">
        <v>754.75782377506198</v>
      </c>
      <c r="AH961" s="49">
        <v>776.15802107534898</v>
      </c>
      <c r="AI961" s="49">
        <v>795.39776210647801</v>
      </c>
    </row>
    <row r="962" spans="1:35" ht="15">
      <c r="A962" s="49" t="s">
        <v>65</v>
      </c>
      <c r="B962" s="49">
        <v>15</v>
      </c>
      <c r="C962" s="49" t="s">
        <v>42</v>
      </c>
      <c r="D962" s="49" t="s">
        <v>58</v>
      </c>
      <c r="E962" s="49" t="s">
        <v>63</v>
      </c>
      <c r="F962" s="49">
        <v>7.1076577818518895E-4</v>
      </c>
      <c r="G962" s="49">
        <v>36282</v>
      </c>
      <c r="H962" s="49">
        <v>0</v>
      </c>
      <c r="I962" s="49">
        <v>9.7423466143263096E-2</v>
      </c>
      <c r="J962" s="49">
        <v>0.27522223945695201</v>
      </c>
      <c r="K962" s="49">
        <v>0.34534328463189701</v>
      </c>
      <c r="L962" s="49">
        <v>0.44625509474692199</v>
      </c>
      <c r="M962" s="49">
        <v>0.59687153973646001</v>
      </c>
      <c r="N962" s="49">
        <v>0.80076149820675702</v>
      </c>
      <c r="O962" s="49">
        <v>1.1274802408346301</v>
      </c>
      <c r="P962" s="49">
        <v>1.58640755042687</v>
      </c>
      <c r="Q962" s="49">
        <v>2.0982434852511598</v>
      </c>
      <c r="R962" s="49">
        <v>2.6372231097720298</v>
      </c>
      <c r="S962" s="49">
        <v>3.19872246076079</v>
      </c>
      <c r="T962" s="49">
        <v>3.7658855045505102</v>
      </c>
      <c r="U962" s="49">
        <v>4.4092171591754203</v>
      </c>
      <c r="V962" s="49">
        <v>5.0010051386195897</v>
      </c>
      <c r="W962" s="49">
        <v>5.5467647079194702</v>
      </c>
      <c r="X962" s="49">
        <v>6.0637410807496002</v>
      </c>
      <c r="Y962" s="49">
        <v>6.5706082751159496</v>
      </c>
      <c r="Z962" s="49">
        <v>7.1126353250490899</v>
      </c>
      <c r="AA962" s="49">
        <v>7.6517084988092696</v>
      </c>
      <c r="AB962" s="49">
        <v>8.1794269622171196</v>
      </c>
      <c r="AC962" s="49">
        <v>8.6850080227434194</v>
      </c>
      <c r="AD962" s="49">
        <v>9.1556210036163996</v>
      </c>
      <c r="AE962" s="49">
        <v>9.5773223499578997</v>
      </c>
      <c r="AF962" s="49">
        <v>9.9577344016322709</v>
      </c>
      <c r="AG962" s="49">
        <v>10.3014083566715</v>
      </c>
      <c r="AH962" s="49">
        <v>10.610330556405399</v>
      </c>
      <c r="AI962" s="49">
        <v>10.8862686669918</v>
      </c>
    </row>
    <row r="963" spans="1:35" ht="15">
      <c r="A963" s="49" t="s">
        <v>65</v>
      </c>
      <c r="B963" s="49">
        <v>16</v>
      </c>
      <c r="C963" s="49" t="s">
        <v>42</v>
      </c>
      <c r="D963" s="49" t="s">
        <v>58</v>
      </c>
      <c r="E963" s="49" t="s">
        <v>63</v>
      </c>
      <c r="F963" s="49">
        <v>0.106013036816285</v>
      </c>
      <c r="G963" s="49">
        <v>36282</v>
      </c>
      <c r="H963" s="49">
        <v>0</v>
      </c>
      <c r="I963" s="49">
        <v>0</v>
      </c>
      <c r="J963" s="49">
        <v>13.5927353745078</v>
      </c>
      <c r="K963" s="49">
        <v>19.393314060640702</v>
      </c>
      <c r="L963" s="49">
        <v>27.960841130286699</v>
      </c>
      <c r="M963" s="49">
        <v>41.247099792788099</v>
      </c>
      <c r="N963" s="49">
        <v>61.3875955378331</v>
      </c>
      <c r="O963" s="49">
        <v>95.929141871611904</v>
      </c>
      <c r="P963" s="49">
        <v>148.39745011603799</v>
      </c>
      <c r="Q963" s="49">
        <v>209.14947508995701</v>
      </c>
      <c r="R963" s="49">
        <v>274.63464070907497</v>
      </c>
      <c r="S963" s="49">
        <v>345.70527673223398</v>
      </c>
      <c r="T963" s="49">
        <v>419.676788222776</v>
      </c>
      <c r="U963" s="49">
        <v>500.46580317123897</v>
      </c>
      <c r="V963" s="49">
        <v>570.87916323771196</v>
      </c>
      <c r="W963" s="49">
        <v>630.67768419869105</v>
      </c>
      <c r="X963" s="49">
        <v>681.86559692544097</v>
      </c>
      <c r="Y963" s="49">
        <v>727.778133171788</v>
      </c>
      <c r="Z963" s="49">
        <v>775.49125382466002</v>
      </c>
      <c r="AA963" s="49">
        <v>821.99568414358305</v>
      </c>
      <c r="AB963" s="49">
        <v>867.57409304658802</v>
      </c>
      <c r="AC963" s="49">
        <v>911.89385500433298</v>
      </c>
      <c r="AD963" s="49">
        <v>954.03392424146602</v>
      </c>
      <c r="AE963" s="49">
        <v>999.17592262678295</v>
      </c>
      <c r="AF963" s="49">
        <v>1041.5221010641901</v>
      </c>
      <c r="AG963" s="49">
        <v>1082.3986180488801</v>
      </c>
      <c r="AH963" s="49">
        <v>1120.7463229330799</v>
      </c>
      <c r="AI963" s="49">
        <v>1156.2567502018201</v>
      </c>
    </row>
    <row r="964" spans="1:35" ht="15">
      <c r="A964" s="49" t="s">
        <v>65</v>
      </c>
      <c r="B964" s="49">
        <v>17</v>
      </c>
      <c r="C964" s="49" t="s">
        <v>42</v>
      </c>
      <c r="D964" s="49" t="s">
        <v>58</v>
      </c>
      <c r="E964" s="49" t="s">
        <v>63</v>
      </c>
      <c r="F964" s="49">
        <v>0.106013036816285</v>
      </c>
      <c r="G964" s="49">
        <v>36282</v>
      </c>
      <c r="H964" s="49">
        <v>0</v>
      </c>
      <c r="I964" s="49">
        <v>0</v>
      </c>
      <c r="J964" s="49">
        <v>13.5927353745078</v>
      </c>
      <c r="K964" s="49">
        <v>19.393314060640702</v>
      </c>
      <c r="L964" s="49">
        <v>27.960841130286699</v>
      </c>
      <c r="M964" s="49">
        <v>41.247099792788099</v>
      </c>
      <c r="N964" s="49">
        <v>61.3875955378331</v>
      </c>
      <c r="O964" s="49">
        <v>95.929141871611904</v>
      </c>
      <c r="P964" s="49">
        <v>148.39745011603799</v>
      </c>
      <c r="Q964" s="49">
        <v>209.14947508995701</v>
      </c>
      <c r="R964" s="49">
        <v>274.63464070907497</v>
      </c>
      <c r="S964" s="49">
        <v>345.70527673223398</v>
      </c>
      <c r="T964" s="49">
        <v>419.676788222776</v>
      </c>
      <c r="U964" s="49">
        <v>500.46580317123897</v>
      </c>
      <c r="V964" s="49">
        <v>570.87916323771196</v>
      </c>
      <c r="W964" s="49">
        <v>630.67768419869105</v>
      </c>
      <c r="X964" s="49">
        <v>681.86559692544097</v>
      </c>
      <c r="Y964" s="49">
        <v>727.778133171788</v>
      </c>
      <c r="Z964" s="49">
        <v>775.49125382466002</v>
      </c>
      <c r="AA964" s="49">
        <v>821.99568414358305</v>
      </c>
      <c r="AB964" s="49">
        <v>867.57409304658802</v>
      </c>
      <c r="AC964" s="49">
        <v>911.89385500433298</v>
      </c>
      <c r="AD964" s="49">
        <v>954.03392424146602</v>
      </c>
      <c r="AE964" s="49">
        <v>999.17592262678295</v>
      </c>
      <c r="AF964" s="49">
        <v>1041.5221010641901</v>
      </c>
      <c r="AG964" s="49">
        <v>1082.3986180488801</v>
      </c>
      <c r="AH964" s="49">
        <v>1120.7463229330799</v>
      </c>
      <c r="AI964" s="49">
        <v>1156.2567502018201</v>
      </c>
    </row>
    <row r="965" spans="1:35" ht="15">
      <c r="A965" s="49" t="s">
        <v>65</v>
      </c>
      <c r="B965" s="49">
        <v>18</v>
      </c>
      <c r="C965" s="49" t="s">
        <v>42</v>
      </c>
      <c r="D965" s="49" t="s">
        <v>58</v>
      </c>
      <c r="E965" s="49" t="s">
        <v>63</v>
      </c>
      <c r="F965" s="49">
        <v>0.106013036816285</v>
      </c>
      <c r="G965" s="49">
        <v>36282</v>
      </c>
      <c r="H965" s="49">
        <v>0</v>
      </c>
      <c r="I965" s="49">
        <v>0</v>
      </c>
      <c r="J965" s="49">
        <v>13.5927353745078</v>
      </c>
      <c r="K965" s="49">
        <v>19.393314060640702</v>
      </c>
      <c r="L965" s="49">
        <v>27.960841130286699</v>
      </c>
      <c r="M965" s="49">
        <v>41.247099792788099</v>
      </c>
      <c r="N965" s="49">
        <v>61.3875955378331</v>
      </c>
      <c r="O965" s="49">
        <v>95.929141871611904</v>
      </c>
      <c r="P965" s="49">
        <v>148.39745011603799</v>
      </c>
      <c r="Q965" s="49">
        <v>209.14947508995701</v>
      </c>
      <c r="R965" s="49">
        <v>274.63464070907497</v>
      </c>
      <c r="S965" s="49">
        <v>345.70527673223398</v>
      </c>
      <c r="T965" s="49">
        <v>419.676788222776</v>
      </c>
      <c r="U965" s="49">
        <v>500.46580317123897</v>
      </c>
      <c r="V965" s="49">
        <v>570.87916323771196</v>
      </c>
      <c r="W965" s="49">
        <v>630.67768419869105</v>
      </c>
      <c r="X965" s="49">
        <v>681.86559692544097</v>
      </c>
      <c r="Y965" s="49">
        <v>727.778133171788</v>
      </c>
      <c r="Z965" s="49">
        <v>775.49125382466002</v>
      </c>
      <c r="AA965" s="49">
        <v>821.99568414358305</v>
      </c>
      <c r="AB965" s="49">
        <v>867.57409304658802</v>
      </c>
      <c r="AC965" s="49">
        <v>911.89385500433298</v>
      </c>
      <c r="AD965" s="49">
        <v>954.03392424146602</v>
      </c>
      <c r="AE965" s="49">
        <v>999.17592262678295</v>
      </c>
      <c r="AF965" s="49">
        <v>1041.5221010641901</v>
      </c>
      <c r="AG965" s="49">
        <v>1082.3986180488801</v>
      </c>
      <c r="AH965" s="49">
        <v>1120.7463229330799</v>
      </c>
      <c r="AI965" s="49">
        <v>1156.2567502018201</v>
      </c>
    </row>
    <row r="966" spans="1:35" ht="15">
      <c r="A966" s="49" t="s">
        <v>65</v>
      </c>
      <c r="B966" s="49">
        <v>19</v>
      </c>
      <c r="C966" s="49" t="s">
        <v>42</v>
      </c>
      <c r="D966" s="49" t="s">
        <v>58</v>
      </c>
      <c r="E966" s="49" t="s">
        <v>63</v>
      </c>
      <c r="F966" s="49">
        <v>1.3327456188998801E-2</v>
      </c>
      <c r="G966" s="49">
        <v>36282</v>
      </c>
      <c r="H966" s="49">
        <v>0</v>
      </c>
      <c r="I966" s="49">
        <v>1.7374170403233999</v>
      </c>
      <c r="J966" s="49">
        <v>4.8755936231913601</v>
      </c>
      <c r="K966" s="49">
        <v>6.0846541851813098</v>
      </c>
      <c r="L966" s="49">
        <v>7.8284645717848198</v>
      </c>
      <c r="M966" s="49">
        <v>10.418686304662099</v>
      </c>
      <c r="N966" s="49">
        <v>13.936896139518799</v>
      </c>
      <c r="O966" s="49">
        <v>19.5518549955755</v>
      </c>
      <c r="P966" s="49">
        <v>27.416324772554798</v>
      </c>
      <c r="Q966" s="49">
        <v>36.134726994534397</v>
      </c>
      <c r="R966" s="49">
        <v>45.274924008949199</v>
      </c>
      <c r="S966" s="49">
        <v>54.7830742825047</v>
      </c>
      <c r="T966" s="49">
        <v>64.361875490576907</v>
      </c>
      <c r="U966" s="49">
        <v>75.1362908002517</v>
      </c>
      <c r="V966" s="49">
        <v>84.905433715048105</v>
      </c>
      <c r="W966" s="49">
        <v>93.830025703760896</v>
      </c>
      <c r="X966" s="49">
        <v>102.221186999669</v>
      </c>
      <c r="Y966" s="49">
        <v>110.39513453822499</v>
      </c>
      <c r="Z966" s="49">
        <v>119.094193577609</v>
      </c>
      <c r="AA966" s="49">
        <v>127.71506325563701</v>
      </c>
      <c r="AB966" s="49">
        <v>136.09957194596501</v>
      </c>
      <c r="AC966" s="49">
        <v>144.08498480233601</v>
      </c>
      <c r="AD966" s="49">
        <v>151.493458232786</v>
      </c>
      <c r="AE966" s="49">
        <v>158.13453683963399</v>
      </c>
      <c r="AF966" s="49">
        <v>164.128956873069</v>
      </c>
      <c r="AG966" s="49">
        <v>169.49343603869801</v>
      </c>
      <c r="AH966" s="49">
        <v>174.30460323902801</v>
      </c>
      <c r="AI966" s="49">
        <v>178.635531857443</v>
      </c>
    </row>
    <row r="967" spans="1:35" ht="15">
      <c r="A967" s="49" t="s">
        <v>65</v>
      </c>
      <c r="B967" s="49">
        <v>20</v>
      </c>
      <c r="C967" s="49" t="s">
        <v>42</v>
      </c>
      <c r="D967" s="49" t="s">
        <v>58</v>
      </c>
      <c r="E967" s="49" t="s">
        <v>63</v>
      </c>
      <c r="F967" s="49">
        <v>8.7707292379358905E-4</v>
      </c>
      <c r="G967" s="49">
        <v>36282</v>
      </c>
      <c r="H967" s="49">
        <v>0</v>
      </c>
      <c r="I967" s="49">
        <v>0.114780287464383</v>
      </c>
      <c r="J967" s="49">
        <v>0.31956189559065701</v>
      </c>
      <c r="K967" s="49">
        <v>0.395122810045692</v>
      </c>
      <c r="L967" s="49">
        <v>0.50317870804758802</v>
      </c>
      <c r="M967" s="49">
        <v>0.66359366092337702</v>
      </c>
      <c r="N967" s="49">
        <v>0.87867425778726505</v>
      </c>
      <c r="O967" s="49">
        <v>1.2213744170973799</v>
      </c>
      <c r="P967" s="49">
        <v>1.6993348021802901</v>
      </c>
      <c r="Q967" s="49">
        <v>2.2242078870181299</v>
      </c>
      <c r="R967" s="49">
        <v>2.7680806533275</v>
      </c>
      <c r="S967" s="49">
        <v>3.3244216235978801</v>
      </c>
      <c r="T967" s="49">
        <v>3.8745382220043898</v>
      </c>
      <c r="U967" s="49">
        <v>4.4883413964476704</v>
      </c>
      <c r="V967" s="49">
        <v>5.0360984667819197</v>
      </c>
      <c r="W967" s="49">
        <v>5.5263158217991197</v>
      </c>
      <c r="X967" s="49">
        <v>5.9782847364411298</v>
      </c>
      <c r="Y967" s="49">
        <v>6.4110782970629598</v>
      </c>
      <c r="Z967" s="49">
        <v>6.8704313326232302</v>
      </c>
      <c r="AA967" s="49">
        <v>7.3196393131905904</v>
      </c>
      <c r="AB967" s="49">
        <v>7.7510443109053799</v>
      </c>
      <c r="AC967" s="49">
        <v>8.1543417857837195</v>
      </c>
      <c r="AD967" s="49">
        <v>8.5182239742796604</v>
      </c>
      <c r="AE967" s="49">
        <v>8.8321308947949309</v>
      </c>
      <c r="AF967" s="49">
        <v>9.1056939219850506</v>
      </c>
      <c r="AG967" s="49">
        <v>9.34250663459148</v>
      </c>
      <c r="AH967" s="49">
        <v>9.5442695219852105</v>
      </c>
      <c r="AI967" s="49">
        <v>9.7120472694347004</v>
      </c>
    </row>
    <row r="968" spans="1:35" ht="15">
      <c r="A968" s="49" t="s">
        <v>65</v>
      </c>
      <c r="B968" s="49">
        <v>0</v>
      </c>
      <c r="C968" s="49" t="s">
        <v>42</v>
      </c>
      <c r="D968" s="49" t="s">
        <v>58</v>
      </c>
      <c r="E968" s="49" t="s">
        <v>64</v>
      </c>
      <c r="F968" s="49">
        <v>1.45462683741129E-2</v>
      </c>
      <c r="G968" s="49">
        <v>36282</v>
      </c>
      <c r="H968" s="49">
        <v>0</v>
      </c>
      <c r="I968" s="49">
        <v>0.84414873685204395</v>
      </c>
      <c r="J968" s="49">
        <v>1.940480935794338</v>
      </c>
      <c r="K968" s="49">
        <v>3.9403760496051499</v>
      </c>
      <c r="L968" s="49">
        <v>7.7554768814020498</v>
      </c>
      <c r="M968" s="49">
        <v>13.28047151357087</v>
      </c>
      <c r="N968" s="49">
        <v>19.768214534534302</v>
      </c>
      <c r="O968" s="49">
        <v>28.349107937417919</v>
      </c>
      <c r="P968" s="49">
        <v>38.212376618782912</v>
      </c>
      <c r="Q968" s="49">
        <v>49.121390412397901</v>
      </c>
      <c r="R968" s="49">
        <v>59.784097386473299</v>
      </c>
      <c r="S968" s="49">
        <v>70.296874213611702</v>
      </c>
      <c r="T968" s="49">
        <v>80.662856052981795</v>
      </c>
      <c r="U968" s="49">
        <v>90.99670939824729</v>
      </c>
      <c r="V968" s="49">
        <v>100.96782976452259</v>
      </c>
      <c r="W968" s="49">
        <v>110.51370566276969</v>
      </c>
      <c r="X968" s="49">
        <v>119.6409160131989</v>
      </c>
      <c r="Y968" s="49">
        <v>128.22467085687799</v>
      </c>
      <c r="Z968" s="49">
        <v>136.51463625247018</v>
      </c>
      <c r="AA968" s="49">
        <v>144.0871209931378</v>
      </c>
      <c r="AB968" s="49">
        <v>150.86734593440261</v>
      </c>
      <c r="AC968" s="49">
        <v>156.84424930799321</v>
      </c>
      <c r="AD968" s="49">
        <v>162.08819343105918</v>
      </c>
      <c r="AE968" s="49">
        <v>166.75214291306469</v>
      </c>
      <c r="AF968" s="49">
        <v>170.91238244412199</v>
      </c>
      <c r="AG968" s="49">
        <v>174.86475792597298</v>
      </c>
      <c r="AH968" s="49">
        <v>178.54444465144121</v>
      </c>
      <c r="AI968" s="49">
        <v>182.0983303963813</v>
      </c>
    </row>
    <row r="969" spans="1:35" ht="15">
      <c r="A969" s="49" t="s">
        <v>65</v>
      </c>
      <c r="B969" s="49">
        <v>1</v>
      </c>
      <c r="C969" s="49" t="s">
        <v>42</v>
      </c>
      <c r="D969" s="49" t="s">
        <v>58</v>
      </c>
      <c r="E969" s="49" t="s">
        <v>64</v>
      </c>
      <c r="F969" s="49">
        <v>2.02889809391093</v>
      </c>
      <c r="G969" s="49">
        <v>36282</v>
      </c>
      <c r="H969" s="49">
        <v>0.80051758617746804</v>
      </c>
      <c r="I969" s="49">
        <v>68.457681246256797</v>
      </c>
      <c r="J969" s="49">
        <v>187.13448310332888</v>
      </c>
      <c r="K969" s="49">
        <v>355.83851316623998</v>
      </c>
      <c r="L969" s="49">
        <v>665.41142974683498</v>
      </c>
      <c r="M969" s="49">
        <v>1119.22080508044</v>
      </c>
      <c r="N969" s="49">
        <v>1644.4408709686918</v>
      </c>
      <c r="O969" s="49">
        <v>2319.1408412948731</v>
      </c>
      <c r="P969" s="49">
        <v>3093.898333826633</v>
      </c>
      <c r="Q969" s="49">
        <v>3929.7832896631894</v>
      </c>
      <c r="R969" s="49">
        <v>4777.9207137024841</v>
      </c>
      <c r="S969" s="49">
        <v>5635.7304515878977</v>
      </c>
      <c r="T969" s="49">
        <v>6508.7461259409902</v>
      </c>
      <c r="U969" s="49">
        <v>7402.9027462063195</v>
      </c>
      <c r="V969" s="49">
        <v>8299.4160261850393</v>
      </c>
      <c r="W969" s="49">
        <v>9188.3338456113997</v>
      </c>
      <c r="X969" s="49">
        <v>10065.535999380219</v>
      </c>
      <c r="Y969" s="49">
        <v>10913.059712235508</v>
      </c>
      <c r="Z969" s="49">
        <v>11731.74654169186</v>
      </c>
      <c r="AA969" s="49">
        <v>12497.911678637829</v>
      </c>
      <c r="AB969" s="49">
        <v>13207.407280265879</v>
      </c>
      <c r="AC969" s="49">
        <v>13865.91101610218</v>
      </c>
      <c r="AD969" s="49">
        <v>14475.840431881281</v>
      </c>
      <c r="AE969" s="49">
        <v>15059.26592007908</v>
      </c>
      <c r="AF969" s="49">
        <v>15619.976328947179</v>
      </c>
      <c r="AG969" s="49">
        <v>16183.68941651334</v>
      </c>
      <c r="AH969" s="49">
        <v>16747.379474988011</v>
      </c>
      <c r="AI969" s="49">
        <v>17331.962024818251</v>
      </c>
    </row>
    <row r="970" spans="1:35" ht="15">
      <c r="A970" s="49" t="s">
        <v>65</v>
      </c>
      <c r="B970" s="49">
        <v>2</v>
      </c>
      <c r="C970" s="49" t="s">
        <v>42</v>
      </c>
      <c r="D970" s="49" t="s">
        <v>58</v>
      </c>
      <c r="E970" s="49" t="s">
        <v>64</v>
      </c>
      <c r="F970" s="49">
        <v>0.211063290817468</v>
      </c>
      <c r="G970" s="49">
        <v>36282</v>
      </c>
      <c r="H970" s="49">
        <v>5.9804208197582198E-2</v>
      </c>
      <c r="I970" s="49">
        <v>8.33523059753702</v>
      </c>
      <c r="J970" s="49">
        <v>21.384646487941332</v>
      </c>
      <c r="K970" s="49">
        <v>41.68851126986695</v>
      </c>
      <c r="L970" s="49">
        <v>79.628606692719998</v>
      </c>
      <c r="M970" s="49">
        <v>135.11116418887829</v>
      </c>
      <c r="N970" s="49">
        <v>199.82695939218451</v>
      </c>
      <c r="O970" s="49">
        <v>283.95802682964819</v>
      </c>
      <c r="P970" s="49">
        <v>380.60776798850821</v>
      </c>
      <c r="Q970" s="49">
        <v>485.9744462306096</v>
      </c>
      <c r="R970" s="49">
        <v>591.28247137969902</v>
      </c>
      <c r="S970" s="49">
        <v>696.74854599974992</v>
      </c>
      <c r="T970" s="49">
        <v>802.76667445278599</v>
      </c>
      <c r="U970" s="49">
        <v>910.25036209161499</v>
      </c>
      <c r="V970" s="49">
        <v>1016.569631738638</v>
      </c>
      <c r="W970" s="49">
        <v>1120.489893076614</v>
      </c>
      <c r="X970" s="49">
        <v>1221.6880067722109</v>
      </c>
      <c r="Y970" s="49">
        <v>1318.2504073542141</v>
      </c>
      <c r="Z970" s="49">
        <v>1411.213396727147</v>
      </c>
      <c r="AA970" s="49">
        <v>1497.1113194260561</v>
      </c>
      <c r="AB970" s="49">
        <v>1575.2844424121581</v>
      </c>
      <c r="AC970" s="49">
        <v>1646.0333094426699</v>
      </c>
      <c r="AD970" s="49">
        <v>1709.8111144969771</v>
      </c>
      <c r="AE970" s="49">
        <v>1768.8971905568378</v>
      </c>
      <c r="AF970" s="49">
        <v>1824.059680272911</v>
      </c>
      <c r="AG970" s="49">
        <v>1878.395457601905</v>
      </c>
      <c r="AH970" s="49">
        <v>1931.3601377986429</v>
      </c>
      <c r="AI970" s="49">
        <v>1984.9354177071361</v>
      </c>
    </row>
    <row r="971" spans="1:35" ht="15">
      <c r="A971" s="49" t="s">
        <v>65</v>
      </c>
      <c r="B971" s="49">
        <v>3</v>
      </c>
      <c r="C971" s="49" t="s">
        <v>42</v>
      </c>
      <c r="D971" s="49" t="s">
        <v>58</v>
      </c>
      <c r="E971" s="49" t="s">
        <v>64</v>
      </c>
      <c r="F971" s="49">
        <v>0.112633547971591</v>
      </c>
      <c r="G971" s="49">
        <v>36282</v>
      </c>
      <c r="H971" s="49">
        <v>0</v>
      </c>
      <c r="I971" s="49">
        <v>6.4584320209436292</v>
      </c>
      <c r="J971" s="49">
        <v>15.000373006230754</v>
      </c>
      <c r="K971" s="49">
        <v>30.822876993667712</v>
      </c>
      <c r="L971" s="49">
        <v>61.389403532301294</v>
      </c>
      <c r="M971" s="49">
        <v>106.2603549033373</v>
      </c>
      <c r="N971" s="49">
        <v>159.94649114917709</v>
      </c>
      <c r="O971" s="49">
        <v>231.6926695218705</v>
      </c>
      <c r="P971" s="49">
        <v>315.19919696318271</v>
      </c>
      <c r="Q971" s="49">
        <v>408.8414910998851</v>
      </c>
      <c r="R971" s="49">
        <v>501.90362276452089</v>
      </c>
      <c r="S971" s="49">
        <v>595.31412033893798</v>
      </c>
      <c r="T971" s="49">
        <v>688.90906805704594</v>
      </c>
      <c r="U971" s="49">
        <v>783.81791947204499</v>
      </c>
      <c r="V971" s="49">
        <v>877.15995716273903</v>
      </c>
      <c r="W971" s="49">
        <v>968.12681553317498</v>
      </c>
      <c r="X971" s="49">
        <v>1056.7000039041829</v>
      </c>
      <c r="Y971" s="49">
        <v>1141.5039383241779</v>
      </c>
      <c r="Z971" s="49">
        <v>1224.362758648532</v>
      </c>
      <c r="AA971" s="49">
        <v>1301.533911552958</v>
      </c>
      <c r="AB971" s="49">
        <v>1372.1129653233309</v>
      </c>
      <c r="AC971" s="49">
        <v>1435.8983482997778</v>
      </c>
      <c r="AD971" s="49">
        <v>1493.6537284519961</v>
      </c>
      <c r="AE971" s="49">
        <v>1546.7276315470499</v>
      </c>
      <c r="AF971" s="49">
        <v>1595.558592747778</v>
      </c>
      <c r="AG971" s="49">
        <v>1642.6931031859599</v>
      </c>
      <c r="AH971" s="49">
        <v>1687.8094644627281</v>
      </c>
      <c r="AI971" s="49">
        <v>1732.538122950501</v>
      </c>
    </row>
    <row r="972" spans="1:35" ht="15">
      <c r="A972" s="49" t="s">
        <v>65</v>
      </c>
      <c r="B972" s="49">
        <v>4</v>
      </c>
      <c r="C972" s="49" t="s">
        <v>42</v>
      </c>
      <c r="D972" s="49" t="s">
        <v>58</v>
      </c>
      <c r="E972" s="49" t="s">
        <v>64</v>
      </c>
      <c r="F972" s="49">
        <v>0.46760240667410402</v>
      </c>
      <c r="G972" s="49">
        <v>36282</v>
      </c>
      <c r="H972" s="49">
        <v>6.0307907240255601E-2</v>
      </c>
      <c r="I972" s="49">
        <v>26.991808157449299</v>
      </c>
      <c r="J972" s="49">
        <v>57.230878497865504</v>
      </c>
      <c r="K972" s="49">
        <v>111.3720722229742</v>
      </c>
      <c r="L972" s="49">
        <v>207.57544495334139</v>
      </c>
      <c r="M972" s="49">
        <v>349.19147052585282</v>
      </c>
      <c r="N972" s="49">
        <v>512.19322172132763</v>
      </c>
      <c r="O972" s="49">
        <v>718.55192616568365</v>
      </c>
      <c r="P972" s="49">
        <v>952.10421892237207</v>
      </c>
      <c r="Q972" s="49">
        <v>1205.7474806957948</v>
      </c>
      <c r="R972" s="49">
        <v>1463.426918054897</v>
      </c>
      <c r="S972" s="49">
        <v>1724.3387020590101</v>
      </c>
      <c r="T972" s="49">
        <v>1989.100402935017</v>
      </c>
      <c r="U972" s="49">
        <v>2260.3348971440751</v>
      </c>
      <c r="V972" s="49">
        <v>2532.6952698386299</v>
      </c>
      <c r="W972" s="49">
        <v>2803.1779098181041</v>
      </c>
      <c r="X972" s="49">
        <v>3070.3023240833727</v>
      </c>
      <c r="Y972" s="49">
        <v>3328.8963254663568</v>
      </c>
      <c r="Z972" s="49">
        <v>3578.2894648737069</v>
      </c>
      <c r="AA972" s="49">
        <v>3811.4147251228619</v>
      </c>
      <c r="AB972" s="49">
        <v>4024.9022674413591</v>
      </c>
      <c r="AC972" s="49">
        <v>4218.3389647661452</v>
      </c>
      <c r="AD972" s="49">
        <v>4393.9020763284934</v>
      </c>
      <c r="AE972" s="49">
        <v>4555.8110127405962</v>
      </c>
      <c r="AF972" s="49">
        <v>4706.9109438904461</v>
      </c>
      <c r="AG972" s="49">
        <v>4844.5654459775615</v>
      </c>
      <c r="AH972" s="49">
        <v>4985.3128568934935</v>
      </c>
      <c r="AI972" s="49">
        <v>5118.0375420997079</v>
      </c>
    </row>
    <row r="973" spans="1:35" ht="15">
      <c r="A973" s="49" t="s">
        <v>65</v>
      </c>
      <c r="B973" s="49">
        <v>5</v>
      </c>
      <c r="C973" s="49" t="s">
        <v>42</v>
      </c>
      <c r="D973" s="49" t="s">
        <v>58</v>
      </c>
      <c r="E973" s="49" t="s">
        <v>64</v>
      </c>
      <c r="F973" s="49">
        <v>0.34545244580235002</v>
      </c>
      <c r="G973" s="49">
        <v>36282</v>
      </c>
      <c r="H973" s="49">
        <v>1.2039303924932699E-2</v>
      </c>
      <c r="I973" s="49">
        <v>30.932135690998898</v>
      </c>
      <c r="J973" s="49">
        <v>61.11115257641454</v>
      </c>
      <c r="K973" s="49">
        <v>109.626895101439</v>
      </c>
      <c r="L973" s="49">
        <v>200.92302445255143</v>
      </c>
      <c r="M973" s="49">
        <v>331.81680466099857</v>
      </c>
      <c r="N973" s="49">
        <v>486.40998062528701</v>
      </c>
      <c r="O973" s="49">
        <v>689.24721708960192</v>
      </c>
      <c r="P973" s="49">
        <v>924.30421283595797</v>
      </c>
      <c r="Q973" s="49">
        <v>1181.409903293109</v>
      </c>
      <c r="R973" s="49">
        <v>1439.1049892636549</v>
      </c>
      <c r="S973" s="49">
        <v>1697.706102656073</v>
      </c>
      <c r="T973" s="49">
        <v>1958.261853158594</v>
      </c>
      <c r="U973" s="49">
        <v>2222.7472281344308</v>
      </c>
      <c r="V973" s="49">
        <v>2485.4555290808203</v>
      </c>
      <c r="W973" s="49">
        <v>2743.7522081502157</v>
      </c>
      <c r="X973" s="49">
        <v>2996.6803495098493</v>
      </c>
      <c r="Y973" s="49">
        <v>3239.832181895722</v>
      </c>
      <c r="Z973" s="49">
        <v>3474.7459312874335</v>
      </c>
      <c r="AA973" s="49">
        <v>3693.2841180174341</v>
      </c>
      <c r="AB973" s="49">
        <v>3893.9793486373201</v>
      </c>
      <c r="AC973" s="49">
        <v>4074.1947542258072</v>
      </c>
      <c r="AD973" s="49">
        <v>4236.6756095155915</v>
      </c>
      <c r="AE973" s="49">
        <v>4387.5686542330641</v>
      </c>
      <c r="AF973" s="49">
        <v>4526.7879967392455</v>
      </c>
      <c r="AG973" s="49">
        <v>4659.6606164278382</v>
      </c>
      <c r="AH973" s="49">
        <v>4785.5653946886405</v>
      </c>
      <c r="AI973" s="49">
        <v>4910.3053580985543</v>
      </c>
    </row>
    <row r="974" spans="1:35" ht="15">
      <c r="A974" s="49" t="s">
        <v>65</v>
      </c>
      <c r="B974" s="49">
        <v>6</v>
      </c>
      <c r="C974" s="49" t="s">
        <v>42</v>
      </c>
      <c r="D974" s="49" t="s">
        <v>58</v>
      </c>
      <c r="E974" s="49" t="s">
        <v>64</v>
      </c>
      <c r="F974" s="49">
        <v>0.21361031718345799</v>
      </c>
      <c r="G974" s="49">
        <v>36282</v>
      </c>
      <c r="H974" s="49">
        <v>1.7317053852099602E-2</v>
      </c>
      <c r="I974" s="49">
        <v>10.922761697455311</v>
      </c>
      <c r="J974" s="49">
        <v>26.027965038770379</v>
      </c>
      <c r="K974" s="49">
        <v>52.982588132354003</v>
      </c>
      <c r="L974" s="49">
        <v>104.8202323575459</v>
      </c>
      <c r="M974" s="49">
        <v>181.0667681683417</v>
      </c>
      <c r="N974" s="49">
        <v>272.16762403627638</v>
      </c>
      <c r="O974" s="49">
        <v>393.49422183468835</v>
      </c>
      <c r="P974" s="49">
        <v>534.73233382777903</v>
      </c>
      <c r="Q974" s="49">
        <v>692.70652935174598</v>
      </c>
      <c r="R974" s="49">
        <v>850.44954720492706</v>
      </c>
      <c r="S974" s="49">
        <v>1009.2694695991261</v>
      </c>
      <c r="T974" s="49">
        <v>1169.3860899846509</v>
      </c>
      <c r="U974" s="49">
        <v>1332.6362284767461</v>
      </c>
      <c r="V974" s="49">
        <v>1494.1127134255119</v>
      </c>
      <c r="W974" s="49">
        <v>1652.4039369757861</v>
      </c>
      <c r="X974" s="49">
        <v>1807.3247982108051</v>
      </c>
      <c r="Y974" s="49">
        <v>1956.3283582371901</v>
      </c>
      <c r="Z974" s="49">
        <v>2101.9909742020191</v>
      </c>
      <c r="AA974" s="49">
        <v>2238.2493356737923</v>
      </c>
      <c r="AB974" s="49">
        <v>2363.5358274955861</v>
      </c>
      <c r="AC974" s="49">
        <v>2478.5266752152352</v>
      </c>
      <c r="AD974" s="49">
        <v>2584.3662535286212</v>
      </c>
      <c r="AE974" s="49">
        <v>2683.119167631362</v>
      </c>
      <c r="AF974" s="49">
        <v>2775.5408871476579</v>
      </c>
      <c r="AG974" s="49">
        <v>2865.7815906600413</v>
      </c>
      <c r="AH974" s="49">
        <v>2953.4388406507001</v>
      </c>
      <c r="AI974" s="49">
        <v>3041.5471335583698</v>
      </c>
    </row>
    <row r="975" spans="1:35" ht="15">
      <c r="A975" s="49" t="s">
        <v>65</v>
      </c>
      <c r="B975" s="49">
        <v>7</v>
      </c>
      <c r="C975" s="49" t="s">
        <v>42</v>
      </c>
      <c r="D975" s="49" t="s">
        <v>58</v>
      </c>
      <c r="E975" s="49" t="s">
        <v>64</v>
      </c>
      <c r="F975" s="49">
        <v>1.3898973052040999</v>
      </c>
      <c r="G975" s="49">
        <v>36282</v>
      </c>
      <c r="H975" s="49">
        <v>0.38189456839797697</v>
      </c>
      <c r="I975" s="49">
        <v>50.807609707173178</v>
      </c>
      <c r="J975" s="49">
        <v>160.20622305965341</v>
      </c>
      <c r="K975" s="49">
        <v>285.30192501770193</v>
      </c>
      <c r="L975" s="49">
        <v>517.66681404459075</v>
      </c>
      <c r="M975" s="49">
        <v>852.48228041704294</v>
      </c>
      <c r="N975" s="49">
        <v>1237.3317695641481</v>
      </c>
      <c r="O975" s="49">
        <v>1647.483846368712</v>
      </c>
      <c r="P975" s="49">
        <v>2198.579283743522</v>
      </c>
      <c r="Q975" s="49">
        <v>2797.8463985880371</v>
      </c>
      <c r="R975" s="49">
        <v>3390.5607817135351</v>
      </c>
      <c r="S975" s="49">
        <v>4015.5337553634913</v>
      </c>
      <c r="T975" s="49">
        <v>4646.5456591542797</v>
      </c>
      <c r="U975" s="49">
        <v>5278.9136499784054</v>
      </c>
      <c r="V975" s="49">
        <v>5895.9868899324129</v>
      </c>
      <c r="W975" s="49">
        <v>6510.3101435501394</v>
      </c>
      <c r="X975" s="49">
        <v>7087.7374034200002</v>
      </c>
      <c r="Y975" s="49">
        <v>7668.9063299977906</v>
      </c>
      <c r="Z975" s="49">
        <v>8197.94969651684</v>
      </c>
      <c r="AA975" s="49">
        <v>8686.8901375777605</v>
      </c>
      <c r="AB975" s="49">
        <v>9132.2571805464195</v>
      </c>
      <c r="AC975" s="49">
        <v>9532.9300614227395</v>
      </c>
      <c r="AD975" s="49">
        <v>9893.0965824032901</v>
      </c>
      <c r="AE975" s="49">
        <v>10222.505868802389</v>
      </c>
      <c r="AF975" s="49">
        <v>10526.54887389828</v>
      </c>
      <c r="AG975" s="49">
        <v>10823.772567848879</v>
      </c>
      <c r="AH975" s="49">
        <v>11111.88571544224</v>
      </c>
      <c r="AI975" s="49">
        <v>11392.136383207529</v>
      </c>
    </row>
    <row r="976" spans="1:35" ht="15">
      <c r="A976" s="49" t="s">
        <v>65</v>
      </c>
      <c r="B976" s="49">
        <v>8</v>
      </c>
      <c r="C976" s="49" t="s">
        <v>42</v>
      </c>
      <c r="D976" s="49" t="s">
        <v>58</v>
      </c>
      <c r="E976" s="49" t="s">
        <v>64</v>
      </c>
      <c r="F976" s="49">
        <v>0.29311488112286599</v>
      </c>
      <c r="G976" s="49">
        <v>36282</v>
      </c>
      <c r="H976" s="49">
        <v>4.0506138347513501E-2</v>
      </c>
      <c r="I976" s="49">
        <v>13.36747700170373</v>
      </c>
      <c r="J976" s="49">
        <v>35.616085524769929</v>
      </c>
      <c r="K976" s="49">
        <v>68.672783265219906</v>
      </c>
      <c r="L976" s="49">
        <v>131.687906807736</v>
      </c>
      <c r="M976" s="49">
        <v>223.77920178339951</v>
      </c>
      <c r="N976" s="49">
        <v>332.660602466353</v>
      </c>
      <c r="O976" s="49">
        <v>467.18685385322448</v>
      </c>
      <c r="P976" s="49">
        <v>632.15578544819698</v>
      </c>
      <c r="Q976" s="49">
        <v>815.64343936745206</v>
      </c>
      <c r="R976" s="49">
        <v>998.30226955922399</v>
      </c>
      <c r="S976" s="49">
        <v>1185.573387180448</v>
      </c>
      <c r="T976" s="49">
        <v>1374.7228582070629</v>
      </c>
      <c r="U976" s="49">
        <v>1566.714473797409</v>
      </c>
      <c r="V976" s="49">
        <v>1755.913090413766</v>
      </c>
      <c r="W976" s="49">
        <v>1942.6823809131529</v>
      </c>
      <c r="X976" s="49">
        <v>2123.1575749811332</v>
      </c>
      <c r="Y976" s="49">
        <v>2300.0085355671322</v>
      </c>
      <c r="Z976" s="49">
        <v>2469.1865090961128</v>
      </c>
      <c r="AA976" s="49">
        <v>2627.3083874817057</v>
      </c>
      <c r="AB976" s="49">
        <v>2772.72788574887</v>
      </c>
      <c r="AC976" s="49">
        <v>2905.3685683953563</v>
      </c>
      <c r="AD976" s="49">
        <v>3026.5900305726509</v>
      </c>
      <c r="AE976" s="49">
        <v>3139.1107406297288</v>
      </c>
      <c r="AF976" s="49">
        <v>3244.0774587755232</v>
      </c>
      <c r="AG976" s="49">
        <v>3346.580769416646</v>
      </c>
      <c r="AH976" s="49">
        <v>3446.0455210562418</v>
      </c>
      <c r="AI976" s="49">
        <v>3544.8495978785081</v>
      </c>
    </row>
    <row r="977" spans="1:35" ht="15">
      <c r="A977" s="49" t="s">
        <v>65</v>
      </c>
      <c r="B977" s="49">
        <v>9</v>
      </c>
      <c r="C977" s="49" t="s">
        <v>42</v>
      </c>
      <c r="D977" s="49" t="s">
        <v>58</v>
      </c>
      <c r="E977" s="49" t="s">
        <v>64</v>
      </c>
      <c r="F977" s="49">
        <v>0.183529036827626</v>
      </c>
      <c r="G977" s="49">
        <v>36282</v>
      </c>
      <c r="H977" s="49">
        <v>0</v>
      </c>
      <c r="I977" s="49">
        <v>10.287163667100131</v>
      </c>
      <c r="J977" s="49">
        <v>23.93331128905626</v>
      </c>
      <c r="K977" s="49">
        <v>49.2852879042834</v>
      </c>
      <c r="L977" s="49">
        <v>98.3654601786764</v>
      </c>
      <c r="M977" s="49">
        <v>170.5667346775123</v>
      </c>
      <c r="N977" s="49">
        <v>257.19801434993991</v>
      </c>
      <c r="O977" s="49">
        <v>373.06802626106969</v>
      </c>
      <c r="P977" s="49">
        <v>508.07234855778802</v>
      </c>
      <c r="Q977" s="49">
        <v>659.61558105999097</v>
      </c>
      <c r="R977" s="49">
        <v>810.34144835248605</v>
      </c>
      <c r="S977" s="49">
        <v>961.74433082423002</v>
      </c>
      <c r="T977" s="49">
        <v>1114.041651250149</v>
      </c>
      <c r="U977" s="49">
        <v>1269.1417450998251</v>
      </c>
      <c r="V977" s="49">
        <v>1422.1090254141329</v>
      </c>
      <c r="W977" s="49">
        <v>1571.5931103157409</v>
      </c>
      <c r="X977" s="49">
        <v>1717.4525198632641</v>
      </c>
      <c r="Y977" s="49">
        <v>1857.3547563380762</v>
      </c>
      <c r="Z977" s="49">
        <v>1994.0466885482799</v>
      </c>
      <c r="AA977" s="49">
        <v>2121.5961216885403</v>
      </c>
      <c r="AB977" s="49">
        <v>2238.311114500349</v>
      </c>
      <c r="AC977" s="49">
        <v>2344.3116046848381</v>
      </c>
      <c r="AD977" s="49">
        <v>2440.7808421624622</v>
      </c>
      <c r="AE977" s="49">
        <v>2529.7471483844129</v>
      </c>
      <c r="AF977" s="49">
        <v>2611.7666277853468</v>
      </c>
      <c r="AG977" s="49">
        <v>2690.9432082683952</v>
      </c>
      <c r="AH977" s="49">
        <v>2767.0223037332999</v>
      </c>
      <c r="AI977" s="49">
        <v>2842.7928090621767</v>
      </c>
    </row>
    <row r="978" spans="1:35" ht="15">
      <c r="A978" s="49" t="s">
        <v>65</v>
      </c>
      <c r="B978" s="49">
        <v>10</v>
      </c>
      <c r="C978" s="49" t="s">
        <v>42</v>
      </c>
      <c r="D978" s="49" t="s">
        <v>58</v>
      </c>
      <c r="E978" s="49" t="s">
        <v>64</v>
      </c>
      <c r="F978" s="49">
        <v>0.31100164712143302</v>
      </c>
      <c r="G978" s="49">
        <v>36282</v>
      </c>
      <c r="H978" s="49">
        <v>8.2516196773256695E-2</v>
      </c>
      <c r="I978" s="49">
        <v>11.412080062708313</v>
      </c>
      <c r="J978" s="49">
        <v>35.806064262050043</v>
      </c>
      <c r="K978" s="49">
        <v>64.152571387312818</v>
      </c>
      <c r="L978" s="49">
        <v>117.059377511349</v>
      </c>
      <c r="M978" s="49">
        <v>193.58469153710331</v>
      </c>
      <c r="N978" s="49">
        <v>281.83192606337622</v>
      </c>
      <c r="O978" s="49">
        <v>377.13290500814588</v>
      </c>
      <c r="P978" s="49">
        <v>504.79137757147862</v>
      </c>
      <c r="Q978" s="49">
        <v>644.14945051940947</v>
      </c>
      <c r="R978" s="49">
        <v>782.36178973343203</v>
      </c>
      <c r="S978" s="49">
        <v>927.93852141834304</v>
      </c>
      <c r="T978" s="49">
        <v>1074.9100512778309</v>
      </c>
      <c r="U978" s="49">
        <v>1222.3613608776629</v>
      </c>
      <c r="V978" s="49">
        <v>1366.5653735671769</v>
      </c>
      <c r="W978" s="49">
        <v>1509.8830834089331</v>
      </c>
      <c r="X978" s="49">
        <v>1644.8591463225271</v>
      </c>
      <c r="Y978" s="49">
        <v>1779.9737912163241</v>
      </c>
      <c r="Z978" s="49">
        <v>1902.5520477973928</v>
      </c>
      <c r="AA978" s="49">
        <v>2016.362862662696</v>
      </c>
      <c r="AB978" s="49">
        <v>2119.0403307765073</v>
      </c>
      <c r="AC978" s="49">
        <v>2210.476152856595</v>
      </c>
      <c r="AD978" s="49">
        <v>2292.1773834574501</v>
      </c>
      <c r="AE978" s="49">
        <v>2365.7712056248811</v>
      </c>
      <c r="AF978" s="49">
        <v>2429.950700385064</v>
      </c>
      <c r="AG978" s="49">
        <v>2468.53393402457</v>
      </c>
      <c r="AH978" s="49">
        <v>2497.9038431207418</v>
      </c>
      <c r="AI978" s="49">
        <v>2524.212407027253</v>
      </c>
    </row>
    <row r="979" spans="1:35" ht="15">
      <c r="A979" s="49" t="s">
        <v>65</v>
      </c>
      <c r="B979" s="49">
        <v>11</v>
      </c>
      <c r="C979" s="49" t="s">
        <v>42</v>
      </c>
      <c r="D979" s="49" t="s">
        <v>58</v>
      </c>
      <c r="E979" s="49" t="s">
        <v>64</v>
      </c>
      <c r="F979" s="49">
        <v>0.29095828127167001</v>
      </c>
      <c r="G979" s="49">
        <v>36282</v>
      </c>
      <c r="H979" s="49">
        <v>7.9488857671138405E-2</v>
      </c>
      <c r="I979" s="49">
        <v>10.659657285410484</v>
      </c>
      <c r="J979" s="49">
        <v>33.893267964954809</v>
      </c>
      <c r="K979" s="49">
        <v>60.845553794569682</v>
      </c>
      <c r="L979" s="49">
        <v>111.4252289427447</v>
      </c>
      <c r="M979" s="49">
        <v>185.10371184060659</v>
      </c>
      <c r="N979" s="49">
        <v>270.6630219538477</v>
      </c>
      <c r="O979" s="49">
        <v>363.19832802739018</v>
      </c>
      <c r="P979" s="49">
        <v>488.40490826869552</v>
      </c>
      <c r="Q979" s="49">
        <v>626.01813562679217</v>
      </c>
      <c r="R979" s="49">
        <v>763.79644023851802</v>
      </c>
      <c r="S979" s="49">
        <v>910.22938528430802</v>
      </c>
      <c r="T979" s="49">
        <v>1059.210088142082</v>
      </c>
      <c r="U979" s="49">
        <v>1209.73728785812</v>
      </c>
      <c r="V979" s="49">
        <v>1358.1689581876949</v>
      </c>
      <c r="W979" s="49">
        <v>1507.0172959259548</v>
      </c>
      <c r="X979" s="49">
        <v>1648.391698473484</v>
      </c>
      <c r="Y979" s="49">
        <v>1790.9179642194358</v>
      </c>
      <c r="Z979" s="49">
        <v>1921.237562185999</v>
      </c>
      <c r="AA979" s="49">
        <v>2043.3259085726208</v>
      </c>
      <c r="AB979" s="49">
        <v>2154.568892422687</v>
      </c>
      <c r="AC979" s="49">
        <v>2254.8543343343663</v>
      </c>
      <c r="AD979" s="49">
        <v>2345.4656432430138</v>
      </c>
      <c r="AE979" s="49">
        <v>2428.1289774649722</v>
      </c>
      <c r="AF979" s="49">
        <v>2501.385026074704</v>
      </c>
      <c r="AG979" s="49">
        <v>2548.1380859546121</v>
      </c>
      <c r="AH979" s="49">
        <v>2585.3866567355062</v>
      </c>
      <c r="AI979" s="49">
        <v>2619.2813865741709</v>
      </c>
    </row>
    <row r="980" spans="1:35" ht="15">
      <c r="A980" s="49" t="s">
        <v>65</v>
      </c>
      <c r="B980" s="49">
        <v>12</v>
      </c>
      <c r="C980" s="49" t="s">
        <v>42</v>
      </c>
      <c r="D980" s="49" t="s">
        <v>58</v>
      </c>
      <c r="E980" s="49" t="s">
        <v>64</v>
      </c>
      <c r="F980" s="49">
        <v>1.4532038610450999</v>
      </c>
      <c r="G980" s="49">
        <v>36282</v>
      </c>
      <c r="H980" s="49">
        <v>0.99028500648281104</v>
      </c>
      <c r="I980" s="49">
        <v>53.767969127041304</v>
      </c>
      <c r="J980" s="49">
        <v>107.51475434586669</v>
      </c>
      <c r="K980" s="49">
        <v>163.12858760422762</v>
      </c>
      <c r="L980" s="49">
        <v>268.16906816869812</v>
      </c>
      <c r="M980" s="49">
        <v>420.46003982330899</v>
      </c>
      <c r="N980" s="49">
        <v>595.74541137517292</v>
      </c>
      <c r="O980" s="49">
        <v>825.00589409500196</v>
      </c>
      <c r="P980" s="49">
        <v>1078.0575054689759</v>
      </c>
      <c r="Q980" s="49">
        <v>1346.821057256677</v>
      </c>
      <c r="R980" s="49">
        <v>1618.437844135422</v>
      </c>
      <c r="S980" s="49">
        <v>1892.2667292515471</v>
      </c>
      <c r="T980" s="49">
        <v>2170.7334519698079</v>
      </c>
      <c r="U980" s="49">
        <v>2458.7032299344801</v>
      </c>
      <c r="V980" s="49">
        <v>2746.1301471244669</v>
      </c>
      <c r="W980" s="49">
        <v>3029.495426131969</v>
      </c>
      <c r="X980" s="49">
        <v>3308.8308711443228</v>
      </c>
      <c r="Y980" s="49">
        <v>3578.9309613675568</v>
      </c>
      <c r="Z980" s="49">
        <v>3840.7928899575463</v>
      </c>
      <c r="AA980" s="49">
        <v>4085.0046156431349</v>
      </c>
      <c r="AB980" s="49">
        <v>4308.9438701321251</v>
      </c>
      <c r="AC980" s="49">
        <v>4512.1712291174699</v>
      </c>
      <c r="AD980" s="49">
        <v>4696.0223365347038</v>
      </c>
      <c r="AE980" s="49">
        <v>4867.336269883016</v>
      </c>
      <c r="AF980" s="49">
        <v>5025.1493382279696</v>
      </c>
      <c r="AG980" s="49">
        <v>5174.7174188286399</v>
      </c>
      <c r="AH980" s="49">
        <v>5317.9710572695703</v>
      </c>
      <c r="AI980" s="49">
        <v>5456.1327499058198</v>
      </c>
    </row>
    <row r="981" spans="1:35" ht="15">
      <c r="A981" s="49" t="s">
        <v>65</v>
      </c>
      <c r="B981" s="49">
        <v>13</v>
      </c>
      <c r="C981" s="49" t="s">
        <v>42</v>
      </c>
      <c r="D981" s="49" t="s">
        <v>58</v>
      </c>
      <c r="E981" s="49" t="s">
        <v>64</v>
      </c>
      <c r="F981" s="49">
        <v>0.45392108716799301</v>
      </c>
      <c r="G981" s="49">
        <v>36282</v>
      </c>
      <c r="H981" s="49">
        <v>1.11434488891231E-2</v>
      </c>
      <c r="I981" s="49">
        <v>31.338199572112501</v>
      </c>
      <c r="J981" s="49">
        <v>61.607101826188497</v>
      </c>
      <c r="K981" s="49">
        <v>119.658869786015</v>
      </c>
      <c r="L981" s="49">
        <v>220.3224911793763</v>
      </c>
      <c r="M981" s="49">
        <v>368.09568432455194</v>
      </c>
      <c r="N981" s="49">
        <v>536.53338690202429</v>
      </c>
      <c r="O981" s="49">
        <v>746.50388738005461</v>
      </c>
      <c r="P981" s="49">
        <v>981.20704664888103</v>
      </c>
      <c r="Q981" s="49">
        <v>1234.526022375288</v>
      </c>
      <c r="R981" s="49">
        <v>1491.6135403233579</v>
      </c>
      <c r="S981" s="49">
        <v>1751.2746265721271</v>
      </c>
      <c r="T981" s="49">
        <v>2014.248758928233</v>
      </c>
      <c r="U981" s="49">
        <v>2283.761817469373</v>
      </c>
      <c r="V981" s="49">
        <v>2554.7007002559581</v>
      </c>
      <c r="W981" s="49">
        <v>2823.6219260516732</v>
      </c>
      <c r="X981" s="49">
        <v>3088.7312804496496</v>
      </c>
      <c r="Y981" s="49">
        <v>3344.9680723132687</v>
      </c>
      <c r="Z981" s="49">
        <v>3590.8315742232012</v>
      </c>
      <c r="AA981" s="49">
        <v>3819.8679129778939</v>
      </c>
      <c r="AB981" s="49">
        <v>4028.1251936195849</v>
      </c>
      <c r="AC981" s="49">
        <v>4214.8857862324712</v>
      </c>
      <c r="AD981" s="49">
        <v>4382.9061991009876</v>
      </c>
      <c r="AE981" s="49">
        <v>4535.9207468947752</v>
      </c>
      <c r="AF981" s="49">
        <v>4677.0855002985209</v>
      </c>
      <c r="AG981" s="49">
        <v>4799.4280311999437</v>
      </c>
      <c r="AH981" s="49">
        <v>4926.5834824767135</v>
      </c>
      <c r="AI981" s="49">
        <v>5041.3282456663374</v>
      </c>
    </row>
    <row r="982" spans="1:35" ht="15">
      <c r="A982" s="49" t="s">
        <v>65</v>
      </c>
      <c r="B982" s="49">
        <v>14</v>
      </c>
      <c r="C982" s="49" t="s">
        <v>42</v>
      </c>
      <c r="D982" s="49" t="s">
        <v>58</v>
      </c>
      <c r="E982" s="49" t="s">
        <v>64</v>
      </c>
      <c r="F982" s="49">
        <v>0.138127135519969</v>
      </c>
      <c r="G982" s="49">
        <v>36282</v>
      </c>
      <c r="H982" s="49">
        <v>0</v>
      </c>
      <c r="I982" s="49">
        <v>7.7832550194799097</v>
      </c>
      <c r="J982" s="49">
        <v>18.119208825619371</v>
      </c>
      <c r="K982" s="49">
        <v>37.329839174153662</v>
      </c>
      <c r="L982" s="49">
        <v>74.543834561354203</v>
      </c>
      <c r="M982" s="49">
        <v>129.3388549867918</v>
      </c>
      <c r="N982" s="49">
        <v>195.16570638179832</v>
      </c>
      <c r="O982" s="49">
        <v>283.32542372054934</v>
      </c>
      <c r="P982" s="49">
        <v>386.21088911806248</v>
      </c>
      <c r="Q982" s="49">
        <v>501.915230230693</v>
      </c>
      <c r="R982" s="49">
        <v>617.22775402561592</v>
      </c>
      <c r="S982" s="49">
        <v>733.25953298322793</v>
      </c>
      <c r="T982" s="49">
        <v>850.06623804602395</v>
      </c>
      <c r="U982" s="49">
        <v>969.08621621577799</v>
      </c>
      <c r="V982" s="49">
        <v>1086.5703577340801</v>
      </c>
      <c r="W982" s="49">
        <v>1201.493094062203</v>
      </c>
      <c r="X982" s="49">
        <v>1313.742623878125</v>
      </c>
      <c r="Y982" s="49">
        <v>1421.5359960014171</v>
      </c>
      <c r="Z982" s="49">
        <v>1526.9835186745529</v>
      </c>
      <c r="AA982" s="49">
        <v>1625.4367725677512</v>
      </c>
      <c r="AB982" s="49">
        <v>1715.660366648204</v>
      </c>
      <c r="AC982" s="49">
        <v>1797.3303978923379</v>
      </c>
      <c r="AD982" s="49">
        <v>1871.432902507747</v>
      </c>
      <c r="AE982" s="49">
        <v>1939.7662045404861</v>
      </c>
      <c r="AF982" s="49">
        <v>2002.974470642529</v>
      </c>
      <c r="AG982" s="49">
        <v>2064.1048193699248</v>
      </c>
      <c r="AH982" s="49">
        <v>2122.9519667198301</v>
      </c>
      <c r="AI982" s="49">
        <v>2181.6022044733054</v>
      </c>
    </row>
    <row r="983" spans="1:35" ht="15">
      <c r="A983" s="49" t="s">
        <v>65</v>
      </c>
      <c r="B983" s="49">
        <v>15</v>
      </c>
      <c r="C983" s="49" t="s">
        <v>42</v>
      </c>
      <c r="D983" s="49" t="s">
        <v>58</v>
      </c>
      <c r="E983" s="49" t="s">
        <v>64</v>
      </c>
      <c r="F983" s="49">
        <v>1.67241923355033E-3</v>
      </c>
      <c r="G983" s="49">
        <v>36282</v>
      </c>
      <c r="H983" s="49">
        <v>0</v>
      </c>
      <c r="I983" s="49">
        <v>0.10072243279102519</v>
      </c>
      <c r="J983" s="49">
        <v>0.23543319239409299</v>
      </c>
      <c r="K983" s="49">
        <v>0.48670028534153598</v>
      </c>
      <c r="L983" s="49">
        <v>0.97437313657773394</v>
      </c>
      <c r="M983" s="49">
        <v>1.6960211054202432</v>
      </c>
      <c r="N983" s="49">
        <v>2.5622652622623092</v>
      </c>
      <c r="O983" s="49">
        <v>3.7268294112631519</v>
      </c>
      <c r="P983" s="49">
        <v>5.0887978490023196</v>
      </c>
      <c r="Q983" s="49">
        <v>6.6257219579560402</v>
      </c>
      <c r="R983" s="49">
        <v>8.1612803525566697</v>
      </c>
      <c r="S983" s="49">
        <v>9.7054561066995806</v>
      </c>
      <c r="T983" s="49">
        <v>11.2608677588329</v>
      </c>
      <c r="U983" s="49">
        <v>12.859567578542421</v>
      </c>
      <c r="V983" s="49">
        <v>14.45557011032801</v>
      </c>
      <c r="W983" s="49">
        <v>16.025611665178999</v>
      </c>
      <c r="X983" s="49">
        <v>17.566213274575471</v>
      </c>
      <c r="Y983" s="49">
        <v>19.0543222579551</v>
      </c>
      <c r="Z983" s="49">
        <v>20.521149182195941</v>
      </c>
      <c r="AA983" s="49">
        <v>21.898806758925019</v>
      </c>
      <c r="AB983" s="49">
        <v>23.172012843129551</v>
      </c>
      <c r="AC983" s="49">
        <v>24.33694579055695</v>
      </c>
      <c r="AD983" s="49">
        <v>25.400048999454846</v>
      </c>
      <c r="AE983" s="49">
        <v>26.381022995649019</v>
      </c>
      <c r="AF983" s="49">
        <v>27.288607355167599</v>
      </c>
      <c r="AG983" s="49">
        <v>28.17219771098436</v>
      </c>
      <c r="AH983" s="49">
        <v>29.021438303324398</v>
      </c>
      <c r="AI983" s="49">
        <v>29.858655447434884</v>
      </c>
    </row>
    <row r="984" spans="1:35" ht="15">
      <c r="A984" s="49" t="s">
        <v>65</v>
      </c>
      <c r="B984" s="49">
        <v>16</v>
      </c>
      <c r="C984" s="49" t="s">
        <v>42</v>
      </c>
      <c r="D984" s="49" t="s">
        <v>58</v>
      </c>
      <c r="E984" s="49" t="s">
        <v>64</v>
      </c>
      <c r="F984" s="49">
        <v>0.54937620803479204</v>
      </c>
      <c r="G984" s="49">
        <v>36282</v>
      </c>
      <c r="H984" s="49">
        <v>0.152432539767511</v>
      </c>
      <c r="I984" s="49">
        <v>20.281004372254049</v>
      </c>
      <c r="J984" s="49">
        <v>63.9474923952558</v>
      </c>
      <c r="K984" s="49">
        <v>113.8943574700446</v>
      </c>
      <c r="L984" s="49">
        <v>206.7012976634729</v>
      </c>
      <c r="M984" s="49">
        <v>340.48671687358774</v>
      </c>
      <c r="N984" s="49">
        <v>494.35248967793234</v>
      </c>
      <c r="O984" s="49">
        <v>658.44006330435673</v>
      </c>
      <c r="P984" s="49">
        <v>878.99213183753204</v>
      </c>
      <c r="Q984" s="49">
        <v>1119.0067151155681</v>
      </c>
      <c r="R984" s="49">
        <v>1356.6999551151389</v>
      </c>
      <c r="S984" s="49">
        <v>1607.65568428802</v>
      </c>
      <c r="T984" s="49">
        <v>1861.43937590121</v>
      </c>
      <c r="U984" s="49">
        <v>2116.1476958520989</v>
      </c>
      <c r="V984" s="49">
        <v>2365.106514365099</v>
      </c>
      <c r="W984" s="49">
        <v>2613.373608635115</v>
      </c>
      <c r="X984" s="49">
        <v>2847.2316492442769</v>
      </c>
      <c r="Y984" s="49">
        <v>3083.0235364111149</v>
      </c>
      <c r="Z984" s="49">
        <v>3298.2207862108121</v>
      </c>
      <c r="AA984" s="49">
        <v>3497.7293789193272</v>
      </c>
      <c r="AB984" s="49">
        <v>3680.0945161757245</v>
      </c>
      <c r="AC984" s="49">
        <v>3844.8396423901108</v>
      </c>
      <c r="AD984" s="49">
        <v>3993.6087093375909</v>
      </c>
      <c r="AE984" s="49">
        <v>4130.4304412815609</v>
      </c>
      <c r="AF984" s="49">
        <v>4257.4328455891973</v>
      </c>
      <c r="AG984" s="49">
        <v>4382.017043476385</v>
      </c>
      <c r="AH984" s="49">
        <v>4503.1833612345154</v>
      </c>
      <c r="AI984" s="49">
        <v>4621.3998010241821</v>
      </c>
    </row>
    <row r="985" spans="1:35" ht="15">
      <c r="A985" s="49" t="s">
        <v>65</v>
      </c>
      <c r="B985" s="49">
        <v>17</v>
      </c>
      <c r="C985" s="49" t="s">
        <v>42</v>
      </c>
      <c r="D985" s="49" t="s">
        <v>58</v>
      </c>
      <c r="E985" s="49" t="s">
        <v>64</v>
      </c>
      <c r="F985" s="49">
        <v>0.54937620803479204</v>
      </c>
      <c r="G985" s="49">
        <v>36282</v>
      </c>
      <c r="H985" s="49">
        <v>0.152432539767511</v>
      </c>
      <c r="I985" s="49">
        <v>20.281004372254049</v>
      </c>
      <c r="J985" s="49">
        <v>63.9474923952558</v>
      </c>
      <c r="K985" s="49">
        <v>113.8943574700446</v>
      </c>
      <c r="L985" s="49">
        <v>206.7012976634729</v>
      </c>
      <c r="M985" s="49">
        <v>340.48671687358774</v>
      </c>
      <c r="N985" s="49">
        <v>494.35248967793234</v>
      </c>
      <c r="O985" s="49">
        <v>658.44006330435673</v>
      </c>
      <c r="P985" s="49">
        <v>878.99213183753204</v>
      </c>
      <c r="Q985" s="49">
        <v>1119.0067151155681</v>
      </c>
      <c r="R985" s="49">
        <v>1356.6999551151389</v>
      </c>
      <c r="S985" s="49">
        <v>1607.65568428802</v>
      </c>
      <c r="T985" s="49">
        <v>1861.43937590121</v>
      </c>
      <c r="U985" s="49">
        <v>2116.1476958520989</v>
      </c>
      <c r="V985" s="49">
        <v>2365.106514365099</v>
      </c>
      <c r="W985" s="49">
        <v>2613.373608635115</v>
      </c>
      <c r="X985" s="49">
        <v>2847.2316492442769</v>
      </c>
      <c r="Y985" s="49">
        <v>3083.0235364111149</v>
      </c>
      <c r="Z985" s="49">
        <v>3298.2207862108121</v>
      </c>
      <c r="AA985" s="49">
        <v>3497.7293789193272</v>
      </c>
      <c r="AB985" s="49">
        <v>3680.0945161757245</v>
      </c>
      <c r="AC985" s="49">
        <v>3844.8396423901108</v>
      </c>
      <c r="AD985" s="49">
        <v>3993.6087093375909</v>
      </c>
      <c r="AE985" s="49">
        <v>4130.4304412815609</v>
      </c>
      <c r="AF985" s="49">
        <v>4257.4328455891973</v>
      </c>
      <c r="AG985" s="49">
        <v>4382.017043476385</v>
      </c>
      <c r="AH985" s="49">
        <v>4503.1833612345154</v>
      </c>
      <c r="AI985" s="49">
        <v>4621.3998010241821</v>
      </c>
    </row>
    <row r="986" spans="1:35" ht="15">
      <c r="A986" s="49" t="s">
        <v>65</v>
      </c>
      <c r="B986" s="49">
        <v>18</v>
      </c>
      <c r="C986" s="49" t="s">
        <v>42</v>
      </c>
      <c r="D986" s="49" t="s">
        <v>58</v>
      </c>
      <c r="E986" s="49" t="s">
        <v>64</v>
      </c>
      <c r="F986" s="49">
        <v>0.54937620803479204</v>
      </c>
      <c r="G986" s="49">
        <v>36282</v>
      </c>
      <c r="H986" s="49">
        <v>0.152432539767511</v>
      </c>
      <c r="I986" s="49">
        <v>20.281004372254049</v>
      </c>
      <c r="J986" s="49">
        <v>63.9474923952558</v>
      </c>
      <c r="K986" s="49">
        <v>113.8943574700446</v>
      </c>
      <c r="L986" s="49">
        <v>206.7012976634729</v>
      </c>
      <c r="M986" s="49">
        <v>340.48671687358774</v>
      </c>
      <c r="N986" s="49">
        <v>494.35248967793234</v>
      </c>
      <c r="O986" s="49">
        <v>658.44006330435673</v>
      </c>
      <c r="P986" s="49">
        <v>878.99213183753204</v>
      </c>
      <c r="Q986" s="49">
        <v>1119.0067151155681</v>
      </c>
      <c r="R986" s="49">
        <v>1356.6999551151389</v>
      </c>
      <c r="S986" s="49">
        <v>1607.65568428802</v>
      </c>
      <c r="T986" s="49">
        <v>1861.43937590121</v>
      </c>
      <c r="U986" s="49">
        <v>2116.1476958520989</v>
      </c>
      <c r="V986" s="49">
        <v>2365.106514365099</v>
      </c>
      <c r="W986" s="49">
        <v>2613.373608635115</v>
      </c>
      <c r="X986" s="49">
        <v>2847.2316492442769</v>
      </c>
      <c r="Y986" s="49">
        <v>3083.0235364111149</v>
      </c>
      <c r="Z986" s="49">
        <v>3298.2207862108121</v>
      </c>
      <c r="AA986" s="49">
        <v>3497.7293789193272</v>
      </c>
      <c r="AB986" s="49">
        <v>3680.0945161757245</v>
      </c>
      <c r="AC986" s="49">
        <v>3844.8396423901108</v>
      </c>
      <c r="AD986" s="49">
        <v>3993.6087093375909</v>
      </c>
      <c r="AE986" s="49">
        <v>4130.4304412815609</v>
      </c>
      <c r="AF986" s="49">
        <v>4257.4328455891973</v>
      </c>
      <c r="AG986" s="49">
        <v>4382.017043476385</v>
      </c>
      <c r="AH986" s="49">
        <v>4503.1833612345154</v>
      </c>
      <c r="AI986" s="49">
        <v>4621.3998010241821</v>
      </c>
    </row>
    <row r="987" spans="1:35" ht="15">
      <c r="A987" s="49" t="s">
        <v>65</v>
      </c>
      <c r="B987" s="49">
        <v>19</v>
      </c>
      <c r="C987" s="49" t="s">
        <v>42</v>
      </c>
      <c r="D987" s="49" t="s">
        <v>58</v>
      </c>
      <c r="E987" s="49" t="s">
        <v>64</v>
      </c>
      <c r="F987" s="49">
        <v>3.1359267354841201E-2</v>
      </c>
      <c r="G987" s="49">
        <v>36282</v>
      </c>
      <c r="H987" s="49">
        <v>0</v>
      </c>
      <c r="I987" s="49">
        <v>1.796249692210905</v>
      </c>
      <c r="J987" s="49">
        <v>4.1707260786378644</v>
      </c>
      <c r="K987" s="49">
        <v>8.5752439960976492</v>
      </c>
      <c r="L987" s="49">
        <v>17.093016234858929</v>
      </c>
      <c r="M987" s="49">
        <v>29.604882603821132</v>
      </c>
      <c r="N987" s="49">
        <v>44.595082208643404</v>
      </c>
      <c r="O987" s="49">
        <v>64.6276764800091</v>
      </c>
      <c r="P987" s="49">
        <v>87.944699010405301</v>
      </c>
      <c r="Q987" s="49">
        <v>114.1043238191087</v>
      </c>
      <c r="R987" s="49">
        <v>140.1100067751471</v>
      </c>
      <c r="S987" s="49">
        <v>166.22096144985741</v>
      </c>
      <c r="T987" s="49">
        <v>192.4568783979428</v>
      </c>
      <c r="U987" s="49">
        <v>219.13645308582352</v>
      </c>
      <c r="V987" s="49">
        <v>245.4219533464555</v>
      </c>
      <c r="W987" s="49">
        <v>271.09200293196682</v>
      </c>
      <c r="X987" s="49">
        <v>296.12728315808459</v>
      </c>
      <c r="Y987" s="49">
        <v>320.13846833146101</v>
      </c>
      <c r="Z987" s="49">
        <v>343.60677884502297</v>
      </c>
      <c r="AA987" s="49">
        <v>365.51411895452014</v>
      </c>
      <c r="AB987" s="49">
        <v>385.56503330173302</v>
      </c>
      <c r="AC987" s="49">
        <v>403.75189696831518</v>
      </c>
      <c r="AD987" s="49">
        <v>420.28184223546668</v>
      </c>
      <c r="AE987" s="49">
        <v>435.5863466150372</v>
      </c>
      <c r="AF987" s="49">
        <v>449.78611389637609</v>
      </c>
      <c r="AG987" s="49">
        <v>463.5291045135441</v>
      </c>
      <c r="AH987" s="49">
        <v>476.75897202213201</v>
      </c>
      <c r="AI987" s="49">
        <v>489.95821796804137</v>
      </c>
    </row>
    <row r="988" spans="1:35" ht="15">
      <c r="A988" s="49" t="s">
        <v>65</v>
      </c>
      <c r="B988" s="49">
        <v>20</v>
      </c>
      <c r="C988" s="49" t="s">
        <v>42</v>
      </c>
      <c r="D988" s="49" t="s">
        <v>58</v>
      </c>
      <c r="E988" s="49" t="s">
        <v>64</v>
      </c>
      <c r="F988" s="49">
        <v>2.0637369890316201E-3</v>
      </c>
      <c r="G988" s="49">
        <v>36282</v>
      </c>
      <c r="H988" s="49">
        <v>0</v>
      </c>
      <c r="I988" s="49">
        <v>0.11866699315404471</v>
      </c>
      <c r="J988" s="49">
        <v>0.27336263739029654</v>
      </c>
      <c r="K988" s="49">
        <v>0.55685572284739393</v>
      </c>
      <c r="L988" s="49">
        <v>1.0986626747589461</v>
      </c>
      <c r="M988" s="49">
        <v>1.8856132005323381</v>
      </c>
      <c r="N988" s="49">
        <v>2.8115694031421992</v>
      </c>
      <c r="O988" s="49">
        <v>4.037191903632241</v>
      </c>
      <c r="P988" s="49">
        <v>5.4510401717030197</v>
      </c>
      <c r="Q988" s="49">
        <v>7.0234856629667997</v>
      </c>
      <c r="R988" s="49">
        <v>8.5662385433315986</v>
      </c>
      <c r="S988" s="49">
        <v>10.08684827889638</v>
      </c>
      <c r="T988" s="49">
        <v>11.585764488010559</v>
      </c>
      <c r="U988" s="49">
        <v>13.090334955056361</v>
      </c>
      <c r="V988" s="49">
        <v>14.55700853152414</v>
      </c>
      <c r="W988" s="49">
        <v>15.96653111548806</v>
      </c>
      <c r="X988" s="49">
        <v>17.318652511377021</v>
      </c>
      <c r="Y988" s="49">
        <v>18.59169604675051</v>
      </c>
      <c r="Z988" s="49">
        <v>19.82234992791803</v>
      </c>
      <c r="AA988" s="49">
        <v>20.94844136960198</v>
      </c>
      <c r="AB988" s="49">
        <v>21.95842069983847</v>
      </c>
      <c r="AC988" s="49">
        <v>22.849924085113848</v>
      </c>
      <c r="AD988" s="49">
        <v>23.631745596456348</v>
      </c>
      <c r="AE988" s="49">
        <v>24.32837067838609</v>
      </c>
      <c r="AF988" s="49">
        <v>24.953638660281449</v>
      </c>
      <c r="AG988" s="49">
        <v>25.549802018617989</v>
      </c>
      <c r="AH988" s="49">
        <v>26.105541915974893</v>
      </c>
      <c r="AI988" s="49">
        <v>26.63802281368665</v>
      </c>
    </row>
    <row r="989" spans="1:35" ht="15">
      <c r="A989" s="49" t="s">
        <v>65</v>
      </c>
      <c r="B989" s="49">
        <v>0</v>
      </c>
      <c r="C989" s="49" t="s">
        <v>42</v>
      </c>
      <c r="D989" s="49" t="s">
        <v>49</v>
      </c>
      <c r="E989" s="49" t="s">
        <v>50</v>
      </c>
      <c r="F989" s="49">
        <v>0</v>
      </c>
      <c r="G989" s="49">
        <v>36282</v>
      </c>
      <c r="H989" s="49">
        <v>0</v>
      </c>
      <c r="I989" s="49">
        <v>0</v>
      </c>
      <c r="J989" s="49">
        <v>0</v>
      </c>
      <c r="K989" s="49">
        <v>0</v>
      </c>
      <c r="L989" s="49">
        <v>0</v>
      </c>
      <c r="M989" s="49">
        <v>0</v>
      </c>
      <c r="N989" s="49">
        <v>0</v>
      </c>
      <c r="O989" s="49">
        <v>0</v>
      </c>
      <c r="P989" s="49">
        <v>0</v>
      </c>
      <c r="Q989" s="49">
        <v>0</v>
      </c>
      <c r="R989" s="49">
        <v>0</v>
      </c>
      <c r="S989" s="49">
        <v>0</v>
      </c>
      <c r="T989" s="49">
        <v>0</v>
      </c>
      <c r="U989" s="49">
        <v>0</v>
      </c>
      <c r="V989" s="49">
        <v>0</v>
      </c>
      <c r="W989" s="49">
        <v>0</v>
      </c>
      <c r="X989" s="49">
        <v>0</v>
      </c>
      <c r="Y989" s="49">
        <v>0</v>
      </c>
      <c r="Z989" s="49">
        <v>0</v>
      </c>
      <c r="AA989" s="49">
        <v>0</v>
      </c>
      <c r="AB989" s="49">
        <v>0</v>
      </c>
      <c r="AC989" s="49">
        <v>0</v>
      </c>
      <c r="AD989" s="49">
        <v>0</v>
      </c>
      <c r="AE989" s="49">
        <v>0</v>
      </c>
      <c r="AF989" s="49">
        <v>0</v>
      </c>
      <c r="AG989" s="49">
        <v>0</v>
      </c>
      <c r="AH989" s="49">
        <v>0</v>
      </c>
      <c r="AI989" s="49">
        <v>0</v>
      </c>
    </row>
    <row r="990" spans="1:35" ht="15">
      <c r="A990" s="49" t="s">
        <v>65</v>
      </c>
      <c r="B990" s="49">
        <v>1</v>
      </c>
      <c r="C990" s="49" t="s">
        <v>42</v>
      </c>
      <c r="D990" s="49" t="s">
        <v>49</v>
      </c>
      <c r="E990" s="49" t="s">
        <v>50</v>
      </c>
      <c r="F990" s="49">
        <v>0</v>
      </c>
      <c r="G990" s="49">
        <v>36282</v>
      </c>
      <c r="H990" s="49">
        <v>0</v>
      </c>
      <c r="I990" s="49">
        <v>0</v>
      </c>
      <c r="J990" s="49">
        <v>0</v>
      </c>
      <c r="K990" s="49">
        <v>0</v>
      </c>
      <c r="L990" s="49">
        <v>0</v>
      </c>
      <c r="M990" s="49">
        <v>0</v>
      </c>
      <c r="N990" s="49">
        <v>0</v>
      </c>
      <c r="O990" s="49">
        <v>0</v>
      </c>
      <c r="P990" s="49">
        <v>0</v>
      </c>
      <c r="Q990" s="49">
        <v>0</v>
      </c>
      <c r="R990" s="49">
        <v>0</v>
      </c>
      <c r="S990" s="49">
        <v>0</v>
      </c>
      <c r="T990" s="49">
        <v>0</v>
      </c>
      <c r="U990" s="49">
        <v>0</v>
      </c>
      <c r="V990" s="49">
        <v>0</v>
      </c>
      <c r="W990" s="49">
        <v>0</v>
      </c>
      <c r="X990" s="49">
        <v>0</v>
      </c>
      <c r="Y990" s="49">
        <v>0</v>
      </c>
      <c r="Z990" s="49">
        <v>0</v>
      </c>
      <c r="AA990" s="49">
        <v>0</v>
      </c>
      <c r="AB990" s="49">
        <v>0</v>
      </c>
      <c r="AC990" s="49">
        <v>0</v>
      </c>
      <c r="AD990" s="49">
        <v>0</v>
      </c>
      <c r="AE990" s="49">
        <v>0</v>
      </c>
      <c r="AF990" s="49">
        <v>0</v>
      </c>
      <c r="AG990" s="49">
        <v>0</v>
      </c>
      <c r="AH990" s="49">
        <v>0</v>
      </c>
      <c r="AI990" s="49">
        <v>0</v>
      </c>
    </row>
    <row r="991" spans="1:35" ht="15">
      <c r="A991" s="49" t="s">
        <v>65</v>
      </c>
      <c r="B991" s="49">
        <v>2</v>
      </c>
      <c r="C991" s="49" t="s">
        <v>42</v>
      </c>
      <c r="D991" s="49" t="s">
        <v>49</v>
      </c>
      <c r="E991" s="49" t="s">
        <v>50</v>
      </c>
      <c r="F991" s="49">
        <v>0</v>
      </c>
      <c r="G991" s="49">
        <v>36282</v>
      </c>
      <c r="H991" s="49">
        <v>0</v>
      </c>
      <c r="I991" s="49">
        <v>0</v>
      </c>
      <c r="J991" s="49">
        <v>0</v>
      </c>
      <c r="K991" s="49">
        <v>0</v>
      </c>
      <c r="L991" s="49">
        <v>0</v>
      </c>
      <c r="M991" s="49">
        <v>0</v>
      </c>
      <c r="N991" s="49">
        <v>0</v>
      </c>
      <c r="O991" s="49">
        <v>0</v>
      </c>
      <c r="P991" s="49">
        <v>0</v>
      </c>
      <c r="Q991" s="49">
        <v>0</v>
      </c>
      <c r="R991" s="49">
        <v>0</v>
      </c>
      <c r="S991" s="49">
        <v>0</v>
      </c>
      <c r="T991" s="49">
        <v>0</v>
      </c>
      <c r="U991" s="49">
        <v>0</v>
      </c>
      <c r="V991" s="49">
        <v>0</v>
      </c>
      <c r="W991" s="49">
        <v>0</v>
      </c>
      <c r="X991" s="49">
        <v>0</v>
      </c>
      <c r="Y991" s="49">
        <v>0</v>
      </c>
      <c r="Z991" s="49">
        <v>0</v>
      </c>
      <c r="AA991" s="49">
        <v>0</v>
      </c>
      <c r="AB991" s="49">
        <v>0</v>
      </c>
      <c r="AC991" s="49">
        <v>0</v>
      </c>
      <c r="AD991" s="49">
        <v>0</v>
      </c>
      <c r="AE991" s="49">
        <v>0</v>
      </c>
      <c r="AF991" s="49">
        <v>0</v>
      </c>
      <c r="AG991" s="49">
        <v>0</v>
      </c>
      <c r="AH991" s="49">
        <v>0</v>
      </c>
      <c r="AI991" s="49">
        <v>0</v>
      </c>
    </row>
    <row r="992" spans="1:35" ht="15">
      <c r="A992" s="49" t="s">
        <v>65</v>
      </c>
      <c r="B992" s="49">
        <v>3</v>
      </c>
      <c r="C992" s="49" t="s">
        <v>42</v>
      </c>
      <c r="D992" s="49" t="s">
        <v>49</v>
      </c>
      <c r="E992" s="49" t="s">
        <v>50</v>
      </c>
      <c r="F992" s="49">
        <v>0</v>
      </c>
      <c r="G992" s="49">
        <v>36282</v>
      </c>
      <c r="H992" s="49">
        <v>0</v>
      </c>
      <c r="I992" s="49">
        <v>0</v>
      </c>
      <c r="J992" s="49">
        <v>0</v>
      </c>
      <c r="K992" s="49">
        <v>0</v>
      </c>
      <c r="L992" s="49">
        <v>0</v>
      </c>
      <c r="M992" s="49">
        <v>0</v>
      </c>
      <c r="N992" s="49">
        <v>0</v>
      </c>
      <c r="O992" s="49">
        <v>0</v>
      </c>
      <c r="P992" s="49">
        <v>0</v>
      </c>
      <c r="Q992" s="49">
        <v>0</v>
      </c>
      <c r="R992" s="49">
        <v>0</v>
      </c>
      <c r="S992" s="49">
        <v>0</v>
      </c>
      <c r="T992" s="49">
        <v>0</v>
      </c>
      <c r="U992" s="49">
        <v>0</v>
      </c>
      <c r="V992" s="49">
        <v>0</v>
      </c>
      <c r="W992" s="49">
        <v>0</v>
      </c>
      <c r="X992" s="49">
        <v>0</v>
      </c>
      <c r="Y992" s="49">
        <v>0</v>
      </c>
      <c r="Z992" s="49">
        <v>0</v>
      </c>
      <c r="AA992" s="49">
        <v>0</v>
      </c>
      <c r="AB992" s="49">
        <v>0</v>
      </c>
      <c r="AC992" s="49">
        <v>0</v>
      </c>
      <c r="AD992" s="49">
        <v>0</v>
      </c>
      <c r="AE992" s="49">
        <v>0</v>
      </c>
      <c r="AF992" s="49">
        <v>0</v>
      </c>
      <c r="AG992" s="49">
        <v>0</v>
      </c>
      <c r="AH992" s="49">
        <v>0</v>
      </c>
      <c r="AI992" s="49">
        <v>0</v>
      </c>
    </row>
    <row r="993" spans="1:35" ht="15">
      <c r="A993" s="49" t="s">
        <v>65</v>
      </c>
      <c r="B993" s="49">
        <v>4</v>
      </c>
      <c r="C993" s="49" t="s">
        <v>42</v>
      </c>
      <c r="D993" s="49" t="s">
        <v>49</v>
      </c>
      <c r="E993" s="49" t="s">
        <v>50</v>
      </c>
      <c r="F993" s="49">
        <v>0</v>
      </c>
      <c r="G993" s="49">
        <v>36282</v>
      </c>
      <c r="H993" s="49">
        <v>0</v>
      </c>
      <c r="I993" s="49">
        <v>0</v>
      </c>
      <c r="J993" s="49">
        <v>0</v>
      </c>
      <c r="K993" s="49">
        <v>0</v>
      </c>
      <c r="L993" s="49">
        <v>0</v>
      </c>
      <c r="M993" s="49">
        <v>0</v>
      </c>
      <c r="N993" s="49">
        <v>0</v>
      </c>
      <c r="O993" s="49">
        <v>0</v>
      </c>
      <c r="P993" s="49">
        <v>0</v>
      </c>
      <c r="Q993" s="49">
        <v>0</v>
      </c>
      <c r="R993" s="49">
        <v>0</v>
      </c>
      <c r="S993" s="49">
        <v>0</v>
      </c>
      <c r="T993" s="49">
        <v>0</v>
      </c>
      <c r="U993" s="49">
        <v>0</v>
      </c>
      <c r="V993" s="49">
        <v>0</v>
      </c>
      <c r="W993" s="49">
        <v>0</v>
      </c>
      <c r="X993" s="49">
        <v>0</v>
      </c>
      <c r="Y993" s="49">
        <v>0</v>
      </c>
      <c r="Z993" s="49">
        <v>0</v>
      </c>
      <c r="AA993" s="49">
        <v>0</v>
      </c>
      <c r="AB993" s="49">
        <v>0</v>
      </c>
      <c r="AC993" s="49">
        <v>0</v>
      </c>
      <c r="AD993" s="49">
        <v>0</v>
      </c>
      <c r="AE993" s="49">
        <v>0</v>
      </c>
      <c r="AF993" s="49">
        <v>0</v>
      </c>
      <c r="AG993" s="49">
        <v>0</v>
      </c>
      <c r="AH993" s="49">
        <v>0</v>
      </c>
      <c r="AI993" s="49">
        <v>0</v>
      </c>
    </row>
    <row r="994" spans="1:35" ht="15">
      <c r="A994" s="49" t="s">
        <v>65</v>
      </c>
      <c r="B994" s="49">
        <v>5</v>
      </c>
      <c r="C994" s="49" t="s">
        <v>42</v>
      </c>
      <c r="D994" s="49" t="s">
        <v>49</v>
      </c>
      <c r="E994" s="49" t="s">
        <v>50</v>
      </c>
      <c r="F994" s="49">
        <v>0</v>
      </c>
      <c r="G994" s="49">
        <v>36282</v>
      </c>
      <c r="H994" s="49">
        <v>0</v>
      </c>
      <c r="I994" s="49">
        <v>0</v>
      </c>
      <c r="J994" s="49">
        <v>0</v>
      </c>
      <c r="K994" s="49">
        <v>0</v>
      </c>
      <c r="L994" s="49">
        <v>0</v>
      </c>
      <c r="M994" s="49">
        <v>0</v>
      </c>
      <c r="N994" s="49">
        <v>0</v>
      </c>
      <c r="O994" s="49">
        <v>0</v>
      </c>
      <c r="P994" s="49">
        <v>0</v>
      </c>
      <c r="Q994" s="49">
        <v>0</v>
      </c>
      <c r="R994" s="49">
        <v>0</v>
      </c>
      <c r="S994" s="49">
        <v>0</v>
      </c>
      <c r="T994" s="49">
        <v>0</v>
      </c>
      <c r="U994" s="49">
        <v>0</v>
      </c>
      <c r="V994" s="49">
        <v>0</v>
      </c>
      <c r="W994" s="49">
        <v>0</v>
      </c>
      <c r="X994" s="49">
        <v>0</v>
      </c>
      <c r="Y994" s="49">
        <v>0</v>
      </c>
      <c r="Z994" s="49">
        <v>0</v>
      </c>
      <c r="AA994" s="49">
        <v>0</v>
      </c>
      <c r="AB994" s="49">
        <v>0</v>
      </c>
      <c r="AC994" s="49">
        <v>0</v>
      </c>
      <c r="AD994" s="49">
        <v>0</v>
      </c>
      <c r="AE994" s="49">
        <v>0</v>
      </c>
      <c r="AF994" s="49">
        <v>0</v>
      </c>
      <c r="AG994" s="49">
        <v>0</v>
      </c>
      <c r="AH994" s="49">
        <v>0</v>
      </c>
      <c r="AI994" s="49">
        <v>0</v>
      </c>
    </row>
    <row r="995" spans="1:35" ht="15">
      <c r="A995" s="49" t="s">
        <v>65</v>
      </c>
      <c r="B995" s="49">
        <v>6</v>
      </c>
      <c r="C995" s="49" t="s">
        <v>42</v>
      </c>
      <c r="D995" s="49" t="s">
        <v>49</v>
      </c>
      <c r="E995" s="49" t="s">
        <v>50</v>
      </c>
      <c r="F995" s="49">
        <v>0</v>
      </c>
      <c r="G995" s="49">
        <v>36282</v>
      </c>
      <c r="H995" s="49">
        <v>0</v>
      </c>
      <c r="I995" s="49">
        <v>0</v>
      </c>
      <c r="J995" s="49">
        <v>0</v>
      </c>
      <c r="K995" s="49">
        <v>0</v>
      </c>
      <c r="L995" s="49">
        <v>0</v>
      </c>
      <c r="M995" s="49">
        <v>0</v>
      </c>
      <c r="N995" s="49">
        <v>0</v>
      </c>
      <c r="O995" s="49">
        <v>0</v>
      </c>
      <c r="P995" s="49">
        <v>0</v>
      </c>
      <c r="Q995" s="49">
        <v>0</v>
      </c>
      <c r="R995" s="49">
        <v>0</v>
      </c>
      <c r="S995" s="49">
        <v>0</v>
      </c>
      <c r="T995" s="49">
        <v>0</v>
      </c>
      <c r="U995" s="49">
        <v>0</v>
      </c>
      <c r="V995" s="49">
        <v>0</v>
      </c>
      <c r="W995" s="49">
        <v>0</v>
      </c>
      <c r="X995" s="49">
        <v>0</v>
      </c>
      <c r="Y995" s="49">
        <v>0</v>
      </c>
      <c r="Z995" s="49">
        <v>0</v>
      </c>
      <c r="AA995" s="49">
        <v>0</v>
      </c>
      <c r="AB995" s="49">
        <v>0</v>
      </c>
      <c r="AC995" s="49">
        <v>0</v>
      </c>
      <c r="AD995" s="49">
        <v>0</v>
      </c>
      <c r="AE995" s="49">
        <v>0</v>
      </c>
      <c r="AF995" s="49">
        <v>0</v>
      </c>
      <c r="AG995" s="49">
        <v>0</v>
      </c>
      <c r="AH995" s="49">
        <v>0</v>
      </c>
      <c r="AI995" s="49">
        <v>0</v>
      </c>
    </row>
    <row r="996" spans="1:35" ht="15">
      <c r="A996" s="49" t="s">
        <v>65</v>
      </c>
      <c r="B996" s="49">
        <v>7</v>
      </c>
      <c r="C996" s="49" t="s">
        <v>42</v>
      </c>
      <c r="D996" s="49" t="s">
        <v>49</v>
      </c>
      <c r="E996" s="49" t="s">
        <v>50</v>
      </c>
      <c r="F996" s="49">
        <v>0</v>
      </c>
      <c r="G996" s="49">
        <v>36282</v>
      </c>
      <c r="H996" s="49">
        <v>0</v>
      </c>
      <c r="I996" s="49">
        <v>0</v>
      </c>
      <c r="J996" s="49">
        <v>0</v>
      </c>
      <c r="K996" s="49">
        <v>0</v>
      </c>
      <c r="L996" s="49">
        <v>0</v>
      </c>
      <c r="M996" s="49">
        <v>0</v>
      </c>
      <c r="N996" s="49">
        <v>0</v>
      </c>
      <c r="O996" s="49">
        <v>0</v>
      </c>
      <c r="P996" s="49">
        <v>0</v>
      </c>
      <c r="Q996" s="49">
        <v>0</v>
      </c>
      <c r="R996" s="49">
        <v>0</v>
      </c>
      <c r="S996" s="49">
        <v>0</v>
      </c>
      <c r="T996" s="49">
        <v>0</v>
      </c>
      <c r="U996" s="49">
        <v>0</v>
      </c>
      <c r="V996" s="49">
        <v>0</v>
      </c>
      <c r="W996" s="49">
        <v>0</v>
      </c>
      <c r="X996" s="49">
        <v>0</v>
      </c>
      <c r="Y996" s="49">
        <v>0</v>
      </c>
      <c r="Z996" s="49">
        <v>0</v>
      </c>
      <c r="AA996" s="49">
        <v>0</v>
      </c>
      <c r="AB996" s="49">
        <v>0</v>
      </c>
      <c r="AC996" s="49">
        <v>0</v>
      </c>
      <c r="AD996" s="49">
        <v>0</v>
      </c>
      <c r="AE996" s="49">
        <v>0</v>
      </c>
      <c r="AF996" s="49">
        <v>0</v>
      </c>
      <c r="AG996" s="49">
        <v>0</v>
      </c>
      <c r="AH996" s="49">
        <v>0</v>
      </c>
      <c r="AI996" s="49">
        <v>0</v>
      </c>
    </row>
    <row r="997" spans="1:35" ht="15">
      <c r="A997" s="49" t="s">
        <v>65</v>
      </c>
      <c r="B997" s="49">
        <v>8</v>
      </c>
      <c r="C997" s="49" t="s">
        <v>42</v>
      </c>
      <c r="D997" s="49" t="s">
        <v>49</v>
      </c>
      <c r="E997" s="49" t="s">
        <v>50</v>
      </c>
      <c r="F997" s="49">
        <v>0</v>
      </c>
      <c r="G997" s="49">
        <v>36282</v>
      </c>
      <c r="H997" s="49">
        <v>0</v>
      </c>
      <c r="I997" s="49">
        <v>0</v>
      </c>
      <c r="J997" s="49">
        <v>0</v>
      </c>
      <c r="K997" s="49">
        <v>0</v>
      </c>
      <c r="L997" s="49">
        <v>0</v>
      </c>
      <c r="M997" s="49">
        <v>0</v>
      </c>
      <c r="N997" s="49">
        <v>0</v>
      </c>
      <c r="O997" s="49">
        <v>0</v>
      </c>
      <c r="P997" s="49">
        <v>0</v>
      </c>
      <c r="Q997" s="49">
        <v>0</v>
      </c>
      <c r="R997" s="49">
        <v>0</v>
      </c>
      <c r="S997" s="49">
        <v>0</v>
      </c>
      <c r="T997" s="49">
        <v>0</v>
      </c>
      <c r="U997" s="49">
        <v>0</v>
      </c>
      <c r="V997" s="49">
        <v>0</v>
      </c>
      <c r="W997" s="49">
        <v>0</v>
      </c>
      <c r="X997" s="49">
        <v>0</v>
      </c>
      <c r="Y997" s="49">
        <v>0</v>
      </c>
      <c r="Z997" s="49">
        <v>0</v>
      </c>
      <c r="AA997" s="49">
        <v>0</v>
      </c>
      <c r="AB997" s="49">
        <v>0</v>
      </c>
      <c r="AC997" s="49">
        <v>0</v>
      </c>
      <c r="AD997" s="49">
        <v>0</v>
      </c>
      <c r="AE997" s="49">
        <v>0</v>
      </c>
      <c r="AF997" s="49">
        <v>0</v>
      </c>
      <c r="AG997" s="49">
        <v>0</v>
      </c>
      <c r="AH997" s="49">
        <v>0</v>
      </c>
      <c r="AI997" s="49">
        <v>0</v>
      </c>
    </row>
    <row r="998" spans="1:35" ht="15">
      <c r="A998" s="49" t="s">
        <v>65</v>
      </c>
      <c r="B998" s="49">
        <v>9</v>
      </c>
      <c r="C998" s="49" t="s">
        <v>42</v>
      </c>
      <c r="D998" s="49" t="s">
        <v>49</v>
      </c>
      <c r="E998" s="49" t="s">
        <v>50</v>
      </c>
      <c r="F998" s="49">
        <v>0</v>
      </c>
      <c r="G998" s="49">
        <v>36282</v>
      </c>
      <c r="H998" s="49">
        <v>0</v>
      </c>
      <c r="I998" s="49">
        <v>0</v>
      </c>
      <c r="J998" s="49">
        <v>0</v>
      </c>
      <c r="K998" s="49">
        <v>0</v>
      </c>
      <c r="L998" s="49">
        <v>0</v>
      </c>
      <c r="M998" s="49">
        <v>0</v>
      </c>
      <c r="N998" s="49">
        <v>0</v>
      </c>
      <c r="O998" s="49">
        <v>0</v>
      </c>
      <c r="P998" s="49">
        <v>0</v>
      </c>
      <c r="Q998" s="49">
        <v>0</v>
      </c>
      <c r="R998" s="49">
        <v>0</v>
      </c>
      <c r="S998" s="49">
        <v>0</v>
      </c>
      <c r="T998" s="49">
        <v>0</v>
      </c>
      <c r="U998" s="49">
        <v>0</v>
      </c>
      <c r="V998" s="49">
        <v>0</v>
      </c>
      <c r="W998" s="49">
        <v>0</v>
      </c>
      <c r="X998" s="49">
        <v>0</v>
      </c>
      <c r="Y998" s="49">
        <v>0</v>
      </c>
      <c r="Z998" s="49">
        <v>0</v>
      </c>
      <c r="AA998" s="49">
        <v>0</v>
      </c>
      <c r="AB998" s="49">
        <v>0</v>
      </c>
      <c r="AC998" s="49">
        <v>0</v>
      </c>
      <c r="AD998" s="49">
        <v>0</v>
      </c>
      <c r="AE998" s="49">
        <v>0</v>
      </c>
      <c r="AF998" s="49">
        <v>0</v>
      </c>
      <c r="AG998" s="49">
        <v>0</v>
      </c>
      <c r="AH998" s="49">
        <v>0</v>
      </c>
      <c r="AI998" s="49">
        <v>0</v>
      </c>
    </row>
    <row r="999" spans="1:35" ht="15">
      <c r="A999" s="49" t="s">
        <v>65</v>
      </c>
      <c r="B999" s="49">
        <v>10</v>
      </c>
      <c r="C999" s="49" t="s">
        <v>42</v>
      </c>
      <c r="D999" s="49" t="s">
        <v>49</v>
      </c>
      <c r="E999" s="49" t="s">
        <v>50</v>
      </c>
      <c r="F999" s="49">
        <v>0</v>
      </c>
      <c r="G999" s="49">
        <v>36282</v>
      </c>
      <c r="H999" s="49">
        <v>0</v>
      </c>
      <c r="I999" s="49">
        <v>0</v>
      </c>
      <c r="J999" s="49">
        <v>0</v>
      </c>
      <c r="K999" s="49">
        <v>0</v>
      </c>
      <c r="L999" s="49">
        <v>0</v>
      </c>
      <c r="M999" s="49">
        <v>0</v>
      </c>
      <c r="N999" s="49">
        <v>0</v>
      </c>
      <c r="O999" s="49">
        <v>0</v>
      </c>
      <c r="P999" s="49">
        <v>0</v>
      </c>
      <c r="Q999" s="49">
        <v>0</v>
      </c>
      <c r="R999" s="49">
        <v>0</v>
      </c>
      <c r="S999" s="49">
        <v>0</v>
      </c>
      <c r="T999" s="49">
        <v>0</v>
      </c>
      <c r="U999" s="49">
        <v>0</v>
      </c>
      <c r="V999" s="49">
        <v>0</v>
      </c>
      <c r="W999" s="49">
        <v>0</v>
      </c>
      <c r="X999" s="49">
        <v>0</v>
      </c>
      <c r="Y999" s="49">
        <v>0</v>
      </c>
      <c r="Z999" s="49">
        <v>0</v>
      </c>
      <c r="AA999" s="49">
        <v>0</v>
      </c>
      <c r="AB999" s="49">
        <v>0</v>
      </c>
      <c r="AC999" s="49">
        <v>0</v>
      </c>
      <c r="AD999" s="49">
        <v>0</v>
      </c>
      <c r="AE999" s="49">
        <v>0</v>
      </c>
      <c r="AF999" s="49">
        <v>0</v>
      </c>
      <c r="AG999" s="49">
        <v>0</v>
      </c>
      <c r="AH999" s="49">
        <v>0</v>
      </c>
      <c r="AI999" s="49">
        <v>0</v>
      </c>
    </row>
    <row r="1000" spans="1:35" ht="15">
      <c r="A1000" s="49" t="s">
        <v>65</v>
      </c>
      <c r="B1000" s="49">
        <v>11</v>
      </c>
      <c r="C1000" s="49" t="s">
        <v>42</v>
      </c>
      <c r="D1000" s="49" t="s">
        <v>49</v>
      </c>
      <c r="E1000" s="49" t="s">
        <v>50</v>
      </c>
      <c r="F1000" s="49">
        <v>0</v>
      </c>
      <c r="G1000" s="49">
        <v>36282</v>
      </c>
      <c r="H1000" s="49">
        <v>0</v>
      </c>
      <c r="I1000" s="49">
        <v>0</v>
      </c>
      <c r="J1000" s="49">
        <v>0</v>
      </c>
      <c r="K1000" s="49">
        <v>0</v>
      </c>
      <c r="L1000" s="49">
        <v>0</v>
      </c>
      <c r="M1000" s="49">
        <v>0</v>
      </c>
      <c r="N1000" s="49">
        <v>0</v>
      </c>
      <c r="O1000" s="49">
        <v>0</v>
      </c>
      <c r="P1000" s="49">
        <v>0</v>
      </c>
      <c r="Q1000" s="49">
        <v>0</v>
      </c>
      <c r="R1000" s="49">
        <v>0</v>
      </c>
      <c r="S1000" s="49">
        <v>0</v>
      </c>
      <c r="T1000" s="49">
        <v>0</v>
      </c>
      <c r="U1000" s="49">
        <v>0</v>
      </c>
      <c r="V1000" s="49">
        <v>0</v>
      </c>
      <c r="W1000" s="49">
        <v>0</v>
      </c>
      <c r="X1000" s="49">
        <v>0</v>
      </c>
      <c r="Y1000" s="49">
        <v>0</v>
      </c>
      <c r="Z1000" s="49">
        <v>0</v>
      </c>
      <c r="AA1000" s="49">
        <v>0</v>
      </c>
      <c r="AB1000" s="49">
        <v>0</v>
      </c>
      <c r="AC1000" s="49">
        <v>0</v>
      </c>
      <c r="AD1000" s="49">
        <v>0</v>
      </c>
      <c r="AE1000" s="49">
        <v>0</v>
      </c>
      <c r="AF1000" s="49">
        <v>0</v>
      </c>
      <c r="AG1000" s="49">
        <v>0</v>
      </c>
      <c r="AH1000" s="49">
        <v>0</v>
      </c>
      <c r="AI1000" s="49">
        <v>0</v>
      </c>
    </row>
    <row r="1001" spans="1:35" ht="15">
      <c r="A1001" s="49" t="s">
        <v>65</v>
      </c>
      <c r="B1001" s="49">
        <v>12</v>
      </c>
      <c r="C1001" s="49" t="s">
        <v>42</v>
      </c>
      <c r="D1001" s="49" t="s">
        <v>49</v>
      </c>
      <c r="E1001" s="49" t="s">
        <v>50</v>
      </c>
      <c r="F1001" s="49">
        <v>0</v>
      </c>
      <c r="G1001" s="49">
        <v>36282</v>
      </c>
      <c r="H1001" s="49">
        <v>0</v>
      </c>
      <c r="I1001" s="49">
        <v>0</v>
      </c>
      <c r="J1001" s="49">
        <v>0</v>
      </c>
      <c r="K1001" s="49">
        <v>0</v>
      </c>
      <c r="L1001" s="49">
        <v>0</v>
      </c>
      <c r="M1001" s="49">
        <v>0</v>
      </c>
      <c r="N1001" s="49">
        <v>0</v>
      </c>
      <c r="O1001" s="49">
        <v>0</v>
      </c>
      <c r="P1001" s="49">
        <v>0</v>
      </c>
      <c r="Q1001" s="49">
        <v>0</v>
      </c>
      <c r="R1001" s="49">
        <v>0</v>
      </c>
      <c r="S1001" s="49">
        <v>0</v>
      </c>
      <c r="T1001" s="49">
        <v>0</v>
      </c>
      <c r="U1001" s="49">
        <v>0</v>
      </c>
      <c r="V1001" s="49">
        <v>0</v>
      </c>
      <c r="W1001" s="49">
        <v>0</v>
      </c>
      <c r="X1001" s="49">
        <v>0</v>
      </c>
      <c r="Y1001" s="49">
        <v>0</v>
      </c>
      <c r="Z1001" s="49">
        <v>0</v>
      </c>
      <c r="AA1001" s="49">
        <v>0</v>
      </c>
      <c r="AB1001" s="49">
        <v>0</v>
      </c>
      <c r="AC1001" s="49">
        <v>0</v>
      </c>
      <c r="AD1001" s="49">
        <v>0</v>
      </c>
      <c r="AE1001" s="49">
        <v>0</v>
      </c>
      <c r="AF1001" s="49">
        <v>0</v>
      </c>
      <c r="AG1001" s="49">
        <v>0</v>
      </c>
      <c r="AH1001" s="49">
        <v>0</v>
      </c>
      <c r="AI1001" s="49">
        <v>0</v>
      </c>
    </row>
    <row r="1002" spans="1:35" ht="15">
      <c r="A1002" s="49" t="s">
        <v>65</v>
      </c>
      <c r="B1002" s="49">
        <v>13</v>
      </c>
      <c r="C1002" s="49" t="s">
        <v>42</v>
      </c>
      <c r="D1002" s="49" t="s">
        <v>49</v>
      </c>
      <c r="E1002" s="49" t="s">
        <v>50</v>
      </c>
      <c r="F1002" s="49">
        <v>0</v>
      </c>
      <c r="G1002" s="49">
        <v>36282</v>
      </c>
      <c r="H1002" s="49">
        <v>0</v>
      </c>
      <c r="I1002" s="49">
        <v>0</v>
      </c>
      <c r="J1002" s="49">
        <v>0</v>
      </c>
      <c r="K1002" s="49">
        <v>0</v>
      </c>
      <c r="L1002" s="49">
        <v>0</v>
      </c>
      <c r="M1002" s="49">
        <v>0</v>
      </c>
      <c r="N1002" s="49">
        <v>0</v>
      </c>
      <c r="O1002" s="49">
        <v>0</v>
      </c>
      <c r="P1002" s="49">
        <v>0</v>
      </c>
      <c r="Q1002" s="49">
        <v>0</v>
      </c>
      <c r="R1002" s="49">
        <v>0</v>
      </c>
      <c r="S1002" s="49">
        <v>0</v>
      </c>
      <c r="T1002" s="49">
        <v>0</v>
      </c>
      <c r="U1002" s="49">
        <v>0</v>
      </c>
      <c r="V1002" s="49">
        <v>0</v>
      </c>
      <c r="W1002" s="49">
        <v>0</v>
      </c>
      <c r="X1002" s="49">
        <v>0</v>
      </c>
      <c r="Y1002" s="49">
        <v>0</v>
      </c>
      <c r="Z1002" s="49">
        <v>0</v>
      </c>
      <c r="AA1002" s="49">
        <v>0</v>
      </c>
      <c r="AB1002" s="49">
        <v>0</v>
      </c>
      <c r="AC1002" s="49">
        <v>0</v>
      </c>
      <c r="AD1002" s="49">
        <v>0</v>
      </c>
      <c r="AE1002" s="49">
        <v>0</v>
      </c>
      <c r="AF1002" s="49">
        <v>0</v>
      </c>
      <c r="AG1002" s="49">
        <v>0</v>
      </c>
      <c r="AH1002" s="49">
        <v>0</v>
      </c>
      <c r="AI1002" s="49">
        <v>0</v>
      </c>
    </row>
    <row r="1003" spans="1:35" ht="15">
      <c r="A1003" s="49" t="s">
        <v>65</v>
      </c>
      <c r="B1003" s="49">
        <v>14</v>
      </c>
      <c r="C1003" s="49" t="s">
        <v>42</v>
      </c>
      <c r="D1003" s="49" t="s">
        <v>49</v>
      </c>
      <c r="E1003" s="49" t="s">
        <v>50</v>
      </c>
      <c r="F1003" s="49">
        <v>0</v>
      </c>
      <c r="G1003" s="49">
        <v>36282</v>
      </c>
      <c r="H1003" s="49">
        <v>0</v>
      </c>
      <c r="I1003" s="49">
        <v>0</v>
      </c>
      <c r="J1003" s="49">
        <v>0</v>
      </c>
      <c r="K1003" s="49">
        <v>0</v>
      </c>
      <c r="L1003" s="49">
        <v>0</v>
      </c>
      <c r="M1003" s="49">
        <v>0</v>
      </c>
      <c r="N1003" s="49">
        <v>0</v>
      </c>
      <c r="O1003" s="49">
        <v>0</v>
      </c>
      <c r="P1003" s="49">
        <v>0</v>
      </c>
      <c r="Q1003" s="49">
        <v>0</v>
      </c>
      <c r="R1003" s="49">
        <v>0</v>
      </c>
      <c r="S1003" s="49">
        <v>0</v>
      </c>
      <c r="T1003" s="49">
        <v>0</v>
      </c>
      <c r="U1003" s="49">
        <v>0</v>
      </c>
      <c r="V1003" s="49">
        <v>0</v>
      </c>
      <c r="W1003" s="49">
        <v>0</v>
      </c>
      <c r="X1003" s="49">
        <v>0</v>
      </c>
      <c r="Y1003" s="49">
        <v>0</v>
      </c>
      <c r="Z1003" s="49">
        <v>0</v>
      </c>
      <c r="AA1003" s="49">
        <v>0</v>
      </c>
      <c r="AB1003" s="49">
        <v>0</v>
      </c>
      <c r="AC1003" s="49">
        <v>0</v>
      </c>
      <c r="AD1003" s="49">
        <v>0</v>
      </c>
      <c r="AE1003" s="49">
        <v>0</v>
      </c>
      <c r="AF1003" s="49">
        <v>0</v>
      </c>
      <c r="AG1003" s="49">
        <v>0</v>
      </c>
      <c r="AH1003" s="49">
        <v>0</v>
      </c>
      <c r="AI1003" s="49">
        <v>0</v>
      </c>
    </row>
    <row r="1004" spans="1:35" ht="15">
      <c r="A1004" s="49" t="s">
        <v>65</v>
      </c>
      <c r="B1004" s="49">
        <v>15</v>
      </c>
      <c r="C1004" s="49" t="s">
        <v>42</v>
      </c>
      <c r="D1004" s="49" t="s">
        <v>49</v>
      </c>
      <c r="E1004" s="49" t="s">
        <v>50</v>
      </c>
      <c r="F1004" s="49">
        <v>0</v>
      </c>
      <c r="G1004" s="49">
        <v>36282</v>
      </c>
      <c r="H1004" s="49">
        <v>0</v>
      </c>
      <c r="I1004" s="49">
        <v>0</v>
      </c>
      <c r="J1004" s="49">
        <v>0</v>
      </c>
      <c r="K1004" s="49">
        <v>0</v>
      </c>
      <c r="L1004" s="49">
        <v>0</v>
      </c>
      <c r="M1004" s="49">
        <v>0</v>
      </c>
      <c r="N1004" s="49">
        <v>0</v>
      </c>
      <c r="O1004" s="49">
        <v>0</v>
      </c>
      <c r="P1004" s="49">
        <v>0</v>
      </c>
      <c r="Q1004" s="49">
        <v>0</v>
      </c>
      <c r="R1004" s="49">
        <v>0</v>
      </c>
      <c r="S1004" s="49">
        <v>0</v>
      </c>
      <c r="T1004" s="49">
        <v>0</v>
      </c>
      <c r="U1004" s="49">
        <v>0</v>
      </c>
      <c r="V1004" s="49">
        <v>0</v>
      </c>
      <c r="W1004" s="49">
        <v>0</v>
      </c>
      <c r="X1004" s="49">
        <v>0</v>
      </c>
      <c r="Y1004" s="49">
        <v>0</v>
      </c>
      <c r="Z1004" s="49">
        <v>0</v>
      </c>
      <c r="AA1004" s="49">
        <v>0</v>
      </c>
      <c r="AB1004" s="49">
        <v>0</v>
      </c>
      <c r="AC1004" s="49">
        <v>0</v>
      </c>
      <c r="AD1004" s="49">
        <v>0</v>
      </c>
      <c r="AE1004" s="49">
        <v>0</v>
      </c>
      <c r="AF1004" s="49">
        <v>0</v>
      </c>
      <c r="AG1004" s="49">
        <v>0</v>
      </c>
      <c r="AH1004" s="49">
        <v>0</v>
      </c>
      <c r="AI1004" s="49">
        <v>0</v>
      </c>
    </row>
    <row r="1005" spans="1:35" ht="15">
      <c r="A1005" s="49" t="s">
        <v>65</v>
      </c>
      <c r="B1005" s="49">
        <v>16</v>
      </c>
      <c r="C1005" s="49" t="s">
        <v>42</v>
      </c>
      <c r="D1005" s="49" t="s">
        <v>49</v>
      </c>
      <c r="E1005" s="49" t="s">
        <v>50</v>
      </c>
      <c r="F1005" s="49">
        <v>0</v>
      </c>
      <c r="G1005" s="49">
        <v>36282</v>
      </c>
      <c r="H1005" s="49">
        <v>0</v>
      </c>
      <c r="I1005" s="49">
        <v>0</v>
      </c>
      <c r="J1005" s="49">
        <v>0</v>
      </c>
      <c r="K1005" s="49">
        <v>0</v>
      </c>
      <c r="L1005" s="49">
        <v>0</v>
      </c>
      <c r="M1005" s="49">
        <v>0</v>
      </c>
      <c r="N1005" s="49">
        <v>0</v>
      </c>
      <c r="O1005" s="49">
        <v>0</v>
      </c>
      <c r="P1005" s="49">
        <v>0</v>
      </c>
      <c r="Q1005" s="49">
        <v>0</v>
      </c>
      <c r="R1005" s="49">
        <v>0</v>
      </c>
      <c r="S1005" s="49">
        <v>0</v>
      </c>
      <c r="T1005" s="49">
        <v>0</v>
      </c>
      <c r="U1005" s="49">
        <v>0</v>
      </c>
      <c r="V1005" s="49">
        <v>0</v>
      </c>
      <c r="W1005" s="49">
        <v>0</v>
      </c>
      <c r="X1005" s="49">
        <v>0</v>
      </c>
      <c r="Y1005" s="49">
        <v>0</v>
      </c>
      <c r="Z1005" s="49">
        <v>0</v>
      </c>
      <c r="AA1005" s="49">
        <v>0</v>
      </c>
      <c r="AB1005" s="49">
        <v>0</v>
      </c>
      <c r="AC1005" s="49">
        <v>0</v>
      </c>
      <c r="AD1005" s="49">
        <v>0</v>
      </c>
      <c r="AE1005" s="49">
        <v>0</v>
      </c>
      <c r="AF1005" s="49">
        <v>0</v>
      </c>
      <c r="AG1005" s="49">
        <v>0</v>
      </c>
      <c r="AH1005" s="49">
        <v>0</v>
      </c>
      <c r="AI1005" s="49">
        <v>0</v>
      </c>
    </row>
    <row r="1006" spans="1:35" ht="15">
      <c r="A1006" s="49" t="s">
        <v>65</v>
      </c>
      <c r="B1006" s="49">
        <v>17</v>
      </c>
      <c r="C1006" s="49" t="s">
        <v>42</v>
      </c>
      <c r="D1006" s="49" t="s">
        <v>49</v>
      </c>
      <c r="E1006" s="49" t="s">
        <v>50</v>
      </c>
      <c r="F1006" s="49">
        <v>0</v>
      </c>
      <c r="G1006" s="49">
        <v>36282</v>
      </c>
      <c r="H1006" s="49">
        <v>0</v>
      </c>
      <c r="I1006" s="49">
        <v>0</v>
      </c>
      <c r="J1006" s="49">
        <v>0</v>
      </c>
      <c r="K1006" s="49">
        <v>0</v>
      </c>
      <c r="L1006" s="49">
        <v>0</v>
      </c>
      <c r="M1006" s="49">
        <v>0</v>
      </c>
      <c r="N1006" s="49">
        <v>0</v>
      </c>
      <c r="O1006" s="49">
        <v>0</v>
      </c>
      <c r="P1006" s="49">
        <v>0</v>
      </c>
      <c r="Q1006" s="49">
        <v>0</v>
      </c>
      <c r="R1006" s="49">
        <v>0</v>
      </c>
      <c r="S1006" s="49">
        <v>0</v>
      </c>
      <c r="T1006" s="49">
        <v>0</v>
      </c>
      <c r="U1006" s="49">
        <v>0</v>
      </c>
      <c r="V1006" s="49">
        <v>0</v>
      </c>
      <c r="W1006" s="49">
        <v>0</v>
      </c>
      <c r="X1006" s="49">
        <v>0</v>
      </c>
      <c r="Y1006" s="49">
        <v>0</v>
      </c>
      <c r="Z1006" s="49">
        <v>0</v>
      </c>
      <c r="AA1006" s="49">
        <v>0</v>
      </c>
      <c r="AB1006" s="49">
        <v>0</v>
      </c>
      <c r="AC1006" s="49">
        <v>0</v>
      </c>
      <c r="AD1006" s="49">
        <v>0</v>
      </c>
      <c r="AE1006" s="49">
        <v>0</v>
      </c>
      <c r="AF1006" s="49">
        <v>0</v>
      </c>
      <c r="AG1006" s="49">
        <v>0</v>
      </c>
      <c r="AH1006" s="49">
        <v>0</v>
      </c>
      <c r="AI1006" s="49">
        <v>0</v>
      </c>
    </row>
    <row r="1007" spans="1:35" ht="15">
      <c r="A1007" s="49" t="s">
        <v>65</v>
      </c>
      <c r="B1007" s="49">
        <v>18</v>
      </c>
      <c r="C1007" s="49" t="s">
        <v>42</v>
      </c>
      <c r="D1007" s="49" t="s">
        <v>49</v>
      </c>
      <c r="E1007" s="49" t="s">
        <v>50</v>
      </c>
      <c r="F1007" s="49">
        <v>0</v>
      </c>
      <c r="G1007" s="49">
        <v>36282</v>
      </c>
      <c r="H1007" s="49">
        <v>0</v>
      </c>
      <c r="I1007" s="49">
        <v>0</v>
      </c>
      <c r="J1007" s="49">
        <v>0</v>
      </c>
      <c r="K1007" s="49">
        <v>0</v>
      </c>
      <c r="L1007" s="49">
        <v>0</v>
      </c>
      <c r="M1007" s="49">
        <v>0</v>
      </c>
      <c r="N1007" s="49">
        <v>0</v>
      </c>
      <c r="O1007" s="49">
        <v>0</v>
      </c>
      <c r="P1007" s="49">
        <v>0</v>
      </c>
      <c r="Q1007" s="49">
        <v>0</v>
      </c>
      <c r="R1007" s="49">
        <v>0</v>
      </c>
      <c r="S1007" s="49">
        <v>0</v>
      </c>
      <c r="T1007" s="49">
        <v>0</v>
      </c>
      <c r="U1007" s="49">
        <v>0</v>
      </c>
      <c r="V1007" s="49">
        <v>0</v>
      </c>
      <c r="W1007" s="49">
        <v>0</v>
      </c>
      <c r="X1007" s="49">
        <v>0</v>
      </c>
      <c r="Y1007" s="49">
        <v>0</v>
      </c>
      <c r="Z1007" s="49">
        <v>0</v>
      </c>
      <c r="AA1007" s="49">
        <v>0</v>
      </c>
      <c r="AB1007" s="49">
        <v>0</v>
      </c>
      <c r="AC1007" s="49">
        <v>0</v>
      </c>
      <c r="AD1007" s="49">
        <v>0</v>
      </c>
      <c r="AE1007" s="49">
        <v>0</v>
      </c>
      <c r="AF1007" s="49">
        <v>0</v>
      </c>
      <c r="AG1007" s="49">
        <v>0</v>
      </c>
      <c r="AH1007" s="49">
        <v>0</v>
      </c>
      <c r="AI1007" s="49">
        <v>0</v>
      </c>
    </row>
    <row r="1008" spans="1:35" ht="15">
      <c r="A1008" s="49" t="s">
        <v>65</v>
      </c>
      <c r="B1008" s="49">
        <v>19</v>
      </c>
      <c r="C1008" s="49" t="s">
        <v>42</v>
      </c>
      <c r="D1008" s="49" t="s">
        <v>49</v>
      </c>
      <c r="E1008" s="49" t="s">
        <v>50</v>
      </c>
      <c r="F1008" s="49">
        <v>0</v>
      </c>
      <c r="G1008" s="49">
        <v>36282</v>
      </c>
      <c r="H1008" s="49">
        <v>0</v>
      </c>
      <c r="I1008" s="49">
        <v>0</v>
      </c>
      <c r="J1008" s="49">
        <v>0</v>
      </c>
      <c r="K1008" s="49">
        <v>0</v>
      </c>
      <c r="L1008" s="49">
        <v>0</v>
      </c>
      <c r="M1008" s="49">
        <v>0</v>
      </c>
      <c r="N1008" s="49">
        <v>0</v>
      </c>
      <c r="O1008" s="49">
        <v>0</v>
      </c>
      <c r="P1008" s="49">
        <v>0</v>
      </c>
      <c r="Q1008" s="49">
        <v>0</v>
      </c>
      <c r="R1008" s="49">
        <v>0</v>
      </c>
      <c r="S1008" s="49">
        <v>0</v>
      </c>
      <c r="T1008" s="49">
        <v>0</v>
      </c>
      <c r="U1008" s="49">
        <v>0</v>
      </c>
      <c r="V1008" s="49">
        <v>0</v>
      </c>
      <c r="W1008" s="49">
        <v>0</v>
      </c>
      <c r="X1008" s="49">
        <v>0</v>
      </c>
      <c r="Y1008" s="49">
        <v>0</v>
      </c>
      <c r="Z1008" s="49">
        <v>0</v>
      </c>
      <c r="AA1008" s="49">
        <v>0</v>
      </c>
      <c r="AB1008" s="49">
        <v>0</v>
      </c>
      <c r="AC1008" s="49">
        <v>0</v>
      </c>
      <c r="AD1008" s="49">
        <v>0</v>
      </c>
      <c r="AE1008" s="49">
        <v>0</v>
      </c>
      <c r="AF1008" s="49">
        <v>0</v>
      </c>
      <c r="AG1008" s="49">
        <v>0</v>
      </c>
      <c r="AH1008" s="49">
        <v>0</v>
      </c>
      <c r="AI1008" s="49">
        <v>0</v>
      </c>
    </row>
    <row r="1009" spans="1:35" ht="15">
      <c r="A1009" s="49" t="s">
        <v>65</v>
      </c>
      <c r="B1009" s="49">
        <v>20</v>
      </c>
      <c r="C1009" s="49" t="s">
        <v>42</v>
      </c>
      <c r="D1009" s="49" t="s">
        <v>49</v>
      </c>
      <c r="E1009" s="49" t="s">
        <v>50</v>
      </c>
      <c r="F1009" s="49">
        <v>0</v>
      </c>
      <c r="G1009" s="49">
        <v>36282</v>
      </c>
      <c r="H1009" s="49">
        <v>0</v>
      </c>
      <c r="I1009" s="49">
        <v>0</v>
      </c>
      <c r="J1009" s="49">
        <v>0</v>
      </c>
      <c r="K1009" s="49">
        <v>0</v>
      </c>
      <c r="L1009" s="49">
        <v>0</v>
      </c>
      <c r="M1009" s="49">
        <v>0</v>
      </c>
      <c r="N1009" s="49">
        <v>0</v>
      </c>
      <c r="O1009" s="49">
        <v>0</v>
      </c>
      <c r="P1009" s="49">
        <v>0</v>
      </c>
      <c r="Q1009" s="49">
        <v>0</v>
      </c>
      <c r="R1009" s="49">
        <v>0</v>
      </c>
      <c r="S1009" s="49">
        <v>0</v>
      </c>
      <c r="T1009" s="49">
        <v>0</v>
      </c>
      <c r="U1009" s="49">
        <v>0</v>
      </c>
      <c r="V1009" s="49">
        <v>0</v>
      </c>
      <c r="W1009" s="49">
        <v>0</v>
      </c>
      <c r="X1009" s="49">
        <v>0</v>
      </c>
      <c r="Y1009" s="49">
        <v>0</v>
      </c>
      <c r="Z1009" s="49">
        <v>0</v>
      </c>
      <c r="AA1009" s="49">
        <v>0</v>
      </c>
      <c r="AB1009" s="49">
        <v>0</v>
      </c>
      <c r="AC1009" s="49">
        <v>0</v>
      </c>
      <c r="AD1009" s="49">
        <v>0</v>
      </c>
      <c r="AE1009" s="49">
        <v>0</v>
      </c>
      <c r="AF1009" s="49">
        <v>0</v>
      </c>
      <c r="AG1009" s="49">
        <v>0</v>
      </c>
      <c r="AH1009" s="49">
        <v>0</v>
      </c>
      <c r="AI1009" s="49">
        <v>0</v>
      </c>
    </row>
    <row r="1010" spans="1:35" ht="15">
      <c r="A1010" s="49" t="s">
        <v>65</v>
      </c>
      <c r="B1010" s="49">
        <v>0</v>
      </c>
      <c r="C1010" s="49" t="s">
        <v>42</v>
      </c>
      <c r="D1010" s="49" t="s">
        <v>49</v>
      </c>
      <c r="E1010" s="49" t="s">
        <v>51</v>
      </c>
      <c r="F1010" s="49">
        <v>0</v>
      </c>
      <c r="G1010" s="49">
        <v>36282</v>
      </c>
      <c r="H1010" s="49">
        <v>0.82227697329007199</v>
      </c>
      <c r="I1010" s="49">
        <v>0.94245540146405804</v>
      </c>
      <c r="J1010" s="49">
        <v>1.0925405042315901</v>
      </c>
      <c r="K1010" s="49">
        <v>1.2634843370641</v>
      </c>
      <c r="L1010" s="49">
        <v>1.4605858356491901</v>
      </c>
      <c r="M1010" s="49">
        <v>1.68462794545054</v>
      </c>
      <c r="N1010" s="49">
        <v>1.93204577349177</v>
      </c>
      <c r="O1010" s="49">
        <v>2.21638223826303</v>
      </c>
      <c r="P1010" s="49">
        <v>2.5407169030046499</v>
      </c>
      <c r="Q1010" s="49">
        <v>2.8993007609122001</v>
      </c>
      <c r="R1010" s="49">
        <v>3.3046472351430798</v>
      </c>
      <c r="S1010" s="49">
        <v>3.7696402889797902</v>
      </c>
      <c r="T1010" s="49">
        <v>4.2949168971711797</v>
      </c>
      <c r="U1010" s="49">
        <v>4.6924537622556297</v>
      </c>
      <c r="V1010" s="49">
        <v>4.8865942678763599</v>
      </c>
      <c r="W1010" s="49">
        <v>5.4056777859893703</v>
      </c>
      <c r="X1010" s="49">
        <v>5.9895671592287201</v>
      </c>
      <c r="Y1010" s="49">
        <v>6.6413797482502099</v>
      </c>
      <c r="Z1010" s="49">
        <v>7.36729339118759</v>
      </c>
      <c r="AA1010" s="49">
        <v>8.1686397297704296</v>
      </c>
      <c r="AB1010" s="49">
        <v>9.0242717080523391</v>
      </c>
      <c r="AC1010" s="49">
        <v>9.8844396963835699</v>
      </c>
      <c r="AD1010" s="49">
        <v>10.7433211274952</v>
      </c>
      <c r="AE1010" s="49">
        <v>11.504947315448501</v>
      </c>
      <c r="AF1010" s="49">
        <v>12.1791618379296</v>
      </c>
      <c r="AG1010" s="49">
        <v>12.7952634950705</v>
      </c>
      <c r="AH1010" s="49">
        <v>13.3649606146765</v>
      </c>
      <c r="AI1010" s="49">
        <v>13.872220992837001</v>
      </c>
    </row>
    <row r="1011" spans="1:35" ht="15">
      <c r="A1011" s="49" t="s">
        <v>65</v>
      </c>
      <c r="B1011" s="49">
        <v>1</v>
      </c>
      <c r="C1011" s="49" t="s">
        <v>42</v>
      </c>
      <c r="D1011" s="49" t="s">
        <v>49</v>
      </c>
      <c r="E1011" s="49" t="s">
        <v>51</v>
      </c>
      <c r="F1011" s="49">
        <v>0</v>
      </c>
      <c r="G1011" s="49">
        <v>36282</v>
      </c>
      <c r="H1011" s="49">
        <v>181.03315851423301</v>
      </c>
      <c r="I1011" s="49">
        <v>211.739140660647</v>
      </c>
      <c r="J1011" s="49">
        <v>249.172861332732</v>
      </c>
      <c r="K1011" s="49">
        <v>292.88395048823401</v>
      </c>
      <c r="L1011" s="49">
        <v>343.84953734502602</v>
      </c>
      <c r="M1011" s="49">
        <v>402.29201729944799</v>
      </c>
      <c r="N1011" s="49">
        <v>468.31292367800501</v>
      </c>
      <c r="O1011" s="49">
        <v>544.64679887908505</v>
      </c>
      <c r="P1011" s="49">
        <v>632.52261319874697</v>
      </c>
      <c r="Q1011" s="49">
        <v>731.21974183579198</v>
      </c>
      <c r="R1011" s="49">
        <v>844.05147051087101</v>
      </c>
      <c r="S1011" s="49">
        <v>975.28018604259501</v>
      </c>
      <c r="T1011" s="49">
        <v>1125.9381598322</v>
      </c>
      <c r="U1011" s="49">
        <v>1247.1946524932</v>
      </c>
      <c r="V1011" s="49">
        <v>1316.9180326190799</v>
      </c>
      <c r="W1011" s="49">
        <v>1477.0041841636501</v>
      </c>
      <c r="X1011" s="49">
        <v>1659.06837447099</v>
      </c>
      <c r="Y1011" s="49">
        <v>1864.49176672831</v>
      </c>
      <c r="Z1011" s="49">
        <v>2095.1660663545299</v>
      </c>
      <c r="AA1011" s="49">
        <v>2352.6443420375599</v>
      </c>
      <c r="AB1011" s="49">
        <v>2631.47347341145</v>
      </c>
      <c r="AC1011" s="49">
        <v>2917.9467530707798</v>
      </c>
      <c r="AD1011" s="49">
        <v>3211.0576661780101</v>
      </c>
      <c r="AE1011" s="49">
        <v>3482.3172251505398</v>
      </c>
      <c r="AF1011" s="49">
        <v>3733.40671184345</v>
      </c>
      <c r="AG1011" s="49">
        <v>3971.5057193098801</v>
      </c>
      <c r="AH1011" s="49">
        <v>4200.6530921259</v>
      </c>
      <c r="AI1011" s="49">
        <v>4416.6146598914902</v>
      </c>
    </row>
    <row r="1012" spans="1:35" ht="15">
      <c r="A1012" s="49" t="s">
        <v>65</v>
      </c>
      <c r="B1012" s="49">
        <v>2</v>
      </c>
      <c r="C1012" s="49" t="s">
        <v>42</v>
      </c>
      <c r="D1012" s="49" t="s">
        <v>49</v>
      </c>
      <c r="E1012" s="49" t="s">
        <v>51</v>
      </c>
      <c r="F1012" s="49">
        <v>0</v>
      </c>
      <c r="G1012" s="49">
        <v>36282</v>
      </c>
      <c r="H1012" s="49">
        <v>16.654041866199101</v>
      </c>
      <c r="I1012" s="49">
        <v>19.3755043672619</v>
      </c>
      <c r="J1012" s="49">
        <v>22.7159102297842</v>
      </c>
      <c r="K1012" s="49">
        <v>26.615950967331901</v>
      </c>
      <c r="L1012" s="49">
        <v>31.176794729072899</v>
      </c>
      <c r="M1012" s="49">
        <v>36.395377921142298</v>
      </c>
      <c r="N1012" s="49">
        <v>42.258053998073997</v>
      </c>
      <c r="O1012" s="49">
        <v>49.009652435794699</v>
      </c>
      <c r="P1012" s="49">
        <v>56.748512578842501</v>
      </c>
      <c r="Q1012" s="49">
        <v>65.399074533039496</v>
      </c>
      <c r="R1012" s="49">
        <v>75.257750042004702</v>
      </c>
      <c r="S1012" s="49">
        <v>86.680140107335106</v>
      </c>
      <c r="T1012" s="49">
        <v>99.727148365131299</v>
      </c>
      <c r="U1012" s="49">
        <v>110.057858477978</v>
      </c>
      <c r="V1012" s="49">
        <v>115.774907628566</v>
      </c>
      <c r="W1012" s="49">
        <v>129.34221531514899</v>
      </c>
      <c r="X1012" s="49">
        <v>144.699580480029</v>
      </c>
      <c r="Y1012" s="49">
        <v>161.943997575982</v>
      </c>
      <c r="Z1012" s="49">
        <v>181.219933235664</v>
      </c>
      <c r="AA1012" s="49">
        <v>202.626626074976</v>
      </c>
      <c r="AB1012" s="49">
        <v>225.661018066076</v>
      </c>
      <c r="AC1012" s="49">
        <v>249.11144979526301</v>
      </c>
      <c r="AD1012" s="49">
        <v>272.86303057411698</v>
      </c>
      <c r="AE1012" s="49">
        <v>294.494722049762</v>
      </c>
      <c r="AF1012" s="49">
        <v>314.20399227303801</v>
      </c>
      <c r="AG1012" s="49">
        <v>332.649042773247</v>
      </c>
      <c r="AH1012" s="49">
        <v>350.16470453560697</v>
      </c>
      <c r="AI1012" s="49">
        <v>366.36794149370598</v>
      </c>
    </row>
    <row r="1013" spans="1:35" ht="15">
      <c r="A1013" s="49" t="s">
        <v>65</v>
      </c>
      <c r="B1013" s="49">
        <v>3</v>
      </c>
      <c r="C1013" s="49" t="s">
        <v>42</v>
      </c>
      <c r="D1013" s="49" t="s">
        <v>49</v>
      </c>
      <c r="E1013" s="49" t="s">
        <v>51</v>
      </c>
      <c r="F1013" s="49">
        <v>0</v>
      </c>
      <c r="G1013" s="49">
        <v>36282</v>
      </c>
      <c r="H1013" s="49">
        <v>6.2124300143209599</v>
      </c>
      <c r="I1013" s="49">
        <v>7.2105588475145801</v>
      </c>
      <c r="J1013" s="49">
        <v>8.4455944841224095</v>
      </c>
      <c r="K1013" s="49">
        <v>9.8833770722606502</v>
      </c>
      <c r="L1013" s="49">
        <v>11.5614416275614</v>
      </c>
      <c r="M1013" s="49">
        <v>13.4791270912882</v>
      </c>
      <c r="N1013" s="49">
        <v>15.632364858735899</v>
      </c>
      <c r="O1013" s="49">
        <v>18.114133206506601</v>
      </c>
      <c r="P1013" s="49">
        <v>20.957396487718398</v>
      </c>
      <c r="Q1013" s="49">
        <v>24.131125692630999</v>
      </c>
      <c r="R1013" s="49">
        <v>27.743404881652399</v>
      </c>
      <c r="S1013" s="49">
        <v>31.923469111997701</v>
      </c>
      <c r="T1013" s="49">
        <v>36.681160843960399</v>
      </c>
      <c r="U1013" s="49">
        <v>40.419366474595002</v>
      </c>
      <c r="V1013" s="49">
        <v>42.452381403846097</v>
      </c>
      <c r="W1013" s="49">
        <v>47.355046049382103</v>
      </c>
      <c r="X1013" s="49">
        <v>52.901430810201298</v>
      </c>
      <c r="Y1013" s="49">
        <v>59.124044443802902</v>
      </c>
      <c r="Z1013" s="49">
        <v>66.0752568942534</v>
      </c>
      <c r="AA1013" s="49">
        <v>73.787036247752894</v>
      </c>
      <c r="AB1013" s="49">
        <v>82.074223129788507</v>
      </c>
      <c r="AC1013" s="49">
        <v>90.4913676881784</v>
      </c>
      <c r="AD1013" s="49">
        <v>99.000435000008196</v>
      </c>
      <c r="AE1013" s="49">
        <v>106.715389688123</v>
      </c>
      <c r="AF1013" s="49">
        <v>113.698996205425</v>
      </c>
      <c r="AG1013" s="49">
        <v>120.199698018611</v>
      </c>
      <c r="AH1013" s="49">
        <v>126.341130700874</v>
      </c>
      <c r="AI1013" s="49">
        <v>131.98447052078001</v>
      </c>
    </row>
    <row r="1014" spans="1:35" ht="15">
      <c r="A1014" s="49" t="s">
        <v>65</v>
      </c>
      <c r="B1014" s="49">
        <v>4</v>
      </c>
      <c r="C1014" s="49" t="s">
        <v>42</v>
      </c>
      <c r="D1014" s="49" t="s">
        <v>49</v>
      </c>
      <c r="E1014" s="49" t="s">
        <v>51</v>
      </c>
      <c r="F1014" s="49">
        <v>0</v>
      </c>
      <c r="G1014" s="49">
        <v>36282</v>
      </c>
      <c r="H1014" s="49">
        <v>28.523288827999998</v>
      </c>
      <c r="I1014" s="49">
        <v>33.216741089580701</v>
      </c>
      <c r="J1014" s="49">
        <v>38.982885691956398</v>
      </c>
      <c r="K1014" s="49">
        <v>45.743511078869297</v>
      </c>
      <c r="L1014" s="49">
        <v>53.667926912306797</v>
      </c>
      <c r="M1014" s="49">
        <v>62.739833290202597</v>
      </c>
      <c r="N1014" s="49">
        <v>72.949114382281394</v>
      </c>
      <c r="O1014" s="49">
        <v>84.735071235485705</v>
      </c>
      <c r="P1014" s="49">
        <v>98.255228842424998</v>
      </c>
      <c r="Q1014" s="49">
        <v>113.379092564488</v>
      </c>
      <c r="R1014" s="49">
        <v>130.61794094956099</v>
      </c>
      <c r="S1014" s="49">
        <v>150.59768113699499</v>
      </c>
      <c r="T1014" s="49">
        <v>173.42604477984599</v>
      </c>
      <c r="U1014" s="49">
        <v>191.56537660806501</v>
      </c>
      <c r="V1014" s="49">
        <v>201.691699942437</v>
      </c>
      <c r="W1014" s="49">
        <v>225.546098433948</v>
      </c>
      <c r="X1014" s="49">
        <v>252.59885583273601</v>
      </c>
      <c r="Y1014" s="49">
        <v>283.00648087152098</v>
      </c>
      <c r="Z1014" s="49">
        <v>317.02434289102399</v>
      </c>
      <c r="AA1014" s="49">
        <v>354.83031938771097</v>
      </c>
      <c r="AB1014" s="49">
        <v>395.54044019766297</v>
      </c>
      <c r="AC1014" s="49">
        <v>436.99910635305099</v>
      </c>
      <c r="AD1014" s="49">
        <v>479.01891032192202</v>
      </c>
      <c r="AE1014" s="49">
        <v>517.34148749584301</v>
      </c>
      <c r="AF1014" s="49">
        <v>552.285215866415</v>
      </c>
      <c r="AG1014" s="49">
        <v>585.00592692052203</v>
      </c>
      <c r="AH1014" s="49">
        <v>616.13043921673898</v>
      </c>
      <c r="AI1014" s="49">
        <v>644.96308059537898</v>
      </c>
    </row>
    <row r="1015" spans="1:35" ht="15">
      <c r="A1015" s="49" t="s">
        <v>65</v>
      </c>
      <c r="B1015" s="49">
        <v>5</v>
      </c>
      <c r="C1015" s="49" t="s">
        <v>42</v>
      </c>
      <c r="D1015" s="49" t="s">
        <v>49</v>
      </c>
      <c r="E1015" s="49" t="s">
        <v>51</v>
      </c>
      <c r="F1015" s="49">
        <v>0</v>
      </c>
      <c r="G1015" s="49">
        <v>36282</v>
      </c>
      <c r="H1015" s="49">
        <v>20.559958055953899</v>
      </c>
      <c r="I1015" s="49">
        <v>23.941581403179399</v>
      </c>
      <c r="J1015" s="49">
        <v>28.080939575554702</v>
      </c>
      <c r="K1015" s="49">
        <v>32.919126131521097</v>
      </c>
      <c r="L1015" s="49">
        <v>38.575116500563198</v>
      </c>
      <c r="M1015" s="49">
        <v>45.041858534201097</v>
      </c>
      <c r="N1015" s="49">
        <v>52.318186391578102</v>
      </c>
      <c r="O1015" s="49">
        <v>60.6992906597374</v>
      </c>
      <c r="P1015" s="49">
        <v>70.300375679964702</v>
      </c>
      <c r="Q1015" s="49">
        <v>81.027159207077602</v>
      </c>
      <c r="R1015" s="49">
        <v>93.235653628523096</v>
      </c>
      <c r="S1015" s="49">
        <v>107.36574466475599</v>
      </c>
      <c r="T1015" s="49">
        <v>123.497104159777</v>
      </c>
      <c r="U1015" s="49">
        <v>136.25765208649599</v>
      </c>
      <c r="V1015" s="49">
        <v>143.294089973978</v>
      </c>
      <c r="W1015" s="49">
        <v>160.04749203273099</v>
      </c>
      <c r="X1015" s="49">
        <v>179.01453513640399</v>
      </c>
      <c r="Y1015" s="49">
        <v>200.305261847677</v>
      </c>
      <c r="Z1015" s="49">
        <v>224.080516165951</v>
      </c>
      <c r="AA1015" s="49">
        <v>250.46222768285099</v>
      </c>
      <c r="AB1015" s="49">
        <v>278.81417053355898</v>
      </c>
      <c r="AC1015" s="49">
        <v>307.63611480594</v>
      </c>
      <c r="AD1015" s="49">
        <v>336.79481254948303</v>
      </c>
      <c r="AE1015" s="49">
        <v>363.30263889438902</v>
      </c>
      <c r="AF1015" s="49">
        <v>387.38433593686102</v>
      </c>
      <c r="AG1015" s="49">
        <v>409.84449090370401</v>
      </c>
      <c r="AH1015" s="49">
        <v>431.13621575777597</v>
      </c>
      <c r="AI1015" s="49">
        <v>450.79243878182501</v>
      </c>
    </row>
    <row r="1016" spans="1:35" ht="15">
      <c r="A1016" s="49" t="s">
        <v>65</v>
      </c>
      <c r="B1016" s="49">
        <v>6</v>
      </c>
      <c r="C1016" s="49" t="s">
        <v>42</v>
      </c>
      <c r="D1016" s="49" t="s">
        <v>49</v>
      </c>
      <c r="E1016" s="49" t="s">
        <v>51</v>
      </c>
      <c r="F1016" s="49">
        <v>0</v>
      </c>
      <c r="G1016" s="49">
        <v>36282</v>
      </c>
      <c r="H1016" s="49">
        <v>12.964671873342001</v>
      </c>
      <c r="I1016" s="49">
        <v>15.126160199235199</v>
      </c>
      <c r="J1016" s="49">
        <v>17.779272210055598</v>
      </c>
      <c r="K1016" s="49">
        <v>20.886951111760698</v>
      </c>
      <c r="L1016" s="49">
        <v>24.524573005658699</v>
      </c>
      <c r="M1016" s="49">
        <v>28.686306614951</v>
      </c>
      <c r="N1016" s="49">
        <v>33.373818894752397</v>
      </c>
      <c r="O1016" s="49">
        <v>38.784852616955298</v>
      </c>
      <c r="P1016" s="49">
        <v>44.996571297277299</v>
      </c>
      <c r="Q1016" s="49">
        <v>51.951481643993297</v>
      </c>
      <c r="R1016" s="49">
        <v>59.885771104202</v>
      </c>
      <c r="S1016" s="49">
        <v>69.087692600863704</v>
      </c>
      <c r="T1016" s="49">
        <v>79.615488030252095</v>
      </c>
      <c r="U1016" s="49">
        <v>88.004891405209506</v>
      </c>
      <c r="V1016" s="49">
        <v>92.720932054466104</v>
      </c>
      <c r="W1016" s="49">
        <v>103.754609835441</v>
      </c>
      <c r="X1016" s="49">
        <v>116.269227049138</v>
      </c>
      <c r="Y1016" s="49">
        <v>130.34441575330001</v>
      </c>
      <c r="Z1016" s="49">
        <v>146.09912238508301</v>
      </c>
      <c r="AA1016" s="49">
        <v>163.62641520658099</v>
      </c>
      <c r="AB1016" s="49">
        <v>182.525684996595</v>
      </c>
      <c r="AC1016" s="49">
        <v>201.896318538408</v>
      </c>
      <c r="AD1016" s="49">
        <v>221.666352981541</v>
      </c>
      <c r="AE1016" s="49">
        <v>239.81723704013399</v>
      </c>
      <c r="AF1016" s="49">
        <v>256.48364251202202</v>
      </c>
      <c r="AG1016" s="49">
        <v>272.17763720522498</v>
      </c>
      <c r="AH1016" s="49">
        <v>287.18729188050401</v>
      </c>
      <c r="AI1016" s="49">
        <v>301.20641865695399</v>
      </c>
    </row>
    <row r="1017" spans="1:35" ht="15">
      <c r="A1017" s="49" t="s">
        <v>65</v>
      </c>
      <c r="B1017" s="49">
        <v>7</v>
      </c>
      <c r="C1017" s="49" t="s">
        <v>42</v>
      </c>
      <c r="D1017" s="49" t="s">
        <v>49</v>
      </c>
      <c r="E1017" s="49" t="s">
        <v>51</v>
      </c>
      <c r="F1017" s="49">
        <v>0</v>
      </c>
      <c r="G1017" s="49">
        <v>36282</v>
      </c>
      <c r="H1017" s="49">
        <v>109.711015524486</v>
      </c>
      <c r="I1017" s="49">
        <v>127.573538602101</v>
      </c>
      <c r="J1017" s="49">
        <v>149.44243943178401</v>
      </c>
      <c r="K1017" s="49">
        <v>174.95987319004001</v>
      </c>
      <c r="L1017" s="49">
        <v>204.752322912137</v>
      </c>
      <c r="M1017" s="49">
        <v>238.77798996491799</v>
      </c>
      <c r="N1017" s="49">
        <v>277.02985089593398</v>
      </c>
      <c r="O1017" s="49">
        <v>321.0487441807</v>
      </c>
      <c r="P1017" s="49">
        <v>371.43705416564899</v>
      </c>
      <c r="Q1017" s="49">
        <v>427.68775110169702</v>
      </c>
      <c r="R1017" s="49">
        <v>491.68928936274699</v>
      </c>
      <c r="S1017" s="49">
        <v>565.79104435396903</v>
      </c>
      <c r="T1017" s="49">
        <v>650.41015350475504</v>
      </c>
      <c r="U1017" s="49">
        <v>717.30113292675105</v>
      </c>
      <c r="V1017" s="49">
        <v>754.07239671287402</v>
      </c>
      <c r="W1017" s="49">
        <v>841.98927242330501</v>
      </c>
      <c r="X1017" s="49">
        <v>941.55160866302299</v>
      </c>
      <c r="Y1017" s="49">
        <v>1053.3424874924399</v>
      </c>
      <c r="Z1017" s="49">
        <v>1178.2543665333201</v>
      </c>
      <c r="AA1017" s="49">
        <v>1316.92596759447</v>
      </c>
      <c r="AB1017" s="49">
        <v>1466.0723639248599</v>
      </c>
      <c r="AC1017" s="49">
        <v>1617.7508718460899</v>
      </c>
      <c r="AD1017" s="49">
        <v>1771.2811293546099</v>
      </c>
      <c r="AE1017" s="49">
        <v>1911.01182829343</v>
      </c>
      <c r="AF1017" s="49">
        <v>2038.1449698198601</v>
      </c>
      <c r="AG1017" s="49">
        <v>2156.8761883234702</v>
      </c>
      <c r="AH1017" s="49">
        <v>2269.5140657297202</v>
      </c>
      <c r="AI1017" s="49">
        <v>2373.6718067524098</v>
      </c>
    </row>
    <row r="1018" spans="1:35" ht="15">
      <c r="A1018" s="49" t="s">
        <v>65</v>
      </c>
      <c r="B1018" s="49">
        <v>8</v>
      </c>
      <c r="C1018" s="49" t="s">
        <v>42</v>
      </c>
      <c r="D1018" s="49" t="s">
        <v>49</v>
      </c>
      <c r="E1018" s="49" t="s">
        <v>51</v>
      </c>
      <c r="F1018" s="49">
        <v>0</v>
      </c>
      <c r="G1018" s="49">
        <v>36282</v>
      </c>
      <c r="H1018" s="49">
        <v>19.2709715951191</v>
      </c>
      <c r="I1018" s="49">
        <v>22.461064210840799</v>
      </c>
      <c r="J1018" s="49">
        <v>26.373806273353701</v>
      </c>
      <c r="K1018" s="49">
        <v>30.954780296214199</v>
      </c>
      <c r="L1018" s="49">
        <v>36.316482044388501</v>
      </c>
      <c r="M1018" s="49">
        <v>42.4544666420678</v>
      </c>
      <c r="N1018" s="49">
        <v>49.371362554263797</v>
      </c>
      <c r="O1018" s="49">
        <v>57.347523451288097</v>
      </c>
      <c r="P1018" s="49">
        <v>66.497155962233293</v>
      </c>
      <c r="Q1018" s="49">
        <v>76.735808480514606</v>
      </c>
      <c r="R1018" s="49">
        <v>88.407771161896207</v>
      </c>
      <c r="S1018" s="49">
        <v>101.94185049631</v>
      </c>
      <c r="T1018" s="49">
        <v>117.42310617110699</v>
      </c>
      <c r="U1018" s="49">
        <v>129.748964557807</v>
      </c>
      <c r="V1018" s="49">
        <v>136.65785080928001</v>
      </c>
      <c r="W1018" s="49">
        <v>152.873014019968</v>
      </c>
      <c r="X1018" s="49">
        <v>171.26128638128301</v>
      </c>
      <c r="Y1018" s="49">
        <v>191.93867764363901</v>
      </c>
      <c r="Z1018" s="49">
        <v>215.078417578255</v>
      </c>
      <c r="AA1018" s="49">
        <v>240.812385744804</v>
      </c>
      <c r="AB1018" s="49">
        <v>268.55065161837501</v>
      </c>
      <c r="AC1018" s="49">
        <v>296.90662850178097</v>
      </c>
      <c r="AD1018" s="49">
        <v>325.76712546571599</v>
      </c>
      <c r="AE1018" s="49">
        <v>352.20760119357999</v>
      </c>
      <c r="AF1018" s="49">
        <v>376.42557350227901</v>
      </c>
      <c r="AG1018" s="49">
        <v>399.18681333571999</v>
      </c>
      <c r="AH1018" s="49">
        <v>420.91391281835098</v>
      </c>
      <c r="AI1018" s="49">
        <v>441.16073910666199</v>
      </c>
    </row>
    <row r="1019" spans="1:35" ht="15">
      <c r="A1019" s="49" t="s">
        <v>65</v>
      </c>
      <c r="B1019" s="49">
        <v>9</v>
      </c>
      <c r="C1019" s="49" t="s">
        <v>42</v>
      </c>
      <c r="D1019" s="49" t="s">
        <v>49</v>
      </c>
      <c r="E1019" s="49" t="s">
        <v>51</v>
      </c>
      <c r="F1019" s="49">
        <v>0</v>
      </c>
      <c r="G1019" s="49">
        <v>36282</v>
      </c>
      <c r="H1019" s="49">
        <v>9.8597842441142092</v>
      </c>
      <c r="I1019" s="49">
        <v>11.4851714402347</v>
      </c>
      <c r="J1019" s="49">
        <v>13.475067701695</v>
      </c>
      <c r="K1019" s="49">
        <v>15.8033620473855</v>
      </c>
      <c r="L1019" s="49">
        <v>18.5251274745746</v>
      </c>
      <c r="M1019" s="49">
        <v>21.6363920142715</v>
      </c>
      <c r="N1019" s="49">
        <v>25.137239162757101</v>
      </c>
      <c r="O1019" s="49">
        <v>29.167102855378101</v>
      </c>
      <c r="P1019" s="49">
        <v>33.781411106880398</v>
      </c>
      <c r="Q1019" s="49">
        <v>38.932610417193899</v>
      </c>
      <c r="R1019" s="49">
        <v>44.792724886497602</v>
      </c>
      <c r="S1019" s="49">
        <v>51.573134904352798</v>
      </c>
      <c r="T1019" s="49">
        <v>59.317467124694801</v>
      </c>
      <c r="U1019" s="49">
        <v>65.446201252899996</v>
      </c>
      <c r="V1019" s="49">
        <v>68.826574049289206</v>
      </c>
      <c r="W1019" s="49">
        <v>76.873053112268906</v>
      </c>
      <c r="X1019" s="49">
        <v>85.980595546198998</v>
      </c>
      <c r="Y1019" s="49">
        <v>96.201442215659796</v>
      </c>
      <c r="Z1019" s="49">
        <v>107.612834737311</v>
      </c>
      <c r="AA1019" s="49">
        <v>120.278302812208</v>
      </c>
      <c r="AB1019" s="49">
        <v>133.88667732769201</v>
      </c>
      <c r="AC1019" s="49">
        <v>147.74023777267399</v>
      </c>
      <c r="AD1019" s="49">
        <v>161.77669597102701</v>
      </c>
      <c r="AE1019" s="49">
        <v>174.538132794745</v>
      </c>
      <c r="AF1019" s="49">
        <v>186.11365652866601</v>
      </c>
      <c r="AG1019" s="49">
        <v>196.90261095743901</v>
      </c>
      <c r="AH1019" s="49">
        <v>207.12570576767399</v>
      </c>
      <c r="AI1019" s="49">
        <v>216.56349071579501</v>
      </c>
    </row>
    <row r="1020" spans="1:35" ht="15">
      <c r="A1020" s="49" t="s">
        <v>65</v>
      </c>
      <c r="B1020" s="49">
        <v>10</v>
      </c>
      <c r="C1020" s="49" t="s">
        <v>42</v>
      </c>
      <c r="D1020" s="49" t="s">
        <v>49</v>
      </c>
      <c r="E1020" s="49" t="s">
        <v>51</v>
      </c>
      <c r="F1020" s="49">
        <v>0</v>
      </c>
      <c r="G1020" s="49">
        <v>36282</v>
      </c>
      <c r="H1020" s="49">
        <v>24.073611591200699</v>
      </c>
      <c r="I1020" s="49">
        <v>28.128614427963399</v>
      </c>
      <c r="J1020" s="49">
        <v>33.080753890908198</v>
      </c>
      <c r="K1020" s="49">
        <v>38.827630258117097</v>
      </c>
      <c r="L1020" s="49">
        <v>45.585014130623598</v>
      </c>
      <c r="M1020" s="49">
        <v>53.317128537514499</v>
      </c>
      <c r="N1020" s="49">
        <v>61.990556158964502</v>
      </c>
      <c r="O1020" s="49">
        <v>72.021438836326595</v>
      </c>
      <c r="P1020" s="49">
        <v>83.540595363470999</v>
      </c>
      <c r="Q1020" s="49">
        <v>96.417770675346006</v>
      </c>
      <c r="R1020" s="49">
        <v>111.07328038604599</v>
      </c>
      <c r="S1020" s="49">
        <v>128.02595908179401</v>
      </c>
      <c r="T1020" s="49">
        <v>147.36368170488399</v>
      </c>
      <c r="U1020" s="49">
        <v>162.69815588849499</v>
      </c>
      <c r="V1020" s="49">
        <v>171.22533174405299</v>
      </c>
      <c r="W1020" s="49">
        <v>191.343756046354</v>
      </c>
      <c r="X1020" s="49">
        <v>214.127658250358</v>
      </c>
      <c r="Y1020" s="49">
        <v>239.637227912226</v>
      </c>
      <c r="Z1020" s="49">
        <v>268.03910534426399</v>
      </c>
      <c r="AA1020" s="49">
        <v>299.654613552706</v>
      </c>
      <c r="AB1020" s="49">
        <v>333.50263014579502</v>
      </c>
      <c r="AC1020" s="49">
        <v>367.77595399414997</v>
      </c>
      <c r="AD1020" s="49">
        <v>402.39149727479901</v>
      </c>
      <c r="AE1020" s="49">
        <v>433.66751897526501</v>
      </c>
      <c r="AF1020" s="49">
        <v>461.36813921908498</v>
      </c>
      <c r="AG1020" s="49">
        <v>482.31584288501</v>
      </c>
      <c r="AH1020" s="49">
        <v>500.14683779766898</v>
      </c>
      <c r="AI1020" s="49">
        <v>515.52106260742903</v>
      </c>
    </row>
    <row r="1021" spans="1:35" ht="15">
      <c r="A1021" s="49" t="s">
        <v>65</v>
      </c>
      <c r="B1021" s="49">
        <v>11</v>
      </c>
      <c r="C1021" s="49" t="s">
        <v>42</v>
      </c>
      <c r="D1021" s="49" t="s">
        <v>49</v>
      </c>
      <c r="E1021" s="49" t="s">
        <v>51</v>
      </c>
      <c r="F1021" s="49">
        <v>0</v>
      </c>
      <c r="G1021" s="49">
        <v>36282</v>
      </c>
      <c r="H1021" s="49">
        <v>22.835630615447599</v>
      </c>
      <c r="I1021" s="49">
        <v>26.7654827303062</v>
      </c>
      <c r="J1021" s="49">
        <v>31.616079252502001</v>
      </c>
      <c r="K1021" s="49">
        <v>37.313209069357598</v>
      </c>
      <c r="L1021" s="49">
        <v>44.071927807754903</v>
      </c>
      <c r="M1021" s="49">
        <v>51.847050975326901</v>
      </c>
      <c r="N1021" s="49">
        <v>60.599540446076098</v>
      </c>
      <c r="O1021" s="49">
        <v>70.777244559172004</v>
      </c>
      <c r="P1021" s="49">
        <v>82.513140057645998</v>
      </c>
      <c r="Q1021" s="49">
        <v>95.695134911701501</v>
      </c>
      <c r="R1021" s="49">
        <v>110.76354417362001</v>
      </c>
      <c r="S1021" s="49">
        <v>128.25185040813099</v>
      </c>
      <c r="T1021" s="49">
        <v>148.26519452467099</v>
      </c>
      <c r="U1021" s="49">
        <v>164.37964033147401</v>
      </c>
      <c r="V1021" s="49">
        <v>173.70420602365999</v>
      </c>
      <c r="W1021" s="49">
        <v>194.90506113339899</v>
      </c>
      <c r="X1021" s="49">
        <v>218.976207365638</v>
      </c>
      <c r="Y1021" s="49">
        <v>245.98683334372501</v>
      </c>
      <c r="Z1021" s="49">
        <v>276.13081692307901</v>
      </c>
      <c r="AA1021" s="49">
        <v>309.76666063929002</v>
      </c>
      <c r="AB1021" s="49">
        <v>345.889723307606</v>
      </c>
      <c r="AC1021" s="49">
        <v>382.65177041600498</v>
      </c>
      <c r="AD1021" s="49">
        <v>419.93717526375099</v>
      </c>
      <c r="AE1021" s="49">
        <v>453.918369537822</v>
      </c>
      <c r="AF1021" s="49">
        <v>484.31688006678201</v>
      </c>
      <c r="AG1021" s="49">
        <v>507.77289782317803</v>
      </c>
      <c r="AH1021" s="49">
        <v>528.04461214508206</v>
      </c>
      <c r="AI1021" s="49">
        <v>545.75491129364104</v>
      </c>
    </row>
    <row r="1022" spans="1:35" ht="15">
      <c r="A1022" s="49" t="s">
        <v>65</v>
      </c>
      <c r="B1022" s="49">
        <v>12</v>
      </c>
      <c r="C1022" s="49" t="s">
        <v>42</v>
      </c>
      <c r="D1022" s="49" t="s">
        <v>49</v>
      </c>
      <c r="E1022" s="49" t="s">
        <v>51</v>
      </c>
      <c r="F1022" s="49">
        <v>0</v>
      </c>
      <c r="G1022" s="49">
        <v>36282</v>
      </c>
      <c r="H1022" s="49">
        <v>60.207884180498603</v>
      </c>
      <c r="I1022" s="49">
        <v>70.148779338862497</v>
      </c>
      <c r="J1022" s="49">
        <v>82.311495991574404</v>
      </c>
      <c r="K1022" s="49">
        <v>96.514586462319599</v>
      </c>
      <c r="L1022" s="49">
        <v>113.11732576911299</v>
      </c>
      <c r="M1022" s="49">
        <v>132.10326141793001</v>
      </c>
      <c r="N1022" s="49">
        <v>153.476442783382</v>
      </c>
      <c r="O1022" s="49">
        <v>178.10313389177401</v>
      </c>
      <c r="P1022" s="49">
        <v>206.33943331896501</v>
      </c>
      <c r="Q1022" s="49">
        <v>237.91167903937799</v>
      </c>
      <c r="R1022" s="49">
        <v>273.86077409172702</v>
      </c>
      <c r="S1022" s="49">
        <v>315.510142414119</v>
      </c>
      <c r="T1022" s="49">
        <v>363.11806851543599</v>
      </c>
      <c r="U1022" s="49">
        <v>400.91887085520801</v>
      </c>
      <c r="V1022" s="49">
        <v>421.94762175457498</v>
      </c>
      <c r="W1022" s="49">
        <v>471.66755338395097</v>
      </c>
      <c r="X1022" s="49">
        <v>528.01199281288996</v>
      </c>
      <c r="Y1022" s="49">
        <v>591.33043334498302</v>
      </c>
      <c r="Z1022" s="49">
        <v>662.13041155296503</v>
      </c>
      <c r="AA1022" s="49">
        <v>740.78285472764401</v>
      </c>
      <c r="AB1022" s="49">
        <v>825.44694768409897</v>
      </c>
      <c r="AC1022" s="49">
        <v>911.66947213626304</v>
      </c>
      <c r="AD1022" s="49">
        <v>999.06695096362796</v>
      </c>
      <c r="AE1022" s="49">
        <v>1078.78367872545</v>
      </c>
      <c r="AF1022" s="49">
        <v>1151.45814836967</v>
      </c>
      <c r="AG1022" s="49">
        <v>1219.43006502497</v>
      </c>
      <c r="AH1022" s="49">
        <v>1284.0237755369001</v>
      </c>
      <c r="AI1022" s="49">
        <v>1343.91783001205</v>
      </c>
    </row>
    <row r="1023" spans="1:35" ht="15">
      <c r="A1023" s="49" t="s">
        <v>65</v>
      </c>
      <c r="B1023" s="49">
        <v>13</v>
      </c>
      <c r="C1023" s="49" t="s">
        <v>42</v>
      </c>
      <c r="D1023" s="49" t="s">
        <v>49</v>
      </c>
      <c r="E1023" s="49" t="s">
        <v>51</v>
      </c>
      <c r="F1023" s="49">
        <v>0</v>
      </c>
      <c r="G1023" s="49">
        <v>36282</v>
      </c>
      <c r="H1023" s="49">
        <v>22.509376003179199</v>
      </c>
      <c r="I1023" s="49">
        <v>26.173594028555101</v>
      </c>
      <c r="J1023" s="49">
        <v>30.6409367128689</v>
      </c>
      <c r="K1023" s="49">
        <v>35.840784479688999</v>
      </c>
      <c r="L1023" s="49">
        <v>41.898303472306097</v>
      </c>
      <c r="M1023" s="49">
        <v>48.819980542471598</v>
      </c>
      <c r="N1023" s="49">
        <v>56.614175146460497</v>
      </c>
      <c r="O1023" s="49">
        <v>65.583129549016903</v>
      </c>
      <c r="P1023" s="49">
        <v>75.841030026084795</v>
      </c>
      <c r="Q1023" s="49">
        <v>87.282376398243301</v>
      </c>
      <c r="R1023" s="49">
        <v>100.29439113252</v>
      </c>
      <c r="S1023" s="49">
        <v>115.346981373525</v>
      </c>
      <c r="T1023" s="49">
        <v>132.51952998749701</v>
      </c>
      <c r="U1023" s="49">
        <v>146.073924713525</v>
      </c>
      <c r="V1023" s="49">
        <v>153.49600195579399</v>
      </c>
      <c r="W1023" s="49">
        <v>171.322027163938</v>
      </c>
      <c r="X1023" s="49">
        <v>191.50921369278501</v>
      </c>
      <c r="Y1023" s="49">
        <v>214.16408172087401</v>
      </c>
      <c r="Z1023" s="49">
        <v>239.478808223382</v>
      </c>
      <c r="AA1023" s="49">
        <v>267.57340440376902</v>
      </c>
      <c r="AB1023" s="49">
        <v>297.76874214630698</v>
      </c>
      <c r="AC1023" s="49">
        <v>328.42878624225102</v>
      </c>
      <c r="AD1023" s="49">
        <v>359.415862429681</v>
      </c>
      <c r="AE1023" s="49">
        <v>387.54667896667502</v>
      </c>
      <c r="AF1023" s="49">
        <v>413.05901105121097</v>
      </c>
      <c r="AG1023" s="49">
        <v>436.81237171906298</v>
      </c>
      <c r="AH1023" s="49">
        <v>459.307224806254</v>
      </c>
      <c r="AI1023" s="49">
        <v>480.033767206037</v>
      </c>
    </row>
    <row r="1024" spans="1:35" ht="15">
      <c r="A1024" s="49" t="s">
        <v>65</v>
      </c>
      <c r="B1024" s="49">
        <v>14</v>
      </c>
      <c r="C1024" s="49" t="s">
        <v>42</v>
      </c>
      <c r="D1024" s="49" t="s">
        <v>49</v>
      </c>
      <c r="E1024" s="49" t="s">
        <v>51</v>
      </c>
      <c r="F1024" s="49">
        <v>0</v>
      </c>
      <c r="G1024" s="49">
        <v>36282</v>
      </c>
      <c r="H1024" s="49">
        <v>7.4533492310907796</v>
      </c>
      <c r="I1024" s="49">
        <v>8.6896661854115695</v>
      </c>
      <c r="J1024" s="49">
        <v>10.2015789907857</v>
      </c>
      <c r="K1024" s="49">
        <v>11.969839047821599</v>
      </c>
      <c r="L1024" s="49">
        <v>14.0388103220814</v>
      </c>
      <c r="M1024" s="49">
        <v>16.4066350596568</v>
      </c>
      <c r="N1024" s="49">
        <v>19.0745136586192</v>
      </c>
      <c r="O1024" s="49">
        <v>22.150871137420701</v>
      </c>
      <c r="P1024" s="49">
        <v>25.678919264717901</v>
      </c>
      <c r="Q1024" s="49">
        <v>29.624633926363501</v>
      </c>
      <c r="R1024" s="49">
        <v>34.118102973246998</v>
      </c>
      <c r="S1024" s="49">
        <v>39.320733798386399</v>
      </c>
      <c r="T1024" s="49">
        <v>45.262020564961603</v>
      </c>
      <c r="U1024" s="49">
        <v>49.973150582073501</v>
      </c>
      <c r="V1024" s="49">
        <v>52.587328995095298</v>
      </c>
      <c r="W1024" s="49">
        <v>58.769946131484303</v>
      </c>
      <c r="X1024" s="49">
        <v>65.769721077622805</v>
      </c>
      <c r="Y1024" s="49">
        <v>73.628267572550996</v>
      </c>
      <c r="Z1024" s="49">
        <v>82.406809221380001</v>
      </c>
      <c r="AA1024" s="49">
        <v>92.149855636709603</v>
      </c>
      <c r="AB1024" s="49">
        <v>102.623832953898</v>
      </c>
      <c r="AC1024" s="49">
        <v>113.26908070156701</v>
      </c>
      <c r="AD1024" s="49">
        <v>124.039908241389</v>
      </c>
      <c r="AE1024" s="49">
        <v>133.83281076729901</v>
      </c>
      <c r="AF1024" s="49">
        <v>142.731321665195</v>
      </c>
      <c r="AG1024" s="49">
        <v>151.03537933277499</v>
      </c>
      <c r="AH1024" s="49">
        <v>158.91376221450901</v>
      </c>
      <c r="AI1024" s="49">
        <v>166.19409872148699</v>
      </c>
    </row>
    <row r="1025" spans="1:35" ht="15">
      <c r="A1025" s="49" t="s">
        <v>65</v>
      </c>
      <c r="B1025" s="49">
        <v>15</v>
      </c>
      <c r="C1025" s="49" t="s">
        <v>42</v>
      </c>
      <c r="D1025" s="49" t="s">
        <v>49</v>
      </c>
      <c r="E1025" s="49" t="s">
        <v>51</v>
      </c>
      <c r="F1025" s="49">
        <v>0</v>
      </c>
      <c r="G1025" s="49">
        <v>36282</v>
      </c>
      <c r="H1025" s="49">
        <v>9.6655720897783501E-2</v>
      </c>
      <c r="I1025" s="49">
        <v>0.11245222161499201</v>
      </c>
      <c r="J1025" s="49">
        <v>0.132554921816741</v>
      </c>
      <c r="K1025" s="49">
        <v>0.156060786999068</v>
      </c>
      <c r="L1025" s="49">
        <v>0.183503300143322</v>
      </c>
      <c r="M1025" s="49">
        <v>0.21514029432955201</v>
      </c>
      <c r="N1025" s="49">
        <v>0.250422908041114</v>
      </c>
      <c r="O1025" s="49">
        <v>0.29136996234218199</v>
      </c>
      <c r="P1025" s="49">
        <v>0.33835097041775603</v>
      </c>
      <c r="Q1025" s="49">
        <v>0.39107119226507298</v>
      </c>
      <c r="R1025" s="49">
        <v>0.45112586342076599</v>
      </c>
      <c r="S1025" s="49">
        <v>0.52045099831274499</v>
      </c>
      <c r="T1025" s="49">
        <v>0.59958813239211695</v>
      </c>
      <c r="U1025" s="49">
        <v>0.66313305902986996</v>
      </c>
      <c r="V1025" s="49">
        <v>0.69961398798762897</v>
      </c>
      <c r="W1025" s="49">
        <v>0.78387827524033804</v>
      </c>
      <c r="X1025" s="49">
        <v>0.87941498316343103</v>
      </c>
      <c r="Y1025" s="49">
        <v>0.98691608342567405</v>
      </c>
      <c r="Z1025" s="49">
        <v>1.1074660629792401</v>
      </c>
      <c r="AA1025" s="49">
        <v>1.2414951571836801</v>
      </c>
      <c r="AB1025" s="49">
        <v>1.3860556678036999</v>
      </c>
      <c r="AC1025" s="49">
        <v>1.5337321841397999</v>
      </c>
      <c r="AD1025" s="49">
        <v>1.68353337327633</v>
      </c>
      <c r="AE1025" s="49">
        <v>1.8201402056392899</v>
      </c>
      <c r="AF1025" s="49">
        <v>1.9445774528300299</v>
      </c>
      <c r="AG1025" s="49">
        <v>2.0614256252816299</v>
      </c>
      <c r="AH1025" s="49">
        <v>2.1724023990912</v>
      </c>
      <c r="AI1025" s="49">
        <v>2.2746274829328499</v>
      </c>
    </row>
    <row r="1026" spans="1:35" ht="15">
      <c r="A1026" s="49" t="s">
        <v>65</v>
      </c>
      <c r="B1026" s="49">
        <v>16</v>
      </c>
      <c r="C1026" s="49" t="s">
        <v>42</v>
      </c>
      <c r="D1026" s="49" t="s">
        <v>49</v>
      </c>
      <c r="E1026" s="49" t="s">
        <v>51</v>
      </c>
      <c r="F1026" s="49">
        <v>0</v>
      </c>
      <c r="G1026" s="49">
        <v>36282</v>
      </c>
      <c r="H1026" s="49">
        <v>43.790957297519498</v>
      </c>
      <c r="I1026" s="49">
        <v>50.923857845015903</v>
      </c>
      <c r="J1026" s="49">
        <v>59.651048982873498</v>
      </c>
      <c r="K1026" s="49">
        <v>69.845103003717099</v>
      </c>
      <c r="L1026" s="49">
        <v>81.7563917510534</v>
      </c>
      <c r="M1026" s="49">
        <v>95.3694120481385</v>
      </c>
      <c r="N1026" s="49">
        <v>110.682033609912</v>
      </c>
      <c r="O1026" s="49">
        <v>128.31164075329801</v>
      </c>
      <c r="P1026" s="49">
        <v>148.500556927199</v>
      </c>
      <c r="Q1026" s="49">
        <v>171.05494629619301</v>
      </c>
      <c r="R1026" s="49">
        <v>196.74469203053201</v>
      </c>
      <c r="S1026" s="49">
        <v>226.51962204525799</v>
      </c>
      <c r="T1026" s="49">
        <v>260.55895261342602</v>
      </c>
      <c r="U1026" s="49">
        <v>287.54308941599197</v>
      </c>
      <c r="V1026" s="49">
        <v>302.48736489116698</v>
      </c>
      <c r="W1026" s="49">
        <v>337.99196885957002</v>
      </c>
      <c r="X1026" s="49">
        <v>378.23290945974799</v>
      </c>
      <c r="Y1026" s="49">
        <v>423.46060065151102</v>
      </c>
      <c r="Z1026" s="49">
        <v>474.03841045706997</v>
      </c>
      <c r="AA1026" s="49">
        <v>530.253125545035</v>
      </c>
      <c r="AB1026" s="49">
        <v>590.79423193312095</v>
      </c>
      <c r="AC1026" s="49">
        <v>652.47438547312004</v>
      </c>
      <c r="AD1026" s="49">
        <v>715.02422784974794</v>
      </c>
      <c r="AE1026" s="49">
        <v>772.14936636246296</v>
      </c>
      <c r="AF1026" s="49">
        <v>824.32195418763695</v>
      </c>
      <c r="AG1026" s="49">
        <v>873.21385946122405</v>
      </c>
      <c r="AH1026" s="49">
        <v>919.73929903535395</v>
      </c>
      <c r="AI1026" s="49">
        <v>962.91740604440997</v>
      </c>
    </row>
    <row r="1027" spans="1:35" ht="15">
      <c r="A1027" s="49" t="s">
        <v>65</v>
      </c>
      <c r="B1027" s="49">
        <v>17</v>
      </c>
      <c r="C1027" s="49" t="s">
        <v>42</v>
      </c>
      <c r="D1027" s="49" t="s">
        <v>49</v>
      </c>
      <c r="E1027" s="49" t="s">
        <v>51</v>
      </c>
      <c r="F1027" s="49">
        <v>0</v>
      </c>
      <c r="G1027" s="49">
        <v>36282</v>
      </c>
      <c r="H1027" s="49">
        <v>43.790957297519498</v>
      </c>
      <c r="I1027" s="49">
        <v>50.923857845015903</v>
      </c>
      <c r="J1027" s="49">
        <v>59.651048982873498</v>
      </c>
      <c r="K1027" s="49">
        <v>69.845103003717099</v>
      </c>
      <c r="L1027" s="49">
        <v>81.7563917510534</v>
      </c>
      <c r="M1027" s="49">
        <v>95.3694120481385</v>
      </c>
      <c r="N1027" s="49">
        <v>110.682033609912</v>
      </c>
      <c r="O1027" s="49">
        <v>128.31164075329801</v>
      </c>
      <c r="P1027" s="49">
        <v>148.500556927199</v>
      </c>
      <c r="Q1027" s="49">
        <v>171.05494629619301</v>
      </c>
      <c r="R1027" s="49">
        <v>196.74469203053201</v>
      </c>
      <c r="S1027" s="49">
        <v>226.51962204525799</v>
      </c>
      <c r="T1027" s="49">
        <v>260.55895261342602</v>
      </c>
      <c r="U1027" s="49">
        <v>287.54308941599197</v>
      </c>
      <c r="V1027" s="49">
        <v>302.48736489116698</v>
      </c>
      <c r="W1027" s="49">
        <v>337.99196885957002</v>
      </c>
      <c r="X1027" s="49">
        <v>378.23290945974799</v>
      </c>
      <c r="Y1027" s="49">
        <v>423.46060065151102</v>
      </c>
      <c r="Z1027" s="49">
        <v>474.03841045706997</v>
      </c>
      <c r="AA1027" s="49">
        <v>530.253125545035</v>
      </c>
      <c r="AB1027" s="49">
        <v>590.79423193312095</v>
      </c>
      <c r="AC1027" s="49">
        <v>652.47438547312004</v>
      </c>
      <c r="AD1027" s="49">
        <v>715.02422784974794</v>
      </c>
      <c r="AE1027" s="49">
        <v>772.14936636246296</v>
      </c>
      <c r="AF1027" s="49">
        <v>824.32195418763695</v>
      </c>
      <c r="AG1027" s="49">
        <v>873.21385946122405</v>
      </c>
      <c r="AH1027" s="49">
        <v>919.73929903535395</v>
      </c>
      <c r="AI1027" s="49">
        <v>962.91740604440997</v>
      </c>
    </row>
    <row r="1028" spans="1:35" ht="15">
      <c r="A1028" s="49" t="s">
        <v>65</v>
      </c>
      <c r="B1028" s="49">
        <v>18</v>
      </c>
      <c r="C1028" s="49" t="s">
        <v>42</v>
      </c>
      <c r="D1028" s="49" t="s">
        <v>49</v>
      </c>
      <c r="E1028" s="49" t="s">
        <v>51</v>
      </c>
      <c r="F1028" s="49">
        <v>0</v>
      </c>
      <c r="G1028" s="49">
        <v>36282</v>
      </c>
      <c r="H1028" s="49">
        <v>43.790957297519498</v>
      </c>
      <c r="I1028" s="49">
        <v>50.923857845015903</v>
      </c>
      <c r="J1028" s="49">
        <v>59.651048982873498</v>
      </c>
      <c r="K1028" s="49">
        <v>69.845103003717099</v>
      </c>
      <c r="L1028" s="49">
        <v>81.7563917510534</v>
      </c>
      <c r="M1028" s="49">
        <v>95.3694120481385</v>
      </c>
      <c r="N1028" s="49">
        <v>110.682033609912</v>
      </c>
      <c r="O1028" s="49">
        <v>128.31164075329801</v>
      </c>
      <c r="P1028" s="49">
        <v>148.500556927199</v>
      </c>
      <c r="Q1028" s="49">
        <v>171.05494629619301</v>
      </c>
      <c r="R1028" s="49">
        <v>196.74469203053201</v>
      </c>
      <c r="S1028" s="49">
        <v>226.51962204525799</v>
      </c>
      <c r="T1028" s="49">
        <v>260.55895261342602</v>
      </c>
      <c r="U1028" s="49">
        <v>287.54308941599197</v>
      </c>
      <c r="V1028" s="49">
        <v>302.48736489116698</v>
      </c>
      <c r="W1028" s="49">
        <v>337.99196885957002</v>
      </c>
      <c r="X1028" s="49">
        <v>378.23290945974799</v>
      </c>
      <c r="Y1028" s="49">
        <v>423.46060065151102</v>
      </c>
      <c r="Z1028" s="49">
        <v>474.03841045706997</v>
      </c>
      <c r="AA1028" s="49">
        <v>530.253125545035</v>
      </c>
      <c r="AB1028" s="49">
        <v>590.79423193312095</v>
      </c>
      <c r="AC1028" s="49">
        <v>652.47438547312004</v>
      </c>
      <c r="AD1028" s="49">
        <v>715.02422784974794</v>
      </c>
      <c r="AE1028" s="49">
        <v>772.14936636246296</v>
      </c>
      <c r="AF1028" s="49">
        <v>824.32195418763695</v>
      </c>
      <c r="AG1028" s="49">
        <v>873.21385946122405</v>
      </c>
      <c r="AH1028" s="49">
        <v>919.73929903535395</v>
      </c>
      <c r="AI1028" s="49">
        <v>962.91740604440997</v>
      </c>
    </row>
    <row r="1029" spans="1:35" ht="15">
      <c r="A1029" s="49" t="s">
        <v>65</v>
      </c>
      <c r="B1029" s="49">
        <v>19</v>
      </c>
      <c r="C1029" s="49" t="s">
        <v>42</v>
      </c>
      <c r="D1029" s="49" t="s">
        <v>49</v>
      </c>
      <c r="E1029" s="49" t="s">
        <v>51</v>
      </c>
      <c r="F1029" s="49">
        <v>0</v>
      </c>
      <c r="G1029" s="49">
        <v>36282</v>
      </c>
      <c r="H1029" s="49">
        <v>1.72399179781459</v>
      </c>
      <c r="I1029" s="49">
        <v>2.0054347662893299</v>
      </c>
      <c r="J1029" s="49">
        <v>2.3482256841145399</v>
      </c>
      <c r="K1029" s="49">
        <v>2.7496579867441899</v>
      </c>
      <c r="L1029" s="49">
        <v>3.2191208590958</v>
      </c>
      <c r="M1029" s="49">
        <v>3.7553796569057099</v>
      </c>
      <c r="N1029" s="49">
        <v>4.3584988390939596</v>
      </c>
      <c r="O1029" s="49">
        <v>5.0527034066366596</v>
      </c>
      <c r="P1029" s="49">
        <v>5.8473877595868498</v>
      </c>
      <c r="Q1029" s="49">
        <v>6.7348002590052101</v>
      </c>
      <c r="R1029" s="49">
        <v>7.7447710469260898</v>
      </c>
      <c r="S1029" s="49">
        <v>8.9135290887942507</v>
      </c>
      <c r="T1029" s="49">
        <v>10.247421669091599</v>
      </c>
      <c r="U1029" s="49">
        <v>11.300273169545299</v>
      </c>
      <c r="V1029" s="49">
        <v>11.8778180459139</v>
      </c>
      <c r="W1029" s="49">
        <v>13.2602197113944</v>
      </c>
      <c r="X1029" s="49">
        <v>14.824980527227099</v>
      </c>
      <c r="Y1029" s="49">
        <v>16.581529326642499</v>
      </c>
      <c r="Z1029" s="49">
        <v>18.543447211554099</v>
      </c>
      <c r="AA1029" s="49">
        <v>20.721860033736998</v>
      </c>
      <c r="AB1029" s="49">
        <v>23.0629338647739</v>
      </c>
      <c r="AC1029" s="49">
        <v>25.444740852735901</v>
      </c>
      <c r="AD1029" s="49">
        <v>27.856580418433499</v>
      </c>
      <c r="AE1029" s="49">
        <v>30.052974921871801</v>
      </c>
      <c r="AF1029" s="49">
        <v>32.0516149576722</v>
      </c>
      <c r="AG1029" s="49">
        <v>33.917509166688198</v>
      </c>
      <c r="AH1029" s="49">
        <v>35.6878361363122</v>
      </c>
      <c r="AI1029" s="49">
        <v>37.324936819104302</v>
      </c>
    </row>
    <row r="1030" spans="1:35" ht="15">
      <c r="A1030" s="49" t="s">
        <v>65</v>
      </c>
      <c r="B1030" s="49">
        <v>20</v>
      </c>
      <c r="C1030" s="49" t="s">
        <v>42</v>
      </c>
      <c r="D1030" s="49" t="s">
        <v>49</v>
      </c>
      <c r="E1030" s="49" t="s">
        <v>51</v>
      </c>
      <c r="F1030" s="49">
        <v>0</v>
      </c>
      <c r="G1030" s="49">
        <v>36282</v>
      </c>
      <c r="H1030" s="49">
        <v>0.115031478252374</v>
      </c>
      <c r="I1030" s="49">
        <v>0.132486543888686</v>
      </c>
      <c r="J1030" s="49">
        <v>0.153910171537046</v>
      </c>
      <c r="K1030" s="49">
        <v>0.17855617711733099</v>
      </c>
      <c r="L1030" s="49">
        <v>0.206910698780817</v>
      </c>
      <c r="M1030" s="49">
        <v>0.23919005350684999</v>
      </c>
      <c r="N1030" s="49">
        <v>0.27478863974943502</v>
      </c>
      <c r="O1030" s="49">
        <v>0.31563463821940702</v>
      </c>
      <c r="P1030" s="49">
        <v>0.36243623476681802</v>
      </c>
      <c r="Q1030" s="49">
        <v>0.41454847177444698</v>
      </c>
      <c r="R1030" s="49">
        <v>0.47351047779140498</v>
      </c>
      <c r="S1030" s="49">
        <v>0.54090299300379996</v>
      </c>
      <c r="T1030" s="49">
        <v>0.61688735188744703</v>
      </c>
      <c r="U1030" s="49">
        <v>0.67503310740842803</v>
      </c>
      <c r="V1030" s="49">
        <v>0.70452335772168695</v>
      </c>
      <c r="W1030" s="49">
        <v>0.78098840367976596</v>
      </c>
      <c r="X1030" s="49">
        <v>0.86702138182220201</v>
      </c>
      <c r="Y1030" s="49">
        <v>0.96295442043545898</v>
      </c>
      <c r="Z1030" s="49">
        <v>1.0697539225880299</v>
      </c>
      <c r="AA1030" s="49">
        <v>1.1876166951565801</v>
      </c>
      <c r="AB1030" s="49">
        <v>1.31346351622851</v>
      </c>
      <c r="AC1030" s="49">
        <v>1.4400189849659999</v>
      </c>
      <c r="AD1030" s="49">
        <v>1.5663289618560901</v>
      </c>
      <c r="AE1030" s="49">
        <v>1.6785188965844799</v>
      </c>
      <c r="AF1030" s="49">
        <v>1.77818832867857</v>
      </c>
      <c r="AG1030" s="49">
        <v>1.86953879645377</v>
      </c>
      <c r="AH1030" s="49">
        <v>1.95413271027796</v>
      </c>
      <c r="AI1030" s="49">
        <v>2.02928021623991</v>
      </c>
    </row>
    <row r="1031" spans="1:35" ht="15">
      <c r="A1031" s="49" t="s">
        <v>65</v>
      </c>
      <c r="B1031" s="49">
        <v>0</v>
      </c>
      <c r="C1031" s="49" t="s">
        <v>42</v>
      </c>
      <c r="D1031" s="49" t="s">
        <v>49</v>
      </c>
      <c r="E1031" s="49" t="s">
        <v>52</v>
      </c>
      <c r="F1031" s="49">
        <v>0</v>
      </c>
      <c r="G1031" s="49">
        <v>36282</v>
      </c>
      <c r="H1031" s="49">
        <v>2.4862930967528198</v>
      </c>
      <c r="I1031" s="49">
        <v>2.70058920876376</v>
      </c>
      <c r="J1031" s="49">
        <v>2.8630466835215</v>
      </c>
      <c r="K1031" s="49">
        <v>3.4364444964757301</v>
      </c>
      <c r="L1031" s="49">
        <v>4.0051284549877302</v>
      </c>
      <c r="M1031" s="49">
        <v>4.3736841275559897</v>
      </c>
      <c r="N1031" s="49">
        <v>4.9302407201958696</v>
      </c>
      <c r="O1031" s="49">
        <v>6.15723145492524</v>
      </c>
      <c r="P1031" s="49">
        <v>6.8273567380654399</v>
      </c>
      <c r="Q1031" s="49">
        <v>7.4639962147765697</v>
      </c>
      <c r="R1031" s="49">
        <v>7.8014502409951501</v>
      </c>
      <c r="S1031" s="49">
        <v>8.11531549852279</v>
      </c>
      <c r="T1031" s="49">
        <v>8.3049027221397793</v>
      </c>
      <c r="U1031" s="49">
        <v>8.7644263316655397</v>
      </c>
      <c r="V1031" s="49">
        <v>9.6226269433448799</v>
      </c>
      <c r="W1031" s="49">
        <v>10.4335557192199</v>
      </c>
      <c r="X1031" s="49">
        <v>10.8110735545068</v>
      </c>
      <c r="Y1031" s="49">
        <v>11.317402677998601</v>
      </c>
      <c r="Z1031" s="49">
        <v>11.522372298056601</v>
      </c>
      <c r="AA1031" s="49">
        <v>11.724446272463</v>
      </c>
      <c r="AB1031" s="49">
        <v>11.988413422971901</v>
      </c>
      <c r="AC1031" s="49">
        <v>12.2215766533424</v>
      </c>
      <c r="AD1031" s="49">
        <v>12.191699571647</v>
      </c>
      <c r="AE1031" s="49">
        <v>12.1601798531439</v>
      </c>
      <c r="AF1031" s="49">
        <v>12.1290799966831</v>
      </c>
      <c r="AG1031" s="49">
        <v>12.108226273188899</v>
      </c>
      <c r="AH1031" s="49">
        <v>12.0879373509209</v>
      </c>
      <c r="AI1031" s="49">
        <v>12.0643736908824</v>
      </c>
    </row>
    <row r="1032" spans="1:35" ht="15">
      <c r="A1032" s="49" t="s">
        <v>65</v>
      </c>
      <c r="B1032" s="49">
        <v>1</v>
      </c>
      <c r="C1032" s="49" t="s">
        <v>42</v>
      </c>
      <c r="D1032" s="49" t="s">
        <v>49</v>
      </c>
      <c r="E1032" s="49" t="s">
        <v>52</v>
      </c>
      <c r="F1032" s="49">
        <v>0</v>
      </c>
      <c r="G1032" s="49">
        <v>36282</v>
      </c>
      <c r="H1032" s="49">
        <v>547.38428402824297</v>
      </c>
      <c r="I1032" s="49">
        <v>606.73474570017902</v>
      </c>
      <c r="J1032" s="49">
        <v>652.96758472491194</v>
      </c>
      <c r="K1032" s="49">
        <v>796.59035750302303</v>
      </c>
      <c r="L1032" s="49">
        <v>942.88300806560596</v>
      </c>
      <c r="M1032" s="49">
        <v>1044.4432050748801</v>
      </c>
      <c r="N1032" s="49">
        <v>1195.05214513547</v>
      </c>
      <c r="O1032" s="49">
        <v>1513.0586881578499</v>
      </c>
      <c r="P1032" s="49">
        <v>1699.70039562227</v>
      </c>
      <c r="Q1032" s="49">
        <v>1882.46126749371</v>
      </c>
      <c r="R1032" s="49">
        <v>1992.5956023394599</v>
      </c>
      <c r="S1032" s="49">
        <v>2099.59195107596</v>
      </c>
      <c r="T1032" s="49">
        <v>2177.1799344267502</v>
      </c>
      <c r="U1032" s="49">
        <v>2329.4732791931501</v>
      </c>
      <c r="V1032" s="49">
        <v>2593.26030527274</v>
      </c>
      <c r="W1032" s="49">
        <v>2850.7813567678099</v>
      </c>
      <c r="X1032" s="49">
        <v>2994.59205507459</v>
      </c>
      <c r="Y1032" s="49">
        <v>3177.2319779541299</v>
      </c>
      <c r="Z1032" s="49">
        <v>3276.8185222090301</v>
      </c>
      <c r="AA1032" s="49">
        <v>3376.7497525819799</v>
      </c>
      <c r="AB1032" s="49">
        <v>3495.8158321730298</v>
      </c>
      <c r="AC1032" s="49">
        <v>3607.8838061072902</v>
      </c>
      <c r="AD1032" s="49">
        <v>3643.96166778305</v>
      </c>
      <c r="AE1032" s="49">
        <v>3680.6429966585802</v>
      </c>
      <c r="AF1032" s="49">
        <v>3718.05459773748</v>
      </c>
      <c r="AG1032" s="49">
        <v>3758.2571014027199</v>
      </c>
      <c r="AH1032" s="49">
        <v>3799.28028780046</v>
      </c>
      <c r="AI1032" s="49">
        <v>3841.03524108171</v>
      </c>
    </row>
    <row r="1033" spans="1:35" ht="15">
      <c r="A1033" s="49" t="s">
        <v>65</v>
      </c>
      <c r="B1033" s="49">
        <v>2</v>
      </c>
      <c r="C1033" s="49" t="s">
        <v>42</v>
      </c>
      <c r="D1033" s="49" t="s">
        <v>49</v>
      </c>
      <c r="E1033" s="49" t="s">
        <v>52</v>
      </c>
      <c r="F1033" s="49">
        <v>0</v>
      </c>
      <c r="G1033" s="49">
        <v>36282</v>
      </c>
      <c r="H1033" s="49">
        <v>50.356304104306197</v>
      </c>
      <c r="I1033" s="49">
        <v>55.520163529539801</v>
      </c>
      <c r="J1033" s="49">
        <v>59.527963672429202</v>
      </c>
      <c r="K1033" s="49">
        <v>72.390480465066005</v>
      </c>
      <c r="L1033" s="49">
        <v>85.491084917457798</v>
      </c>
      <c r="M1033" s="49">
        <v>94.490826392844596</v>
      </c>
      <c r="N1033" s="49">
        <v>107.835115211066</v>
      </c>
      <c r="O1033" s="49">
        <v>136.15150327549901</v>
      </c>
      <c r="P1033" s="49">
        <v>152.49331370691499</v>
      </c>
      <c r="Q1033" s="49">
        <v>168.364197100723</v>
      </c>
      <c r="R1033" s="49">
        <v>177.66483089579401</v>
      </c>
      <c r="S1033" s="49">
        <v>186.60578477039701</v>
      </c>
      <c r="T1033" s="49">
        <v>192.83825176555101</v>
      </c>
      <c r="U1033" s="49">
        <v>205.56281249054501</v>
      </c>
      <c r="V1033" s="49">
        <v>227.98265713065999</v>
      </c>
      <c r="W1033" s="49">
        <v>249.644774210484</v>
      </c>
      <c r="X1033" s="49">
        <v>261.18044364283003</v>
      </c>
      <c r="Y1033" s="49">
        <v>275.96455877035402</v>
      </c>
      <c r="Z1033" s="49">
        <v>283.42614141958097</v>
      </c>
      <c r="AA1033" s="49">
        <v>290.82993856717599</v>
      </c>
      <c r="AB1033" s="49">
        <v>299.78237197921601</v>
      </c>
      <c r="AC1033" s="49">
        <v>308.012874013687</v>
      </c>
      <c r="AD1033" s="49">
        <v>309.64950721382502</v>
      </c>
      <c r="AE1033" s="49">
        <v>311.26685657379102</v>
      </c>
      <c r="AF1033" s="49">
        <v>312.91195636207698</v>
      </c>
      <c r="AG1033" s="49">
        <v>314.78756815050298</v>
      </c>
      <c r="AH1033" s="49">
        <v>316.70643355895902</v>
      </c>
      <c r="AI1033" s="49">
        <v>318.62235735876101</v>
      </c>
    </row>
    <row r="1034" spans="1:35" ht="15">
      <c r="A1034" s="49" t="s">
        <v>65</v>
      </c>
      <c r="B1034" s="49">
        <v>3</v>
      </c>
      <c r="C1034" s="49" t="s">
        <v>42</v>
      </c>
      <c r="D1034" s="49" t="s">
        <v>49</v>
      </c>
      <c r="E1034" s="49" t="s">
        <v>52</v>
      </c>
      <c r="F1034" s="49">
        <v>0</v>
      </c>
      <c r="G1034" s="49">
        <v>36282</v>
      </c>
      <c r="H1034" s="49">
        <v>18.7843298066154</v>
      </c>
      <c r="I1034" s="49">
        <v>20.661728271177498</v>
      </c>
      <c r="J1034" s="49">
        <v>22.132022734608299</v>
      </c>
      <c r="K1034" s="49">
        <v>26.8809638158904</v>
      </c>
      <c r="L1034" s="49">
        <v>31.703072639099201</v>
      </c>
      <c r="M1034" s="49">
        <v>34.994934265269201</v>
      </c>
      <c r="N1034" s="49">
        <v>39.891043388795197</v>
      </c>
      <c r="O1034" s="49">
        <v>50.322055840519702</v>
      </c>
      <c r="P1034" s="49">
        <v>56.316239701291401</v>
      </c>
      <c r="Q1034" s="49">
        <v>62.123472409749802</v>
      </c>
      <c r="R1034" s="49">
        <v>65.495279011413999</v>
      </c>
      <c r="S1034" s="49">
        <v>68.7251312568401</v>
      </c>
      <c r="T1034" s="49">
        <v>70.928839797785002</v>
      </c>
      <c r="U1034" s="49">
        <v>75.494097073189394</v>
      </c>
      <c r="V1034" s="49">
        <v>83.596756086592805</v>
      </c>
      <c r="W1034" s="49">
        <v>91.400473928177803</v>
      </c>
      <c r="X1034" s="49">
        <v>95.486242064508005</v>
      </c>
      <c r="Y1034" s="49">
        <v>100.751748023248</v>
      </c>
      <c r="Z1034" s="49">
        <v>103.341033022521</v>
      </c>
      <c r="AA1034" s="49">
        <v>105.90651206444799</v>
      </c>
      <c r="AB1034" s="49">
        <v>109.032590117071</v>
      </c>
      <c r="AC1034" s="49">
        <v>111.88769628201599</v>
      </c>
      <c r="AD1034" s="49">
        <v>112.34734088823301</v>
      </c>
      <c r="AE1034" s="49">
        <v>112.793070331007</v>
      </c>
      <c r="AF1034" s="49">
        <v>113.231455404702</v>
      </c>
      <c r="AG1034" s="49">
        <v>113.745617051108</v>
      </c>
      <c r="AH1034" s="49">
        <v>114.269223590498</v>
      </c>
      <c r="AI1034" s="49">
        <v>114.784069153608</v>
      </c>
    </row>
    <row r="1035" spans="1:35" ht="15">
      <c r="A1035" s="49" t="s">
        <v>65</v>
      </c>
      <c r="B1035" s="49">
        <v>4</v>
      </c>
      <c r="C1035" s="49" t="s">
        <v>42</v>
      </c>
      <c r="D1035" s="49" t="s">
        <v>49</v>
      </c>
      <c r="E1035" s="49" t="s">
        <v>52</v>
      </c>
      <c r="F1035" s="49">
        <v>0</v>
      </c>
      <c r="G1035" s="49">
        <v>36282</v>
      </c>
      <c r="H1035" s="49">
        <v>86.244973911881701</v>
      </c>
      <c r="I1035" s="49">
        <v>95.181981447047406</v>
      </c>
      <c r="J1035" s="49">
        <v>102.156232343029</v>
      </c>
      <c r="K1035" s="49">
        <v>124.41391815091499</v>
      </c>
      <c r="L1035" s="49">
        <v>147.16488134443799</v>
      </c>
      <c r="M1035" s="49">
        <v>162.88713111278699</v>
      </c>
      <c r="N1035" s="49">
        <v>186.15329883191299</v>
      </c>
      <c r="O1035" s="49">
        <v>235.39867669908</v>
      </c>
      <c r="P1035" s="49">
        <v>264.02921864068099</v>
      </c>
      <c r="Q1035" s="49">
        <v>291.884556837037</v>
      </c>
      <c r="R1035" s="49">
        <v>308.35647329090102</v>
      </c>
      <c r="S1035" s="49">
        <v>324.20804163874499</v>
      </c>
      <c r="T1035" s="49">
        <v>335.34675195478599</v>
      </c>
      <c r="U1035" s="49">
        <v>357.80014381475399</v>
      </c>
      <c r="V1035" s="49">
        <v>397.16904652257301</v>
      </c>
      <c r="W1035" s="49">
        <v>435.32890387260602</v>
      </c>
      <c r="X1035" s="49">
        <v>455.936921248852</v>
      </c>
      <c r="Y1035" s="49">
        <v>482.26399120607499</v>
      </c>
      <c r="Z1035" s="49">
        <v>495.822863618616</v>
      </c>
      <c r="AA1035" s="49">
        <v>509.287856133552</v>
      </c>
      <c r="AB1035" s="49">
        <v>525.46094310998103</v>
      </c>
      <c r="AC1035" s="49">
        <v>540.32582926172597</v>
      </c>
      <c r="AD1035" s="49">
        <v>543.59862974180601</v>
      </c>
      <c r="AE1035" s="49">
        <v>546.80524481803798</v>
      </c>
      <c r="AF1035" s="49">
        <v>550.01416791813699</v>
      </c>
      <c r="AG1035" s="49">
        <v>553.59423719872598</v>
      </c>
      <c r="AH1035" s="49">
        <v>557.25911687825703</v>
      </c>
      <c r="AI1035" s="49">
        <v>560.91058707493005</v>
      </c>
    </row>
    <row r="1036" spans="1:35" ht="15">
      <c r="A1036" s="49" t="s">
        <v>65</v>
      </c>
      <c r="B1036" s="49">
        <v>5</v>
      </c>
      <c r="C1036" s="49" t="s">
        <v>42</v>
      </c>
      <c r="D1036" s="49" t="s">
        <v>49</v>
      </c>
      <c r="E1036" s="49" t="s">
        <v>52</v>
      </c>
      <c r="F1036" s="49">
        <v>0</v>
      </c>
      <c r="G1036" s="49">
        <v>36282</v>
      </c>
      <c r="H1036" s="49">
        <v>62.166500394038302</v>
      </c>
      <c r="I1036" s="49">
        <v>68.604176152765405</v>
      </c>
      <c r="J1036" s="49">
        <v>73.587240574210398</v>
      </c>
      <c r="K1036" s="49">
        <v>89.533955036054195</v>
      </c>
      <c r="L1036" s="49">
        <v>105.778306882047</v>
      </c>
      <c r="M1036" s="49">
        <v>116.939091672239</v>
      </c>
      <c r="N1036" s="49">
        <v>133.50680221637799</v>
      </c>
      <c r="O1036" s="49">
        <v>168.625959588397</v>
      </c>
      <c r="P1036" s="49">
        <v>188.909572341385</v>
      </c>
      <c r="Q1036" s="49">
        <v>208.59733414668</v>
      </c>
      <c r="R1036" s="49">
        <v>220.106190075108</v>
      </c>
      <c r="S1036" s="49">
        <v>231.13794019963399</v>
      </c>
      <c r="T1036" s="49">
        <v>238.801229702125</v>
      </c>
      <c r="U1036" s="49">
        <v>254.498011987604</v>
      </c>
      <c r="V1036" s="49">
        <v>282.173124147039</v>
      </c>
      <c r="W1036" s="49">
        <v>308.90935271297798</v>
      </c>
      <c r="X1036" s="49">
        <v>323.11839156917199</v>
      </c>
      <c r="Y1036" s="49">
        <v>341.334992544192</v>
      </c>
      <c r="Z1036" s="49">
        <v>350.45965932253699</v>
      </c>
      <c r="AA1036" s="49">
        <v>359.48836390064702</v>
      </c>
      <c r="AB1036" s="49">
        <v>370.39438224768497</v>
      </c>
      <c r="AC1036" s="49">
        <v>380.37546628089302</v>
      </c>
      <c r="AD1036" s="49">
        <v>382.20035714875797</v>
      </c>
      <c r="AE1036" s="49">
        <v>383.99353851411598</v>
      </c>
      <c r="AF1036" s="49">
        <v>385.79137567638401</v>
      </c>
      <c r="AG1036" s="49">
        <v>387.83803354997599</v>
      </c>
      <c r="AH1036" s="49">
        <v>389.941109147014</v>
      </c>
      <c r="AI1036" s="49">
        <v>392.04453571611901</v>
      </c>
    </row>
    <row r="1037" spans="1:35" ht="15">
      <c r="A1037" s="49" t="s">
        <v>65</v>
      </c>
      <c r="B1037" s="49">
        <v>6</v>
      </c>
      <c r="C1037" s="49" t="s">
        <v>42</v>
      </c>
      <c r="D1037" s="49" t="s">
        <v>49</v>
      </c>
      <c r="E1037" s="49" t="s">
        <v>52</v>
      </c>
      <c r="F1037" s="49">
        <v>0</v>
      </c>
      <c r="G1037" s="49">
        <v>36282</v>
      </c>
      <c r="H1037" s="49">
        <v>39.200871759040098</v>
      </c>
      <c r="I1037" s="49">
        <v>43.343743312021601</v>
      </c>
      <c r="J1037" s="49">
        <v>46.5913036077567</v>
      </c>
      <c r="K1037" s="49">
        <v>56.808656894752097</v>
      </c>
      <c r="L1037" s="49">
        <v>67.2497725186617</v>
      </c>
      <c r="M1037" s="49">
        <v>74.476292678654801</v>
      </c>
      <c r="N1037" s="49">
        <v>85.164111099695404</v>
      </c>
      <c r="O1037" s="49">
        <v>107.74644841717701</v>
      </c>
      <c r="P1037" s="49">
        <v>120.913764092726</v>
      </c>
      <c r="Q1037" s="49">
        <v>133.744545433361</v>
      </c>
      <c r="R1037" s="49">
        <v>141.375411706487</v>
      </c>
      <c r="S1037" s="49">
        <v>148.732605644106</v>
      </c>
      <c r="T1037" s="49">
        <v>153.94916807410701</v>
      </c>
      <c r="U1037" s="49">
        <v>164.372932931452</v>
      </c>
      <c r="V1037" s="49">
        <v>182.58502549815699</v>
      </c>
      <c r="W1037" s="49">
        <v>200.25786695051099</v>
      </c>
      <c r="X1037" s="49">
        <v>209.86410742838299</v>
      </c>
      <c r="Y1037" s="49">
        <v>222.11653238127701</v>
      </c>
      <c r="Z1037" s="49">
        <v>228.497548713599</v>
      </c>
      <c r="AA1037" s="49">
        <v>234.852947040083</v>
      </c>
      <c r="AB1037" s="49">
        <v>242.47866673803799</v>
      </c>
      <c r="AC1037" s="49">
        <v>249.633910351802</v>
      </c>
      <c r="AD1037" s="49">
        <v>251.55066562956699</v>
      </c>
      <c r="AE1037" s="49">
        <v>253.47536623451199</v>
      </c>
      <c r="AF1037" s="49">
        <v>255.42895802408</v>
      </c>
      <c r="AG1037" s="49">
        <v>257.56315366638802</v>
      </c>
      <c r="AH1037" s="49">
        <v>259.74651870054902</v>
      </c>
      <c r="AI1037" s="49">
        <v>261.95277559709098</v>
      </c>
    </row>
    <row r="1038" spans="1:35" ht="15">
      <c r="A1038" s="49" t="s">
        <v>65</v>
      </c>
      <c r="B1038" s="49">
        <v>7</v>
      </c>
      <c r="C1038" s="49" t="s">
        <v>42</v>
      </c>
      <c r="D1038" s="49" t="s">
        <v>49</v>
      </c>
      <c r="E1038" s="49" t="s">
        <v>52</v>
      </c>
      <c r="F1038" s="49">
        <v>0</v>
      </c>
      <c r="G1038" s="49">
        <v>36282</v>
      </c>
      <c r="H1038" s="49">
        <v>331.72975700007498</v>
      </c>
      <c r="I1038" s="49">
        <v>365.55970832937101</v>
      </c>
      <c r="J1038" s="49">
        <v>391.61997100826602</v>
      </c>
      <c r="K1038" s="49">
        <v>475.85860440904202</v>
      </c>
      <c r="L1038" s="49">
        <v>561.45919993516998</v>
      </c>
      <c r="M1038" s="49">
        <v>619.92293760743803</v>
      </c>
      <c r="N1038" s="49">
        <v>706.93141453293697</v>
      </c>
      <c r="O1038" s="49">
        <v>891.89102498079899</v>
      </c>
      <c r="P1038" s="49">
        <v>998.11721310864004</v>
      </c>
      <c r="Q1038" s="49">
        <v>1101.04470649157</v>
      </c>
      <c r="R1038" s="49">
        <v>1160.75612676633</v>
      </c>
      <c r="S1038" s="49">
        <v>1218.04004604742</v>
      </c>
      <c r="T1038" s="49">
        <v>1257.6711456062601</v>
      </c>
      <c r="U1038" s="49">
        <v>1339.7538379013699</v>
      </c>
      <c r="V1038" s="49">
        <v>1484.91095517029</v>
      </c>
      <c r="W1038" s="49">
        <v>1625.1323768469999</v>
      </c>
      <c r="X1038" s="49">
        <v>1699.4856933753699</v>
      </c>
      <c r="Y1038" s="49">
        <v>1794.97356583737</v>
      </c>
      <c r="Z1038" s="49">
        <v>1842.77790392427</v>
      </c>
      <c r="AA1038" s="49">
        <v>1890.18346538178</v>
      </c>
      <c r="AB1038" s="49">
        <v>1947.62327369222</v>
      </c>
      <c r="AC1038" s="49">
        <v>2000.2617137228799</v>
      </c>
      <c r="AD1038" s="49">
        <v>2010.0792976160301</v>
      </c>
      <c r="AE1038" s="49">
        <v>2019.8482354047601</v>
      </c>
      <c r="AF1038" s="49">
        <v>2029.7639289753399</v>
      </c>
      <c r="AG1038" s="49">
        <v>2041.06347177102</v>
      </c>
      <c r="AH1038" s="49">
        <v>2052.6617798969601</v>
      </c>
      <c r="AI1038" s="49">
        <v>2064.33156673037</v>
      </c>
    </row>
    <row r="1039" spans="1:35" ht="15">
      <c r="A1039" s="49" t="s">
        <v>65</v>
      </c>
      <c r="B1039" s="49">
        <v>8</v>
      </c>
      <c r="C1039" s="49" t="s">
        <v>42</v>
      </c>
      <c r="D1039" s="49" t="s">
        <v>49</v>
      </c>
      <c r="E1039" s="49" t="s">
        <v>52</v>
      </c>
      <c r="F1039" s="49">
        <v>0</v>
      </c>
      <c r="G1039" s="49">
        <v>36282</v>
      </c>
      <c r="H1039" s="49">
        <v>58.2690324562478</v>
      </c>
      <c r="I1039" s="49">
        <v>64.361780441724093</v>
      </c>
      <c r="J1039" s="49">
        <v>69.113628547685806</v>
      </c>
      <c r="K1039" s="49">
        <v>84.1912964554176</v>
      </c>
      <c r="L1039" s="49">
        <v>99.584818687757107</v>
      </c>
      <c r="M1039" s="49">
        <v>110.221623354709</v>
      </c>
      <c r="N1039" s="49">
        <v>125.987026506451</v>
      </c>
      <c r="O1039" s="49">
        <v>159.31456639584701</v>
      </c>
      <c r="P1039" s="49">
        <v>178.689646722954</v>
      </c>
      <c r="Q1039" s="49">
        <v>197.54962705427499</v>
      </c>
      <c r="R1039" s="49">
        <v>208.708760288284</v>
      </c>
      <c r="S1039" s="49">
        <v>219.461332079697</v>
      </c>
      <c r="T1039" s="49">
        <v>227.056191640132</v>
      </c>
      <c r="U1039" s="49">
        <v>242.34127795223199</v>
      </c>
      <c r="V1039" s="49">
        <v>269.10511598264202</v>
      </c>
      <c r="W1039" s="49">
        <v>295.06181701699398</v>
      </c>
      <c r="X1039" s="49">
        <v>309.12390075711801</v>
      </c>
      <c r="Y1039" s="49">
        <v>327.077713775961</v>
      </c>
      <c r="Z1039" s="49">
        <v>336.38046824331201</v>
      </c>
      <c r="AA1039" s="49">
        <v>345.637948521444</v>
      </c>
      <c r="AB1039" s="49">
        <v>356.75967443853</v>
      </c>
      <c r="AC1039" s="49">
        <v>367.10903506726999</v>
      </c>
      <c r="AD1039" s="49">
        <v>369.68595435842099</v>
      </c>
      <c r="AE1039" s="49">
        <v>372.26661354696898</v>
      </c>
      <c r="AF1039" s="49">
        <v>374.87767668769499</v>
      </c>
      <c r="AG1039" s="49">
        <v>377.75261627118698</v>
      </c>
      <c r="AH1039" s="49">
        <v>380.69554823019303</v>
      </c>
      <c r="AI1039" s="49">
        <v>383.66805265551102</v>
      </c>
    </row>
    <row r="1040" spans="1:35" ht="15">
      <c r="A1040" s="49" t="s">
        <v>65</v>
      </c>
      <c r="B1040" s="49">
        <v>9</v>
      </c>
      <c r="C1040" s="49" t="s">
        <v>42</v>
      </c>
      <c r="D1040" s="49" t="s">
        <v>49</v>
      </c>
      <c r="E1040" s="49" t="s">
        <v>52</v>
      </c>
      <c r="F1040" s="49">
        <v>0</v>
      </c>
      <c r="G1040" s="49">
        <v>36282</v>
      </c>
      <c r="H1040" s="49">
        <v>29.8127204067595</v>
      </c>
      <c r="I1040" s="49">
        <v>32.910554710723403</v>
      </c>
      <c r="J1040" s="49">
        <v>35.311961198820299</v>
      </c>
      <c r="K1040" s="49">
        <v>42.982231706759997</v>
      </c>
      <c r="L1040" s="49">
        <v>50.798462760468801</v>
      </c>
      <c r="M1040" s="49">
        <v>56.173082362758898</v>
      </c>
      <c r="N1040" s="49">
        <v>64.145809490602602</v>
      </c>
      <c r="O1040" s="49">
        <v>81.027811922422003</v>
      </c>
      <c r="P1040" s="49">
        <v>90.776640431354593</v>
      </c>
      <c r="Q1040" s="49">
        <v>100.2286001863</v>
      </c>
      <c r="R1040" s="49">
        <v>105.74448329746301</v>
      </c>
      <c r="S1040" s="49">
        <v>111.027108400831</v>
      </c>
      <c r="T1040" s="49">
        <v>114.699726674288</v>
      </c>
      <c r="U1040" s="49">
        <v>122.23847876396999</v>
      </c>
      <c r="V1040" s="49">
        <v>135.53252215323201</v>
      </c>
      <c r="W1040" s="49">
        <v>148.37349074564</v>
      </c>
      <c r="X1040" s="49">
        <v>155.19360881996599</v>
      </c>
      <c r="Y1040" s="49">
        <v>163.93437825109899</v>
      </c>
      <c r="Z1040" s="49">
        <v>168.30538435943299</v>
      </c>
      <c r="AA1040" s="49">
        <v>172.63541369383</v>
      </c>
      <c r="AB1040" s="49">
        <v>177.863531990089</v>
      </c>
      <c r="AC1040" s="49">
        <v>182.672836921894</v>
      </c>
      <c r="AD1040" s="49">
        <v>183.58688636093001</v>
      </c>
      <c r="AE1040" s="49">
        <v>184.47847068070399</v>
      </c>
      <c r="AF1040" s="49">
        <v>185.34833993922501</v>
      </c>
      <c r="AG1040" s="49">
        <v>186.32999376471301</v>
      </c>
      <c r="AH1040" s="49">
        <v>187.33482479069201</v>
      </c>
      <c r="AI1040" s="49">
        <v>188.34063277584599</v>
      </c>
    </row>
    <row r="1041" spans="1:35" ht="15">
      <c r="A1041" s="49" t="s">
        <v>65</v>
      </c>
      <c r="B1041" s="49">
        <v>10</v>
      </c>
      <c r="C1041" s="49" t="s">
        <v>42</v>
      </c>
      <c r="D1041" s="49" t="s">
        <v>49</v>
      </c>
      <c r="E1041" s="49" t="s">
        <v>52</v>
      </c>
      <c r="F1041" s="49">
        <v>0</v>
      </c>
      <c r="G1041" s="49">
        <v>36282</v>
      </c>
      <c r="H1041" s="49">
        <v>72.7906243970627</v>
      </c>
      <c r="I1041" s="49">
        <v>80.602044896372306</v>
      </c>
      <c r="J1041" s="49">
        <v>86.689456682769105</v>
      </c>
      <c r="K1041" s="49">
        <v>105.60399713520999</v>
      </c>
      <c r="L1041" s="49">
        <v>125.00041610661501</v>
      </c>
      <c r="M1041" s="49">
        <v>138.42360827572699</v>
      </c>
      <c r="N1041" s="49">
        <v>158.18898725683599</v>
      </c>
      <c r="O1041" s="49">
        <v>200.079508388199</v>
      </c>
      <c r="P1041" s="49">
        <v>224.48838986440401</v>
      </c>
      <c r="Q1041" s="49">
        <v>248.21911719553799</v>
      </c>
      <c r="R1041" s="49">
        <v>262.21639054866603</v>
      </c>
      <c r="S1041" s="49">
        <v>275.615435506425</v>
      </c>
      <c r="T1041" s="49">
        <v>284.95104111129899</v>
      </c>
      <c r="U1041" s="49">
        <v>303.88280286370002</v>
      </c>
      <c r="V1041" s="49">
        <v>337.17501398771299</v>
      </c>
      <c r="W1041" s="49">
        <v>369.31460202988399</v>
      </c>
      <c r="X1041" s="49">
        <v>386.49702087938999</v>
      </c>
      <c r="Y1041" s="49">
        <v>408.35957402323697</v>
      </c>
      <c r="Z1041" s="49">
        <v>419.21044788427798</v>
      </c>
      <c r="AA1041" s="49">
        <v>430.09418129805698</v>
      </c>
      <c r="AB1041" s="49">
        <v>443.04599165257201</v>
      </c>
      <c r="AC1041" s="49">
        <v>454.73513431825501</v>
      </c>
      <c r="AD1041" s="49">
        <v>456.64056642634802</v>
      </c>
      <c r="AE1041" s="49">
        <v>458.36585623689399</v>
      </c>
      <c r="AF1041" s="49">
        <v>459.47095070874099</v>
      </c>
      <c r="AG1041" s="49">
        <v>456.41806149950901</v>
      </c>
      <c r="AH1041" s="49">
        <v>452.357759657023</v>
      </c>
      <c r="AI1041" s="49">
        <v>448.33763447311401</v>
      </c>
    </row>
    <row r="1042" spans="1:35" ht="15">
      <c r="A1042" s="49" t="s">
        <v>65</v>
      </c>
      <c r="B1042" s="49">
        <v>11</v>
      </c>
      <c r="C1042" s="49" t="s">
        <v>42</v>
      </c>
      <c r="D1042" s="49" t="s">
        <v>49</v>
      </c>
      <c r="E1042" s="49" t="s">
        <v>52</v>
      </c>
      <c r="F1042" s="49">
        <v>0</v>
      </c>
      <c r="G1042" s="49">
        <v>36282</v>
      </c>
      <c r="H1042" s="49">
        <v>69.0473801449333</v>
      </c>
      <c r="I1042" s="49">
        <v>76.696015234811497</v>
      </c>
      <c r="J1042" s="49">
        <v>82.851217414124307</v>
      </c>
      <c r="K1042" s="49">
        <v>101.48505065776401</v>
      </c>
      <c r="L1042" s="49">
        <v>120.85132405145301</v>
      </c>
      <c r="M1042" s="49">
        <v>134.60694661023601</v>
      </c>
      <c r="N1042" s="49">
        <v>154.639360014972</v>
      </c>
      <c r="O1042" s="49">
        <v>196.623068426228</v>
      </c>
      <c r="P1042" s="49">
        <v>221.72743530981001</v>
      </c>
      <c r="Q1042" s="49">
        <v>246.35875462908001</v>
      </c>
      <c r="R1042" s="49">
        <v>261.48518038396799</v>
      </c>
      <c r="S1042" s="49">
        <v>276.10173638424698</v>
      </c>
      <c r="T1042" s="49">
        <v>286.69425907111997</v>
      </c>
      <c r="U1042" s="49">
        <v>307.02342976702101</v>
      </c>
      <c r="V1042" s="49">
        <v>342.05638557792599</v>
      </c>
      <c r="W1042" s="49">
        <v>376.18831454658903</v>
      </c>
      <c r="X1042" s="49">
        <v>395.24857499414099</v>
      </c>
      <c r="Y1042" s="49">
        <v>419.17977166870702</v>
      </c>
      <c r="Z1042" s="49">
        <v>431.86580289581099</v>
      </c>
      <c r="AA1042" s="49">
        <v>444.60799959502299</v>
      </c>
      <c r="AB1042" s="49">
        <v>459.50178983073999</v>
      </c>
      <c r="AC1042" s="49">
        <v>473.12827912617598</v>
      </c>
      <c r="AD1042" s="49">
        <v>476.55169374755502</v>
      </c>
      <c r="AE1042" s="49">
        <v>479.77003813081501</v>
      </c>
      <c r="AF1042" s="49">
        <v>482.32532420906</v>
      </c>
      <c r="AG1042" s="49">
        <v>480.50820872930899</v>
      </c>
      <c r="AH1042" s="49">
        <v>477.58989899990598</v>
      </c>
      <c r="AI1042" s="49">
        <v>474.63136558166502</v>
      </c>
    </row>
    <row r="1043" spans="1:35" ht="15">
      <c r="A1043" s="49" t="s">
        <v>65</v>
      </c>
      <c r="B1043" s="49">
        <v>12</v>
      </c>
      <c r="C1043" s="49" t="s">
        <v>42</v>
      </c>
      <c r="D1043" s="49" t="s">
        <v>49</v>
      </c>
      <c r="E1043" s="49" t="s">
        <v>52</v>
      </c>
      <c r="F1043" s="49">
        <v>0</v>
      </c>
      <c r="G1043" s="49">
        <v>36282</v>
      </c>
      <c r="H1043" s="49">
        <v>182.048691220324</v>
      </c>
      <c r="I1043" s="49">
        <v>201.0100808974</v>
      </c>
      <c r="J1043" s="49">
        <v>215.70061219845999</v>
      </c>
      <c r="K1043" s="49">
        <v>262.50188447032701</v>
      </c>
      <c r="L1043" s="49">
        <v>310.18335871278902</v>
      </c>
      <c r="M1043" s="49">
        <v>342.97064774587898</v>
      </c>
      <c r="N1043" s="49">
        <v>391.64486586355798</v>
      </c>
      <c r="O1043" s="49">
        <v>494.78027719560401</v>
      </c>
      <c r="P1043" s="49">
        <v>554.47063729644594</v>
      </c>
      <c r="Q1043" s="49">
        <v>612.48280817970601</v>
      </c>
      <c r="R1043" s="49">
        <v>646.51717717897998</v>
      </c>
      <c r="S1043" s="49">
        <v>679.23307063534003</v>
      </c>
      <c r="T1043" s="49">
        <v>702.14635297326299</v>
      </c>
      <c r="U1043" s="49">
        <v>748.82440757304903</v>
      </c>
      <c r="V1043" s="49">
        <v>830.89455174685395</v>
      </c>
      <c r="W1043" s="49">
        <v>910.37052040623598</v>
      </c>
      <c r="X1043" s="49">
        <v>953.05325747394295</v>
      </c>
      <c r="Y1043" s="49">
        <v>1007.6708279908</v>
      </c>
      <c r="Z1043" s="49">
        <v>1035.5652621225199</v>
      </c>
      <c r="AA1043" s="49">
        <v>1063.24541993972</v>
      </c>
      <c r="AB1043" s="49">
        <v>1096.5759440440199</v>
      </c>
      <c r="AC1043" s="49">
        <v>1127.2301393373</v>
      </c>
      <c r="AD1043" s="49">
        <v>1133.75779924673</v>
      </c>
      <c r="AE1043" s="49">
        <v>1140.2228272982099</v>
      </c>
      <c r="AF1043" s="49">
        <v>1146.7232458405799</v>
      </c>
      <c r="AG1043" s="49">
        <v>1153.9531919245001</v>
      </c>
      <c r="AH1043" s="49">
        <v>1161.3351810957499</v>
      </c>
      <c r="AI1043" s="49">
        <v>1168.7765729422199</v>
      </c>
    </row>
    <row r="1044" spans="1:35" ht="15">
      <c r="A1044" s="49" t="s">
        <v>65</v>
      </c>
      <c r="B1044" s="49">
        <v>13</v>
      </c>
      <c r="C1044" s="49" t="s">
        <v>42</v>
      </c>
      <c r="D1044" s="49" t="s">
        <v>49</v>
      </c>
      <c r="E1044" s="49" t="s">
        <v>52</v>
      </c>
      <c r="F1044" s="49">
        <v>0</v>
      </c>
      <c r="G1044" s="49">
        <v>36282</v>
      </c>
      <c r="H1044" s="49">
        <v>68.060894305470995</v>
      </c>
      <c r="I1044" s="49">
        <v>74.999968675733001</v>
      </c>
      <c r="J1044" s="49">
        <v>80.295816856210095</v>
      </c>
      <c r="K1044" s="49">
        <v>97.480327188536606</v>
      </c>
      <c r="L1044" s="49">
        <v>114.89094537059999</v>
      </c>
      <c r="M1044" s="49">
        <v>126.74797101807199</v>
      </c>
      <c r="N1044" s="49">
        <v>144.46940930541399</v>
      </c>
      <c r="O1044" s="49">
        <v>182.193531964101</v>
      </c>
      <c r="P1044" s="49">
        <v>203.798292819664</v>
      </c>
      <c r="Q1044" s="49">
        <v>224.70084367798401</v>
      </c>
      <c r="R1044" s="49">
        <v>236.770113781112</v>
      </c>
      <c r="S1044" s="49">
        <v>248.320018327724</v>
      </c>
      <c r="T1044" s="49">
        <v>256.247520424605</v>
      </c>
      <c r="U1044" s="49">
        <v>272.83255562939001</v>
      </c>
      <c r="V1044" s="49">
        <v>302.26261546314902</v>
      </c>
      <c r="W1044" s="49">
        <v>330.670451904765</v>
      </c>
      <c r="X1044" s="49">
        <v>345.67108783618198</v>
      </c>
      <c r="Y1044" s="49">
        <v>364.95144742137899</v>
      </c>
      <c r="Z1044" s="49">
        <v>374.54243225135298</v>
      </c>
      <c r="AA1044" s="49">
        <v>384.04803096392499</v>
      </c>
      <c r="AB1044" s="49">
        <v>395.57483426645598</v>
      </c>
      <c r="AC1044" s="49">
        <v>406.08448324010601</v>
      </c>
      <c r="AD1044" s="49">
        <v>407.87110094034</v>
      </c>
      <c r="AE1044" s="49">
        <v>409.61833101099</v>
      </c>
      <c r="AF1044" s="49">
        <v>411.36047414923399</v>
      </c>
      <c r="AG1044" s="49">
        <v>413.35788338710898</v>
      </c>
      <c r="AH1044" s="49">
        <v>415.42037558916701</v>
      </c>
      <c r="AI1044" s="49">
        <v>417.47509319568002</v>
      </c>
    </row>
    <row r="1045" spans="1:35" ht="15">
      <c r="A1045" s="49" t="s">
        <v>65</v>
      </c>
      <c r="B1045" s="49">
        <v>14</v>
      </c>
      <c r="C1045" s="49" t="s">
        <v>42</v>
      </c>
      <c r="D1045" s="49" t="s">
        <v>49</v>
      </c>
      <c r="E1045" s="49" t="s">
        <v>52</v>
      </c>
      <c r="F1045" s="49">
        <v>0</v>
      </c>
      <c r="G1045" s="49">
        <v>36282</v>
      </c>
      <c r="H1045" s="49">
        <v>22.536458325960801</v>
      </c>
      <c r="I1045" s="49">
        <v>24.900084069364599</v>
      </c>
      <c r="J1045" s="49">
        <v>26.7336513228807</v>
      </c>
      <c r="K1045" s="49">
        <v>32.555755788130597</v>
      </c>
      <c r="L1045" s="49">
        <v>38.496360380047101</v>
      </c>
      <c r="M1045" s="49">
        <v>42.595422651518099</v>
      </c>
      <c r="N1045" s="49">
        <v>48.674801212238101</v>
      </c>
      <c r="O1045" s="49">
        <v>61.5363352795179</v>
      </c>
      <c r="P1045" s="49">
        <v>69.0038084372475</v>
      </c>
      <c r="Q1045" s="49">
        <v>76.266028854815701</v>
      </c>
      <c r="R1045" s="49">
        <v>80.5443557885269</v>
      </c>
      <c r="S1045" s="49">
        <v>84.650029165964597</v>
      </c>
      <c r="T1045" s="49">
        <v>87.521292448540393</v>
      </c>
      <c r="U1045" s="49">
        <v>93.338372422720596</v>
      </c>
      <c r="V1045" s="49">
        <v>103.55438187149799</v>
      </c>
      <c r="W1045" s="49">
        <v>113.43249299239601</v>
      </c>
      <c r="X1045" s="49">
        <v>118.713301533652</v>
      </c>
      <c r="Y1045" s="49">
        <v>125.46801781987099</v>
      </c>
      <c r="Z1045" s="49">
        <v>128.883415567437</v>
      </c>
      <c r="AA1045" s="49">
        <v>132.26266149188999</v>
      </c>
      <c r="AB1045" s="49">
        <v>136.331991799798</v>
      </c>
      <c r="AC1045" s="49">
        <v>140.05111010534301</v>
      </c>
      <c r="AD1045" s="49">
        <v>140.76255174979201</v>
      </c>
      <c r="AE1045" s="49">
        <v>141.454889323732</v>
      </c>
      <c r="AF1045" s="49">
        <v>142.144397253839</v>
      </c>
      <c r="AG1045" s="49">
        <v>142.92558718487501</v>
      </c>
      <c r="AH1045" s="49">
        <v>143.72953705068801</v>
      </c>
      <c r="AI1045" s="49">
        <v>144.535450612467</v>
      </c>
    </row>
    <row r="1046" spans="1:35" ht="15">
      <c r="A1046" s="49" t="s">
        <v>65</v>
      </c>
      <c r="B1046" s="49">
        <v>15</v>
      </c>
      <c r="C1046" s="49" t="s">
        <v>42</v>
      </c>
      <c r="D1046" s="49" t="s">
        <v>49</v>
      </c>
      <c r="E1046" s="49" t="s">
        <v>52</v>
      </c>
      <c r="F1046" s="49">
        <v>0</v>
      </c>
      <c r="G1046" s="49">
        <v>36282</v>
      </c>
      <c r="H1046" s="49">
        <v>0.29225487206371198</v>
      </c>
      <c r="I1046" s="49">
        <v>0.32222984315565101</v>
      </c>
      <c r="J1046" s="49">
        <v>0.34736554646895401</v>
      </c>
      <c r="K1046" s="49">
        <v>0.42445657367211997</v>
      </c>
      <c r="L1046" s="49">
        <v>0.50319143938671995</v>
      </c>
      <c r="M1046" s="49">
        <v>0.55855400775465103</v>
      </c>
      <c r="N1046" s="49">
        <v>0.63903517992888803</v>
      </c>
      <c r="O1046" s="49">
        <v>0.80944174077105102</v>
      </c>
      <c r="P1046" s="49">
        <v>0.90920904055890195</v>
      </c>
      <c r="Q1046" s="49">
        <v>1.0067785785205201</v>
      </c>
      <c r="R1046" s="49">
        <v>1.0649959664305</v>
      </c>
      <c r="S1046" s="49">
        <v>1.1204315873788899</v>
      </c>
      <c r="T1046" s="49">
        <v>1.1593987106352901</v>
      </c>
      <c r="U1046" s="49">
        <v>1.2385803117995</v>
      </c>
      <c r="V1046" s="49">
        <v>1.37767206395803</v>
      </c>
      <c r="W1046" s="49">
        <v>1.5129717281713899</v>
      </c>
      <c r="X1046" s="49">
        <v>1.58733007163401</v>
      </c>
      <c r="Y1046" s="49">
        <v>1.6817780565046601</v>
      </c>
      <c r="Z1046" s="49">
        <v>1.73206571362741</v>
      </c>
      <c r="AA1046" s="49">
        <v>1.78191764473034</v>
      </c>
      <c r="AB1046" s="49">
        <v>1.84132403261498</v>
      </c>
      <c r="AC1046" s="49">
        <v>1.8963771371908</v>
      </c>
      <c r="AD1046" s="49">
        <v>1.91050168399945</v>
      </c>
      <c r="AE1046" s="49">
        <v>1.9238012701537801</v>
      </c>
      <c r="AF1046" s="49">
        <v>1.9365811702795499</v>
      </c>
      <c r="AG1046" s="49">
        <v>1.9507380935043599</v>
      </c>
      <c r="AH1046" s="49">
        <v>1.9648291422847699</v>
      </c>
      <c r="AI1046" s="49">
        <v>1.97819483814617</v>
      </c>
    </row>
    <row r="1047" spans="1:35" ht="15">
      <c r="A1047" s="49" t="s">
        <v>65</v>
      </c>
      <c r="B1047" s="49">
        <v>16</v>
      </c>
      <c r="C1047" s="49" t="s">
        <v>42</v>
      </c>
      <c r="D1047" s="49" t="s">
        <v>49</v>
      </c>
      <c r="E1047" s="49" t="s">
        <v>52</v>
      </c>
      <c r="F1047" s="49">
        <v>0</v>
      </c>
      <c r="G1047" s="49">
        <v>36282</v>
      </c>
      <c r="H1047" s="49">
        <v>132.40934425463001</v>
      </c>
      <c r="I1047" s="49">
        <v>145.921409916301</v>
      </c>
      <c r="J1047" s="49">
        <v>156.31799214538901</v>
      </c>
      <c r="K1047" s="49">
        <v>189.96580549674499</v>
      </c>
      <c r="L1047" s="49">
        <v>224.187338386536</v>
      </c>
      <c r="M1047" s="49">
        <v>247.601071118249</v>
      </c>
      <c r="N1047" s="49">
        <v>282.44106665829997</v>
      </c>
      <c r="O1047" s="49">
        <v>356.456777554052</v>
      </c>
      <c r="P1047" s="49">
        <v>399.047322723908</v>
      </c>
      <c r="Q1047" s="49">
        <v>440.36599751448301</v>
      </c>
      <c r="R1047" s="49">
        <v>464.46528656171802</v>
      </c>
      <c r="S1047" s="49">
        <v>487.65347847046598</v>
      </c>
      <c r="T1047" s="49">
        <v>503.83204300469401</v>
      </c>
      <c r="U1047" s="49">
        <v>537.06447672156901</v>
      </c>
      <c r="V1047" s="49">
        <v>595.65474599717299</v>
      </c>
      <c r="W1047" s="49">
        <v>652.36186457231395</v>
      </c>
      <c r="X1047" s="49">
        <v>682.70439185308601</v>
      </c>
      <c r="Y1047" s="49">
        <v>721.60820755702298</v>
      </c>
      <c r="Z1047" s="49">
        <v>741.39127612303105</v>
      </c>
      <c r="AA1047" s="49">
        <v>761.072159738045</v>
      </c>
      <c r="AB1047" s="49">
        <v>784.84843203486105</v>
      </c>
      <c r="AC1047" s="49">
        <v>806.74939210968296</v>
      </c>
      <c r="AD1047" s="49">
        <v>811.42139092191906</v>
      </c>
      <c r="AE1047" s="49">
        <v>816.12500353223902</v>
      </c>
      <c r="AF1047" s="49">
        <v>820.93226598126103</v>
      </c>
      <c r="AG1047" s="49">
        <v>826.32694506950895</v>
      </c>
      <c r="AH1047" s="49">
        <v>831.85812113134796</v>
      </c>
      <c r="AI1047" s="49">
        <v>837.42865875431403</v>
      </c>
    </row>
    <row r="1048" spans="1:35" ht="15">
      <c r="A1048" s="49" t="s">
        <v>65</v>
      </c>
      <c r="B1048" s="49">
        <v>17</v>
      </c>
      <c r="C1048" s="49" t="s">
        <v>42</v>
      </c>
      <c r="D1048" s="49" t="s">
        <v>49</v>
      </c>
      <c r="E1048" s="49" t="s">
        <v>52</v>
      </c>
      <c r="F1048" s="49">
        <v>0</v>
      </c>
      <c r="G1048" s="49">
        <v>36282</v>
      </c>
      <c r="H1048" s="49">
        <v>132.40934425463001</v>
      </c>
      <c r="I1048" s="49">
        <v>145.921409916301</v>
      </c>
      <c r="J1048" s="49">
        <v>156.31799214538901</v>
      </c>
      <c r="K1048" s="49">
        <v>189.96580549674499</v>
      </c>
      <c r="L1048" s="49">
        <v>224.187338386536</v>
      </c>
      <c r="M1048" s="49">
        <v>247.601071118249</v>
      </c>
      <c r="N1048" s="49">
        <v>282.44106665829997</v>
      </c>
      <c r="O1048" s="49">
        <v>356.456777554052</v>
      </c>
      <c r="P1048" s="49">
        <v>399.047322723908</v>
      </c>
      <c r="Q1048" s="49">
        <v>440.36599751448301</v>
      </c>
      <c r="R1048" s="49">
        <v>464.46528656171802</v>
      </c>
      <c r="S1048" s="49">
        <v>487.65347847046598</v>
      </c>
      <c r="T1048" s="49">
        <v>503.83204300469401</v>
      </c>
      <c r="U1048" s="49">
        <v>537.06447672156901</v>
      </c>
      <c r="V1048" s="49">
        <v>595.65474599717299</v>
      </c>
      <c r="W1048" s="49">
        <v>652.36186457231395</v>
      </c>
      <c r="X1048" s="49">
        <v>682.70439185308601</v>
      </c>
      <c r="Y1048" s="49">
        <v>721.60820755702298</v>
      </c>
      <c r="Z1048" s="49">
        <v>741.39127612303105</v>
      </c>
      <c r="AA1048" s="49">
        <v>761.072159738045</v>
      </c>
      <c r="AB1048" s="49">
        <v>784.84843203486105</v>
      </c>
      <c r="AC1048" s="49">
        <v>806.74939210968296</v>
      </c>
      <c r="AD1048" s="49">
        <v>811.42139092191906</v>
      </c>
      <c r="AE1048" s="49">
        <v>816.12500353223902</v>
      </c>
      <c r="AF1048" s="49">
        <v>820.93226598126103</v>
      </c>
      <c r="AG1048" s="49">
        <v>826.32694506950895</v>
      </c>
      <c r="AH1048" s="49">
        <v>831.85812113134796</v>
      </c>
      <c r="AI1048" s="49">
        <v>837.42865875431403</v>
      </c>
    </row>
    <row r="1049" spans="1:35" ht="15">
      <c r="A1049" s="49" t="s">
        <v>65</v>
      </c>
      <c r="B1049" s="49">
        <v>18</v>
      </c>
      <c r="C1049" s="49" t="s">
        <v>42</v>
      </c>
      <c r="D1049" s="49" t="s">
        <v>49</v>
      </c>
      <c r="E1049" s="49" t="s">
        <v>52</v>
      </c>
      <c r="F1049" s="49">
        <v>0</v>
      </c>
      <c r="G1049" s="49">
        <v>36282</v>
      </c>
      <c r="H1049" s="49">
        <v>132.40934425463001</v>
      </c>
      <c r="I1049" s="49">
        <v>145.921409916301</v>
      </c>
      <c r="J1049" s="49">
        <v>156.31799214538901</v>
      </c>
      <c r="K1049" s="49">
        <v>189.96580549674499</v>
      </c>
      <c r="L1049" s="49">
        <v>224.187338386536</v>
      </c>
      <c r="M1049" s="49">
        <v>247.601071118249</v>
      </c>
      <c r="N1049" s="49">
        <v>282.44106665829997</v>
      </c>
      <c r="O1049" s="49">
        <v>356.456777554052</v>
      </c>
      <c r="P1049" s="49">
        <v>399.047322723908</v>
      </c>
      <c r="Q1049" s="49">
        <v>440.36599751448301</v>
      </c>
      <c r="R1049" s="49">
        <v>464.46528656171802</v>
      </c>
      <c r="S1049" s="49">
        <v>487.65347847046598</v>
      </c>
      <c r="T1049" s="49">
        <v>503.83204300469401</v>
      </c>
      <c r="U1049" s="49">
        <v>537.06447672156901</v>
      </c>
      <c r="V1049" s="49">
        <v>595.65474599717299</v>
      </c>
      <c r="W1049" s="49">
        <v>652.36186457231395</v>
      </c>
      <c r="X1049" s="49">
        <v>682.70439185308601</v>
      </c>
      <c r="Y1049" s="49">
        <v>721.60820755702298</v>
      </c>
      <c r="Z1049" s="49">
        <v>741.39127612303105</v>
      </c>
      <c r="AA1049" s="49">
        <v>761.072159738045</v>
      </c>
      <c r="AB1049" s="49">
        <v>784.84843203486105</v>
      </c>
      <c r="AC1049" s="49">
        <v>806.74939210968296</v>
      </c>
      <c r="AD1049" s="49">
        <v>811.42139092191906</v>
      </c>
      <c r="AE1049" s="49">
        <v>816.12500353223902</v>
      </c>
      <c r="AF1049" s="49">
        <v>820.93226598126103</v>
      </c>
      <c r="AG1049" s="49">
        <v>826.32694506950895</v>
      </c>
      <c r="AH1049" s="49">
        <v>831.85812113134796</v>
      </c>
      <c r="AI1049" s="49">
        <v>837.42865875431403</v>
      </c>
    </row>
    <row r="1050" spans="1:35" ht="15">
      <c r="A1050" s="49" t="s">
        <v>65</v>
      </c>
      <c r="B1050" s="49">
        <v>19</v>
      </c>
      <c r="C1050" s="49" t="s">
        <v>42</v>
      </c>
      <c r="D1050" s="49" t="s">
        <v>49</v>
      </c>
      <c r="E1050" s="49" t="s">
        <v>52</v>
      </c>
      <c r="F1050" s="49">
        <v>0</v>
      </c>
      <c r="G1050" s="49">
        <v>36282</v>
      </c>
      <c r="H1050" s="49">
        <v>5.2127799330370399</v>
      </c>
      <c r="I1050" s="49">
        <v>5.74653769325041</v>
      </c>
      <c r="J1050" s="49">
        <v>6.1536206035606904</v>
      </c>
      <c r="K1050" s="49">
        <v>7.4785628745457302</v>
      </c>
      <c r="L1050" s="49">
        <v>8.8272748085897597</v>
      </c>
      <c r="M1050" s="49">
        <v>9.7498349369732402</v>
      </c>
      <c r="N1050" s="49">
        <v>11.122121820432501</v>
      </c>
      <c r="O1050" s="49">
        <v>14.0366872693098</v>
      </c>
      <c r="P1050" s="49">
        <v>15.7129675381324</v>
      </c>
      <c r="Q1050" s="49">
        <v>17.338154191590402</v>
      </c>
      <c r="R1050" s="49">
        <v>18.283478281117599</v>
      </c>
      <c r="S1050" s="49">
        <v>19.189125543966</v>
      </c>
      <c r="T1050" s="49">
        <v>19.815014388428899</v>
      </c>
      <c r="U1050" s="49">
        <v>21.106315957510599</v>
      </c>
      <c r="V1050" s="49">
        <v>23.389666850002399</v>
      </c>
      <c r="W1050" s="49">
        <v>25.593689946987801</v>
      </c>
      <c r="X1050" s="49">
        <v>26.758854298349998</v>
      </c>
      <c r="Y1050" s="49">
        <v>28.2561533175543</v>
      </c>
      <c r="Z1050" s="49">
        <v>29.001763757157001</v>
      </c>
      <c r="AA1050" s="49">
        <v>29.7420797915245</v>
      </c>
      <c r="AB1050" s="49">
        <v>30.638260334167501</v>
      </c>
      <c r="AC1050" s="49">
        <v>31.4610499237426</v>
      </c>
      <c r="AD1050" s="49">
        <v>31.6121109594113</v>
      </c>
      <c r="AE1050" s="49">
        <v>31.764559206739602</v>
      </c>
      <c r="AF1050" s="49">
        <v>31.919815749043401</v>
      </c>
      <c r="AG1050" s="49">
        <v>32.096320311921403</v>
      </c>
      <c r="AH1050" s="49">
        <v>32.277859983511398</v>
      </c>
      <c r="AI1050" s="49">
        <v>32.460698687453601</v>
      </c>
    </row>
    <row r="1051" spans="1:35" ht="15">
      <c r="A1051" s="49" t="s">
        <v>65</v>
      </c>
      <c r="B1051" s="49">
        <v>20</v>
      </c>
      <c r="C1051" s="49" t="s">
        <v>42</v>
      </c>
      <c r="D1051" s="49" t="s">
        <v>49</v>
      </c>
      <c r="E1051" s="49" t="s">
        <v>52</v>
      </c>
      <c r="F1051" s="49">
        <v>0</v>
      </c>
      <c r="G1051" s="49">
        <v>36282</v>
      </c>
      <c r="H1051" s="49">
        <v>0.34781707329564199</v>
      </c>
      <c r="I1051" s="49">
        <v>0.37963783769118598</v>
      </c>
      <c r="J1051" s="49">
        <v>0.403327844114377</v>
      </c>
      <c r="K1051" s="49">
        <v>0.48563988817810599</v>
      </c>
      <c r="L1051" s="49">
        <v>0.56737776521029204</v>
      </c>
      <c r="M1051" s="49">
        <v>0.62099274995250897</v>
      </c>
      <c r="N1051" s="49">
        <v>0.70121223820252498</v>
      </c>
      <c r="O1051" s="49">
        <v>0.87685034158708297</v>
      </c>
      <c r="P1051" s="49">
        <v>0.97393041571376104</v>
      </c>
      <c r="Q1051" s="49">
        <v>1.06721878112168</v>
      </c>
      <c r="R1051" s="49">
        <v>1.1178404738015999</v>
      </c>
      <c r="S1051" s="49">
        <v>1.16446082538795</v>
      </c>
      <c r="T1051" s="49">
        <v>1.1928494940887</v>
      </c>
      <c r="U1051" s="49">
        <v>1.2608068701507</v>
      </c>
      <c r="V1051" s="49">
        <v>1.38733954009542</v>
      </c>
      <c r="W1051" s="49">
        <v>1.50739395658708</v>
      </c>
      <c r="X1051" s="49">
        <v>1.56495981813433</v>
      </c>
      <c r="Y1051" s="49">
        <v>1.64094560915572</v>
      </c>
      <c r="Z1051" s="49">
        <v>1.6730843077472199</v>
      </c>
      <c r="AA1051" s="49">
        <v>1.7045859035620401</v>
      </c>
      <c r="AB1051" s="49">
        <v>1.74488802619799</v>
      </c>
      <c r="AC1051" s="49">
        <v>1.78050582001825</v>
      </c>
      <c r="AD1051" s="49">
        <v>1.7774961677768899</v>
      </c>
      <c r="AE1051" s="49">
        <v>1.77411431010731</v>
      </c>
      <c r="AF1051" s="49">
        <v>1.77087625361394</v>
      </c>
      <c r="AG1051" s="49">
        <v>1.7691545611927699</v>
      </c>
      <c r="AH1051" s="49">
        <v>1.76741514309333</v>
      </c>
      <c r="AI1051" s="49">
        <v>1.76482157146101</v>
      </c>
    </row>
    <row r="1052" spans="1:35" ht="15">
      <c r="A1052" s="49" t="s">
        <v>65</v>
      </c>
      <c r="B1052" s="49">
        <v>0</v>
      </c>
      <c r="C1052" s="49" t="s">
        <v>42</v>
      </c>
      <c r="D1052" s="49" t="s">
        <v>49</v>
      </c>
      <c r="E1052" s="49" t="s">
        <v>53</v>
      </c>
      <c r="F1052" s="49">
        <v>0</v>
      </c>
      <c r="G1052" s="49">
        <v>36282</v>
      </c>
      <c r="H1052" s="49">
        <v>0.58751446464364598</v>
      </c>
      <c r="I1052" s="49">
        <v>0.711625588668927</v>
      </c>
      <c r="J1052" s="49">
        <v>0.792534787393947</v>
      </c>
      <c r="K1052" s="49">
        <v>0.92577884605157701</v>
      </c>
      <c r="L1052" s="49">
        <v>1.0357298928895999</v>
      </c>
      <c r="M1052" s="49">
        <v>1.2821764510797899</v>
      </c>
      <c r="N1052" s="49">
        <v>1.5203533330488199</v>
      </c>
      <c r="O1052" s="49">
        <v>1.71783441309763</v>
      </c>
      <c r="P1052" s="49">
        <v>2.1493328017672799</v>
      </c>
      <c r="Q1052" s="49">
        <v>2.3715652997689101</v>
      </c>
      <c r="R1052" s="49">
        <v>2.6015535714484499</v>
      </c>
      <c r="S1052" s="49">
        <v>3.1607798490462602</v>
      </c>
      <c r="T1052" s="49">
        <v>3.3196564993013302</v>
      </c>
      <c r="U1052" s="49">
        <v>3.5416113494816801</v>
      </c>
      <c r="V1052" s="49">
        <v>3.89104414664898</v>
      </c>
      <c r="W1052" s="49">
        <v>4.1821329545344099</v>
      </c>
      <c r="X1052" s="49">
        <v>4.5630504114880104</v>
      </c>
      <c r="Y1052" s="49">
        <v>4.7969374692629501</v>
      </c>
      <c r="Z1052" s="49">
        <v>5.06752834804686</v>
      </c>
      <c r="AA1052" s="49">
        <v>5.0577947708354998</v>
      </c>
      <c r="AB1052" s="49">
        <v>5.05155190312112</v>
      </c>
      <c r="AC1052" s="49">
        <v>5.0452026272009904</v>
      </c>
      <c r="AD1052" s="49">
        <v>5.0386185535952803</v>
      </c>
      <c r="AE1052" s="49">
        <v>5.0312498430181298</v>
      </c>
      <c r="AF1052" s="49">
        <v>5.0248780717257597</v>
      </c>
      <c r="AG1052" s="49">
        <v>5.0217178466852603</v>
      </c>
      <c r="AH1052" s="49">
        <v>5.0187014265595504</v>
      </c>
      <c r="AI1052" s="49">
        <v>5.0138596508435098</v>
      </c>
    </row>
    <row r="1053" spans="1:35" ht="15">
      <c r="A1053" s="49" t="s">
        <v>65</v>
      </c>
      <c r="B1053" s="49">
        <v>1</v>
      </c>
      <c r="C1053" s="49" t="s">
        <v>42</v>
      </c>
      <c r="D1053" s="49" t="s">
        <v>49</v>
      </c>
      <c r="E1053" s="49" t="s">
        <v>53</v>
      </c>
      <c r="F1053" s="49">
        <v>0</v>
      </c>
      <c r="G1053" s="49">
        <v>36282</v>
      </c>
      <c r="H1053" s="49">
        <v>129.34765615735799</v>
      </c>
      <c r="I1053" s="49">
        <v>159.87917346838199</v>
      </c>
      <c r="J1053" s="49">
        <v>180.75134049109499</v>
      </c>
      <c r="K1053" s="49">
        <v>214.601604274789</v>
      </c>
      <c r="L1053" s="49">
        <v>243.83041091604801</v>
      </c>
      <c r="M1053" s="49">
        <v>306.18591626223099</v>
      </c>
      <c r="N1053" s="49">
        <v>368.521866403248</v>
      </c>
      <c r="O1053" s="49">
        <v>422.13522466737999</v>
      </c>
      <c r="P1053" s="49">
        <v>535.085825107029</v>
      </c>
      <c r="Q1053" s="49">
        <v>598.12192981942997</v>
      </c>
      <c r="R1053" s="49">
        <v>664.47186684324095</v>
      </c>
      <c r="S1053" s="49">
        <v>817.75599869020903</v>
      </c>
      <c r="T1053" s="49">
        <v>870.267811831279</v>
      </c>
      <c r="U1053" s="49">
        <v>941.31534588835802</v>
      </c>
      <c r="V1053" s="49">
        <v>1048.62117080693</v>
      </c>
      <c r="W1053" s="49">
        <v>1142.6925756814201</v>
      </c>
      <c r="X1053" s="49">
        <v>1263.9331737272701</v>
      </c>
      <c r="Y1053" s="49">
        <v>1346.68559184674</v>
      </c>
      <c r="Z1053" s="49">
        <v>1441.1416610362401</v>
      </c>
      <c r="AA1053" s="49">
        <v>1456.69201292192</v>
      </c>
      <c r="AB1053" s="49">
        <v>1473.0302081621701</v>
      </c>
      <c r="AC1053" s="49">
        <v>1489.37451963124</v>
      </c>
      <c r="AD1053" s="49">
        <v>1505.98632782757</v>
      </c>
      <c r="AE1053" s="49">
        <v>1522.85860265105</v>
      </c>
      <c r="AF1053" s="49">
        <v>1540.3287819652601</v>
      </c>
      <c r="AG1053" s="49">
        <v>1558.6846770724501</v>
      </c>
      <c r="AH1053" s="49">
        <v>1577.39512099895</v>
      </c>
      <c r="AI1053" s="49">
        <v>1596.3043010912299</v>
      </c>
    </row>
    <row r="1054" spans="1:35" ht="15">
      <c r="A1054" s="49" t="s">
        <v>65</v>
      </c>
      <c r="B1054" s="49">
        <v>2</v>
      </c>
      <c r="C1054" s="49" t="s">
        <v>42</v>
      </c>
      <c r="D1054" s="49" t="s">
        <v>49</v>
      </c>
      <c r="E1054" s="49" t="s">
        <v>53</v>
      </c>
      <c r="F1054" s="49">
        <v>0</v>
      </c>
      <c r="G1054" s="49">
        <v>36282</v>
      </c>
      <c r="H1054" s="49">
        <v>11.899263641086</v>
      </c>
      <c r="I1054" s="49">
        <v>14.6299810894934</v>
      </c>
      <c r="J1054" s="49">
        <v>16.478244069389401</v>
      </c>
      <c r="K1054" s="49">
        <v>19.502010155787001</v>
      </c>
      <c r="L1054" s="49">
        <v>22.108072991842601</v>
      </c>
      <c r="M1054" s="49">
        <v>27.700654393547701</v>
      </c>
      <c r="N1054" s="49">
        <v>33.253442607633197</v>
      </c>
      <c r="O1054" s="49">
        <v>37.985536102356598</v>
      </c>
      <c r="P1054" s="49">
        <v>48.006702121344397</v>
      </c>
      <c r="Q1054" s="49">
        <v>53.495028142840503</v>
      </c>
      <c r="R1054" s="49">
        <v>59.245981331642902</v>
      </c>
      <c r="S1054" s="49">
        <v>72.679836578762703</v>
      </c>
      <c r="T1054" s="49">
        <v>77.081788577829599</v>
      </c>
      <c r="U1054" s="49">
        <v>83.065743517926506</v>
      </c>
      <c r="V1054" s="49">
        <v>92.187984506586503</v>
      </c>
      <c r="W1054" s="49">
        <v>100.066330716929</v>
      </c>
      <c r="X1054" s="49">
        <v>110.236927427084</v>
      </c>
      <c r="Y1054" s="49">
        <v>116.968952136659</v>
      </c>
      <c r="Z1054" s="49">
        <v>124.650546698922</v>
      </c>
      <c r="AA1054" s="49">
        <v>125.460777277156</v>
      </c>
      <c r="AB1054" s="49">
        <v>126.31915152275</v>
      </c>
      <c r="AC1054" s="49">
        <v>127.151136491099</v>
      </c>
      <c r="AD1054" s="49">
        <v>127.972785335658</v>
      </c>
      <c r="AE1054" s="49">
        <v>128.78603295236101</v>
      </c>
      <c r="AF1054" s="49">
        <v>129.634269733119</v>
      </c>
      <c r="AG1054" s="49">
        <v>130.553750254595</v>
      </c>
      <c r="AH1054" s="49">
        <v>131.49100493822701</v>
      </c>
      <c r="AI1054" s="49">
        <v>132.41696770592</v>
      </c>
    </row>
    <row r="1055" spans="1:35" ht="15">
      <c r="A1055" s="49" t="s">
        <v>65</v>
      </c>
      <c r="B1055" s="49">
        <v>3</v>
      </c>
      <c r="C1055" s="49" t="s">
        <v>42</v>
      </c>
      <c r="D1055" s="49" t="s">
        <v>49</v>
      </c>
      <c r="E1055" s="49" t="s">
        <v>53</v>
      </c>
      <c r="F1055" s="49">
        <v>0</v>
      </c>
      <c r="G1055" s="49">
        <v>36282</v>
      </c>
      <c r="H1055" s="49">
        <v>4.4387628652618698</v>
      </c>
      <c r="I1055" s="49">
        <v>5.4445209571969198</v>
      </c>
      <c r="J1055" s="49">
        <v>6.12647989064447</v>
      </c>
      <c r="K1055" s="49">
        <v>7.2417371174628702</v>
      </c>
      <c r="L1055" s="49">
        <v>8.1984436698588095</v>
      </c>
      <c r="M1055" s="49">
        <v>10.2590126112025</v>
      </c>
      <c r="N1055" s="49">
        <v>12.301322433712899</v>
      </c>
      <c r="O1055" s="49">
        <v>14.0395825450929</v>
      </c>
      <c r="P1055" s="49">
        <v>17.729019576099098</v>
      </c>
      <c r="Q1055" s="49">
        <v>19.738738770585499</v>
      </c>
      <c r="R1055" s="49">
        <v>21.840743933710201</v>
      </c>
      <c r="S1055" s="49">
        <v>26.767290814413801</v>
      </c>
      <c r="T1055" s="49">
        <v>28.351853345002599</v>
      </c>
      <c r="U1055" s="49">
        <v>30.5063607012451</v>
      </c>
      <c r="V1055" s="49">
        <v>33.803520635760101</v>
      </c>
      <c r="W1055" s="49">
        <v>36.636497121584902</v>
      </c>
      <c r="X1055" s="49">
        <v>40.302060100429301</v>
      </c>
      <c r="Y1055" s="49">
        <v>42.704129996717803</v>
      </c>
      <c r="Z1055" s="49">
        <v>45.449287769186199</v>
      </c>
      <c r="AA1055" s="49">
        <v>45.686882814676601</v>
      </c>
      <c r="AB1055" s="49">
        <v>45.943009193586398</v>
      </c>
      <c r="AC1055" s="49">
        <v>46.1884841248458</v>
      </c>
      <c r="AD1055" s="49">
        <v>46.4312127214003</v>
      </c>
      <c r="AE1055" s="49">
        <v>46.667904936429998</v>
      </c>
      <c r="AF1055" s="49">
        <v>46.909927005863103</v>
      </c>
      <c r="AG1055" s="49">
        <v>47.174407071709098</v>
      </c>
      <c r="AH1055" s="49">
        <v>47.4425949437762</v>
      </c>
      <c r="AI1055" s="49">
        <v>47.703364271934603</v>
      </c>
    </row>
    <row r="1056" spans="1:35" ht="15">
      <c r="A1056" s="49" t="s">
        <v>65</v>
      </c>
      <c r="B1056" s="49">
        <v>4</v>
      </c>
      <c r="C1056" s="49" t="s">
        <v>42</v>
      </c>
      <c r="D1056" s="49" t="s">
        <v>49</v>
      </c>
      <c r="E1056" s="49" t="s">
        <v>53</v>
      </c>
      <c r="F1056" s="49">
        <v>0</v>
      </c>
      <c r="G1056" s="49">
        <v>36282</v>
      </c>
      <c r="H1056" s="49">
        <v>20.379805479177499</v>
      </c>
      <c r="I1056" s="49">
        <v>25.0811687161174</v>
      </c>
      <c r="J1056" s="49">
        <v>28.2783959992462</v>
      </c>
      <c r="K1056" s="49">
        <v>33.517134845807497</v>
      </c>
      <c r="L1056" s="49">
        <v>38.0569733293244</v>
      </c>
      <c r="M1056" s="49">
        <v>47.751515108492001</v>
      </c>
      <c r="N1056" s="49">
        <v>57.404659204123</v>
      </c>
      <c r="O1056" s="49">
        <v>65.674962942615906</v>
      </c>
      <c r="P1056" s="49">
        <v>83.119526636922302</v>
      </c>
      <c r="Q1056" s="49">
        <v>92.741644906349293</v>
      </c>
      <c r="R1056" s="49">
        <v>102.827789652974</v>
      </c>
      <c r="S1056" s="49">
        <v>126.273617470205</v>
      </c>
      <c r="T1056" s="49">
        <v>134.045642904228</v>
      </c>
      <c r="U1056" s="49">
        <v>144.58322795209099</v>
      </c>
      <c r="V1056" s="49">
        <v>160.60087362844601</v>
      </c>
      <c r="W1056" s="49">
        <v>174.49500476555599</v>
      </c>
      <c r="X1056" s="49">
        <v>192.438164963725</v>
      </c>
      <c r="Y1056" s="49">
        <v>204.40999364544999</v>
      </c>
      <c r="Z1056" s="49">
        <v>218.062422563875</v>
      </c>
      <c r="AA1056" s="49">
        <v>219.70107549148699</v>
      </c>
      <c r="AB1056" s="49">
        <v>221.41322070998501</v>
      </c>
      <c r="AC1056" s="49">
        <v>223.052505471155</v>
      </c>
      <c r="AD1056" s="49">
        <v>224.659911067347</v>
      </c>
      <c r="AE1056" s="49">
        <v>226.23956515256299</v>
      </c>
      <c r="AF1056" s="49">
        <v>227.86181081055699</v>
      </c>
      <c r="AG1056" s="49">
        <v>229.595483107105</v>
      </c>
      <c r="AH1056" s="49">
        <v>231.364296790233</v>
      </c>
      <c r="AI1056" s="49">
        <v>233.11006707222001</v>
      </c>
    </row>
    <row r="1057" spans="1:35" ht="15">
      <c r="A1057" s="49" t="s">
        <v>65</v>
      </c>
      <c r="B1057" s="49">
        <v>5</v>
      </c>
      <c r="C1057" s="49" t="s">
        <v>42</v>
      </c>
      <c r="D1057" s="49" t="s">
        <v>49</v>
      </c>
      <c r="E1057" s="49" t="s">
        <v>53</v>
      </c>
      <c r="F1057" s="49">
        <v>0</v>
      </c>
      <c r="G1057" s="49">
        <v>36282</v>
      </c>
      <c r="H1057" s="49">
        <v>14.690029202700799</v>
      </c>
      <c r="I1057" s="49">
        <v>18.077716922451401</v>
      </c>
      <c r="J1057" s="49">
        <v>20.370065356969899</v>
      </c>
      <c r="K1057" s="49">
        <v>24.120465690838</v>
      </c>
      <c r="L1057" s="49">
        <v>27.354367204015698</v>
      </c>
      <c r="M1057" s="49">
        <v>34.281522208735801</v>
      </c>
      <c r="N1057" s="49">
        <v>41.169898845486202</v>
      </c>
      <c r="O1057" s="49">
        <v>47.045734506350001</v>
      </c>
      <c r="P1057" s="49">
        <v>59.470971853188701</v>
      </c>
      <c r="Q1057" s="49">
        <v>66.278463312615102</v>
      </c>
      <c r="R1057" s="49">
        <v>73.398922918050403</v>
      </c>
      <c r="S1057" s="49">
        <v>90.024367366376197</v>
      </c>
      <c r="T1057" s="49">
        <v>95.454225142032499</v>
      </c>
      <c r="U1057" s="49">
        <v>102.839936530625</v>
      </c>
      <c r="V1057" s="49">
        <v>114.10065978015901</v>
      </c>
      <c r="W1057" s="49">
        <v>123.821640360342</v>
      </c>
      <c r="X1057" s="49">
        <v>136.37919510726201</v>
      </c>
      <c r="Y1057" s="49">
        <v>144.67653594131599</v>
      </c>
      <c r="Z1057" s="49">
        <v>154.13182394421801</v>
      </c>
      <c r="AA1057" s="49">
        <v>155.07925277318299</v>
      </c>
      <c r="AB1057" s="49">
        <v>156.07289976865201</v>
      </c>
      <c r="AC1057" s="49">
        <v>157.02321854507301</v>
      </c>
      <c r="AD1057" s="49">
        <v>157.95679670445799</v>
      </c>
      <c r="AE1057" s="49">
        <v>158.87655065147999</v>
      </c>
      <c r="AF1057" s="49">
        <v>159.82701280124201</v>
      </c>
      <c r="AG1057" s="49">
        <v>160.85041117986</v>
      </c>
      <c r="AH1057" s="49">
        <v>161.89676898029501</v>
      </c>
      <c r="AI1057" s="49">
        <v>162.93065262445</v>
      </c>
    </row>
    <row r="1058" spans="1:35" ht="15">
      <c r="A1058" s="49" t="s">
        <v>65</v>
      </c>
      <c r="B1058" s="49">
        <v>6</v>
      </c>
      <c r="C1058" s="49" t="s">
        <v>42</v>
      </c>
      <c r="D1058" s="49" t="s">
        <v>49</v>
      </c>
      <c r="E1058" s="49" t="s">
        <v>53</v>
      </c>
      <c r="F1058" s="49">
        <v>0</v>
      </c>
      <c r="G1058" s="49">
        <v>36282</v>
      </c>
      <c r="H1058" s="49">
        <v>9.2632196964855105</v>
      </c>
      <c r="I1058" s="49">
        <v>11.421402688508801</v>
      </c>
      <c r="J1058" s="49">
        <v>12.8971801653485</v>
      </c>
      <c r="K1058" s="49">
        <v>15.3042637178339</v>
      </c>
      <c r="L1058" s="49">
        <v>17.390852870364899</v>
      </c>
      <c r="M1058" s="49">
        <v>21.8332522082837</v>
      </c>
      <c r="N1058" s="49">
        <v>26.262316084521402</v>
      </c>
      <c r="O1058" s="49">
        <v>30.0606787864082</v>
      </c>
      <c r="P1058" s="49">
        <v>38.065085701569402</v>
      </c>
      <c r="Q1058" s="49">
        <v>42.495188081043302</v>
      </c>
      <c r="R1058" s="49">
        <v>47.144530296086501</v>
      </c>
      <c r="S1058" s="49">
        <v>57.928865846510703</v>
      </c>
      <c r="T1058" s="49">
        <v>61.5369467238704</v>
      </c>
      <c r="U1058" s="49">
        <v>66.421351813335804</v>
      </c>
      <c r="V1058" s="49">
        <v>73.8308155260777</v>
      </c>
      <c r="W1058" s="49">
        <v>80.270336145875504</v>
      </c>
      <c r="X1058" s="49">
        <v>88.577743637535704</v>
      </c>
      <c r="Y1058" s="49">
        <v>94.145198066852203</v>
      </c>
      <c r="Z1058" s="49">
        <v>100.49300401104701</v>
      </c>
      <c r="AA1058" s="49">
        <v>101.31293025279</v>
      </c>
      <c r="AB1058" s="49">
        <v>102.173117260011</v>
      </c>
      <c r="AC1058" s="49">
        <v>103.05165168693</v>
      </c>
      <c r="AD1058" s="49">
        <v>103.96153904235</v>
      </c>
      <c r="AE1058" s="49">
        <v>104.874920599684</v>
      </c>
      <c r="AF1058" s="49">
        <v>105.820010290141</v>
      </c>
      <c r="AG1058" s="49">
        <v>106.820723054954</v>
      </c>
      <c r="AH1058" s="49">
        <v>107.842238597224</v>
      </c>
      <c r="AI1058" s="49">
        <v>108.86553132760601</v>
      </c>
    </row>
    <row r="1059" spans="1:35" ht="15">
      <c r="A1059" s="49" t="s">
        <v>65</v>
      </c>
      <c r="B1059" s="49">
        <v>7</v>
      </c>
      <c r="C1059" s="49" t="s">
        <v>42</v>
      </c>
      <c r="D1059" s="49" t="s">
        <v>49</v>
      </c>
      <c r="E1059" s="49" t="s">
        <v>53</v>
      </c>
      <c r="F1059" s="49">
        <v>0</v>
      </c>
      <c r="G1059" s="49">
        <v>36282</v>
      </c>
      <c r="H1059" s="49">
        <v>78.388196003442502</v>
      </c>
      <c r="I1059" s="49">
        <v>96.327735365799896</v>
      </c>
      <c r="J1059" s="49">
        <v>108.406353360786</v>
      </c>
      <c r="K1059" s="49">
        <v>128.196404779799</v>
      </c>
      <c r="L1059" s="49">
        <v>145.193864203418</v>
      </c>
      <c r="M1059" s="49">
        <v>181.73479586158899</v>
      </c>
      <c r="N1059" s="49">
        <v>217.99859141145001</v>
      </c>
      <c r="O1059" s="49">
        <v>248.832792247784</v>
      </c>
      <c r="P1059" s="49">
        <v>314.21912585613802</v>
      </c>
      <c r="Q1059" s="49">
        <v>349.839327924663</v>
      </c>
      <c r="R1059" s="49">
        <v>387.07793472825</v>
      </c>
      <c r="S1059" s="49">
        <v>474.40625488668502</v>
      </c>
      <c r="T1059" s="49">
        <v>502.71945767233302</v>
      </c>
      <c r="U1059" s="49">
        <v>541.38025904559902</v>
      </c>
      <c r="V1059" s="49">
        <v>600.44456824820998</v>
      </c>
      <c r="W1059" s="49">
        <v>651.40972565782795</v>
      </c>
      <c r="X1059" s="49">
        <v>717.30516431846002</v>
      </c>
      <c r="Y1059" s="49">
        <v>760.80848223600003</v>
      </c>
      <c r="Z1059" s="49">
        <v>810.45196472827695</v>
      </c>
      <c r="AA1059" s="49">
        <v>815.403970896386</v>
      </c>
      <c r="AB1059" s="49">
        <v>820.66906667821195</v>
      </c>
      <c r="AC1059" s="49">
        <v>825.73025882092395</v>
      </c>
      <c r="AD1059" s="49">
        <v>830.73100543911096</v>
      </c>
      <c r="AE1059" s="49">
        <v>835.70812603345496</v>
      </c>
      <c r="AF1059" s="49">
        <v>840.89776473378299</v>
      </c>
      <c r="AG1059" s="49">
        <v>846.50258684920595</v>
      </c>
      <c r="AH1059" s="49">
        <v>852.22948332275098</v>
      </c>
      <c r="AI1059" s="49">
        <v>857.92010539379203</v>
      </c>
    </row>
    <row r="1060" spans="1:35" ht="15">
      <c r="A1060" s="49" t="s">
        <v>65</v>
      </c>
      <c r="B1060" s="49">
        <v>8</v>
      </c>
      <c r="C1060" s="49" t="s">
        <v>42</v>
      </c>
      <c r="D1060" s="49" t="s">
        <v>49</v>
      </c>
      <c r="E1060" s="49" t="s">
        <v>53</v>
      </c>
      <c r="F1060" s="49">
        <v>0</v>
      </c>
      <c r="G1060" s="49">
        <v>36282</v>
      </c>
      <c r="H1060" s="49">
        <v>13.7690521900037</v>
      </c>
      <c r="I1060" s="49">
        <v>16.959813712500299</v>
      </c>
      <c r="J1060" s="49">
        <v>19.131701631805701</v>
      </c>
      <c r="K1060" s="49">
        <v>22.681152382940301</v>
      </c>
      <c r="L1060" s="49">
        <v>25.7527254748729</v>
      </c>
      <c r="M1060" s="49">
        <v>32.3122488372669</v>
      </c>
      <c r="N1060" s="49">
        <v>38.851002727993396</v>
      </c>
      <c r="O1060" s="49">
        <v>44.447905956758902</v>
      </c>
      <c r="P1060" s="49">
        <v>56.253618167706797</v>
      </c>
      <c r="Q1060" s="49">
        <v>62.7682312561614</v>
      </c>
      <c r="R1060" s="49">
        <v>69.598216222334699</v>
      </c>
      <c r="S1060" s="49">
        <v>85.476523520080406</v>
      </c>
      <c r="T1060" s="49">
        <v>90.759469135668297</v>
      </c>
      <c r="U1060" s="49">
        <v>97.927529762283697</v>
      </c>
      <c r="V1060" s="49">
        <v>108.816427420762</v>
      </c>
      <c r="W1060" s="49">
        <v>118.27106518427</v>
      </c>
      <c r="X1060" s="49">
        <v>130.47251370910601</v>
      </c>
      <c r="Y1060" s="49">
        <v>138.633517354904</v>
      </c>
      <c r="Z1060" s="49">
        <v>147.939809134597</v>
      </c>
      <c r="AA1060" s="49">
        <v>149.104338747318</v>
      </c>
      <c r="AB1060" s="49">
        <v>150.32764960486799</v>
      </c>
      <c r="AC1060" s="49">
        <v>151.54668834679899</v>
      </c>
      <c r="AD1060" s="49">
        <v>152.78481049236299</v>
      </c>
      <c r="AE1060" s="49">
        <v>154.024559142095</v>
      </c>
      <c r="AF1060" s="49">
        <v>155.30564706330699</v>
      </c>
      <c r="AG1060" s="49">
        <v>156.667625130321</v>
      </c>
      <c r="AH1060" s="49">
        <v>158.05817283146101</v>
      </c>
      <c r="AI1060" s="49">
        <v>159.44945156837699</v>
      </c>
    </row>
    <row r="1061" spans="1:35" ht="15">
      <c r="A1061" s="49" t="s">
        <v>65</v>
      </c>
      <c r="B1061" s="49">
        <v>9</v>
      </c>
      <c r="C1061" s="49" t="s">
        <v>42</v>
      </c>
      <c r="D1061" s="49" t="s">
        <v>49</v>
      </c>
      <c r="E1061" s="49" t="s">
        <v>53</v>
      </c>
      <c r="F1061" s="49">
        <v>0</v>
      </c>
      <c r="G1061" s="49">
        <v>36282</v>
      </c>
      <c r="H1061" s="49">
        <v>7.0447866714603</v>
      </c>
      <c r="I1061" s="49">
        <v>8.6721789428168403</v>
      </c>
      <c r="J1061" s="49">
        <v>9.7748869490133892</v>
      </c>
      <c r="K1061" s="49">
        <v>11.579421960987499</v>
      </c>
      <c r="L1061" s="49">
        <v>13.1365290739515</v>
      </c>
      <c r="M1061" s="49">
        <v>16.467536586905201</v>
      </c>
      <c r="N1061" s="49">
        <v>19.780838461023102</v>
      </c>
      <c r="O1061" s="49">
        <v>22.606323110851601</v>
      </c>
      <c r="P1061" s="49">
        <v>28.577562063737901</v>
      </c>
      <c r="Q1061" s="49">
        <v>31.846033064120199</v>
      </c>
      <c r="R1061" s="49">
        <v>35.262666515244703</v>
      </c>
      <c r="S1061" s="49">
        <v>43.243204407161002</v>
      </c>
      <c r="T1061" s="49">
        <v>45.848061784916602</v>
      </c>
      <c r="U1061" s="49">
        <v>49.395267568138003</v>
      </c>
      <c r="V1061" s="49">
        <v>54.804475961695601</v>
      </c>
      <c r="W1061" s="49">
        <v>59.473268933962601</v>
      </c>
      <c r="X1061" s="49">
        <v>65.502862136299797</v>
      </c>
      <c r="Y1061" s="49">
        <v>69.484402376330905</v>
      </c>
      <c r="Z1061" s="49">
        <v>74.020547532056696</v>
      </c>
      <c r="AA1061" s="49">
        <v>74.472983401564704</v>
      </c>
      <c r="AB1061" s="49">
        <v>74.946269520428402</v>
      </c>
      <c r="AC1061" s="49">
        <v>75.409376621186397</v>
      </c>
      <c r="AD1061" s="49">
        <v>75.8732846375419</v>
      </c>
      <c r="AE1061" s="49">
        <v>76.327594481470797</v>
      </c>
      <c r="AF1061" s="49">
        <v>76.786764473980895</v>
      </c>
      <c r="AG1061" s="49">
        <v>77.277764219926695</v>
      </c>
      <c r="AH1061" s="49">
        <v>77.778162239540194</v>
      </c>
      <c r="AI1061" s="49">
        <v>78.272898658867703</v>
      </c>
    </row>
    <row r="1062" spans="1:35" ht="15">
      <c r="A1062" s="49" t="s">
        <v>65</v>
      </c>
      <c r="B1062" s="49">
        <v>10</v>
      </c>
      <c r="C1062" s="49" t="s">
        <v>42</v>
      </c>
      <c r="D1062" s="49" t="s">
        <v>49</v>
      </c>
      <c r="E1062" s="49" t="s">
        <v>53</v>
      </c>
      <c r="F1062" s="49">
        <v>0</v>
      </c>
      <c r="G1062" s="49">
        <v>36282</v>
      </c>
      <c r="H1062" s="49">
        <v>17.200524258209999</v>
      </c>
      <c r="I1062" s="49">
        <v>21.239245665784502</v>
      </c>
      <c r="J1062" s="49">
        <v>23.996957687350701</v>
      </c>
      <c r="K1062" s="49">
        <v>28.449738299726398</v>
      </c>
      <c r="L1062" s="49">
        <v>32.325222284451598</v>
      </c>
      <c r="M1062" s="49">
        <v>40.579860279898298</v>
      </c>
      <c r="N1062" s="49">
        <v>48.781219351495501</v>
      </c>
      <c r="O1062" s="49">
        <v>55.821105212793803</v>
      </c>
      <c r="P1062" s="49">
        <v>70.671605199907106</v>
      </c>
      <c r="Q1062" s="49">
        <v>78.867650537498605</v>
      </c>
      <c r="R1062" s="49">
        <v>87.441432842771903</v>
      </c>
      <c r="S1062" s="49">
        <v>107.347608949201</v>
      </c>
      <c r="T1062" s="49">
        <v>113.90134324945799</v>
      </c>
      <c r="U1062" s="49">
        <v>122.795804631957</v>
      </c>
      <c r="V1062" s="49">
        <v>136.34144525165701</v>
      </c>
      <c r="W1062" s="49">
        <v>148.03417064182</v>
      </c>
      <c r="X1062" s="49">
        <v>163.129533923797</v>
      </c>
      <c r="Y1062" s="49">
        <v>173.085238486073</v>
      </c>
      <c r="Z1062" s="49">
        <v>184.368355187525</v>
      </c>
      <c r="AA1062" s="49">
        <v>185.53781138860501</v>
      </c>
      <c r="AB1062" s="49">
        <v>186.686072905543</v>
      </c>
      <c r="AC1062" s="49">
        <v>187.719715664967</v>
      </c>
      <c r="AD1062" s="49">
        <v>188.721647609401</v>
      </c>
      <c r="AE1062" s="49">
        <v>189.647946830367</v>
      </c>
      <c r="AF1062" s="49">
        <v>190.351247204462</v>
      </c>
      <c r="AG1062" s="49">
        <v>189.29302056872899</v>
      </c>
      <c r="AH1062" s="49">
        <v>187.81107709273601</v>
      </c>
      <c r="AI1062" s="49">
        <v>186.32562560112001</v>
      </c>
    </row>
    <row r="1063" spans="1:35" ht="15">
      <c r="A1063" s="49" t="s">
        <v>65</v>
      </c>
      <c r="B1063" s="49">
        <v>11</v>
      </c>
      <c r="C1063" s="49" t="s">
        <v>42</v>
      </c>
      <c r="D1063" s="49" t="s">
        <v>49</v>
      </c>
      <c r="E1063" s="49" t="s">
        <v>53</v>
      </c>
      <c r="F1063" s="49">
        <v>0</v>
      </c>
      <c r="G1063" s="49">
        <v>36282</v>
      </c>
      <c r="H1063" s="49">
        <v>16.315990513700001</v>
      </c>
      <c r="I1063" s="49">
        <v>20.209977442299699</v>
      </c>
      <c r="J1063" s="49">
        <v>22.934474787490601</v>
      </c>
      <c r="K1063" s="49">
        <v>27.340093281234299</v>
      </c>
      <c r="L1063" s="49">
        <v>31.252263272480299</v>
      </c>
      <c r="M1063" s="49">
        <v>39.460978905178202</v>
      </c>
      <c r="N1063" s="49">
        <v>47.686609997809803</v>
      </c>
      <c r="O1063" s="49">
        <v>54.856777079777203</v>
      </c>
      <c r="P1063" s="49">
        <v>69.802423990246197</v>
      </c>
      <c r="Q1063" s="49">
        <v>78.276550116136207</v>
      </c>
      <c r="R1063" s="49">
        <v>87.197595818028404</v>
      </c>
      <c r="S1063" s="49">
        <v>107.53701501917701</v>
      </c>
      <c r="T1063" s="49">
        <v>114.59814669479999</v>
      </c>
      <c r="U1063" s="49">
        <v>124.064898519495</v>
      </c>
      <c r="V1063" s="49">
        <v>138.31529630766801</v>
      </c>
      <c r="W1063" s="49">
        <v>150.78939430762699</v>
      </c>
      <c r="X1063" s="49">
        <v>166.82331904172599</v>
      </c>
      <c r="Y1063" s="49">
        <v>177.671433126941</v>
      </c>
      <c r="Z1063" s="49">
        <v>189.934168252457</v>
      </c>
      <c r="AA1063" s="49">
        <v>191.79891000096799</v>
      </c>
      <c r="AB1063" s="49">
        <v>193.620044538938</v>
      </c>
      <c r="AC1063" s="49">
        <v>195.31261019400699</v>
      </c>
      <c r="AD1063" s="49">
        <v>196.95057212923999</v>
      </c>
      <c r="AE1063" s="49">
        <v>198.50388383905201</v>
      </c>
      <c r="AF1063" s="49">
        <v>199.81943772478101</v>
      </c>
      <c r="AG1063" s="49">
        <v>199.28407289494999</v>
      </c>
      <c r="AH1063" s="49">
        <v>198.28702266054</v>
      </c>
      <c r="AI1063" s="49">
        <v>197.25309526122601</v>
      </c>
    </row>
    <row r="1064" spans="1:35" ht="15">
      <c r="A1064" s="49" t="s">
        <v>65</v>
      </c>
      <c r="B1064" s="49">
        <v>12</v>
      </c>
      <c r="C1064" s="49" t="s">
        <v>42</v>
      </c>
      <c r="D1064" s="49" t="s">
        <v>49</v>
      </c>
      <c r="E1064" s="49" t="s">
        <v>53</v>
      </c>
      <c r="F1064" s="49">
        <v>0</v>
      </c>
      <c r="G1064" s="49">
        <v>36282</v>
      </c>
      <c r="H1064" s="49">
        <v>43.018355117131399</v>
      </c>
      <c r="I1064" s="49">
        <v>52.967669678455799</v>
      </c>
      <c r="J1064" s="49">
        <v>59.709204119293403</v>
      </c>
      <c r="K1064" s="49">
        <v>70.7180610484277</v>
      </c>
      <c r="L1064" s="49">
        <v>80.213701135015995</v>
      </c>
      <c r="M1064" s="49">
        <v>100.54427231741499</v>
      </c>
      <c r="N1064" s="49">
        <v>120.772719017149</v>
      </c>
      <c r="O1064" s="49">
        <v>138.04103245277699</v>
      </c>
      <c r="P1064" s="49">
        <v>174.55392680941699</v>
      </c>
      <c r="Q1064" s="49">
        <v>194.60660653985701</v>
      </c>
      <c r="R1064" s="49">
        <v>215.594411210164</v>
      </c>
      <c r="S1064" s="49">
        <v>264.54993682756901</v>
      </c>
      <c r="T1064" s="49">
        <v>280.663697347663</v>
      </c>
      <c r="U1064" s="49">
        <v>302.59196897438301</v>
      </c>
      <c r="V1064" s="49">
        <v>335.98386397938202</v>
      </c>
      <c r="W1064" s="49">
        <v>364.908249563862</v>
      </c>
      <c r="X1064" s="49">
        <v>402.25700405798801</v>
      </c>
      <c r="Y1064" s="49">
        <v>427.106297177991</v>
      </c>
      <c r="Z1064" s="49">
        <v>455.44061468518601</v>
      </c>
      <c r="AA1064" s="49">
        <v>458.67216243007999</v>
      </c>
      <c r="AB1064" s="49">
        <v>462.06366944586</v>
      </c>
      <c r="AC1064" s="49">
        <v>465.33312532056402</v>
      </c>
      <c r="AD1064" s="49">
        <v>468.56248786289899</v>
      </c>
      <c r="AE1064" s="49">
        <v>471.76489082656502</v>
      </c>
      <c r="AF1064" s="49">
        <v>475.068553751666</v>
      </c>
      <c r="AG1064" s="49">
        <v>478.58598009174301</v>
      </c>
      <c r="AH1064" s="49">
        <v>482.166176153702</v>
      </c>
      <c r="AI1064" s="49">
        <v>485.73443181346897</v>
      </c>
    </row>
    <row r="1065" spans="1:35" ht="15">
      <c r="A1065" s="49" t="s">
        <v>65</v>
      </c>
      <c r="B1065" s="49">
        <v>13</v>
      </c>
      <c r="C1065" s="49" t="s">
        <v>42</v>
      </c>
      <c r="D1065" s="49" t="s">
        <v>49</v>
      </c>
      <c r="E1065" s="49" t="s">
        <v>53</v>
      </c>
      <c r="F1065" s="49">
        <v>0</v>
      </c>
      <c r="G1065" s="49">
        <v>36282</v>
      </c>
      <c r="H1065" s="49">
        <v>16.082882558484599</v>
      </c>
      <c r="I1065" s="49">
        <v>19.763056404810001</v>
      </c>
      <c r="J1065" s="49">
        <v>22.2271011182</v>
      </c>
      <c r="K1065" s="49">
        <v>26.261219964380398</v>
      </c>
      <c r="L1065" s="49">
        <v>29.710903877374299</v>
      </c>
      <c r="M1065" s="49">
        <v>37.157064598610603</v>
      </c>
      <c r="N1065" s="49">
        <v>44.550471351499603</v>
      </c>
      <c r="O1065" s="49">
        <v>50.831014124275399</v>
      </c>
      <c r="P1065" s="49">
        <v>64.158117483340305</v>
      </c>
      <c r="Q1065" s="49">
        <v>71.395095651379194</v>
      </c>
      <c r="R1065" s="49">
        <v>78.955850013975905</v>
      </c>
      <c r="S1065" s="49">
        <v>96.716499831453405</v>
      </c>
      <c r="T1065" s="49">
        <v>102.42790012936</v>
      </c>
      <c r="U1065" s="49">
        <v>110.24873037429199</v>
      </c>
      <c r="V1065" s="49">
        <v>122.224127317137</v>
      </c>
      <c r="W1065" s="49">
        <v>132.544247734664</v>
      </c>
      <c r="X1065" s="49">
        <v>145.898054586157</v>
      </c>
      <c r="Y1065" s="49">
        <v>154.68648791658401</v>
      </c>
      <c r="Z1065" s="49">
        <v>164.723404511089</v>
      </c>
      <c r="AA1065" s="49">
        <v>165.674017997861</v>
      </c>
      <c r="AB1065" s="49">
        <v>166.68317452553799</v>
      </c>
      <c r="AC1065" s="49">
        <v>167.63618637929301</v>
      </c>
      <c r="AD1065" s="49">
        <v>168.56607108763399</v>
      </c>
      <c r="AE1065" s="49">
        <v>169.47875676884499</v>
      </c>
      <c r="AF1065" s="49">
        <v>170.41986916505201</v>
      </c>
      <c r="AG1065" s="49">
        <v>171.43441270745299</v>
      </c>
      <c r="AH1065" s="49">
        <v>172.47531742315101</v>
      </c>
      <c r="AI1065" s="49">
        <v>173.49939405373601</v>
      </c>
    </row>
    <row r="1066" spans="1:35" ht="15">
      <c r="A1066" s="49" t="s">
        <v>65</v>
      </c>
      <c r="B1066" s="49">
        <v>14</v>
      </c>
      <c r="C1066" s="49" t="s">
        <v>42</v>
      </c>
      <c r="D1066" s="49" t="s">
        <v>49</v>
      </c>
      <c r="E1066" s="49" t="s">
        <v>53</v>
      </c>
      <c r="F1066" s="49">
        <v>0</v>
      </c>
      <c r="G1066" s="49">
        <v>36282</v>
      </c>
      <c r="H1066" s="49">
        <v>5.3253959742852697</v>
      </c>
      <c r="I1066" s="49">
        <v>6.5613596196952804</v>
      </c>
      <c r="J1066" s="49">
        <v>7.40028054358622</v>
      </c>
      <c r="K1066" s="49">
        <v>8.7705272285882092</v>
      </c>
      <c r="L1066" s="49">
        <v>9.9551941120419993</v>
      </c>
      <c r="M1066" s="49">
        <v>12.487149564247501</v>
      </c>
      <c r="N1066" s="49">
        <v>15.0099965617044</v>
      </c>
      <c r="O1066" s="49">
        <v>17.168306108504598</v>
      </c>
      <c r="P1066" s="49">
        <v>21.723216555264798</v>
      </c>
      <c r="Q1066" s="49">
        <v>24.2323096607665</v>
      </c>
      <c r="R1066" s="49">
        <v>26.859167204651399</v>
      </c>
      <c r="S1066" s="49">
        <v>32.969772580950398</v>
      </c>
      <c r="T1066" s="49">
        <v>34.984230041552003</v>
      </c>
      <c r="U1066" s="49">
        <v>37.717042348809997</v>
      </c>
      <c r="V1066" s="49">
        <v>41.873666495989703</v>
      </c>
      <c r="W1066" s="49">
        <v>45.4676986278618</v>
      </c>
      <c r="X1066" s="49">
        <v>50.105549340788002</v>
      </c>
      <c r="Y1066" s="49">
        <v>53.180244001066498</v>
      </c>
      <c r="Z1066" s="49">
        <v>56.682803253219802</v>
      </c>
      <c r="AA1066" s="49">
        <v>57.056630404937003</v>
      </c>
      <c r="AB1066" s="49">
        <v>57.446144734457903</v>
      </c>
      <c r="AC1066" s="49">
        <v>57.814654253520601</v>
      </c>
      <c r="AD1066" s="49">
        <v>58.174727873654803</v>
      </c>
      <c r="AE1066" s="49">
        <v>58.5266746297483</v>
      </c>
      <c r="AF1066" s="49">
        <v>58.888082606002698</v>
      </c>
      <c r="AG1066" s="49">
        <v>59.276392406336598</v>
      </c>
      <c r="AH1066" s="49">
        <v>59.674004893818697</v>
      </c>
      <c r="AI1066" s="49">
        <v>60.0678064614332</v>
      </c>
    </row>
    <row r="1067" spans="1:35" ht="15">
      <c r="A1067" s="49" t="s">
        <v>65</v>
      </c>
      <c r="B1067" s="49">
        <v>15</v>
      </c>
      <c r="C1067" s="49" t="s">
        <v>42</v>
      </c>
      <c r="D1067" s="49" t="s">
        <v>49</v>
      </c>
      <c r="E1067" s="49" t="s">
        <v>53</v>
      </c>
      <c r="F1067" s="49">
        <v>0</v>
      </c>
      <c r="G1067" s="49">
        <v>36282</v>
      </c>
      <c r="H1067" s="49">
        <v>6.9060226617794998E-2</v>
      </c>
      <c r="I1067" s="49">
        <v>8.4909989671219099E-2</v>
      </c>
      <c r="J1067" s="49">
        <v>9.6156056798955503E-2</v>
      </c>
      <c r="K1067" s="49">
        <v>0.11434868724816501</v>
      </c>
      <c r="L1067" s="49">
        <v>0.13012576786892799</v>
      </c>
      <c r="M1067" s="49">
        <v>0.16374405981609899</v>
      </c>
      <c r="N1067" s="49">
        <v>0.197061222946076</v>
      </c>
      <c r="O1067" s="49">
        <v>0.22582988602481399</v>
      </c>
      <c r="P1067" s="49">
        <v>0.28622977962190499</v>
      </c>
      <c r="Q1067" s="49">
        <v>0.31988777494864101</v>
      </c>
      <c r="R1067" s="49">
        <v>0.35514474545851099</v>
      </c>
      <c r="S1067" s="49">
        <v>0.436389390439197</v>
      </c>
      <c r="T1067" s="49">
        <v>0.46343775403673598</v>
      </c>
      <c r="U1067" s="49">
        <v>0.50049711453049095</v>
      </c>
      <c r="V1067" s="49">
        <v>0.55708101873087501</v>
      </c>
      <c r="W1067" s="49">
        <v>0.60645182658185404</v>
      </c>
      <c r="X1067" s="49">
        <v>0.669967427380737</v>
      </c>
      <c r="Y1067" s="49">
        <v>0.71283000205644897</v>
      </c>
      <c r="Z1067" s="49">
        <v>0.76176084901954999</v>
      </c>
      <c r="AA1067" s="49">
        <v>0.76869930878904202</v>
      </c>
      <c r="AB1067" s="49">
        <v>0.77587780743325396</v>
      </c>
      <c r="AC1067" s="49">
        <v>0.78284555144546697</v>
      </c>
      <c r="AD1067" s="49">
        <v>0.78957730012159699</v>
      </c>
      <c r="AE1067" s="49">
        <v>0.79596888823620704</v>
      </c>
      <c r="AF1067" s="49">
        <v>0.80229368256420297</v>
      </c>
      <c r="AG1067" s="49">
        <v>0.80904139692622901</v>
      </c>
      <c r="AH1067" s="49">
        <v>0.81576289924923395</v>
      </c>
      <c r="AI1067" s="49">
        <v>0.82212235252491805</v>
      </c>
    </row>
    <row r="1068" spans="1:35" ht="15">
      <c r="A1068" s="49" t="s">
        <v>65</v>
      </c>
      <c r="B1068" s="49">
        <v>16</v>
      </c>
      <c r="C1068" s="49" t="s">
        <v>42</v>
      </c>
      <c r="D1068" s="49" t="s">
        <v>49</v>
      </c>
      <c r="E1068" s="49" t="s">
        <v>53</v>
      </c>
      <c r="F1068" s="49">
        <v>0</v>
      </c>
      <c r="G1068" s="49">
        <v>36282</v>
      </c>
      <c r="H1068" s="49">
        <v>31.288509430032398</v>
      </c>
      <c r="I1068" s="49">
        <v>38.451390124091901</v>
      </c>
      <c r="J1068" s="49">
        <v>43.271193370279001</v>
      </c>
      <c r="K1068" s="49">
        <v>51.1768266248434</v>
      </c>
      <c r="L1068" s="49">
        <v>57.975051383215501</v>
      </c>
      <c r="M1068" s="49">
        <v>72.586006074323393</v>
      </c>
      <c r="N1068" s="49">
        <v>87.097211161477304</v>
      </c>
      <c r="O1068" s="49">
        <v>99.449521062656501</v>
      </c>
      <c r="P1068" s="49">
        <v>125.624825696589</v>
      </c>
      <c r="Q1068" s="49">
        <v>139.91924551568499</v>
      </c>
      <c r="R1068" s="49">
        <v>154.88547484657499</v>
      </c>
      <c r="S1068" s="49">
        <v>189.93288533851</v>
      </c>
      <c r="T1068" s="49">
        <v>201.39300508096301</v>
      </c>
      <c r="U1068" s="49">
        <v>217.02203591904501</v>
      </c>
      <c r="V1068" s="49">
        <v>240.861349658676</v>
      </c>
      <c r="W1068" s="49">
        <v>261.48938344035298</v>
      </c>
      <c r="X1068" s="49">
        <v>288.150343299741</v>
      </c>
      <c r="Y1068" s="49">
        <v>305.85723133163901</v>
      </c>
      <c r="Z1068" s="49">
        <v>326.06317619000799</v>
      </c>
      <c r="AA1068" s="49">
        <v>328.318003281095</v>
      </c>
      <c r="AB1068" s="49">
        <v>330.71120010845198</v>
      </c>
      <c r="AC1068" s="49">
        <v>333.03511224563698</v>
      </c>
      <c r="AD1068" s="49">
        <v>335.34642574291598</v>
      </c>
      <c r="AE1068" s="49">
        <v>337.67007112507002</v>
      </c>
      <c r="AF1068" s="49">
        <v>340.09871670641297</v>
      </c>
      <c r="AG1068" s="49">
        <v>342.70756703984199</v>
      </c>
      <c r="AH1068" s="49">
        <v>345.37302916274302</v>
      </c>
      <c r="AI1068" s="49">
        <v>348.028821899094</v>
      </c>
    </row>
    <row r="1069" spans="1:35" ht="15">
      <c r="A1069" s="49" t="s">
        <v>65</v>
      </c>
      <c r="B1069" s="49">
        <v>17</v>
      </c>
      <c r="C1069" s="49" t="s">
        <v>42</v>
      </c>
      <c r="D1069" s="49" t="s">
        <v>49</v>
      </c>
      <c r="E1069" s="49" t="s">
        <v>53</v>
      </c>
      <c r="F1069" s="49">
        <v>0</v>
      </c>
      <c r="G1069" s="49">
        <v>36282</v>
      </c>
      <c r="H1069" s="49">
        <v>31.288509430032398</v>
      </c>
      <c r="I1069" s="49">
        <v>38.451390124091901</v>
      </c>
      <c r="J1069" s="49">
        <v>43.271193370279001</v>
      </c>
      <c r="K1069" s="49">
        <v>51.1768266248434</v>
      </c>
      <c r="L1069" s="49">
        <v>57.975051383215501</v>
      </c>
      <c r="M1069" s="49">
        <v>72.586006074323393</v>
      </c>
      <c r="N1069" s="49">
        <v>87.097211161477304</v>
      </c>
      <c r="O1069" s="49">
        <v>99.449521062656501</v>
      </c>
      <c r="P1069" s="49">
        <v>125.624825696589</v>
      </c>
      <c r="Q1069" s="49">
        <v>139.91924551568499</v>
      </c>
      <c r="R1069" s="49">
        <v>154.88547484657499</v>
      </c>
      <c r="S1069" s="49">
        <v>189.93288533851</v>
      </c>
      <c r="T1069" s="49">
        <v>201.39300508096301</v>
      </c>
      <c r="U1069" s="49">
        <v>217.02203591904501</v>
      </c>
      <c r="V1069" s="49">
        <v>240.861349658676</v>
      </c>
      <c r="W1069" s="49">
        <v>261.48938344035298</v>
      </c>
      <c r="X1069" s="49">
        <v>288.150343299741</v>
      </c>
      <c r="Y1069" s="49">
        <v>305.85723133163901</v>
      </c>
      <c r="Z1069" s="49">
        <v>326.06317619000799</v>
      </c>
      <c r="AA1069" s="49">
        <v>328.318003281095</v>
      </c>
      <c r="AB1069" s="49">
        <v>330.71120010845198</v>
      </c>
      <c r="AC1069" s="49">
        <v>333.03511224563698</v>
      </c>
      <c r="AD1069" s="49">
        <v>335.34642574291598</v>
      </c>
      <c r="AE1069" s="49">
        <v>337.67007112507002</v>
      </c>
      <c r="AF1069" s="49">
        <v>340.09871670641297</v>
      </c>
      <c r="AG1069" s="49">
        <v>342.70756703984199</v>
      </c>
      <c r="AH1069" s="49">
        <v>345.37302916274302</v>
      </c>
      <c r="AI1069" s="49">
        <v>348.028821899094</v>
      </c>
    </row>
    <row r="1070" spans="1:35" ht="15">
      <c r="A1070" s="49" t="s">
        <v>65</v>
      </c>
      <c r="B1070" s="49">
        <v>18</v>
      </c>
      <c r="C1070" s="49" t="s">
        <v>42</v>
      </c>
      <c r="D1070" s="49" t="s">
        <v>49</v>
      </c>
      <c r="E1070" s="49" t="s">
        <v>53</v>
      </c>
      <c r="F1070" s="49">
        <v>0</v>
      </c>
      <c r="G1070" s="49">
        <v>36282</v>
      </c>
      <c r="H1070" s="49">
        <v>31.288509430032398</v>
      </c>
      <c r="I1070" s="49">
        <v>38.451390124091901</v>
      </c>
      <c r="J1070" s="49">
        <v>43.271193370279001</v>
      </c>
      <c r="K1070" s="49">
        <v>51.1768266248434</v>
      </c>
      <c r="L1070" s="49">
        <v>57.975051383215501</v>
      </c>
      <c r="M1070" s="49">
        <v>72.586006074323393</v>
      </c>
      <c r="N1070" s="49">
        <v>87.097211161477304</v>
      </c>
      <c r="O1070" s="49">
        <v>99.449521062656501</v>
      </c>
      <c r="P1070" s="49">
        <v>125.624825696589</v>
      </c>
      <c r="Q1070" s="49">
        <v>139.91924551568499</v>
      </c>
      <c r="R1070" s="49">
        <v>154.88547484657499</v>
      </c>
      <c r="S1070" s="49">
        <v>189.93288533851</v>
      </c>
      <c r="T1070" s="49">
        <v>201.39300508096301</v>
      </c>
      <c r="U1070" s="49">
        <v>217.02203591904501</v>
      </c>
      <c r="V1070" s="49">
        <v>240.861349658676</v>
      </c>
      <c r="W1070" s="49">
        <v>261.48938344035298</v>
      </c>
      <c r="X1070" s="49">
        <v>288.150343299741</v>
      </c>
      <c r="Y1070" s="49">
        <v>305.85723133163901</v>
      </c>
      <c r="Z1070" s="49">
        <v>326.06317619000799</v>
      </c>
      <c r="AA1070" s="49">
        <v>328.318003281095</v>
      </c>
      <c r="AB1070" s="49">
        <v>330.71120010845198</v>
      </c>
      <c r="AC1070" s="49">
        <v>333.03511224563698</v>
      </c>
      <c r="AD1070" s="49">
        <v>335.34642574291598</v>
      </c>
      <c r="AE1070" s="49">
        <v>337.67007112507002</v>
      </c>
      <c r="AF1070" s="49">
        <v>340.09871670641297</v>
      </c>
      <c r="AG1070" s="49">
        <v>342.70756703984199</v>
      </c>
      <c r="AH1070" s="49">
        <v>345.37302916274302</v>
      </c>
      <c r="AI1070" s="49">
        <v>348.028821899094</v>
      </c>
    </row>
    <row r="1071" spans="1:35" ht="15">
      <c r="A1071" s="49" t="s">
        <v>65</v>
      </c>
      <c r="B1071" s="49">
        <v>19</v>
      </c>
      <c r="C1071" s="49" t="s">
        <v>42</v>
      </c>
      <c r="D1071" s="49" t="s">
        <v>49</v>
      </c>
      <c r="E1071" s="49" t="s">
        <v>53</v>
      </c>
      <c r="F1071" s="49">
        <v>0</v>
      </c>
      <c r="G1071" s="49">
        <v>36282</v>
      </c>
      <c r="H1071" s="49">
        <v>1.2317870389710801</v>
      </c>
      <c r="I1071" s="49">
        <v>1.5142559466270999</v>
      </c>
      <c r="J1071" s="49">
        <v>1.70341560436849</v>
      </c>
      <c r="K1071" s="49">
        <v>2.01472635895081</v>
      </c>
      <c r="L1071" s="49">
        <v>2.2827413639185599</v>
      </c>
      <c r="M1071" s="49">
        <v>2.8582331036072399</v>
      </c>
      <c r="N1071" s="49">
        <v>3.4297625491191002</v>
      </c>
      <c r="O1071" s="49">
        <v>3.9161601465902098</v>
      </c>
      <c r="P1071" s="49">
        <v>4.9466283714921504</v>
      </c>
      <c r="Q1071" s="49">
        <v>5.50892091309154</v>
      </c>
      <c r="R1071" s="49">
        <v>6.0970007820846197</v>
      </c>
      <c r="S1071" s="49">
        <v>7.4738439129356298</v>
      </c>
      <c r="T1071" s="49">
        <v>7.9205071388662001</v>
      </c>
      <c r="U1071" s="49">
        <v>8.5288375202374098</v>
      </c>
      <c r="V1071" s="49">
        <v>9.4579397938434404</v>
      </c>
      <c r="W1071" s="49">
        <v>10.2588433929825</v>
      </c>
      <c r="X1071" s="49">
        <v>11.294160612396601</v>
      </c>
      <c r="Y1071" s="49">
        <v>11.976511258162899</v>
      </c>
      <c r="Z1071" s="49">
        <v>12.7549480420398</v>
      </c>
      <c r="AA1071" s="49">
        <v>12.8304000161316</v>
      </c>
      <c r="AB1071" s="49">
        <v>12.910028778521699</v>
      </c>
      <c r="AC1071" s="49">
        <v>12.9874709484686</v>
      </c>
      <c r="AD1071" s="49">
        <v>13.0647386660369</v>
      </c>
      <c r="AE1071" s="49">
        <v>13.1425221873778</v>
      </c>
      <c r="AF1071" s="49">
        <v>13.223853932429799</v>
      </c>
      <c r="AG1071" s="49">
        <v>13.311500866167099</v>
      </c>
      <c r="AH1071" s="49">
        <v>13.401206280506999</v>
      </c>
      <c r="AI1071" s="49">
        <v>13.490413307589399</v>
      </c>
    </row>
    <row r="1072" spans="1:35" ht="15">
      <c r="A1072" s="49" t="s">
        <v>65</v>
      </c>
      <c r="B1072" s="49">
        <v>20</v>
      </c>
      <c r="C1072" s="49" t="s">
        <v>42</v>
      </c>
      <c r="D1072" s="49" t="s">
        <v>49</v>
      </c>
      <c r="E1072" s="49" t="s">
        <v>53</v>
      </c>
      <c r="F1072" s="49">
        <v>0</v>
      </c>
      <c r="G1072" s="49">
        <v>36282</v>
      </c>
      <c r="H1072" s="49">
        <v>8.2189650881504595E-2</v>
      </c>
      <c r="I1072" s="49">
        <v>0.100037428443868</v>
      </c>
      <c r="J1072" s="49">
        <v>0.11164727037984599</v>
      </c>
      <c r="K1072" s="49">
        <v>0.130831484615925</v>
      </c>
      <c r="L1072" s="49">
        <v>0.14672441061344099</v>
      </c>
      <c r="M1072" s="49">
        <v>0.18204841892075899</v>
      </c>
      <c r="N1072" s="49">
        <v>0.21623495160363701</v>
      </c>
      <c r="O1072" s="49">
        <v>0.24463652259000401</v>
      </c>
      <c r="P1072" s="49">
        <v>0.30660483543526801</v>
      </c>
      <c r="Q1072" s="49">
        <v>0.33909168168644599</v>
      </c>
      <c r="R1072" s="49">
        <v>0.37276683015249501</v>
      </c>
      <c r="S1072" s="49">
        <v>0.45353804329110697</v>
      </c>
      <c r="T1072" s="49">
        <v>0.476808784910077</v>
      </c>
      <c r="U1072" s="49">
        <v>0.50947863007271799</v>
      </c>
      <c r="V1072" s="49">
        <v>0.56099019827807395</v>
      </c>
      <c r="W1072" s="49">
        <v>0.60421606123173199</v>
      </c>
      <c r="X1072" s="49">
        <v>0.66052557186822702</v>
      </c>
      <c r="Y1072" s="49">
        <v>0.69552296596144203</v>
      </c>
      <c r="Z1072" s="49">
        <v>0.73582088296273895</v>
      </c>
      <c r="AA1072" s="49">
        <v>0.73533926201060795</v>
      </c>
      <c r="AB1072" s="49">
        <v>0.73524261455513196</v>
      </c>
      <c r="AC1072" s="49">
        <v>0.73501258435800698</v>
      </c>
      <c r="AD1072" s="49">
        <v>0.734608420858198</v>
      </c>
      <c r="AE1072" s="49">
        <v>0.73403621097889504</v>
      </c>
      <c r="AF1072" s="49">
        <v>0.73364486481727798</v>
      </c>
      <c r="AG1072" s="49">
        <v>0.73373216134542796</v>
      </c>
      <c r="AH1072" s="49">
        <v>0.733800039035581</v>
      </c>
      <c r="AI1072" s="49">
        <v>0.73344608637030495</v>
      </c>
    </row>
    <row r="1073" spans="1:35" ht="15">
      <c r="A1073" s="49" t="s">
        <v>66</v>
      </c>
      <c r="B1073" s="49">
        <v>0</v>
      </c>
      <c r="C1073" s="49" t="s">
        <v>42</v>
      </c>
      <c r="D1073" s="49" t="s">
        <v>43</v>
      </c>
      <c r="E1073" s="49" t="s">
        <v>44</v>
      </c>
      <c r="F1073" s="78">
        <v>0</v>
      </c>
      <c r="G1073" s="78">
        <v>1001.5577243672</v>
      </c>
      <c r="H1073" s="78">
        <v>1230.2318496705</v>
      </c>
      <c r="I1073" s="78">
        <v>1712.1814810219998</v>
      </c>
      <c r="J1073" s="78">
        <v>2167.2607417250001</v>
      </c>
      <c r="K1073" s="78">
        <v>2602.1783329653995</v>
      </c>
      <c r="L1073" s="78">
        <v>3034.6928220958998</v>
      </c>
      <c r="M1073" s="78">
        <v>3518.0242754190003</v>
      </c>
      <c r="N1073" s="78">
        <v>4004.2102203589998</v>
      </c>
      <c r="O1073" s="78">
        <v>4579.6348947885999</v>
      </c>
      <c r="P1073" s="78">
        <v>5078.7020138382004</v>
      </c>
      <c r="Q1073" s="78">
        <v>5640.935258763001</v>
      </c>
      <c r="R1073" s="78">
        <v>6162.1193773742998</v>
      </c>
      <c r="S1073" s="78">
        <v>6687.2087158783997</v>
      </c>
      <c r="T1073" s="78">
        <v>7037.6175109746</v>
      </c>
      <c r="U1073" s="78">
        <v>7601.7635826527994</v>
      </c>
      <c r="V1073" s="78">
        <v>8141.7831604362</v>
      </c>
      <c r="W1073" s="78">
        <v>8659.3923547692011</v>
      </c>
      <c r="X1073" s="78">
        <v>9159.5880754751997</v>
      </c>
      <c r="Y1073" s="78">
        <v>9635.7077761229993</v>
      </c>
      <c r="Z1073" s="78">
        <v>10092.798840372599</v>
      </c>
      <c r="AA1073" s="78">
        <v>10533.031643197799</v>
      </c>
      <c r="AB1073" s="78">
        <v>10784.441823302401</v>
      </c>
      <c r="AC1073" s="78">
        <v>11279.337791165401</v>
      </c>
      <c r="AD1073" s="78">
        <v>11625.487362568199</v>
      </c>
      <c r="AE1073" s="78">
        <v>12079.8528396414</v>
      </c>
      <c r="AF1073" s="78">
        <v>12263.7795002118</v>
      </c>
      <c r="AG1073" s="78">
        <v>12693.0594804948</v>
      </c>
      <c r="AH1073" s="78">
        <v>12974.804436396</v>
      </c>
      <c r="AI1073" s="78">
        <v>13375.8695420196</v>
      </c>
    </row>
    <row r="1074" spans="1:35" ht="15">
      <c r="A1074" s="49" t="s">
        <v>66</v>
      </c>
      <c r="B1074" s="49">
        <v>1</v>
      </c>
      <c r="C1074" s="49" t="s">
        <v>42</v>
      </c>
      <c r="D1074" s="49" t="s">
        <v>43</v>
      </c>
      <c r="E1074" s="49" t="s">
        <v>44</v>
      </c>
      <c r="F1074" s="78">
        <v>0</v>
      </c>
      <c r="G1074" s="78">
        <v>182566.39634866879</v>
      </c>
      <c r="H1074" s="78">
        <v>229958.86508950259</v>
      </c>
      <c r="I1074" s="78">
        <v>329262.51376636996</v>
      </c>
      <c r="J1074" s="78">
        <v>424550.38323418301</v>
      </c>
      <c r="K1074" s="78">
        <v>517675.66891183116</v>
      </c>
      <c r="L1074" s="78">
        <v>612221.50028954714</v>
      </c>
      <c r="M1074" s="78">
        <v>719223.97942293715</v>
      </c>
      <c r="N1074" s="78">
        <v>829363.66727631947</v>
      </c>
      <c r="O1074" s="78">
        <v>961004.25331387494</v>
      </c>
      <c r="P1074" s="78">
        <v>1078146.7657486896</v>
      </c>
      <c r="Q1074" s="78">
        <v>1210490.5798138196</v>
      </c>
      <c r="R1074" s="78">
        <v>1335265.7589683523</v>
      </c>
      <c r="S1074" s="78">
        <v>1462163.4305150975</v>
      </c>
      <c r="T1074" s="78">
        <v>1549225.6690715507</v>
      </c>
      <c r="U1074" s="78">
        <v>1684653.5342681087</v>
      </c>
      <c r="V1074" s="78">
        <v>1815045.8771562676</v>
      </c>
      <c r="W1074" s="78">
        <v>1941088.7885969316</v>
      </c>
      <c r="X1074" s="78">
        <v>2063760.1487003886</v>
      </c>
      <c r="Y1074" s="78">
        <v>2181390.1820042375</v>
      </c>
      <c r="Z1074" s="78">
        <v>2295211.7119674333</v>
      </c>
      <c r="AA1074" s="78">
        <v>2405702.2715580491</v>
      </c>
      <c r="AB1074" s="78">
        <v>2469603.7638564208</v>
      </c>
      <c r="AC1074" s="78">
        <v>2595543.355353564</v>
      </c>
      <c r="AD1074" s="78">
        <v>2684718.4604311436</v>
      </c>
      <c r="AE1074" s="78">
        <v>2802658.3526178799</v>
      </c>
      <c r="AF1074" s="78">
        <v>2851172.9463025774</v>
      </c>
      <c r="AG1074" s="78">
        <v>2964658.6738308738</v>
      </c>
      <c r="AH1074" s="78">
        <v>3040041.7525836662</v>
      </c>
      <c r="AI1074" s="78">
        <v>3148216.0173388715</v>
      </c>
    </row>
    <row r="1075" spans="1:35" ht="15">
      <c r="A1075" s="49" t="s">
        <v>66</v>
      </c>
      <c r="B1075" s="49">
        <v>2</v>
      </c>
      <c r="C1075" s="49" t="s">
        <v>42</v>
      </c>
      <c r="D1075" s="49" t="s">
        <v>43</v>
      </c>
      <c r="E1075" s="49" t="s">
        <v>44</v>
      </c>
      <c r="F1075" s="78">
        <v>0</v>
      </c>
      <c r="G1075" s="78">
        <v>24217.239464506401</v>
      </c>
      <c r="H1075" s="78">
        <v>30239.8328382162</v>
      </c>
      <c r="I1075" s="78">
        <v>43970.779146379995</v>
      </c>
      <c r="J1075" s="78">
        <v>57960.470765270002</v>
      </c>
      <c r="K1075" s="78">
        <v>72337.549790646386</v>
      </c>
      <c r="L1075" s="78">
        <v>87805.248226920798</v>
      </c>
      <c r="M1075" s="78">
        <v>106048.43480178801</v>
      </c>
      <c r="N1075" s="78">
        <v>125890.97541659701</v>
      </c>
      <c r="O1075" s="78">
        <v>150233.1468947512</v>
      </c>
      <c r="P1075" s="78">
        <v>173466.21290153809</v>
      </c>
      <c r="Q1075" s="78">
        <v>200231.88036205102</v>
      </c>
      <c r="R1075" s="78">
        <v>226598.66285934928</v>
      </c>
      <c r="S1075" s="78">
        <v>254528.95358074881</v>
      </c>
      <c r="T1075" s="78">
        <v>274955.46777095099</v>
      </c>
      <c r="U1075" s="78">
        <v>305168.75304285483</v>
      </c>
      <c r="V1075" s="78">
        <v>335148.59682048357</v>
      </c>
      <c r="W1075" s="78">
        <v>364990.54607652116</v>
      </c>
      <c r="X1075" s="78">
        <v>394871.76397743355</v>
      </c>
      <c r="Y1075" s="78">
        <v>424345.8599123304</v>
      </c>
      <c r="Z1075" s="78">
        <v>453653.34171261056</v>
      </c>
      <c r="AA1075" s="78">
        <v>482889.20113875542</v>
      </c>
      <c r="AB1075" s="78">
        <v>500228.42775211681</v>
      </c>
      <c r="AC1075" s="78">
        <v>535257.72461704619</v>
      </c>
      <c r="AD1075" s="78">
        <v>560620.47419168998</v>
      </c>
      <c r="AE1075" s="78">
        <v>594919.66701020033</v>
      </c>
      <c r="AF1075" s="78">
        <v>609325.50566187967</v>
      </c>
      <c r="AG1075" s="78">
        <v>643738.9712464523</v>
      </c>
      <c r="AH1075" s="78">
        <v>667047.94040984218</v>
      </c>
      <c r="AI1075" s="78">
        <v>701118.33532704483</v>
      </c>
    </row>
    <row r="1076" spans="1:35" ht="15">
      <c r="A1076" s="49" t="s">
        <v>66</v>
      </c>
      <c r="B1076" s="49">
        <v>3</v>
      </c>
      <c r="C1076" s="49" t="s">
        <v>42</v>
      </c>
      <c r="D1076" s="49" t="s">
        <v>43</v>
      </c>
      <c r="E1076" s="49" t="s">
        <v>44</v>
      </c>
      <c r="F1076" s="78">
        <v>0</v>
      </c>
      <c r="G1076" s="78">
        <v>2141.0194666744001</v>
      </c>
      <c r="H1076" s="78">
        <v>2567.5841291430002</v>
      </c>
      <c r="I1076" s="78">
        <v>3491.6937466859995</v>
      </c>
      <c r="J1076" s="78">
        <v>4367.9128815250006</v>
      </c>
      <c r="K1076" s="78">
        <v>5206.2911854233998</v>
      </c>
      <c r="L1076" s="78">
        <v>6041.0154944315991</v>
      </c>
      <c r="M1076" s="78">
        <v>6980.2440814894999</v>
      </c>
      <c r="N1076" s="78">
        <v>7923.9996227864995</v>
      </c>
      <c r="O1076" s="78">
        <v>9041.4409149356998</v>
      </c>
      <c r="P1076" s="78">
        <v>10004.342202277501</v>
      </c>
      <c r="Q1076" s="78">
        <v>11090.4148431305</v>
      </c>
      <c r="R1076" s="78">
        <v>12098.284982779498</v>
      </c>
      <c r="S1076" s="78">
        <v>13112.748103168</v>
      </c>
      <c r="T1076" s="78">
        <v>13784.3543016234</v>
      </c>
      <c r="U1076" s="78">
        <v>14875.447227405599</v>
      </c>
      <c r="V1076" s="78">
        <v>15919.3975898034</v>
      </c>
      <c r="W1076" s="78">
        <v>16921.606089333</v>
      </c>
      <c r="X1076" s="78">
        <v>17889.795222994198</v>
      </c>
      <c r="Y1076" s="78">
        <v>18811.245583963802</v>
      </c>
      <c r="Z1076" s="78">
        <v>19695.9509918886</v>
      </c>
      <c r="AA1076" s="78">
        <v>20547.8484060234</v>
      </c>
      <c r="AB1076" s="78">
        <v>21032.043920527198</v>
      </c>
      <c r="AC1076" s="78">
        <v>21989.4821269926</v>
      </c>
      <c r="AD1076" s="78">
        <v>22658.512831125598</v>
      </c>
      <c r="AE1076" s="78">
        <v>23537.968960044</v>
      </c>
      <c r="AF1076" s="78">
        <v>23891.437237753802</v>
      </c>
      <c r="AG1076" s="78">
        <v>24722.085166680001</v>
      </c>
      <c r="AH1076" s="78">
        <v>25265.890282208402</v>
      </c>
      <c r="AI1076" s="78">
        <v>26041.723624587001</v>
      </c>
    </row>
    <row r="1077" spans="1:35" ht="15">
      <c r="A1077" s="49" t="s">
        <v>66</v>
      </c>
      <c r="B1077" s="49">
        <v>4</v>
      </c>
      <c r="C1077" s="49" t="s">
        <v>42</v>
      </c>
      <c r="D1077" s="49" t="s">
        <v>43</v>
      </c>
      <c r="E1077" s="49" t="s">
        <v>44</v>
      </c>
      <c r="F1077" s="78">
        <v>0</v>
      </c>
      <c r="G1077" s="78">
        <v>28505.135062320802</v>
      </c>
      <c r="H1077" s="78">
        <v>35546.063165574902</v>
      </c>
      <c r="I1077" s="78">
        <v>51054.251181332998</v>
      </c>
      <c r="J1077" s="78">
        <v>66356.594705237003</v>
      </c>
      <c r="K1077" s="78">
        <v>81610.637776497199</v>
      </c>
      <c r="L1077" s="78">
        <v>97550.577309998582</v>
      </c>
      <c r="M1077" s="78">
        <v>115984.45360745651</v>
      </c>
      <c r="N1077" s="78">
        <v>135446.30907984299</v>
      </c>
      <c r="O1077" s="78">
        <v>158930.42327363332</v>
      </c>
      <c r="P1077" s="78">
        <v>180631.39515448501</v>
      </c>
      <c r="Q1077" s="78">
        <v>205429.86647723251</v>
      </c>
      <c r="R1077" s="78">
        <v>229326.0083766426</v>
      </c>
      <c r="S1077" s="78">
        <v>253931.8665665536</v>
      </c>
      <c r="T1077" s="78">
        <v>271146.25779658556</v>
      </c>
      <c r="U1077" s="78">
        <v>297197.77334547299</v>
      </c>
      <c r="V1077" s="78">
        <v>322511.26045559515</v>
      </c>
      <c r="W1077" s="78">
        <v>347190.49333500181</v>
      </c>
      <c r="X1077" s="78">
        <v>371405.5688130348</v>
      </c>
      <c r="Y1077" s="78">
        <v>394820.48255944799</v>
      </c>
      <c r="Z1077" s="78">
        <v>417661.86210057541</v>
      </c>
      <c r="AA1077" s="78">
        <v>440010.31415346719</v>
      </c>
      <c r="AB1077" s="78">
        <v>452979.4150463274</v>
      </c>
      <c r="AC1077" s="78">
        <v>478816.87105419417</v>
      </c>
      <c r="AD1077" s="78">
        <v>497177.28432964679</v>
      </c>
      <c r="AE1077" s="78">
        <v>521612.12289223616</v>
      </c>
      <c r="AF1077" s="78">
        <v>531656.82016632904</v>
      </c>
      <c r="AG1077" s="78">
        <v>555380.83568808064</v>
      </c>
      <c r="AH1077" s="78">
        <v>571172.1811544298</v>
      </c>
      <c r="AI1077" s="78">
        <v>593923.31347571639</v>
      </c>
    </row>
    <row r="1078" spans="1:35" ht="15">
      <c r="A1078" s="49" t="s">
        <v>66</v>
      </c>
      <c r="B1078" s="49">
        <v>5</v>
      </c>
      <c r="C1078" s="49" t="s">
        <v>42</v>
      </c>
      <c r="D1078" s="49" t="s">
        <v>43</v>
      </c>
      <c r="E1078" s="49" t="s">
        <v>44</v>
      </c>
      <c r="F1078" s="78">
        <v>0</v>
      </c>
      <c r="G1078" s="78">
        <v>11871.322670272</v>
      </c>
      <c r="H1078" s="78">
        <v>14871.423471456301</v>
      </c>
      <c r="I1078" s="78">
        <v>21818.169597405995</v>
      </c>
      <c r="J1078" s="78">
        <v>28921.911740664003</v>
      </c>
      <c r="K1078" s="78">
        <v>36140.9427761716</v>
      </c>
      <c r="L1078" s="78">
        <v>43886.308233340795</v>
      </c>
      <c r="M1078" s="78">
        <v>52995.444159970502</v>
      </c>
      <c r="N1078" s="78">
        <v>62809.323206269997</v>
      </c>
      <c r="O1078" s="78">
        <v>74695.052952343598</v>
      </c>
      <c r="P1078" s="78">
        <v>86047.681178980012</v>
      </c>
      <c r="Q1078" s="78">
        <v>99077.139099500506</v>
      </c>
      <c r="R1078" s="78">
        <v>111793.2477034278</v>
      </c>
      <c r="S1078" s="78">
        <v>124958.0655940608</v>
      </c>
      <c r="T1078" s="78">
        <v>134240.972928909</v>
      </c>
      <c r="U1078" s="78">
        <v>147997.16282970959</v>
      </c>
      <c r="V1078" s="78">
        <v>161382.21860999041</v>
      </c>
      <c r="W1078" s="78">
        <v>174444.7970482338</v>
      </c>
      <c r="X1078" s="78">
        <v>187265.60580916321</v>
      </c>
      <c r="Y1078" s="78">
        <v>199664.35234844341</v>
      </c>
      <c r="Z1078" s="78">
        <v>211758.69117918899</v>
      </c>
      <c r="AA1078" s="78">
        <v>223587.7899986016</v>
      </c>
      <c r="AB1078" s="78">
        <v>230426.74248871859</v>
      </c>
      <c r="AC1078" s="78">
        <v>244093.59369873721</v>
      </c>
      <c r="AD1078" s="78">
        <v>253778.4629917086</v>
      </c>
      <c r="AE1078" s="78">
        <v>266667.56285355781</v>
      </c>
      <c r="AF1078" s="78">
        <v>271935.36575798999</v>
      </c>
      <c r="AG1078" s="78">
        <v>284424.25856943784</v>
      </c>
      <c r="AH1078" s="78">
        <v>292714.5357571512</v>
      </c>
      <c r="AI1078" s="78">
        <v>304660.48150829284</v>
      </c>
    </row>
    <row r="1079" spans="1:35" ht="15">
      <c r="A1079" s="49" t="s">
        <v>66</v>
      </c>
      <c r="B1079" s="49">
        <v>6</v>
      </c>
      <c r="C1079" s="49" t="s">
        <v>42</v>
      </c>
      <c r="D1079" s="49" t="s">
        <v>43</v>
      </c>
      <c r="E1079" s="49" t="s">
        <v>44</v>
      </c>
      <c r="F1079" s="78">
        <v>0</v>
      </c>
      <c r="G1079" s="78">
        <v>14922.644856849598</v>
      </c>
      <c r="H1079" s="78">
        <v>18626.391278349001</v>
      </c>
      <c r="I1079" s="78">
        <v>27102.919906859999</v>
      </c>
      <c r="J1079" s="78">
        <v>35790.236112708</v>
      </c>
      <c r="K1079" s="78">
        <v>44751.364230024999</v>
      </c>
      <c r="L1079" s="78">
        <v>54396.170236351201</v>
      </c>
      <c r="M1079" s="78">
        <v>65746.254816232511</v>
      </c>
      <c r="N1079" s="78">
        <v>78028.595623648493</v>
      </c>
      <c r="O1079" s="78">
        <v>93027.199305719507</v>
      </c>
      <c r="P1079" s="78">
        <v>107319.69843742071</v>
      </c>
      <c r="Q1079" s="78">
        <v>123699.56030414901</v>
      </c>
      <c r="R1079" s="78">
        <v>139741.32032780818</v>
      </c>
      <c r="S1079" s="78">
        <v>156596.11075461117</v>
      </c>
      <c r="T1079" s="78">
        <v>168770.47786382522</v>
      </c>
      <c r="U1079" s="78">
        <v>186800.69130024058</v>
      </c>
      <c r="V1079" s="78">
        <v>204573.79101301558</v>
      </c>
      <c r="W1079" s="78">
        <v>222151.20366129241</v>
      </c>
      <c r="X1079" s="78">
        <v>239632.11033398999</v>
      </c>
      <c r="Y1079" s="78">
        <v>256760.60867954642</v>
      </c>
      <c r="Z1079" s="78">
        <v>273687.06025719299</v>
      </c>
      <c r="AA1079" s="78">
        <v>290462.39316805918</v>
      </c>
      <c r="AB1079" s="78">
        <v>300340.67820288183</v>
      </c>
      <c r="AC1079" s="78">
        <v>320241.04823300039</v>
      </c>
      <c r="AD1079" s="78">
        <v>334612.0599374256</v>
      </c>
      <c r="AE1079" s="78">
        <v>354016.12073225639</v>
      </c>
      <c r="AF1079" s="78">
        <v>362142.91316322243</v>
      </c>
      <c r="AG1079" s="78">
        <v>381561.56089683058</v>
      </c>
      <c r="AH1079" s="78">
        <v>394700.0519853204</v>
      </c>
      <c r="AI1079" s="78">
        <v>413907.7190819406</v>
      </c>
    </row>
    <row r="1080" spans="1:35" ht="15">
      <c r="A1080" s="49" t="s">
        <v>66</v>
      </c>
      <c r="B1080" s="49">
        <v>7</v>
      </c>
      <c r="C1080" s="49" t="s">
        <v>42</v>
      </c>
      <c r="D1080" s="49" t="s">
        <v>43</v>
      </c>
      <c r="E1080" s="49" t="s">
        <v>44</v>
      </c>
      <c r="F1080" s="78">
        <v>0</v>
      </c>
      <c r="G1080" s="78">
        <v>182421.34175202079</v>
      </c>
      <c r="H1080" s="78">
        <v>226570.55332165444</v>
      </c>
      <c r="I1080" s="78">
        <v>319342.22777307197</v>
      </c>
      <c r="J1080" s="78">
        <v>407814.10569768905</v>
      </c>
      <c r="K1080" s="78">
        <v>493668.21960481058</v>
      </c>
      <c r="L1080" s="78">
        <v>580303.5598055796</v>
      </c>
      <c r="M1080" s="78">
        <v>678145.04207124002</v>
      </c>
      <c r="N1080" s="78">
        <v>778055.81518516596</v>
      </c>
      <c r="O1080" s="78">
        <v>896987.68096823071</v>
      </c>
      <c r="P1080" s="78">
        <v>1001673.1883660922</v>
      </c>
      <c r="Q1080" s="78">
        <v>1119836.5088433921</v>
      </c>
      <c r="R1080" s="78">
        <v>1230596.7821123477</v>
      </c>
      <c r="S1080" s="78">
        <v>1342984.5307955199</v>
      </c>
      <c r="T1080" s="78">
        <v>1419412.4125107036</v>
      </c>
      <c r="U1080" s="78">
        <v>1539751.4270987113</v>
      </c>
      <c r="V1080" s="78">
        <v>1655358.1157147759</v>
      </c>
      <c r="W1080" s="78">
        <v>1766842.1518311894</v>
      </c>
      <c r="X1080" s="78">
        <v>1875079.7107774906</v>
      </c>
      <c r="Y1080" s="78">
        <v>1978615.4299491558</v>
      </c>
      <c r="Z1080" s="78">
        <v>2078524.9068041304</v>
      </c>
      <c r="AA1080" s="78">
        <v>2175237.1184796779</v>
      </c>
      <c r="AB1080" s="78">
        <v>2230912.7886796738</v>
      </c>
      <c r="AC1080" s="78">
        <v>2340465.746281608</v>
      </c>
      <c r="AD1080" s="78">
        <v>2417671.031483334</v>
      </c>
      <c r="AE1080" s="78">
        <v>2519401.0491506341</v>
      </c>
      <c r="AF1080" s="78">
        <v>2560972.0580819431</v>
      </c>
      <c r="AG1080" s="78">
        <v>2658006.4442565087</v>
      </c>
      <c r="AH1080" s="78">
        <v>2722113.819334371</v>
      </c>
      <c r="AI1080" s="78">
        <v>2813701.2204845743</v>
      </c>
    </row>
    <row r="1081" spans="1:35" ht="15">
      <c r="A1081" s="49" t="s">
        <v>66</v>
      </c>
      <c r="B1081" s="49">
        <v>8</v>
      </c>
      <c r="C1081" s="49" t="s">
        <v>42</v>
      </c>
      <c r="D1081" s="49" t="s">
        <v>43</v>
      </c>
      <c r="E1081" s="49" t="s">
        <v>44</v>
      </c>
      <c r="F1081" s="78">
        <v>0</v>
      </c>
      <c r="G1081" s="78">
        <v>17367.6660697384</v>
      </c>
      <c r="H1081" s="78">
        <v>21923.650680865503</v>
      </c>
      <c r="I1081" s="78">
        <v>32167.380037935</v>
      </c>
      <c r="J1081" s="78">
        <v>42603.989399898004</v>
      </c>
      <c r="K1081" s="78">
        <v>53374.640877925995</v>
      </c>
      <c r="L1081" s="78">
        <v>64984.689392773995</v>
      </c>
      <c r="M1081" s="78">
        <v>78649.821947794015</v>
      </c>
      <c r="N1081" s="78">
        <v>93491.274554993506</v>
      </c>
      <c r="O1081" s="78">
        <v>111672.35936735681</v>
      </c>
      <c r="P1081" s="78">
        <v>129093.31589475901</v>
      </c>
      <c r="Q1081" s="78">
        <v>149164.85543620601</v>
      </c>
      <c r="R1081" s="78">
        <v>168928.86824450578</v>
      </c>
      <c r="S1081" s="78">
        <v>189859.83297976319</v>
      </c>
      <c r="T1081" s="78">
        <v>205203.14928158099</v>
      </c>
      <c r="U1081" s="78">
        <v>227864.99338592219</v>
      </c>
      <c r="V1081" s="78">
        <v>250369.1067508884</v>
      </c>
      <c r="W1081" s="78">
        <v>272787.2631721248</v>
      </c>
      <c r="X1081" s="78">
        <v>295249.58420038619</v>
      </c>
      <c r="Y1081" s="78">
        <v>317422.74061876617</v>
      </c>
      <c r="Z1081" s="78">
        <v>339505.29650044919</v>
      </c>
      <c r="AA1081" s="78">
        <v>361550.400795375</v>
      </c>
      <c r="AB1081" s="78">
        <v>374659.81895398319</v>
      </c>
      <c r="AC1081" s="78">
        <v>401212.94349100138</v>
      </c>
      <c r="AD1081" s="78">
        <v>420595.55290527717</v>
      </c>
      <c r="AE1081" s="78">
        <v>447006.13932773698</v>
      </c>
      <c r="AF1081" s="78">
        <v>458210.47299771482</v>
      </c>
      <c r="AG1081" s="78">
        <v>485155.0726114026</v>
      </c>
      <c r="AH1081" s="78">
        <v>503577.46775820001</v>
      </c>
      <c r="AI1081" s="78">
        <v>530745.81788953568</v>
      </c>
    </row>
    <row r="1082" spans="1:35" ht="15">
      <c r="A1082" s="49" t="s">
        <v>66</v>
      </c>
      <c r="B1082" s="49">
        <v>9</v>
      </c>
      <c r="C1082" s="49" t="s">
        <v>42</v>
      </c>
      <c r="D1082" s="49" t="s">
        <v>43</v>
      </c>
      <c r="E1082" s="49" t="s">
        <v>44</v>
      </c>
      <c r="F1082" s="78">
        <v>0</v>
      </c>
      <c r="G1082" s="78">
        <v>2425.8849022511999</v>
      </c>
      <c r="H1082" s="78">
        <v>2905.2779779077</v>
      </c>
      <c r="I1082" s="78">
        <v>3956.3022074409996</v>
      </c>
      <c r="J1082" s="78">
        <v>4960.4988926960004</v>
      </c>
      <c r="K1082" s="78">
        <v>5928.2413792907992</v>
      </c>
      <c r="L1082" s="78">
        <v>6900.6432081955991</v>
      </c>
      <c r="M1082" s="78">
        <v>8002.0245159545002</v>
      </c>
      <c r="N1082" s="78">
        <v>9119.5603237079995</v>
      </c>
      <c r="O1082" s="78">
        <v>10449.5393927768</v>
      </c>
      <c r="P1082" s="78">
        <v>11613.9222522828</v>
      </c>
      <c r="Q1082" s="78">
        <v>12931.682943853502</v>
      </c>
      <c r="R1082" s="78">
        <v>14166.381521230498</v>
      </c>
      <c r="S1082" s="78">
        <v>15409.7269727232</v>
      </c>
      <c r="T1082" s="78">
        <v>16236.474231324599</v>
      </c>
      <c r="U1082" s="78">
        <v>17559.141119427601</v>
      </c>
      <c r="V1082" s="78">
        <v>18823.964990787001</v>
      </c>
      <c r="W1082" s="78">
        <v>20038.264551709803</v>
      </c>
      <c r="X1082" s="78">
        <v>21211.4784096402</v>
      </c>
      <c r="Y1082" s="78">
        <v>22328.161570578599</v>
      </c>
      <c r="Z1082" s="78">
        <v>23400.175386126</v>
      </c>
      <c r="AA1082" s="78">
        <v>24432.5672399424</v>
      </c>
      <c r="AB1082" s="78">
        <v>25019.073221234401</v>
      </c>
      <c r="AC1082" s="78">
        <v>26179.517198505</v>
      </c>
      <c r="AD1082" s="78">
        <v>26990.2784358108</v>
      </c>
      <c r="AE1082" s="78">
        <v>28055.932547946599</v>
      </c>
      <c r="AF1082" s="78">
        <v>28483.900208478</v>
      </c>
      <c r="AG1082" s="78">
        <v>29490.550405628401</v>
      </c>
      <c r="AH1082" s="78">
        <v>30149.4358686048</v>
      </c>
      <c r="AI1082" s="78">
        <v>31089.3091799334</v>
      </c>
    </row>
    <row r="1083" spans="1:35" ht="15">
      <c r="A1083" s="49" t="s">
        <v>66</v>
      </c>
      <c r="B1083" s="49">
        <v>10</v>
      </c>
      <c r="C1083" s="49" t="s">
        <v>42</v>
      </c>
      <c r="D1083" s="49" t="s">
        <v>43</v>
      </c>
      <c r="E1083" s="49" t="s">
        <v>44</v>
      </c>
      <c r="F1083" s="78">
        <v>0</v>
      </c>
      <c r="G1083" s="78">
        <v>22176.6005027424</v>
      </c>
      <c r="H1083" s="78">
        <v>27496.888598064001</v>
      </c>
      <c r="I1083" s="78">
        <v>39179.874746717993</v>
      </c>
      <c r="J1083" s="78">
        <v>50711.039236529999</v>
      </c>
      <c r="K1083" s="78">
        <v>62225.129960425598</v>
      </c>
      <c r="L1083" s="78">
        <v>74258.866997323494</v>
      </c>
      <c r="M1083" s="78">
        <v>88167.217129254015</v>
      </c>
      <c r="N1083" s="78">
        <v>102810.4176602185</v>
      </c>
      <c r="O1083" s="78">
        <v>120487.98573138251</v>
      </c>
      <c r="P1083" s="78">
        <v>136906.8454636161</v>
      </c>
      <c r="Q1083" s="78">
        <v>155696.59670377703</v>
      </c>
      <c r="R1083" s="78">
        <v>173784.18884749347</v>
      </c>
      <c r="S1083" s="78">
        <v>192424.70029445118</v>
      </c>
      <c r="T1083" s="78">
        <v>205486.05513572399</v>
      </c>
      <c r="U1083" s="78">
        <v>225235.50839440859</v>
      </c>
      <c r="V1083" s="78">
        <v>244418.1909419118</v>
      </c>
      <c r="W1083" s="78">
        <v>263115.16375981318</v>
      </c>
      <c r="X1083" s="78">
        <v>281459.27398604399</v>
      </c>
      <c r="Y1083" s="78">
        <v>299192.95363243442</v>
      </c>
      <c r="Z1083" s="78">
        <v>316482.05972605199</v>
      </c>
      <c r="AA1083" s="78">
        <v>333387.81703069259</v>
      </c>
      <c r="AB1083" s="78">
        <v>343202.7069267456</v>
      </c>
      <c r="AC1083" s="78">
        <v>362706.75639188098</v>
      </c>
      <c r="AD1083" s="78">
        <v>376558.79610838502</v>
      </c>
      <c r="AE1083" s="78">
        <v>394969.12800823501</v>
      </c>
      <c r="AF1083" s="78">
        <v>402540.50634125457</v>
      </c>
      <c r="AG1083" s="78">
        <v>420371.95380913914</v>
      </c>
      <c r="AH1083" s="78">
        <v>432231.58929969481</v>
      </c>
      <c r="AI1083" s="78">
        <v>449290.13090772356</v>
      </c>
    </row>
    <row r="1084" spans="1:35" ht="15">
      <c r="A1084" s="49" t="s">
        <v>66</v>
      </c>
      <c r="B1084" s="49">
        <v>11</v>
      </c>
      <c r="C1084" s="49" t="s">
        <v>42</v>
      </c>
      <c r="D1084" s="49" t="s">
        <v>43</v>
      </c>
      <c r="E1084" s="49" t="s">
        <v>44</v>
      </c>
      <c r="F1084" s="78">
        <v>0</v>
      </c>
      <c r="G1084" s="78">
        <v>25554.601985151199</v>
      </c>
      <c r="H1084" s="78">
        <v>31704.936148785902</v>
      </c>
      <c r="I1084" s="78">
        <v>45096.127908645998</v>
      </c>
      <c r="J1084" s="78">
        <v>58215.835457215006</v>
      </c>
      <c r="K1084" s="78">
        <v>71248.352912457995</v>
      </c>
      <c r="L1084" s="78">
        <v>84774.390854255995</v>
      </c>
      <c r="M1084" s="78">
        <v>100346.28726962901</v>
      </c>
      <c r="N1084" s="78">
        <v>116688.8715968295</v>
      </c>
      <c r="O1084" s="78">
        <v>136415.3229199007</v>
      </c>
      <c r="P1084" s="78">
        <v>154497.38773284393</v>
      </c>
      <c r="Q1084" s="78">
        <v>175136.95462347002</v>
      </c>
      <c r="R1084" s="78">
        <v>194923.70903917917</v>
      </c>
      <c r="S1084" s="78">
        <v>215233.2065676288</v>
      </c>
      <c r="T1084" s="78">
        <v>229379.15801008558</v>
      </c>
      <c r="U1084" s="78">
        <v>250904.2808403582</v>
      </c>
      <c r="V1084" s="78">
        <v>271757.6473793214</v>
      </c>
      <c r="W1084" s="78">
        <v>292032.280907829</v>
      </c>
      <c r="X1084" s="78">
        <v>311872.68802006682</v>
      </c>
      <c r="Y1084" s="78">
        <v>331002.82730366942</v>
      </c>
      <c r="Z1084" s="78">
        <v>349610.6128522986</v>
      </c>
      <c r="AA1084" s="78">
        <v>367766.65756335785</v>
      </c>
      <c r="AB1084" s="78">
        <v>378287.97927646438</v>
      </c>
      <c r="AC1084" s="78">
        <v>399151.03679205483</v>
      </c>
      <c r="AD1084" s="78">
        <v>413946.4325146128</v>
      </c>
      <c r="AE1084" s="78">
        <v>433578.7359985488</v>
      </c>
      <c r="AF1084" s="78">
        <v>441643.9503488628</v>
      </c>
      <c r="AG1084" s="78">
        <v>460604.64896299917</v>
      </c>
      <c r="AH1084" s="78">
        <v>473201.95957546384</v>
      </c>
      <c r="AI1084" s="78">
        <v>491295.82051983185</v>
      </c>
    </row>
    <row r="1085" spans="1:35" ht="15">
      <c r="A1085" s="49" t="s">
        <v>66</v>
      </c>
      <c r="B1085" s="49">
        <v>12</v>
      </c>
      <c r="C1085" s="49" t="s">
        <v>42</v>
      </c>
      <c r="D1085" s="49" t="s">
        <v>43</v>
      </c>
      <c r="E1085" s="49" t="s">
        <v>44</v>
      </c>
      <c r="F1085" s="78">
        <v>0</v>
      </c>
      <c r="G1085" s="78">
        <v>66929.212404631195</v>
      </c>
      <c r="H1085" s="78">
        <v>84198.443164868702</v>
      </c>
      <c r="I1085" s="78">
        <v>121012.43411106999</v>
      </c>
      <c r="J1085" s="78">
        <v>156688.086022998</v>
      </c>
      <c r="K1085" s="78">
        <v>191711.00652436921</v>
      </c>
      <c r="L1085" s="78">
        <v>227560.44139509709</v>
      </c>
      <c r="M1085" s="78">
        <v>268354.68268746149</v>
      </c>
      <c r="N1085" s="78">
        <v>310575.799887873</v>
      </c>
      <c r="O1085" s="78">
        <v>361058.24371767923</v>
      </c>
      <c r="P1085" s="78">
        <v>406574.45533505402</v>
      </c>
      <c r="Q1085" s="78">
        <v>458169.89696106256</v>
      </c>
      <c r="R1085" s="78">
        <v>507155.66078846331</v>
      </c>
      <c r="S1085" s="78">
        <v>557180.96454522875</v>
      </c>
      <c r="T1085" s="78">
        <v>591696.71064794401</v>
      </c>
      <c r="U1085" s="78">
        <v>644938.43149941484</v>
      </c>
      <c r="V1085" s="78">
        <v>696349.21392822068</v>
      </c>
      <c r="W1085" s="78">
        <v>746187.38303008012</v>
      </c>
      <c r="X1085" s="78">
        <v>794823.51771331078</v>
      </c>
      <c r="Y1085" s="78">
        <v>841587.22448019113</v>
      </c>
      <c r="Z1085" s="78">
        <v>886951.49365349999</v>
      </c>
      <c r="AA1085" s="78">
        <v>931098.38436185336</v>
      </c>
      <c r="AB1085" s="78">
        <v>956637.8428384338</v>
      </c>
      <c r="AC1085" s="78">
        <v>1007163.8189116416</v>
      </c>
      <c r="AD1085" s="78">
        <v>1042940.6837704537</v>
      </c>
      <c r="AE1085" s="78">
        <v>1090322.2407711546</v>
      </c>
      <c r="AF1085" s="78">
        <v>1109772.4346526377</v>
      </c>
      <c r="AG1085" s="78">
        <v>1155407.950223835</v>
      </c>
      <c r="AH1085" s="78">
        <v>1185700.6308407106</v>
      </c>
      <c r="AI1085" s="78">
        <v>1229185.6581297282</v>
      </c>
    </row>
    <row r="1086" spans="1:35" ht="15">
      <c r="A1086" s="49" t="s">
        <v>66</v>
      </c>
      <c r="B1086" s="49">
        <v>13</v>
      </c>
      <c r="C1086" s="49" t="s">
        <v>42</v>
      </c>
      <c r="D1086" s="49" t="s">
        <v>43</v>
      </c>
      <c r="E1086" s="49" t="s">
        <v>44</v>
      </c>
      <c r="F1086" s="78">
        <v>0</v>
      </c>
      <c r="G1086" s="78">
        <v>18484.654564677599</v>
      </c>
      <c r="H1086" s="78">
        <v>22914.977522588699</v>
      </c>
      <c r="I1086" s="78">
        <v>32746.594089569997</v>
      </c>
      <c r="J1086" s="78">
        <v>42514.564055720002</v>
      </c>
      <c r="K1086" s="78">
        <v>52366.6938184268</v>
      </c>
      <c r="L1086" s="78">
        <v>62786.124546657898</v>
      </c>
      <c r="M1086" s="78">
        <v>74978.860988886008</v>
      </c>
      <c r="N1086" s="78">
        <v>88046.454463108501</v>
      </c>
      <c r="O1086" s="78">
        <v>103980.36304819251</v>
      </c>
      <c r="P1086" s="78">
        <v>118850.5235979298</v>
      </c>
      <c r="Q1086" s="78">
        <v>135952.9961166635</v>
      </c>
      <c r="R1086" s="78">
        <v>152575.1648713965</v>
      </c>
      <c r="S1086" s="78">
        <v>169922.64098897917</v>
      </c>
      <c r="T1086" s="78">
        <v>182314.7281247424</v>
      </c>
      <c r="U1086" s="78">
        <v>200871.23225538598</v>
      </c>
      <c r="V1086" s="78">
        <v>219070.98730894079</v>
      </c>
      <c r="W1086" s="78">
        <v>236970.47350856219</v>
      </c>
      <c r="X1086" s="78">
        <v>254686.03304761319</v>
      </c>
      <c r="Y1086" s="78">
        <v>271961.81404836843</v>
      </c>
      <c r="Z1086" s="78">
        <v>288950.24749735981</v>
      </c>
      <c r="AA1086" s="78">
        <v>305703.67476314161</v>
      </c>
      <c r="AB1086" s="78">
        <v>315513.87059239083</v>
      </c>
      <c r="AC1086" s="78">
        <v>335152.88709659461</v>
      </c>
      <c r="AD1086" s="78">
        <v>349211.71812164882</v>
      </c>
      <c r="AE1086" s="78">
        <v>368039.87244087359</v>
      </c>
      <c r="AF1086" s="78">
        <v>375851.60718378238</v>
      </c>
      <c r="AG1086" s="78">
        <v>394374.04147472099</v>
      </c>
      <c r="AH1086" s="78">
        <v>406796.157400347</v>
      </c>
      <c r="AI1086" s="78">
        <v>424794.2190028482</v>
      </c>
    </row>
    <row r="1087" spans="1:35" ht="15">
      <c r="A1087" s="49" t="s">
        <v>66</v>
      </c>
      <c r="B1087" s="49">
        <v>14</v>
      </c>
      <c r="C1087" s="49" t="s">
        <v>42</v>
      </c>
      <c r="D1087" s="49" t="s">
        <v>43</v>
      </c>
      <c r="E1087" s="49" t="s">
        <v>44</v>
      </c>
      <c r="F1087" s="78">
        <v>0</v>
      </c>
      <c r="G1087" s="78">
        <v>1948.4305468056</v>
      </c>
      <c r="H1087" s="78">
        <v>2363.6585701866002</v>
      </c>
      <c r="I1087" s="78">
        <v>3265.5430551369996</v>
      </c>
      <c r="J1087" s="78">
        <v>4132.0106044580007</v>
      </c>
      <c r="K1087" s="78">
        <v>4973.6496154746001</v>
      </c>
      <c r="L1087" s="78">
        <v>5827.021768236099</v>
      </c>
      <c r="M1087" s="78">
        <v>6797.0924915610003</v>
      </c>
      <c r="N1087" s="78">
        <v>7784.784472716</v>
      </c>
      <c r="O1087" s="78">
        <v>8957.8895310989992</v>
      </c>
      <c r="P1087" s="78">
        <v>9991.7686678800001</v>
      </c>
      <c r="Q1087" s="78">
        <v>11160.104490489502</v>
      </c>
      <c r="R1087" s="78">
        <v>12256.543025937897</v>
      </c>
      <c r="S1087" s="78">
        <v>13360.787201331199</v>
      </c>
      <c r="T1087" s="78">
        <v>14099.411989680599</v>
      </c>
      <c r="U1087" s="78">
        <v>15269.900260434599</v>
      </c>
      <c r="V1087" s="78">
        <v>16388.905217856598</v>
      </c>
      <c r="W1087" s="78">
        <v>17463.2408298876</v>
      </c>
      <c r="X1087" s="78">
        <v>18501.437174913</v>
      </c>
      <c r="Y1087" s="78">
        <v>19489.815843214197</v>
      </c>
      <c r="Z1087" s="78">
        <v>20438.623023620999</v>
      </c>
      <c r="AA1087" s="78">
        <v>21352.451835264001</v>
      </c>
      <c r="AB1087" s="78">
        <v>21872.4837737538</v>
      </c>
      <c r="AC1087" s="78">
        <v>22898.112133465802</v>
      </c>
      <c r="AD1087" s="78">
        <v>23615.597720734801</v>
      </c>
      <c r="AE1087" s="78">
        <v>24558.499462259402</v>
      </c>
      <c r="AF1087" s="78">
        <v>24938.617925694001</v>
      </c>
      <c r="AG1087" s="78">
        <v>25829.531615520598</v>
      </c>
      <c r="AH1087" s="78">
        <v>26413.009166616597</v>
      </c>
      <c r="AI1087" s="78">
        <v>27244.565624601601</v>
      </c>
    </row>
    <row r="1088" spans="1:35" ht="15">
      <c r="A1088" s="49" t="s">
        <v>66</v>
      </c>
      <c r="B1088" s="49">
        <v>15</v>
      </c>
      <c r="C1088" s="49" t="s">
        <v>42</v>
      </c>
      <c r="D1088" s="49" t="s">
        <v>43</v>
      </c>
      <c r="E1088" s="49" t="s">
        <v>44</v>
      </c>
      <c r="F1088" s="78">
        <v>0</v>
      </c>
      <c r="G1088" s="78">
        <v>2426.3616074984002</v>
      </c>
      <c r="H1088" s="78">
        <v>2985.5521765371004</v>
      </c>
      <c r="I1088" s="78">
        <v>4174.1179469259996</v>
      </c>
      <c r="J1088" s="78">
        <v>5307.7058300130002</v>
      </c>
      <c r="K1088" s="78">
        <v>6405.1940399985997</v>
      </c>
      <c r="L1088" s="78">
        <v>7511.3319898362997</v>
      </c>
      <c r="M1088" s="78">
        <v>8761.8423122830009</v>
      </c>
      <c r="N1088" s="78">
        <v>10035.576064626999</v>
      </c>
      <c r="O1088" s="78">
        <v>11549.7194650437</v>
      </c>
      <c r="P1088" s="78">
        <v>12878.987459796601</v>
      </c>
      <c r="Q1088" s="78">
        <v>14379.242708166501</v>
      </c>
      <c r="R1088" s="78">
        <v>15783.899968390799</v>
      </c>
      <c r="S1088" s="78">
        <v>17199.744191999998</v>
      </c>
      <c r="T1088" s="78">
        <v>18150.593536706401</v>
      </c>
      <c r="U1088" s="78">
        <v>19655.370027262197</v>
      </c>
      <c r="V1088" s="78">
        <v>21094.177213381801</v>
      </c>
      <c r="W1088" s="78">
        <v>22475.1413827578</v>
      </c>
      <c r="X1088" s="78">
        <v>23809.4172532788</v>
      </c>
      <c r="Y1088" s="78">
        <v>25079.995142010597</v>
      </c>
      <c r="Z1088" s="78">
        <v>26299.644929613001</v>
      </c>
      <c r="AA1088" s="78">
        <v>27474.171107294998</v>
      </c>
      <c r="AB1088" s="78">
        <v>28145.220764892001</v>
      </c>
      <c r="AC1088" s="78">
        <v>29463.799272230401</v>
      </c>
      <c r="AD1088" s="78">
        <v>30387.319060500598</v>
      </c>
      <c r="AE1088" s="78">
        <v>31599.498720286199</v>
      </c>
      <c r="AF1088" s="78">
        <v>32090.205359711399</v>
      </c>
      <c r="AG1088" s="78">
        <v>33235.002447635998</v>
      </c>
      <c r="AH1088" s="78">
        <v>33986.355979263601</v>
      </c>
      <c r="AI1088" s="78">
        <v>35055.745155307799</v>
      </c>
    </row>
    <row r="1089" spans="1:35" ht="15">
      <c r="A1089" s="49" t="s">
        <v>66</v>
      </c>
      <c r="B1089" s="49">
        <v>16</v>
      </c>
      <c r="C1089" s="49" t="s">
        <v>42</v>
      </c>
      <c r="D1089" s="49" t="s">
        <v>43</v>
      </c>
      <c r="E1089" s="49" t="s">
        <v>44</v>
      </c>
      <c r="F1089" s="78">
        <v>0</v>
      </c>
      <c r="G1089" s="78">
        <v>41408.184089032802</v>
      </c>
      <c r="H1089" s="78">
        <v>51986.47031502</v>
      </c>
      <c r="I1089" s="78">
        <v>74665.672691945991</v>
      </c>
      <c r="J1089" s="78">
        <v>96720.060802796012</v>
      </c>
      <c r="K1089" s="78">
        <v>118466.04228398421</v>
      </c>
      <c r="L1089" s="78">
        <v>140885.18962675799</v>
      </c>
      <c r="M1089" s="78">
        <v>166573.15732725803</v>
      </c>
      <c r="N1089" s="78">
        <v>193384.74469028346</v>
      </c>
      <c r="O1089" s="78">
        <v>225590.3575917632</v>
      </c>
      <c r="P1089" s="78">
        <v>254805.18927221702</v>
      </c>
      <c r="Q1089" s="78">
        <v>288015.91571448254</v>
      </c>
      <c r="R1089" s="78">
        <v>319703.26291581057</v>
      </c>
      <c r="S1089" s="78">
        <v>352428.99056711682</v>
      </c>
      <c r="T1089" s="78">
        <v>375339.852954495</v>
      </c>
      <c r="U1089" s="78">
        <v>410485.18916976784</v>
      </c>
      <c r="V1089" s="78">
        <v>444705.54185550899</v>
      </c>
      <c r="W1089" s="78">
        <v>478141.43017281301</v>
      </c>
      <c r="X1089" s="78">
        <v>511027.80983105284</v>
      </c>
      <c r="Y1089" s="78">
        <v>542895.93030972418</v>
      </c>
      <c r="Z1089" s="78">
        <v>574050.85547723761</v>
      </c>
      <c r="AA1089" s="78">
        <v>604606.35336128937</v>
      </c>
      <c r="AB1089" s="78">
        <v>622410.14116671716</v>
      </c>
      <c r="AC1089" s="78">
        <v>657891.98645060218</v>
      </c>
      <c r="AD1089" s="78">
        <v>683192.80462773785</v>
      </c>
      <c r="AE1089" s="78">
        <v>716940.26793837361</v>
      </c>
      <c r="AF1089" s="78">
        <v>730890.9840054306</v>
      </c>
      <c r="AG1089" s="78">
        <v>763862.86634287087</v>
      </c>
      <c r="AH1089" s="78">
        <v>785904.48794307117</v>
      </c>
      <c r="AI1089" s="78">
        <v>817764.07834335719</v>
      </c>
    </row>
    <row r="1090" spans="1:35" ht="15">
      <c r="A1090" s="49" t="s">
        <v>66</v>
      </c>
      <c r="B1090" s="49">
        <v>17</v>
      </c>
      <c r="C1090" s="49" t="s">
        <v>42</v>
      </c>
      <c r="D1090" s="49" t="s">
        <v>43</v>
      </c>
      <c r="E1090" s="49" t="s">
        <v>44</v>
      </c>
      <c r="F1090" s="78">
        <v>0</v>
      </c>
      <c r="G1090" s="78">
        <v>18481.385728696798</v>
      </c>
      <c r="H1090" s="78">
        <v>23091.660108039901</v>
      </c>
      <c r="I1090" s="78">
        <v>33282.570577372993</v>
      </c>
      <c r="J1090" s="78">
        <v>43484.631871796002</v>
      </c>
      <c r="K1090" s="78">
        <v>53866.1336367556</v>
      </c>
      <c r="L1090" s="78">
        <v>64900.796546487392</v>
      </c>
      <c r="M1090" s="78">
        <v>77812.754907566516</v>
      </c>
      <c r="N1090" s="78">
        <v>91683.472258566006</v>
      </c>
      <c r="O1090" s="78">
        <v>108597.4599979654</v>
      </c>
      <c r="P1090" s="78">
        <v>124535.10232260221</v>
      </c>
      <c r="Q1090" s="78">
        <v>142843.11012480053</v>
      </c>
      <c r="R1090" s="78">
        <v>160678.92325139159</v>
      </c>
      <c r="S1090" s="78">
        <v>179412.02814167039</v>
      </c>
      <c r="T1090" s="78">
        <v>192934.17097619941</v>
      </c>
      <c r="U1090" s="78">
        <v>213102.25423564442</v>
      </c>
      <c r="V1090" s="78">
        <v>232972.99612367878</v>
      </c>
      <c r="W1090" s="78">
        <v>252614.83916273221</v>
      </c>
      <c r="X1090" s="78">
        <v>272154.42220883397</v>
      </c>
      <c r="Y1090" s="78">
        <v>291297.53326844284</v>
      </c>
      <c r="Z1090" s="78">
        <v>310217.60044411616</v>
      </c>
      <c r="AA1090" s="78">
        <v>328971.81059272197</v>
      </c>
      <c r="AB1090" s="78">
        <v>340030.27487492585</v>
      </c>
      <c r="AC1090" s="78">
        <v>362223.97414480202</v>
      </c>
      <c r="AD1090" s="78">
        <v>378206.00976582599</v>
      </c>
      <c r="AE1090" s="78">
        <v>399705.6433086156</v>
      </c>
      <c r="AF1090" s="78">
        <v>408697.20398204942</v>
      </c>
      <c r="AG1090" s="78">
        <v>430070.60245950241</v>
      </c>
      <c r="AH1090" s="78">
        <v>444491.07852379559</v>
      </c>
      <c r="AI1090" s="78">
        <v>465486.12512209499</v>
      </c>
    </row>
    <row r="1091" spans="1:35" ht="15">
      <c r="A1091" s="49" t="s">
        <v>66</v>
      </c>
      <c r="B1091" s="49">
        <v>18</v>
      </c>
      <c r="C1091" s="49" t="s">
        <v>42</v>
      </c>
      <c r="D1091" s="49" t="s">
        <v>43</v>
      </c>
      <c r="E1091" s="49" t="s">
        <v>44</v>
      </c>
      <c r="F1091" s="78">
        <v>0</v>
      </c>
      <c r="G1091" s="78">
        <v>3964.4170372143999</v>
      </c>
      <c r="H1091" s="78">
        <v>5152.3604260320008</v>
      </c>
      <c r="I1091" s="78">
        <v>8138.2341719269989</v>
      </c>
      <c r="J1091" s="78">
        <v>11507.884227242002</v>
      </c>
      <c r="K1091" s="78">
        <v>15330.3805364544</v>
      </c>
      <c r="L1091" s="78">
        <v>19804.251817260301</v>
      </c>
      <c r="M1091" s="78">
        <v>25336.130125166503</v>
      </c>
      <c r="N1091" s="78">
        <v>31738.942228968001</v>
      </c>
      <c r="O1091" s="78">
        <v>39815.042604782204</v>
      </c>
      <c r="P1091" s="78">
        <v>48094.607306064005</v>
      </c>
      <c r="Q1091" s="78">
        <v>57789.185793242003</v>
      </c>
      <c r="R1091" s="78">
        <v>67621.811243498989</v>
      </c>
      <c r="S1091" s="78">
        <v>78270.121178828791</v>
      </c>
      <c r="T1091" s="78">
        <v>86378.34979157339</v>
      </c>
      <c r="U1091" s="78">
        <v>97873.059443510996</v>
      </c>
      <c r="V1091" s="78">
        <v>109440.09810329639</v>
      </c>
      <c r="W1091" s="78">
        <v>121101.21999450421</v>
      </c>
      <c r="X1091" s="78">
        <v>132916.84229954457</v>
      </c>
      <c r="Y1091" s="78">
        <v>144698.74808173621</v>
      </c>
      <c r="Z1091" s="78">
        <v>156543.7966335144</v>
      </c>
      <c r="AA1091" s="78">
        <v>168473.5402831074</v>
      </c>
      <c r="AB1091" s="78">
        <v>175630.73031298741</v>
      </c>
      <c r="AC1091" s="78">
        <v>190143.9772889514</v>
      </c>
      <c r="AD1091" s="78">
        <v>200742.67539356579</v>
      </c>
      <c r="AE1091" s="78">
        <v>215164.6151991204</v>
      </c>
      <c r="AF1091" s="78">
        <v>221288.5048461252</v>
      </c>
      <c r="AG1091" s="78">
        <v>235961.29961958178</v>
      </c>
      <c r="AH1091" s="78">
        <v>245981.16376606742</v>
      </c>
      <c r="AI1091" s="78">
        <v>260702.3629488234</v>
      </c>
    </row>
    <row r="1092" spans="1:35" ht="15">
      <c r="A1092" s="49" t="s">
        <v>66</v>
      </c>
      <c r="B1092" s="49">
        <v>19</v>
      </c>
      <c r="C1092" s="49" t="s">
        <v>42</v>
      </c>
      <c r="D1092" s="49" t="s">
        <v>43</v>
      </c>
      <c r="E1092" s="49" t="s">
        <v>44</v>
      </c>
      <c r="F1092" s="78">
        <v>0</v>
      </c>
      <c r="G1092" s="78">
        <v>1776.7485570639999</v>
      </c>
      <c r="H1092" s="78">
        <v>2174.1479826479999</v>
      </c>
      <c r="I1092" s="78">
        <v>3027.9318045</v>
      </c>
      <c r="J1092" s="78">
        <v>3846.4346475880006</v>
      </c>
      <c r="K1092" s="78">
        <v>4639.7265895099999</v>
      </c>
      <c r="L1092" s="78">
        <v>5441.7721809344994</v>
      </c>
      <c r="M1092" s="78">
        <v>6350.236250997501</v>
      </c>
      <c r="N1092" s="78">
        <v>7276.0889117124998</v>
      </c>
      <c r="O1092" s="78">
        <v>8379.5726761018013</v>
      </c>
      <c r="P1092" s="78">
        <v>9350.0713546067018</v>
      </c>
      <c r="Q1092" s="78">
        <v>10447.230656432999</v>
      </c>
      <c r="R1092" s="78">
        <v>11476.367034278999</v>
      </c>
      <c r="S1092" s="78">
        <v>12513.017964441598</v>
      </c>
      <c r="T1092" s="78">
        <v>13208.851616710201</v>
      </c>
      <c r="U1092" s="78">
        <v>14307.8689348386</v>
      </c>
      <c r="V1092" s="78">
        <v>15359.138003543401</v>
      </c>
      <c r="W1092" s="78">
        <v>16368.2614186872</v>
      </c>
      <c r="X1092" s="78">
        <v>17343.415941799198</v>
      </c>
      <c r="Y1092" s="78">
        <v>18271.6802707098</v>
      </c>
      <c r="Z1092" s="78">
        <v>19162.7958558828</v>
      </c>
      <c r="AA1092" s="78">
        <v>20021.052973429199</v>
      </c>
      <c r="AB1092" s="78">
        <v>20510.649188449199</v>
      </c>
      <c r="AC1092" s="78">
        <v>21474.194729143197</v>
      </c>
      <c r="AD1092" s="78">
        <v>22148.8280291388</v>
      </c>
      <c r="AE1092" s="78">
        <v>23034.088649266199</v>
      </c>
      <c r="AF1092" s="78">
        <v>23391.8976769236</v>
      </c>
      <c r="AG1092" s="78">
        <v>24228.299623222199</v>
      </c>
      <c r="AH1092" s="78">
        <v>24776.950227064197</v>
      </c>
      <c r="AI1092" s="78">
        <v>25558.335691468801</v>
      </c>
    </row>
    <row r="1093" spans="1:35" ht="15">
      <c r="A1093" s="49" t="s">
        <v>66</v>
      </c>
      <c r="B1093" s="49">
        <v>20</v>
      </c>
      <c r="C1093" s="49" t="s">
        <v>42</v>
      </c>
      <c r="D1093" s="49" t="s">
        <v>43</v>
      </c>
      <c r="E1093" s="49" t="s">
        <v>44</v>
      </c>
      <c r="F1093" s="78">
        <v>0</v>
      </c>
      <c r="G1093" s="78">
        <v>0</v>
      </c>
      <c r="H1093" s="78">
        <v>0</v>
      </c>
      <c r="I1093" s="78">
        <v>0</v>
      </c>
      <c r="J1093" s="78">
        <v>0</v>
      </c>
      <c r="K1093" s="78">
        <v>0</v>
      </c>
      <c r="L1093" s="78">
        <v>0</v>
      </c>
      <c r="M1093" s="78">
        <v>0</v>
      </c>
      <c r="N1093" s="78">
        <v>0</v>
      </c>
      <c r="O1093" s="78">
        <v>0</v>
      </c>
      <c r="P1093" s="78">
        <v>0</v>
      </c>
      <c r="Q1093" s="78">
        <v>0</v>
      </c>
      <c r="R1093" s="78">
        <v>0</v>
      </c>
      <c r="S1093" s="78">
        <v>0</v>
      </c>
      <c r="T1093" s="78">
        <v>0</v>
      </c>
      <c r="U1093" s="78">
        <v>0</v>
      </c>
      <c r="V1093" s="78">
        <v>0</v>
      </c>
      <c r="W1093" s="78">
        <v>0</v>
      </c>
      <c r="X1093" s="78">
        <v>0</v>
      </c>
      <c r="Y1093" s="78">
        <v>0</v>
      </c>
      <c r="Z1093" s="78">
        <v>0</v>
      </c>
      <c r="AA1093" s="78">
        <v>0</v>
      </c>
      <c r="AB1093" s="78">
        <v>0</v>
      </c>
      <c r="AC1093" s="78">
        <v>0</v>
      </c>
      <c r="AD1093" s="78">
        <v>0</v>
      </c>
      <c r="AE1093" s="78">
        <v>0</v>
      </c>
      <c r="AF1093" s="78">
        <v>0</v>
      </c>
      <c r="AG1093" s="78">
        <v>0</v>
      </c>
      <c r="AH1093" s="78">
        <v>0</v>
      </c>
      <c r="AI1093" s="78">
        <v>0</v>
      </c>
    </row>
    <row r="1094" spans="1:35" ht="15">
      <c r="A1094" s="49" t="s">
        <v>66</v>
      </c>
      <c r="B1094" s="49">
        <v>0</v>
      </c>
      <c r="C1094" s="49" t="s">
        <v>42</v>
      </c>
      <c r="D1094" s="49" t="s">
        <v>43</v>
      </c>
      <c r="E1094" s="49" t="s">
        <v>45</v>
      </c>
      <c r="F1094" s="78">
        <v>0</v>
      </c>
      <c r="G1094" s="78">
        <v>123.78803364620001</v>
      </c>
      <c r="H1094" s="78">
        <v>159.8606364005</v>
      </c>
      <c r="I1094" s="78">
        <v>233.47929262760002</v>
      </c>
      <c r="J1094" s="78">
        <v>309.60867690250001</v>
      </c>
      <c r="K1094" s="78">
        <v>388.83124491609999</v>
      </c>
      <c r="L1094" s="78">
        <v>473.62258147609998</v>
      </c>
      <c r="M1094" s="78">
        <v>572.70162827400009</v>
      </c>
      <c r="N1094" s="78">
        <v>679.07658727800003</v>
      </c>
      <c r="O1094" s="78">
        <v>808.17086518199994</v>
      </c>
      <c r="P1094" s="78">
        <v>931.38826356180004</v>
      </c>
      <c r="Q1094" s="78">
        <v>1073.7640283958001</v>
      </c>
      <c r="R1094" s="78">
        <v>1216.1201345325001</v>
      </c>
      <c r="S1094" s="78">
        <v>1366.8484662976</v>
      </c>
      <c r="T1094" s="78">
        <v>1488.3304705374001</v>
      </c>
      <c r="U1094" s="78">
        <v>1607.6372937632</v>
      </c>
      <c r="V1094" s="78">
        <v>1721.8417942278002</v>
      </c>
      <c r="W1094" s="78">
        <v>1831.3068986548003</v>
      </c>
      <c r="X1094" s="78">
        <v>1937.0893642688002</v>
      </c>
      <c r="Y1094" s="78">
        <v>2037.7801814370002</v>
      </c>
      <c r="Z1094" s="78">
        <v>2134.4467816994002</v>
      </c>
      <c r="AA1094" s="78">
        <v>2227.5481606182002</v>
      </c>
      <c r="AB1094" s="78">
        <v>2280.7169256256002</v>
      </c>
      <c r="AC1094" s="78">
        <v>2385.3785881226004</v>
      </c>
      <c r="AD1094" s="78">
        <v>2458.5830431358004</v>
      </c>
      <c r="AE1094" s="78">
        <v>2554.6732303666004</v>
      </c>
      <c r="AF1094" s="78">
        <v>2593.5704356842002</v>
      </c>
      <c r="AG1094" s="78">
        <v>2684.3554881611999</v>
      </c>
      <c r="AH1094" s="78">
        <v>2743.939516724</v>
      </c>
      <c r="AI1094" s="78">
        <v>2828.7576268923999</v>
      </c>
    </row>
    <row r="1095" spans="1:35" ht="15">
      <c r="A1095" s="49" t="s">
        <v>66</v>
      </c>
      <c r="B1095" s="49">
        <v>1</v>
      </c>
      <c r="C1095" s="49" t="s">
        <v>42</v>
      </c>
      <c r="D1095" s="49" t="s">
        <v>43</v>
      </c>
      <c r="E1095" s="49" t="s">
        <v>45</v>
      </c>
      <c r="F1095" s="78">
        <v>0</v>
      </c>
      <c r="G1095" s="78">
        <v>22564.386119784798</v>
      </c>
      <c r="H1095" s="78">
        <v>29881.660541458597</v>
      </c>
      <c r="I1095" s="78">
        <v>44899.433649446</v>
      </c>
      <c r="J1095" s="78">
        <v>60650.0546523827</v>
      </c>
      <c r="K1095" s="78">
        <v>77353.835536850806</v>
      </c>
      <c r="L1095" s="78">
        <v>95549.020741428802</v>
      </c>
      <c r="M1095" s="78">
        <v>117082.97381210201</v>
      </c>
      <c r="N1095" s="78">
        <v>140652.31788351899</v>
      </c>
      <c r="O1095" s="78">
        <v>169588.98617181301</v>
      </c>
      <c r="P1095" s="78">
        <v>197722.41830281049</v>
      </c>
      <c r="Q1095" s="78">
        <v>230419.4573580487</v>
      </c>
      <c r="R1095" s="78">
        <v>263520.30445816496</v>
      </c>
      <c r="S1095" s="78">
        <v>298862.48917736637</v>
      </c>
      <c r="T1095" s="78">
        <v>327633.57278542517</v>
      </c>
      <c r="U1095" s="78">
        <v>356274.14866462722</v>
      </c>
      <c r="V1095" s="78">
        <v>383849.80146794819</v>
      </c>
      <c r="W1095" s="78">
        <v>410505.62716462044</v>
      </c>
      <c r="X1095" s="78">
        <v>436448.42994120345</v>
      </c>
      <c r="Y1095" s="78">
        <v>461325.08209563437</v>
      </c>
      <c r="Z1095" s="78">
        <v>485396.30378155841</v>
      </c>
      <c r="AA1095" s="78">
        <v>508763.08469697484</v>
      </c>
      <c r="AB1095" s="78">
        <v>522277.10957146768</v>
      </c>
      <c r="AC1095" s="78">
        <v>548911.08494451607</v>
      </c>
      <c r="AD1095" s="78">
        <v>567770.02774630464</v>
      </c>
      <c r="AE1095" s="78">
        <v>592712.20952297619</v>
      </c>
      <c r="AF1095" s="78">
        <v>602972.1800220944</v>
      </c>
      <c r="AG1095" s="78">
        <v>626972.38548766216</v>
      </c>
      <c r="AH1095" s="78">
        <v>642914.56093208538</v>
      </c>
      <c r="AI1095" s="78">
        <v>665791.48683948035</v>
      </c>
    </row>
    <row r="1096" spans="1:35" ht="15">
      <c r="A1096" s="49" t="s">
        <v>66</v>
      </c>
      <c r="B1096" s="49">
        <v>2</v>
      </c>
      <c r="C1096" s="49" t="s">
        <v>42</v>
      </c>
      <c r="D1096" s="49" t="s">
        <v>43</v>
      </c>
      <c r="E1096" s="49" t="s">
        <v>45</v>
      </c>
      <c r="F1096" s="78">
        <v>0</v>
      </c>
      <c r="G1096" s="78">
        <v>2993.1419634794001</v>
      </c>
      <c r="H1096" s="78">
        <v>3929.4698177881996</v>
      </c>
      <c r="I1096" s="78">
        <v>5996.0153320039999</v>
      </c>
      <c r="J1096" s="78">
        <v>8280.0672391629996</v>
      </c>
      <c r="K1096" s="78">
        <v>10809.059157457601</v>
      </c>
      <c r="L1096" s="78">
        <v>13703.7093275432</v>
      </c>
      <c r="M1096" s="78">
        <v>17263.698750248001</v>
      </c>
      <c r="N1096" s="78">
        <v>21349.931509674003</v>
      </c>
      <c r="O1096" s="78">
        <v>26511.731850744</v>
      </c>
      <c r="P1096" s="78">
        <v>31812.143020161897</v>
      </c>
      <c r="Q1096" s="78">
        <v>38114.564448656602</v>
      </c>
      <c r="R1096" s="78">
        <v>44720.197627657501</v>
      </c>
      <c r="S1096" s="78">
        <v>52025.0712384832</v>
      </c>
      <c r="T1096" s="78">
        <v>58148.173026769007</v>
      </c>
      <c r="U1096" s="78">
        <v>64537.743505001206</v>
      </c>
      <c r="V1096" s="78">
        <v>70877.945274508398</v>
      </c>
      <c r="W1096" s="78">
        <v>77188.984814342795</v>
      </c>
      <c r="X1096" s="78">
        <v>83508.328971558396</v>
      </c>
      <c r="Y1096" s="78">
        <v>89741.574100757614</v>
      </c>
      <c r="Z1096" s="78">
        <v>95939.583314821401</v>
      </c>
      <c r="AA1096" s="78">
        <v>102122.44567533261</v>
      </c>
      <c r="AB1096" s="78">
        <v>105789.38257037921</v>
      </c>
      <c r="AC1096" s="78">
        <v>113197.4535268178</v>
      </c>
      <c r="AD1096" s="78">
        <v>118561.22229511001</v>
      </c>
      <c r="AE1096" s="78">
        <v>125814.8892792876</v>
      </c>
      <c r="AF1096" s="78">
        <v>128861.46698623242</v>
      </c>
      <c r="AG1096" s="78">
        <v>136139.30062047561</v>
      </c>
      <c r="AH1096" s="78">
        <v>141068.73149514181</v>
      </c>
      <c r="AI1096" s="78">
        <v>148274.01180761121</v>
      </c>
    </row>
    <row r="1097" spans="1:35" ht="15">
      <c r="A1097" s="49" t="s">
        <v>66</v>
      </c>
      <c r="B1097" s="49">
        <v>3</v>
      </c>
      <c r="C1097" s="49" t="s">
        <v>42</v>
      </c>
      <c r="D1097" s="49" t="s">
        <v>43</v>
      </c>
      <c r="E1097" s="49" t="s">
        <v>45</v>
      </c>
      <c r="F1097" s="78">
        <v>0</v>
      </c>
      <c r="G1097" s="78">
        <v>264.6203841574</v>
      </c>
      <c r="H1097" s="78">
        <v>333.64087672299996</v>
      </c>
      <c r="I1097" s="78">
        <v>476.14005587880001</v>
      </c>
      <c r="J1097" s="78">
        <v>623.98755352249998</v>
      </c>
      <c r="K1097" s="78">
        <v>777.95155596310008</v>
      </c>
      <c r="L1097" s="78">
        <v>942.81745169639998</v>
      </c>
      <c r="M1097" s="78">
        <v>1136.318808017</v>
      </c>
      <c r="N1097" s="78">
        <v>1343.8361937330001</v>
      </c>
      <c r="O1097" s="78">
        <v>1595.5483995090001</v>
      </c>
      <c r="P1097" s="78">
        <v>1834.7063652224999</v>
      </c>
      <c r="Q1097" s="78">
        <v>2111.0840618213001</v>
      </c>
      <c r="R1097" s="78">
        <v>2387.6473433624997</v>
      </c>
      <c r="S1097" s="78">
        <v>2680.2123868520002</v>
      </c>
      <c r="T1097" s="78">
        <v>2915.1448614246005</v>
      </c>
      <c r="U1097" s="78">
        <v>3145.8915374264002</v>
      </c>
      <c r="V1097" s="78">
        <v>3366.6684028446002</v>
      </c>
      <c r="W1097" s="78">
        <v>3578.6176094270004</v>
      </c>
      <c r="X1097" s="78">
        <v>3783.3723274298</v>
      </c>
      <c r="Y1097" s="78">
        <v>3978.2426293722006</v>
      </c>
      <c r="Z1097" s="78">
        <v>4165.3420297033999</v>
      </c>
      <c r="AA1097" s="78">
        <v>4345.5031250246002</v>
      </c>
      <c r="AB1097" s="78">
        <v>4447.9018326568003</v>
      </c>
      <c r="AC1097" s="78">
        <v>4650.3829214794005</v>
      </c>
      <c r="AD1097" s="78">
        <v>4791.8709721064006</v>
      </c>
      <c r="AE1097" s="78">
        <v>4977.8602436360006</v>
      </c>
      <c r="AF1097" s="78">
        <v>5052.6124743822011</v>
      </c>
      <c r="AG1097" s="78">
        <v>5228.2796829200006</v>
      </c>
      <c r="AH1097" s="78">
        <v>5343.2847570396007</v>
      </c>
      <c r="AI1097" s="78">
        <v>5507.3596590530005</v>
      </c>
    </row>
    <row r="1098" spans="1:35" ht="15">
      <c r="A1098" s="49" t="s">
        <v>66</v>
      </c>
      <c r="B1098" s="49">
        <v>4</v>
      </c>
      <c r="C1098" s="49" t="s">
        <v>42</v>
      </c>
      <c r="D1098" s="49" t="s">
        <v>43</v>
      </c>
      <c r="E1098" s="49" t="s">
        <v>45</v>
      </c>
      <c r="F1098" s="78">
        <v>0</v>
      </c>
      <c r="G1098" s="78">
        <v>3523.1065892018</v>
      </c>
      <c r="H1098" s="78">
        <v>4618.9799757688997</v>
      </c>
      <c r="I1098" s="78">
        <v>6961.9433357814005</v>
      </c>
      <c r="J1098" s="78">
        <v>9479.5135144152991</v>
      </c>
      <c r="K1098" s="78">
        <v>12194.692993569801</v>
      </c>
      <c r="L1098" s="78">
        <v>15224.656648489399</v>
      </c>
      <c r="M1098" s="78">
        <v>18881.190189499001</v>
      </c>
      <c r="N1098" s="78">
        <v>22970.426692805999</v>
      </c>
      <c r="O1098" s="78">
        <v>28046.545332021004</v>
      </c>
      <c r="P1098" s="78">
        <v>33126.172990514999</v>
      </c>
      <c r="Q1098" s="78">
        <v>39104.012165134503</v>
      </c>
      <c r="R1098" s="78">
        <v>45258.450717915002</v>
      </c>
      <c r="S1098" s="78">
        <v>51903.0281702504</v>
      </c>
      <c r="T1098" s="78">
        <v>57342.593117846402</v>
      </c>
      <c r="U1098" s="78">
        <v>62852.023594087004</v>
      </c>
      <c r="V1098" s="78">
        <v>68205.374230548798</v>
      </c>
      <c r="W1098" s="78">
        <v>73424.591419694203</v>
      </c>
      <c r="X1098" s="78">
        <v>78545.647604421203</v>
      </c>
      <c r="Y1098" s="78">
        <v>83497.483867112009</v>
      </c>
      <c r="Z1098" s="78">
        <v>88328.027883912611</v>
      </c>
      <c r="AA1098" s="78">
        <v>93054.326536516804</v>
      </c>
      <c r="AB1098" s="78">
        <v>95797.059855600615</v>
      </c>
      <c r="AC1098" s="78">
        <v>101261.22056022981</v>
      </c>
      <c r="AD1098" s="78">
        <v>105144.12020444921</v>
      </c>
      <c r="AE1098" s="78">
        <v>110311.6523584278</v>
      </c>
      <c r="AF1098" s="78">
        <v>112435.92651755101</v>
      </c>
      <c r="AG1098" s="78">
        <v>117453.13228775142</v>
      </c>
      <c r="AH1098" s="78">
        <v>120792.71995242621</v>
      </c>
      <c r="AI1098" s="78">
        <v>125604.1782932916</v>
      </c>
    </row>
    <row r="1099" spans="1:35" ht="15">
      <c r="A1099" s="49" t="s">
        <v>66</v>
      </c>
      <c r="B1099" s="49">
        <v>5</v>
      </c>
      <c r="C1099" s="49" t="s">
        <v>42</v>
      </c>
      <c r="D1099" s="49" t="s">
        <v>43</v>
      </c>
      <c r="E1099" s="49" t="s">
        <v>45</v>
      </c>
      <c r="F1099" s="78">
        <v>0</v>
      </c>
      <c r="G1099" s="78">
        <v>1467.2421313120001</v>
      </c>
      <c r="H1099" s="78">
        <v>1932.4448647342999</v>
      </c>
      <c r="I1099" s="78">
        <v>2975.2049420547996</v>
      </c>
      <c r="J1099" s="78">
        <v>4131.7016707416005</v>
      </c>
      <c r="K1099" s="78">
        <v>5400.3707563294001</v>
      </c>
      <c r="L1099" s="78">
        <v>6849.3082547231998</v>
      </c>
      <c r="M1099" s="78">
        <v>8627.1653591430004</v>
      </c>
      <c r="N1099" s="78">
        <v>10651.87352934</v>
      </c>
      <c r="O1099" s="78">
        <v>13181.479955532001</v>
      </c>
      <c r="P1099" s="78">
        <v>15780.37068102</v>
      </c>
      <c r="Q1099" s="78">
        <v>18859.544228263301</v>
      </c>
      <c r="R1099" s="78">
        <v>22062.866866245</v>
      </c>
      <c r="S1099" s="78">
        <v>25541.1110323512</v>
      </c>
      <c r="T1099" s="78">
        <v>28389.569352571001</v>
      </c>
      <c r="U1099" s="78">
        <v>31298.757946002399</v>
      </c>
      <c r="V1099" s="78">
        <v>34129.458298297606</v>
      </c>
      <c r="W1099" s="78">
        <v>36891.960449502199</v>
      </c>
      <c r="X1099" s="78">
        <v>39603.332629940807</v>
      </c>
      <c r="Y1099" s="78">
        <v>42225.446185004606</v>
      </c>
      <c r="Z1099" s="78">
        <v>44783.182943891006</v>
      </c>
      <c r="AA1099" s="78">
        <v>47284.826175350398</v>
      </c>
      <c r="AB1099" s="78">
        <v>48731.142540473404</v>
      </c>
      <c r="AC1099" s="78">
        <v>51621.437595646807</v>
      </c>
      <c r="AD1099" s="78">
        <v>53669.6145602834</v>
      </c>
      <c r="AE1099" s="78">
        <v>56395.429089458208</v>
      </c>
      <c r="AF1099" s="78">
        <v>57509.475364810001</v>
      </c>
      <c r="AG1099" s="78">
        <v>60150.653247178212</v>
      </c>
      <c r="AH1099" s="78">
        <v>61903.8988773128</v>
      </c>
      <c r="AI1099" s="78">
        <v>64430.253148923206</v>
      </c>
    </row>
    <row r="1100" spans="1:35" ht="15">
      <c r="A1100" s="49" t="s">
        <v>66</v>
      </c>
      <c r="B1100" s="49">
        <v>6</v>
      </c>
      <c r="C1100" s="49" t="s">
        <v>42</v>
      </c>
      <c r="D1100" s="49" t="s">
        <v>43</v>
      </c>
      <c r="E1100" s="49" t="s">
        <v>45</v>
      </c>
      <c r="F1100" s="78">
        <v>0</v>
      </c>
      <c r="G1100" s="78">
        <v>1844.3718406715998</v>
      </c>
      <c r="H1100" s="78">
        <v>2420.3785362889998</v>
      </c>
      <c r="I1100" s="78">
        <v>3695.852710788</v>
      </c>
      <c r="J1100" s="78">
        <v>5112.8908652051996</v>
      </c>
      <c r="K1100" s="78">
        <v>6686.9854555375005</v>
      </c>
      <c r="L1100" s="78">
        <v>8489.5757429448004</v>
      </c>
      <c r="M1100" s="78">
        <v>10702.878729194999</v>
      </c>
      <c r="N1100" s="78">
        <v>13232.919729537001</v>
      </c>
      <c r="O1100" s="78">
        <v>16416.564611714999</v>
      </c>
      <c r="P1100" s="78">
        <v>19681.467292479301</v>
      </c>
      <c r="Q1100" s="78">
        <v>23546.474492263398</v>
      </c>
      <c r="R1100" s="78">
        <v>27578.536355654996</v>
      </c>
      <c r="S1100" s="78">
        <v>32007.847056556799</v>
      </c>
      <c r="T1100" s="78">
        <v>35691.9432379188</v>
      </c>
      <c r="U1100" s="78">
        <v>39505.011510791403</v>
      </c>
      <c r="V1100" s="78">
        <v>43263.704821016399</v>
      </c>
      <c r="W1100" s="78">
        <v>46981.013810435608</v>
      </c>
      <c r="X1100" s="78">
        <v>50677.913508810001</v>
      </c>
      <c r="Y1100" s="78">
        <v>54300.285137061604</v>
      </c>
      <c r="Z1100" s="78">
        <v>57879.927480767001</v>
      </c>
      <c r="AA1100" s="78">
        <v>61427.610924164801</v>
      </c>
      <c r="AB1100" s="78">
        <v>63516.691865414206</v>
      </c>
      <c r="AC1100" s="78">
        <v>67725.264872487605</v>
      </c>
      <c r="AD1100" s="78">
        <v>70764.477301806401</v>
      </c>
      <c r="AE1100" s="78">
        <v>74868.089765551602</v>
      </c>
      <c r="AF1100" s="78">
        <v>76586.761288105612</v>
      </c>
      <c r="AG1100" s="78">
        <v>80693.458629001398</v>
      </c>
      <c r="AH1100" s="78">
        <v>83472.014950567609</v>
      </c>
      <c r="AI1100" s="78">
        <v>87534.093653091404</v>
      </c>
    </row>
    <row r="1101" spans="1:35" ht="15">
      <c r="A1101" s="49" t="s">
        <v>66</v>
      </c>
      <c r="B1101" s="49">
        <v>7</v>
      </c>
      <c r="C1101" s="49" t="s">
        <v>42</v>
      </c>
      <c r="D1101" s="49" t="s">
        <v>43</v>
      </c>
      <c r="E1101" s="49" t="s">
        <v>45</v>
      </c>
      <c r="F1101" s="78">
        <v>0</v>
      </c>
      <c r="G1101" s="78">
        <v>22546.4580235268</v>
      </c>
      <c r="H1101" s="78">
        <v>29441.371440118401</v>
      </c>
      <c r="I1101" s="78">
        <v>43546.667379017606</v>
      </c>
      <c r="J1101" s="78">
        <v>58259.157865214103</v>
      </c>
      <c r="K1101" s="78">
        <v>73766.5155276679</v>
      </c>
      <c r="L1101" s="78">
        <v>90567.6080404963</v>
      </c>
      <c r="M1101" s="78">
        <v>110395.70491704</v>
      </c>
      <c r="N1101" s="78">
        <v>131950.986239772</v>
      </c>
      <c r="O1101" s="78">
        <v>158291.94397365901</v>
      </c>
      <c r="P1101" s="78">
        <v>183697.8521336079</v>
      </c>
      <c r="Q1101" s="78">
        <v>213163.2620694272</v>
      </c>
      <c r="R1101" s="78">
        <v>242863.442359245</v>
      </c>
      <c r="S1101" s="78">
        <v>274502.62496227998</v>
      </c>
      <c r="T1101" s="78">
        <v>300180.38640268845</v>
      </c>
      <c r="U1101" s="78">
        <v>325629.93973895285</v>
      </c>
      <c r="V1101" s="78">
        <v>350078.69061194401</v>
      </c>
      <c r="W1101" s="78">
        <v>373655.57407737861</v>
      </c>
      <c r="X1101" s="78">
        <v>396545.88557628519</v>
      </c>
      <c r="Y1101" s="78">
        <v>418441.84189842019</v>
      </c>
      <c r="Z1101" s="78">
        <v>439570.91270495759</v>
      </c>
      <c r="AA1101" s="78">
        <v>460023.81900248205</v>
      </c>
      <c r="AB1101" s="78">
        <v>471798.22934760601</v>
      </c>
      <c r="AC1101" s="78">
        <v>494966.72418015206</v>
      </c>
      <c r="AD1101" s="78">
        <v>511294.26375914604</v>
      </c>
      <c r="AE1101" s="78">
        <v>532808.34644784604</v>
      </c>
      <c r="AF1101" s="78">
        <v>541599.87272601703</v>
      </c>
      <c r="AG1101" s="78">
        <v>562120.91317873972</v>
      </c>
      <c r="AH1101" s="78">
        <v>575678.47858574905</v>
      </c>
      <c r="AI1101" s="78">
        <v>595047.57894344989</v>
      </c>
    </row>
    <row r="1102" spans="1:35" ht="15">
      <c r="A1102" s="49" t="s">
        <v>66</v>
      </c>
      <c r="B1102" s="49">
        <v>8</v>
      </c>
      <c r="C1102" s="49" t="s">
        <v>42</v>
      </c>
      <c r="D1102" s="49" t="s">
        <v>43</v>
      </c>
      <c r="E1102" s="49" t="s">
        <v>45</v>
      </c>
      <c r="F1102" s="78">
        <v>0</v>
      </c>
      <c r="G1102" s="78">
        <v>2146.5654744514</v>
      </c>
      <c r="H1102" s="78">
        <v>2848.8359742954999</v>
      </c>
      <c r="I1102" s="78">
        <v>4386.4609097729999</v>
      </c>
      <c r="J1102" s="78">
        <v>6086.2841904162005</v>
      </c>
      <c r="K1102" s="78">
        <v>7975.5210458090005</v>
      </c>
      <c r="L1102" s="78">
        <v>10142.119203146</v>
      </c>
      <c r="M1102" s="78">
        <v>12803.459432524001</v>
      </c>
      <c r="N1102" s="78">
        <v>15855.245397027002</v>
      </c>
      <c r="O1102" s="78">
        <v>19706.886981216001</v>
      </c>
      <c r="P1102" s="78">
        <v>23674.552868241</v>
      </c>
      <c r="Q1102" s="78">
        <v>28393.847601679601</v>
      </c>
      <c r="R1102" s="78">
        <v>33338.821498694997</v>
      </c>
      <c r="S1102" s="78">
        <v>38806.867341184799</v>
      </c>
      <c r="T1102" s="78">
        <v>43396.802859739</v>
      </c>
      <c r="U1102" s="78">
        <v>48189.378336661801</v>
      </c>
      <c r="V1102" s="78">
        <v>52948.596577959608</v>
      </c>
      <c r="W1102" s="78">
        <v>57689.636460131209</v>
      </c>
      <c r="X1102" s="78">
        <v>62440.0163682778</v>
      </c>
      <c r="Y1102" s="78">
        <v>67129.243123497799</v>
      </c>
      <c r="Z1102" s="78">
        <v>71799.309482574798</v>
      </c>
      <c r="AA1102" s="78">
        <v>76461.455499625008</v>
      </c>
      <c r="AB1102" s="78">
        <v>79233.863415520798</v>
      </c>
      <c r="AC1102" s="78">
        <v>84849.375238206601</v>
      </c>
      <c r="AD1102" s="78">
        <v>88948.451117906807</v>
      </c>
      <c r="AE1102" s="78">
        <v>94533.818673903006</v>
      </c>
      <c r="AF1102" s="78">
        <v>96903.335229341217</v>
      </c>
      <c r="AG1102" s="78">
        <v>102601.6370422694</v>
      </c>
      <c r="AH1102" s="78">
        <v>106497.6447458</v>
      </c>
      <c r="AI1102" s="78">
        <v>112243.26579889642</v>
      </c>
    </row>
    <row r="1103" spans="1:35" ht="15">
      <c r="A1103" s="49" t="s">
        <v>66</v>
      </c>
      <c r="B1103" s="49">
        <v>9</v>
      </c>
      <c r="C1103" s="49" t="s">
        <v>42</v>
      </c>
      <c r="D1103" s="49" t="s">
        <v>43</v>
      </c>
      <c r="E1103" s="49" t="s">
        <v>45</v>
      </c>
      <c r="F1103" s="78">
        <v>0</v>
      </c>
      <c r="G1103" s="78">
        <v>299.82847178519995</v>
      </c>
      <c r="H1103" s="78">
        <v>377.52199846969995</v>
      </c>
      <c r="I1103" s="78">
        <v>539.49575500779997</v>
      </c>
      <c r="J1103" s="78">
        <v>708.64269784239991</v>
      </c>
      <c r="K1103" s="78">
        <v>885.82917107219998</v>
      </c>
      <c r="L1103" s="78">
        <v>1076.9790030524</v>
      </c>
      <c r="M1103" s="78">
        <v>1302.655158407</v>
      </c>
      <c r="N1103" s="78">
        <v>1546.592102136</v>
      </c>
      <c r="O1103" s="78">
        <v>1844.0363666160001</v>
      </c>
      <c r="P1103" s="78">
        <v>2129.8888673172</v>
      </c>
      <c r="Q1103" s="78">
        <v>2461.5733623531</v>
      </c>
      <c r="R1103" s="78">
        <v>2795.7948793874998</v>
      </c>
      <c r="S1103" s="78">
        <v>3149.7090301247999</v>
      </c>
      <c r="T1103" s="78">
        <v>3433.7244521873999</v>
      </c>
      <c r="U1103" s="78">
        <v>3713.4448872444</v>
      </c>
      <c r="V1103" s="78">
        <v>3980.9325568530003</v>
      </c>
      <c r="W1103" s="78">
        <v>4237.7352367462008</v>
      </c>
      <c r="X1103" s="78">
        <v>4485.8490239038001</v>
      </c>
      <c r="Y1103" s="78">
        <v>4722.0075778134005</v>
      </c>
      <c r="Z1103" s="78">
        <v>4948.7193625939999</v>
      </c>
      <c r="AA1103" s="78">
        <v>5167.0518097856002</v>
      </c>
      <c r="AB1103" s="78">
        <v>5291.0873547336005</v>
      </c>
      <c r="AC1103" s="78">
        <v>5536.5005400950004</v>
      </c>
      <c r="AD1103" s="78">
        <v>5707.962068365201</v>
      </c>
      <c r="AE1103" s="78">
        <v>5933.3288894054003</v>
      </c>
      <c r="AF1103" s="78">
        <v>6023.8364096820005</v>
      </c>
      <c r="AG1103" s="78">
        <v>6236.7249560196005</v>
      </c>
      <c r="AH1103" s="78">
        <v>6376.0674692512011</v>
      </c>
      <c r="AI1103" s="78">
        <v>6574.8338963146007</v>
      </c>
    </row>
    <row r="1104" spans="1:35" ht="15">
      <c r="A1104" s="49" t="s">
        <v>66</v>
      </c>
      <c r="B1104" s="49">
        <v>10</v>
      </c>
      <c r="C1104" s="49" t="s">
        <v>42</v>
      </c>
      <c r="D1104" s="49" t="s">
        <v>43</v>
      </c>
      <c r="E1104" s="49" t="s">
        <v>45</v>
      </c>
      <c r="F1104" s="78">
        <v>0</v>
      </c>
      <c r="G1104" s="78">
        <v>2740.9281586104003</v>
      </c>
      <c r="H1104" s="78">
        <v>3573.0420339039997</v>
      </c>
      <c r="I1104" s="78">
        <v>5342.7101872643998</v>
      </c>
      <c r="J1104" s="78">
        <v>7244.4341652570001</v>
      </c>
      <c r="K1104" s="78">
        <v>9298.0079193904021</v>
      </c>
      <c r="L1104" s="78">
        <v>11589.5342120565</v>
      </c>
      <c r="M1104" s="78">
        <v>14352.802839684</v>
      </c>
      <c r="N1104" s="78">
        <v>17435.684871477002</v>
      </c>
      <c r="O1104" s="78">
        <v>21262.585754025</v>
      </c>
      <c r="P1104" s="78">
        <v>25107.4839040839</v>
      </c>
      <c r="Q1104" s="78">
        <v>29637.178449168205</v>
      </c>
      <c r="R1104" s="78">
        <v>34297.039407712495</v>
      </c>
      <c r="S1104" s="78">
        <v>39331.119701816795</v>
      </c>
      <c r="T1104" s="78">
        <v>43456.632397556001</v>
      </c>
      <c r="U1104" s="78">
        <v>47633.2892015834</v>
      </c>
      <c r="V1104" s="78">
        <v>51690.084117984203</v>
      </c>
      <c r="W1104" s="78">
        <v>55644.160097290805</v>
      </c>
      <c r="X1104" s="78">
        <v>59523.611937636</v>
      </c>
      <c r="Y1104" s="78">
        <v>63273.968607533607</v>
      </c>
      <c r="Z1104" s="78">
        <v>66930.305907387999</v>
      </c>
      <c r="AA1104" s="78">
        <v>70505.571781779407</v>
      </c>
      <c r="AB1104" s="78">
        <v>72581.245782886399</v>
      </c>
      <c r="AC1104" s="78">
        <v>76706.004065439003</v>
      </c>
      <c r="AD1104" s="78">
        <v>79635.463183815009</v>
      </c>
      <c r="AE1104" s="78">
        <v>83528.91972596501</v>
      </c>
      <c r="AF1104" s="78">
        <v>85130.131081857398</v>
      </c>
      <c r="AG1104" s="78">
        <v>88901.163900684798</v>
      </c>
      <c r="AH1104" s="78">
        <v>91409.265092961214</v>
      </c>
      <c r="AI1104" s="78">
        <v>95016.84212006841</v>
      </c>
    </row>
    <row r="1105" spans="1:35" ht="15">
      <c r="A1105" s="49" t="s">
        <v>66</v>
      </c>
      <c r="B1105" s="49">
        <v>11</v>
      </c>
      <c r="C1105" s="49" t="s">
        <v>42</v>
      </c>
      <c r="D1105" s="49" t="s">
        <v>43</v>
      </c>
      <c r="E1105" s="49" t="s">
        <v>45</v>
      </c>
      <c r="F1105" s="78">
        <v>0</v>
      </c>
      <c r="G1105" s="78">
        <v>3158.4339608101996</v>
      </c>
      <c r="H1105" s="78">
        <v>4119.8504746399003</v>
      </c>
      <c r="I1105" s="78">
        <v>6149.4719812468002</v>
      </c>
      <c r="J1105" s="78">
        <v>8316.5479093835002</v>
      </c>
      <c r="K1105" s="78">
        <v>10646.305601047001</v>
      </c>
      <c r="L1105" s="78">
        <v>13230.685342224</v>
      </c>
      <c r="M1105" s="78">
        <v>16335.442171934001</v>
      </c>
      <c r="N1105" s="78">
        <v>19789.340802939001</v>
      </c>
      <c r="O1105" s="78">
        <v>24073.292321558998</v>
      </c>
      <c r="P1105" s="78">
        <v>28333.431119456101</v>
      </c>
      <c r="Q1105" s="78">
        <v>33337.691941302</v>
      </c>
      <c r="R1105" s="78">
        <v>38469.012484679995</v>
      </c>
      <c r="S1105" s="78">
        <v>43993.120417303202</v>
      </c>
      <c r="T1105" s="78">
        <v>48509.597124346401</v>
      </c>
      <c r="U1105" s="78">
        <v>53061.776344145801</v>
      </c>
      <c r="V1105" s="78">
        <v>57471.891100286608</v>
      </c>
      <c r="W1105" s="78">
        <v>61759.614156051</v>
      </c>
      <c r="X1105" s="78">
        <v>65955.506076429214</v>
      </c>
      <c r="Y1105" s="78">
        <v>70001.189030498601</v>
      </c>
      <c r="Z1105" s="78">
        <v>73936.403494493396</v>
      </c>
      <c r="AA1105" s="78">
        <v>77776.082835658206</v>
      </c>
      <c r="AB1105" s="78">
        <v>80001.154555103611</v>
      </c>
      <c r="AC1105" s="78">
        <v>84413.318779801208</v>
      </c>
      <c r="AD1105" s="78">
        <v>87542.280853003205</v>
      </c>
      <c r="AE1105" s="78">
        <v>91694.162570987217</v>
      </c>
      <c r="AF1105" s="78">
        <v>93399.811428753208</v>
      </c>
      <c r="AG1105" s="78">
        <v>97409.660706024806</v>
      </c>
      <c r="AH1105" s="78">
        <v>100073.76701787222</v>
      </c>
      <c r="AI1105" s="78">
        <v>103900.2956024642</v>
      </c>
    </row>
    <row r="1106" spans="1:35" ht="15">
      <c r="A1106" s="49" t="s">
        <v>66</v>
      </c>
      <c r="B1106" s="49">
        <v>12</v>
      </c>
      <c r="C1106" s="49" t="s">
        <v>42</v>
      </c>
      <c r="D1106" s="49" t="s">
        <v>43</v>
      </c>
      <c r="E1106" s="49" t="s">
        <v>45</v>
      </c>
      <c r="F1106" s="78">
        <v>0</v>
      </c>
      <c r="G1106" s="78">
        <v>8272.1498676401989</v>
      </c>
      <c r="H1106" s="78">
        <v>10941.040676090699</v>
      </c>
      <c r="I1106" s="78">
        <v>16501.695543705999</v>
      </c>
      <c r="J1106" s="78">
        <v>22384.012253806199</v>
      </c>
      <c r="K1106" s="78">
        <v>28646.472221617802</v>
      </c>
      <c r="L1106" s="78">
        <v>35515.213569770902</v>
      </c>
      <c r="M1106" s="78">
        <v>43685.646174729001</v>
      </c>
      <c r="N1106" s="78">
        <v>52670.749704066009</v>
      </c>
      <c r="O1106" s="78">
        <v>63716.160766104003</v>
      </c>
      <c r="P1106" s="78">
        <v>74562.097742946004</v>
      </c>
      <c r="Q1106" s="78">
        <v>87213.614708012508</v>
      </c>
      <c r="R1106" s="78">
        <v>100089.299258235</v>
      </c>
      <c r="S1106" s="78">
        <v>113886.3731037032</v>
      </c>
      <c r="T1106" s="78">
        <v>125133.29154373601</v>
      </c>
      <c r="U1106" s="78">
        <v>136392.96505164122</v>
      </c>
      <c r="V1106" s="78">
        <v>147265.42776841141</v>
      </c>
      <c r="W1106" s="78">
        <v>157805.31084026382</v>
      </c>
      <c r="X1106" s="78">
        <v>168090.98509086523</v>
      </c>
      <c r="Y1106" s="78">
        <v>177980.67426307281</v>
      </c>
      <c r="Z1106" s="78">
        <v>187574.4073665</v>
      </c>
      <c r="AA1106" s="78">
        <v>196910.6866567946</v>
      </c>
      <c r="AB1106" s="78">
        <v>202311.82620330222</v>
      </c>
      <c r="AC1106" s="78">
        <v>212997.16817111042</v>
      </c>
      <c r="AD1106" s="78">
        <v>220563.33641293843</v>
      </c>
      <c r="AE1106" s="78">
        <v>230583.68987995741</v>
      </c>
      <c r="AF1106" s="78">
        <v>234697.05866797818</v>
      </c>
      <c r="AG1106" s="78">
        <v>244348.15554236501</v>
      </c>
      <c r="AH1106" s="78">
        <v>250754.51671872142</v>
      </c>
      <c r="AI1106" s="78">
        <v>259950.82371117585</v>
      </c>
    </row>
    <row r="1107" spans="1:35" ht="15">
      <c r="A1107" s="49" t="s">
        <v>66</v>
      </c>
      <c r="B1107" s="49">
        <v>13</v>
      </c>
      <c r="C1107" s="49" t="s">
        <v>42</v>
      </c>
      <c r="D1107" s="49" t="s">
        <v>43</v>
      </c>
      <c r="E1107" s="49" t="s">
        <v>45</v>
      </c>
      <c r="F1107" s="78">
        <v>0</v>
      </c>
      <c r="G1107" s="78">
        <v>2284.6202325845998</v>
      </c>
      <c r="H1107" s="78">
        <v>2977.6524570106994</v>
      </c>
      <c r="I1107" s="78">
        <v>4465.4446440060001</v>
      </c>
      <c r="J1107" s="78">
        <v>6073.5091412679994</v>
      </c>
      <c r="K1107" s="78">
        <v>7824.908266896201</v>
      </c>
      <c r="L1107" s="78">
        <v>9798.9905838740997</v>
      </c>
      <c r="M1107" s="78">
        <v>12205.861134756</v>
      </c>
      <c r="N1107" s="78">
        <v>14931.854854857002</v>
      </c>
      <c r="O1107" s="78">
        <v>18349.475863725002</v>
      </c>
      <c r="P1107" s="78">
        <v>21796.1169006702</v>
      </c>
      <c r="Q1107" s="78">
        <v>25878.942070099103</v>
      </c>
      <c r="R1107" s="78">
        <v>30111.349467037497</v>
      </c>
      <c r="S1107" s="78">
        <v>34731.755967708799</v>
      </c>
      <c r="T1107" s="78">
        <v>38556.310380985604</v>
      </c>
      <c r="U1107" s="78">
        <v>42480.679740534004</v>
      </c>
      <c r="V1107" s="78">
        <v>46329.603038835201</v>
      </c>
      <c r="W1107" s="78">
        <v>50115.024834821801</v>
      </c>
      <c r="X1107" s="78">
        <v>53861.549425490804</v>
      </c>
      <c r="Y1107" s="78">
        <v>57515.068706079604</v>
      </c>
      <c r="Z1107" s="78">
        <v>61107.819109096206</v>
      </c>
      <c r="AA1107" s="78">
        <v>64650.869899610399</v>
      </c>
      <c r="AB1107" s="78">
        <v>66725.551189385209</v>
      </c>
      <c r="AC1107" s="78">
        <v>70878.852591317409</v>
      </c>
      <c r="AD1107" s="78">
        <v>73852.044379887215</v>
      </c>
      <c r="AE1107" s="78">
        <v>77833.862904918409</v>
      </c>
      <c r="AF1107" s="78">
        <v>79485.905350745612</v>
      </c>
      <c r="AG1107" s="78">
        <v>83403.069547399005</v>
      </c>
      <c r="AH1107" s="78">
        <v>86030.125310493007</v>
      </c>
      <c r="AI1107" s="78">
        <v>89836.394044455796</v>
      </c>
    </row>
    <row r="1108" spans="1:35" ht="15">
      <c r="A1108" s="49" t="s">
        <v>66</v>
      </c>
      <c r="B1108" s="49">
        <v>14</v>
      </c>
      <c r="C1108" s="49" t="s">
        <v>42</v>
      </c>
      <c r="D1108" s="49" t="s">
        <v>43</v>
      </c>
      <c r="E1108" s="49" t="s">
        <v>45</v>
      </c>
      <c r="F1108" s="78">
        <v>0</v>
      </c>
      <c r="G1108" s="78">
        <v>240.81725917259999</v>
      </c>
      <c r="H1108" s="78">
        <v>307.14207518259997</v>
      </c>
      <c r="I1108" s="78">
        <v>445.30132524459998</v>
      </c>
      <c r="J1108" s="78">
        <v>590.2872282802</v>
      </c>
      <c r="K1108" s="78">
        <v>743.18902254390014</v>
      </c>
      <c r="L1108" s="78">
        <v>909.41958675189994</v>
      </c>
      <c r="M1108" s="78">
        <v>1106.5034328060001</v>
      </c>
      <c r="N1108" s="78">
        <v>1320.226606872</v>
      </c>
      <c r="O1108" s="78">
        <v>1580.80403763</v>
      </c>
      <c r="P1108" s="78">
        <v>1832.4004921200001</v>
      </c>
      <c r="Q1108" s="78">
        <v>2124.3496344707</v>
      </c>
      <c r="R1108" s="78">
        <v>2418.8802327224998</v>
      </c>
      <c r="S1108" s="78">
        <v>2730.9109481368</v>
      </c>
      <c r="T1108" s="78">
        <v>2981.7739381514002</v>
      </c>
      <c r="U1108" s="78">
        <v>3229.3113122774002</v>
      </c>
      <c r="V1108" s="78">
        <v>3465.9608846954002</v>
      </c>
      <c r="W1108" s="78">
        <v>3693.1636879844</v>
      </c>
      <c r="X1108" s="78">
        <v>3912.7236814470002</v>
      </c>
      <c r="Y1108" s="78">
        <v>4121.7481256097999</v>
      </c>
      <c r="Z1108" s="78">
        <v>4322.4039064990002</v>
      </c>
      <c r="AA1108" s="78">
        <v>4515.6623868160004</v>
      </c>
      <c r="AB1108" s="78">
        <v>4625.6398583822011</v>
      </c>
      <c r="AC1108" s="78">
        <v>4842.5419473102011</v>
      </c>
      <c r="AD1108" s="78">
        <v>4994.2773407212007</v>
      </c>
      <c r="AE1108" s="78">
        <v>5193.6842267086004</v>
      </c>
      <c r="AF1108" s="78">
        <v>5274.0724959859999</v>
      </c>
      <c r="AG1108" s="78">
        <v>5462.4848371114003</v>
      </c>
      <c r="AH1108" s="78">
        <v>5585.8799231354005</v>
      </c>
      <c r="AI1108" s="78">
        <v>5761.7392693503998</v>
      </c>
    </row>
    <row r="1109" spans="1:35" ht="15">
      <c r="A1109" s="49" t="s">
        <v>66</v>
      </c>
      <c r="B1109" s="49">
        <v>15</v>
      </c>
      <c r="C1109" s="49" t="s">
        <v>42</v>
      </c>
      <c r="D1109" s="49" t="s">
        <v>43</v>
      </c>
      <c r="E1109" s="49" t="s">
        <v>45</v>
      </c>
      <c r="F1109" s="78">
        <v>0</v>
      </c>
      <c r="G1109" s="78">
        <v>299.88739041140002</v>
      </c>
      <c r="H1109" s="78">
        <v>387.95310906309999</v>
      </c>
      <c r="I1109" s="78">
        <v>569.1979012708</v>
      </c>
      <c r="J1109" s="78">
        <v>758.24368880969996</v>
      </c>
      <c r="K1109" s="78">
        <v>957.09795940990011</v>
      </c>
      <c r="L1109" s="78">
        <v>1172.2888133677</v>
      </c>
      <c r="M1109" s="78">
        <v>1426.3464280180001</v>
      </c>
      <c r="N1109" s="78">
        <v>1701.939800934</v>
      </c>
      <c r="O1109" s="78">
        <v>2038.1857914689999</v>
      </c>
      <c r="P1109" s="78">
        <v>2361.8904464033999</v>
      </c>
      <c r="Q1109" s="78">
        <v>2737.1194433789001</v>
      </c>
      <c r="R1109" s="78">
        <v>3115.01893707</v>
      </c>
      <c r="S1109" s="78">
        <v>3515.5840005</v>
      </c>
      <c r="T1109" s="78">
        <v>3838.5265151016006</v>
      </c>
      <c r="U1109" s="78">
        <v>4156.7598801218001</v>
      </c>
      <c r="V1109" s="78">
        <v>4461.0419149142008</v>
      </c>
      <c r="W1109" s="78">
        <v>4753.0911842582009</v>
      </c>
      <c r="X1109" s="78">
        <v>5035.2667118572008</v>
      </c>
      <c r="Y1109" s="78">
        <v>5303.9712534214004</v>
      </c>
      <c r="Z1109" s="78">
        <v>5561.9054107470001</v>
      </c>
      <c r="AA1109" s="78">
        <v>5810.2967301050003</v>
      </c>
      <c r="AB1109" s="78">
        <v>5952.2117533480005</v>
      </c>
      <c r="AC1109" s="78">
        <v>6231.0675688576002</v>
      </c>
      <c r="AD1109" s="78">
        <v>6426.3755177314006</v>
      </c>
      <c r="AE1109" s="78">
        <v>6682.7298763777999</v>
      </c>
      <c r="AF1109" s="78">
        <v>6786.5055706966004</v>
      </c>
      <c r="AG1109" s="78">
        <v>7028.6097182840003</v>
      </c>
      <c r="AH1109" s="78">
        <v>7187.5075773284007</v>
      </c>
      <c r="AI1109" s="78">
        <v>7413.664297708201</v>
      </c>
    </row>
    <row r="1110" spans="1:35" ht="15">
      <c r="A1110" s="49" t="s">
        <v>66</v>
      </c>
      <c r="B1110" s="49">
        <v>16</v>
      </c>
      <c r="C1110" s="49" t="s">
        <v>42</v>
      </c>
      <c r="D1110" s="49" t="s">
        <v>43</v>
      </c>
      <c r="E1110" s="49" t="s">
        <v>45</v>
      </c>
      <c r="F1110" s="78">
        <v>0</v>
      </c>
      <c r="G1110" s="78">
        <v>5117.8654615038004</v>
      </c>
      <c r="H1110" s="78">
        <v>6755.3040762199998</v>
      </c>
      <c r="I1110" s="78">
        <v>10181.6826293868</v>
      </c>
      <c r="J1110" s="78">
        <v>13817.1515215324</v>
      </c>
      <c r="K1110" s="78">
        <v>17701.822399340301</v>
      </c>
      <c r="L1110" s="78">
        <v>21987.862071882002</v>
      </c>
      <c r="M1110" s="78">
        <v>27116.560591868001</v>
      </c>
      <c r="N1110" s="78">
        <v>32796.243261206997</v>
      </c>
      <c r="O1110" s="78">
        <v>39810.063173183997</v>
      </c>
      <c r="P1110" s="78">
        <v>46728.979596783</v>
      </c>
      <c r="Q1110" s="78">
        <v>54824.4423509845</v>
      </c>
      <c r="R1110" s="78">
        <v>63094.781405114998</v>
      </c>
      <c r="S1110" s="78">
        <v>72035.58999013521</v>
      </c>
      <c r="T1110" s="78">
        <v>79377.67846690501</v>
      </c>
      <c r="U1110" s="78">
        <v>86810.289674448213</v>
      </c>
      <c r="V1110" s="78">
        <v>94047.283377971005</v>
      </c>
      <c r="W1110" s="78">
        <v>101118.37687154701</v>
      </c>
      <c r="X1110" s="78">
        <v>108073.25909336322</v>
      </c>
      <c r="Y1110" s="78">
        <v>114812.7976762998</v>
      </c>
      <c r="Z1110" s="78">
        <v>121401.50818263442</v>
      </c>
      <c r="AA1110" s="78">
        <v>127863.4505192786</v>
      </c>
      <c r="AB1110" s="78">
        <v>131628.63381326682</v>
      </c>
      <c r="AC1110" s="78">
        <v>139132.41068158179</v>
      </c>
      <c r="AD1110" s="78">
        <v>144483.08206487822</v>
      </c>
      <c r="AE1110" s="78">
        <v>151620.06810741842</v>
      </c>
      <c r="AF1110" s="78">
        <v>154570.39551240142</v>
      </c>
      <c r="AG1110" s="78">
        <v>161543.36002450521</v>
      </c>
      <c r="AH1110" s="78">
        <v>166204.76951379279</v>
      </c>
      <c r="AI1110" s="78">
        <v>172942.50413742682</v>
      </c>
    </row>
    <row r="1111" spans="1:35" ht="15">
      <c r="A1111" s="49" t="s">
        <v>66</v>
      </c>
      <c r="B1111" s="49">
        <v>17</v>
      </c>
      <c r="C1111" s="49" t="s">
        <v>42</v>
      </c>
      <c r="D1111" s="49" t="s">
        <v>43</v>
      </c>
      <c r="E1111" s="49" t="s">
        <v>45</v>
      </c>
      <c r="F1111" s="78">
        <v>0</v>
      </c>
      <c r="G1111" s="78">
        <v>2284.2162191478001</v>
      </c>
      <c r="H1111" s="78">
        <v>3000.6112111338998</v>
      </c>
      <c r="I1111" s="78">
        <v>4538.5323468134002</v>
      </c>
      <c r="J1111" s="78">
        <v>6212.0902576323997</v>
      </c>
      <c r="K1111" s="78">
        <v>8048.9624924854015</v>
      </c>
      <c r="L1111" s="78">
        <v>10129.0260999046</v>
      </c>
      <c r="M1111" s="78">
        <v>12667.192704559</v>
      </c>
      <c r="N1111" s="78">
        <v>15548.659042572001</v>
      </c>
      <c r="O1111" s="78">
        <v>19164.257679798</v>
      </c>
      <c r="P1111" s="78">
        <v>22838.617502797802</v>
      </c>
      <c r="Q1111" s="78">
        <v>27190.489931243301</v>
      </c>
      <c r="R1111" s="78">
        <v>31710.660211890001</v>
      </c>
      <c r="S1111" s="78">
        <v>36671.362584885603</v>
      </c>
      <c r="T1111" s="78">
        <v>40802.132969568607</v>
      </c>
      <c r="U1111" s="78">
        <v>45067.322545523602</v>
      </c>
      <c r="V1111" s="78">
        <v>49269.6297294572</v>
      </c>
      <c r="W1111" s="78">
        <v>53423.528893051807</v>
      </c>
      <c r="X1111" s="78">
        <v>57555.801893646007</v>
      </c>
      <c r="Y1111" s="78">
        <v>61604.22814677321</v>
      </c>
      <c r="Z1111" s="78">
        <v>65605.4846001478</v>
      </c>
      <c r="AA1111" s="78">
        <v>69571.665253118001</v>
      </c>
      <c r="AB1111" s="78">
        <v>71910.333037050208</v>
      </c>
      <c r="AC1111" s="78">
        <v>76603.904238638002</v>
      </c>
      <c r="AD1111" s="78">
        <v>79983.819466894012</v>
      </c>
      <c r="AE1111" s="78">
        <v>84530.608157416398</v>
      </c>
      <c r="AF1111" s="78">
        <v>86432.162725718605</v>
      </c>
      <c r="AG1111" s="78">
        <v>90952.25495342561</v>
      </c>
      <c r="AH1111" s="78">
        <v>94001.928211836406</v>
      </c>
      <c r="AI1111" s="78">
        <v>98442.005771305005</v>
      </c>
    </row>
    <row r="1112" spans="1:35" ht="15">
      <c r="A1112" s="49" t="s">
        <v>66</v>
      </c>
      <c r="B1112" s="49">
        <v>18</v>
      </c>
      <c r="C1112" s="49" t="s">
        <v>42</v>
      </c>
      <c r="D1112" s="49" t="s">
        <v>43</v>
      </c>
      <c r="E1112" s="49" t="s">
        <v>45</v>
      </c>
      <c r="F1112" s="78">
        <v>0</v>
      </c>
      <c r="G1112" s="78">
        <v>489.98412937239993</v>
      </c>
      <c r="H1112" s="78">
        <v>669.51576395199993</v>
      </c>
      <c r="I1112" s="78">
        <v>1109.7592041266</v>
      </c>
      <c r="J1112" s="78">
        <v>1643.9834584498001</v>
      </c>
      <c r="K1112" s="78">
        <v>2290.7465155296004</v>
      </c>
      <c r="L1112" s="78">
        <v>3090.8370038637004</v>
      </c>
      <c r="M1112" s="78">
        <v>4124.4863141590004</v>
      </c>
      <c r="N1112" s="78">
        <v>5382.6276310560006</v>
      </c>
      <c r="O1112" s="78">
        <v>7026.1840012140001</v>
      </c>
      <c r="P1112" s="78">
        <v>8820.1183419360004</v>
      </c>
      <c r="Q1112" s="78">
        <v>11000.2944704372</v>
      </c>
      <c r="R1112" s="78">
        <v>13345.448400224999</v>
      </c>
      <c r="S1112" s="78">
        <v>15998.2138491032</v>
      </c>
      <c r="T1112" s="78">
        <v>18267.478985474601</v>
      </c>
      <c r="U1112" s="78">
        <v>20698.404877409001</v>
      </c>
      <c r="V1112" s="78">
        <v>23144.6270633116</v>
      </c>
      <c r="W1112" s="78">
        <v>25610.746173119802</v>
      </c>
      <c r="X1112" s="78">
        <v>28109.539362367399</v>
      </c>
      <c r="Y1112" s="78">
        <v>30601.202108927802</v>
      </c>
      <c r="Z1112" s="78">
        <v>33106.218424053608</v>
      </c>
      <c r="AA1112" s="78">
        <v>35629.146240420603</v>
      </c>
      <c r="AB1112" s="78">
        <v>37142.764164140608</v>
      </c>
      <c r="AC1112" s="78">
        <v>40212.056814256604</v>
      </c>
      <c r="AD1112" s="78">
        <v>42453.492259210201</v>
      </c>
      <c r="AE1112" s="78">
        <v>45503.475072767607</v>
      </c>
      <c r="AF1112" s="78">
        <v>46798.568411618806</v>
      </c>
      <c r="AG1112" s="78">
        <v>49901.602572714204</v>
      </c>
      <c r="AH1112" s="78">
        <v>52020.624968660602</v>
      </c>
      <c r="AI1112" s="78">
        <v>55133.895798224607</v>
      </c>
    </row>
    <row r="1113" spans="1:35" ht="15">
      <c r="A1113" s="49" t="s">
        <v>66</v>
      </c>
      <c r="B1113" s="49">
        <v>19</v>
      </c>
      <c r="C1113" s="49" t="s">
        <v>42</v>
      </c>
      <c r="D1113" s="49" t="s">
        <v>43</v>
      </c>
      <c r="E1113" s="49" t="s">
        <v>45</v>
      </c>
      <c r="F1113" s="78">
        <v>0</v>
      </c>
      <c r="G1113" s="78">
        <v>219.598136794</v>
      </c>
      <c r="H1113" s="78">
        <v>282.51640552800001</v>
      </c>
      <c r="I1113" s="78">
        <v>412.89979110000002</v>
      </c>
      <c r="J1113" s="78">
        <v>549.4906630772</v>
      </c>
      <c r="K1113" s="78">
        <v>693.29247846500004</v>
      </c>
      <c r="L1113" s="78">
        <v>849.29392832550002</v>
      </c>
      <c r="M1113" s="78">
        <v>1033.7593933850001</v>
      </c>
      <c r="N1113" s="78">
        <v>1233.9565994249999</v>
      </c>
      <c r="O1113" s="78">
        <v>1478.748121866</v>
      </c>
      <c r="P1113" s="78">
        <v>1714.7189772933</v>
      </c>
      <c r="Q1113" s="78">
        <v>1988.6525834177999</v>
      </c>
      <c r="R1113" s="78">
        <v>2264.9092247250001</v>
      </c>
      <c r="S1113" s="78">
        <v>2557.6290706823997</v>
      </c>
      <c r="T1113" s="78">
        <v>2793.4363172338003</v>
      </c>
      <c r="U1113" s="78">
        <v>3025.8588607534002</v>
      </c>
      <c r="V1113" s="78">
        <v>3248.1835019046002</v>
      </c>
      <c r="W1113" s="78">
        <v>3461.5950896968002</v>
      </c>
      <c r="X1113" s="78">
        <v>3667.8228632248001</v>
      </c>
      <c r="Y1113" s="78">
        <v>3864.1341977462007</v>
      </c>
      <c r="Z1113" s="78">
        <v>4052.5892361332008</v>
      </c>
      <c r="AA1113" s="78">
        <v>4234.0952951948002</v>
      </c>
      <c r="AB1113" s="78">
        <v>4337.6361545747995</v>
      </c>
      <c r="AC1113" s="78">
        <v>4541.4088355608001</v>
      </c>
      <c r="AD1113" s="78">
        <v>4684.0817351972009</v>
      </c>
      <c r="AE1113" s="78">
        <v>4871.2985529977996</v>
      </c>
      <c r="AF1113" s="78">
        <v>4946.9687748684</v>
      </c>
      <c r="AG1113" s="78">
        <v>5123.8528553617998</v>
      </c>
      <c r="AH1113" s="78">
        <v>5239.8826637598004</v>
      </c>
      <c r="AI1113" s="78">
        <v>5405.1317404672009</v>
      </c>
    </row>
    <row r="1114" spans="1:35" ht="15">
      <c r="A1114" s="49" t="s">
        <v>66</v>
      </c>
      <c r="B1114" s="49">
        <v>20</v>
      </c>
      <c r="C1114" s="49" t="s">
        <v>42</v>
      </c>
      <c r="D1114" s="49" t="s">
        <v>43</v>
      </c>
      <c r="E1114" s="49" t="s">
        <v>45</v>
      </c>
      <c r="F1114" s="78">
        <v>0</v>
      </c>
      <c r="G1114" s="78">
        <v>0</v>
      </c>
      <c r="H1114" s="78">
        <v>0</v>
      </c>
      <c r="I1114" s="78">
        <v>0</v>
      </c>
      <c r="J1114" s="78">
        <v>0</v>
      </c>
      <c r="K1114" s="78">
        <v>0</v>
      </c>
      <c r="L1114" s="78">
        <v>0</v>
      </c>
      <c r="M1114" s="78">
        <v>0</v>
      </c>
      <c r="N1114" s="78">
        <v>0</v>
      </c>
      <c r="O1114" s="78">
        <v>0</v>
      </c>
      <c r="P1114" s="78">
        <v>0</v>
      </c>
      <c r="Q1114" s="78">
        <v>0</v>
      </c>
      <c r="R1114" s="78">
        <v>0</v>
      </c>
      <c r="S1114" s="78">
        <v>0</v>
      </c>
      <c r="T1114" s="78">
        <v>0</v>
      </c>
      <c r="U1114" s="78">
        <v>0</v>
      </c>
      <c r="V1114" s="78">
        <v>0</v>
      </c>
      <c r="W1114" s="78">
        <v>0</v>
      </c>
      <c r="X1114" s="78">
        <v>0</v>
      </c>
      <c r="Y1114" s="78">
        <v>0</v>
      </c>
      <c r="Z1114" s="78">
        <v>0</v>
      </c>
      <c r="AA1114" s="78">
        <v>0</v>
      </c>
      <c r="AB1114" s="78">
        <v>0</v>
      </c>
      <c r="AC1114" s="78">
        <v>0</v>
      </c>
      <c r="AD1114" s="78">
        <v>0</v>
      </c>
      <c r="AE1114" s="78">
        <v>0</v>
      </c>
      <c r="AF1114" s="78">
        <v>0</v>
      </c>
      <c r="AG1114" s="78">
        <v>0</v>
      </c>
      <c r="AH1114" s="78">
        <v>0</v>
      </c>
      <c r="AI1114" s="78">
        <v>0</v>
      </c>
    </row>
    <row r="1115" spans="1:35" ht="15">
      <c r="A1115" s="49" t="s">
        <v>66</v>
      </c>
      <c r="B1115" s="49">
        <v>0</v>
      </c>
      <c r="C1115" s="49" t="s">
        <v>42</v>
      </c>
      <c r="D1115" s="49" t="s">
        <v>43</v>
      </c>
      <c r="E1115" s="49" t="s">
        <v>46</v>
      </c>
      <c r="F1115" s="78">
        <v>0</v>
      </c>
      <c r="G1115" s="78">
        <v>345.35424345730002</v>
      </c>
      <c r="H1115" s="78">
        <v>470.407513929</v>
      </c>
      <c r="I1115" s="78">
        <v>683.73922372100003</v>
      </c>
      <c r="J1115" s="78">
        <v>930.63058137249993</v>
      </c>
      <c r="K1115" s="78">
        <v>1178.8904179486001</v>
      </c>
      <c r="L1115" s="78">
        <v>1476.3845964280001</v>
      </c>
      <c r="M1115" s="78">
        <v>1765.8741021636001</v>
      </c>
      <c r="N1115" s="78">
        <v>2142.1131923630001</v>
      </c>
      <c r="O1115" s="78">
        <v>2521.5942400293998</v>
      </c>
      <c r="P1115" s="78">
        <v>3078.1097226000006</v>
      </c>
      <c r="Q1115" s="78">
        <v>3629.9007128411999</v>
      </c>
      <c r="R1115" s="78">
        <v>4209.4604996809003</v>
      </c>
      <c r="S1115" s="78">
        <v>4849.1428178240003</v>
      </c>
      <c r="T1115" s="78">
        <v>5417.1520184880001</v>
      </c>
      <c r="U1115" s="78">
        <v>5851.3991235839994</v>
      </c>
      <c r="V1115" s="78">
        <v>6267.0750453360006</v>
      </c>
      <c r="W1115" s="78">
        <v>6665.500746576</v>
      </c>
      <c r="X1115" s="78">
        <v>7050.5225602560004</v>
      </c>
      <c r="Y1115" s="78">
        <v>7417.0120424400002</v>
      </c>
      <c r="Z1115" s="78">
        <v>7768.8543779279998</v>
      </c>
      <c r="AA1115" s="78">
        <v>8107.7201961840001</v>
      </c>
      <c r="AB1115" s="78">
        <v>8301.2412510720005</v>
      </c>
      <c r="AC1115" s="78">
        <v>8682.1836207120014</v>
      </c>
      <c r="AD1115" s="78">
        <v>8948.6295942960005</v>
      </c>
      <c r="AE1115" s="78">
        <v>9298.3739299919998</v>
      </c>
      <c r="AF1115" s="78">
        <v>9439.9500641039995</v>
      </c>
      <c r="AG1115" s="78">
        <v>9770.3850313439998</v>
      </c>
      <c r="AH1115" s="78">
        <v>9987.2560468800002</v>
      </c>
      <c r="AI1115" s="78">
        <v>10295.972831088</v>
      </c>
    </row>
    <row r="1116" spans="1:35" ht="15">
      <c r="A1116" s="49" t="s">
        <v>66</v>
      </c>
      <c r="B1116" s="49">
        <v>1</v>
      </c>
      <c r="C1116" s="49" t="s">
        <v>42</v>
      </c>
      <c r="D1116" s="49" t="s">
        <v>43</v>
      </c>
      <c r="E1116" s="49" t="s">
        <v>46</v>
      </c>
      <c r="F1116" s="78">
        <v>0</v>
      </c>
      <c r="G1116" s="78">
        <v>62952.017799629197</v>
      </c>
      <c r="H1116" s="78">
        <v>87930.07436903879</v>
      </c>
      <c r="I1116" s="78">
        <v>131487.05207853499</v>
      </c>
      <c r="J1116" s="78">
        <v>182303.66211343429</v>
      </c>
      <c r="K1116" s="78">
        <v>234527.69472176081</v>
      </c>
      <c r="L1116" s="78">
        <v>297847.07896902401</v>
      </c>
      <c r="M1116" s="78">
        <v>361014.84796228283</v>
      </c>
      <c r="N1116" s="78">
        <v>443680.7148401615</v>
      </c>
      <c r="O1116" s="78">
        <v>529138.86051431217</v>
      </c>
      <c r="P1116" s="78">
        <v>653445.31594850007</v>
      </c>
      <c r="Q1116" s="78">
        <v>778941.86282813177</v>
      </c>
      <c r="R1116" s="78">
        <v>912145.33908441372</v>
      </c>
      <c r="S1116" s="78">
        <v>1060268.8803075359</v>
      </c>
      <c r="T1116" s="78">
        <v>1192504.5581430239</v>
      </c>
      <c r="U1116" s="78">
        <v>1296749.1170672639</v>
      </c>
      <c r="V1116" s="78">
        <v>1397117.6213757838</v>
      </c>
      <c r="W1116" s="78">
        <v>1494138.184238448</v>
      </c>
      <c r="X1116" s="78">
        <v>1588563.521358408</v>
      </c>
      <c r="Y1116" s="78">
        <v>1679108.3359001279</v>
      </c>
      <c r="Z1116" s="78">
        <v>1766721.5842510078</v>
      </c>
      <c r="AA1116" s="78">
        <v>1851770.843744976</v>
      </c>
      <c r="AB1116" s="78">
        <v>1900958.5265721122</v>
      </c>
      <c r="AC1116" s="78">
        <v>1997899.55970192</v>
      </c>
      <c r="AD1116" s="78">
        <v>2066541.4118225521</v>
      </c>
      <c r="AE1116" s="78">
        <v>2157324.7378591439</v>
      </c>
      <c r="AF1116" s="78">
        <v>2194668.4736753278</v>
      </c>
      <c r="AG1116" s="78">
        <v>2282023.2406814639</v>
      </c>
      <c r="AH1116" s="78">
        <v>2340048.786484248</v>
      </c>
      <c r="AI1116" s="78">
        <v>2423315.0958216479</v>
      </c>
    </row>
    <row r="1117" spans="1:35" ht="15">
      <c r="A1117" s="49" t="s">
        <v>66</v>
      </c>
      <c r="B1117" s="49">
        <v>2</v>
      </c>
      <c r="C1117" s="49" t="s">
        <v>42</v>
      </c>
      <c r="D1117" s="49" t="s">
        <v>43</v>
      </c>
      <c r="E1117" s="49" t="s">
        <v>46</v>
      </c>
      <c r="F1117" s="78">
        <v>0</v>
      </c>
      <c r="G1117" s="78">
        <v>8350.5186075751008</v>
      </c>
      <c r="H1117" s="78">
        <v>11562.897343995599</v>
      </c>
      <c r="I1117" s="78">
        <v>17559.205454090003</v>
      </c>
      <c r="J1117" s="78">
        <v>24888.461995566999</v>
      </c>
      <c r="K1117" s="78">
        <v>32771.790935977602</v>
      </c>
      <c r="L1117" s="78">
        <v>42717.442445535999</v>
      </c>
      <c r="M1117" s="78">
        <v>53231.066624507206</v>
      </c>
      <c r="N1117" s="78">
        <v>67347.293073729015</v>
      </c>
      <c r="O1117" s="78">
        <v>82719.921254504792</v>
      </c>
      <c r="P1117" s="78">
        <v>105134.74407830001</v>
      </c>
      <c r="Q1117" s="78">
        <v>128847.75518929239</v>
      </c>
      <c r="R1117" s="78">
        <v>154793.83993910591</v>
      </c>
      <c r="S1117" s="78">
        <v>184568.37518076802</v>
      </c>
      <c r="T1117" s="78">
        <v>211644.85920228</v>
      </c>
      <c r="U1117" s="78">
        <v>234901.30345214403</v>
      </c>
      <c r="V1117" s="78">
        <v>257978.057905008</v>
      </c>
      <c r="W1117" s="78">
        <v>280948.66910913598</v>
      </c>
      <c r="X1117" s="78">
        <v>303949.507051008</v>
      </c>
      <c r="Y1117" s="78">
        <v>326636.96598691202</v>
      </c>
      <c r="Z1117" s="78">
        <v>349196.174972568</v>
      </c>
      <c r="AA1117" s="78">
        <v>371700.25318591204</v>
      </c>
      <c r="AB1117" s="78">
        <v>385046.989677504</v>
      </c>
      <c r="AC1117" s="78">
        <v>412010.52185613598</v>
      </c>
      <c r="AD1117" s="78">
        <v>431533.30351320002</v>
      </c>
      <c r="AE1117" s="78">
        <v>457934.84371051198</v>
      </c>
      <c r="AF1117" s="78">
        <v>469023.62735188805</v>
      </c>
      <c r="AG1117" s="78">
        <v>495513.12813307194</v>
      </c>
      <c r="AH1117" s="78">
        <v>513455.02809501596</v>
      </c>
      <c r="AI1117" s="78">
        <v>539680.45286534401</v>
      </c>
    </row>
    <row r="1118" spans="1:35" ht="15">
      <c r="A1118" s="49" t="s">
        <v>66</v>
      </c>
      <c r="B1118" s="49">
        <v>3</v>
      </c>
      <c r="C1118" s="49" t="s">
        <v>42</v>
      </c>
      <c r="D1118" s="49" t="s">
        <v>43</v>
      </c>
      <c r="E1118" s="49" t="s">
        <v>46</v>
      </c>
      <c r="F1118" s="78">
        <v>0</v>
      </c>
      <c r="G1118" s="78">
        <v>738.2601523121001</v>
      </c>
      <c r="H1118" s="78">
        <v>981.77499413399994</v>
      </c>
      <c r="I1118" s="78">
        <v>1394.3661920730001</v>
      </c>
      <c r="J1118" s="78">
        <v>1875.5995649525</v>
      </c>
      <c r="K1118" s="78">
        <v>2358.6572502705999</v>
      </c>
      <c r="L1118" s="78">
        <v>2938.9670538719997</v>
      </c>
      <c r="M1118" s="78">
        <v>3503.7371221137996</v>
      </c>
      <c r="N1118" s="78">
        <v>4239.0641834805001</v>
      </c>
      <c r="O1118" s="78">
        <v>4978.3106855552996</v>
      </c>
      <c r="P1118" s="78">
        <v>6063.4514325</v>
      </c>
      <c r="Q1118" s="78">
        <v>7136.6010950481987</v>
      </c>
      <c r="R1118" s="78">
        <v>8264.5676966084993</v>
      </c>
      <c r="S1118" s="78">
        <v>9508.5395099800007</v>
      </c>
      <c r="T1118" s="78">
        <v>10610.400836952</v>
      </c>
      <c r="U1118" s="78">
        <v>11450.261235168</v>
      </c>
      <c r="V1118" s="78">
        <v>12253.834007352001</v>
      </c>
      <c r="W1118" s="78">
        <v>13025.276301239999</v>
      </c>
      <c r="X1118" s="78">
        <v>13770.532449576</v>
      </c>
      <c r="Y1118" s="78">
        <v>14479.811786664</v>
      </c>
      <c r="Z1118" s="78">
        <v>15160.806978408</v>
      </c>
      <c r="AA1118" s="78">
        <v>15816.548468952</v>
      </c>
      <c r="AB1118" s="78">
        <v>16189.254246815999</v>
      </c>
      <c r="AC1118" s="78">
        <v>16926.234951528</v>
      </c>
      <c r="AD1118" s="78">
        <v>17441.216196768</v>
      </c>
      <c r="AE1118" s="78">
        <v>18118.170796319999</v>
      </c>
      <c r="AF1118" s="78">
        <v>18390.250287864001</v>
      </c>
      <c r="AG1118" s="78">
        <v>19029.635150400001</v>
      </c>
      <c r="AH1118" s="78">
        <v>19448.224960751999</v>
      </c>
      <c r="AI1118" s="78">
        <v>20045.41671636</v>
      </c>
    </row>
    <row r="1119" spans="1:35" ht="15">
      <c r="A1119" s="49" t="s">
        <v>66</v>
      </c>
      <c r="B1119" s="49">
        <v>4</v>
      </c>
      <c r="C1119" s="49" t="s">
        <v>42</v>
      </c>
      <c r="D1119" s="49" t="s">
        <v>43</v>
      </c>
      <c r="E1119" s="49" t="s">
        <v>46</v>
      </c>
      <c r="F1119" s="78">
        <v>0</v>
      </c>
      <c r="G1119" s="78">
        <v>9829.0583903347015</v>
      </c>
      <c r="H1119" s="78">
        <v>13591.8568586562</v>
      </c>
      <c r="I1119" s="78">
        <v>20387.905404481502</v>
      </c>
      <c r="J1119" s="78">
        <v>28493.791780347699</v>
      </c>
      <c r="K1119" s="78">
        <v>36972.869099154799</v>
      </c>
      <c r="L1119" s="78">
        <v>47458.566041512</v>
      </c>
      <c r="M1119" s="78">
        <v>58218.456396128604</v>
      </c>
      <c r="N1119" s="78">
        <v>72459.064227351002</v>
      </c>
      <c r="O1119" s="78">
        <v>87508.731394345697</v>
      </c>
      <c r="P1119" s="78">
        <v>109477.431855</v>
      </c>
      <c r="Q1119" s="78">
        <v>132192.621357633</v>
      </c>
      <c r="R1119" s="78">
        <v>156656.94133668381</v>
      </c>
      <c r="S1119" s="78">
        <v>184135.40526319601</v>
      </c>
      <c r="T1119" s="78">
        <v>208712.74908556798</v>
      </c>
      <c r="U1119" s="78">
        <v>228765.70306043999</v>
      </c>
      <c r="V1119" s="78">
        <v>248250.56531385597</v>
      </c>
      <c r="W1119" s="78">
        <v>267247.21524530399</v>
      </c>
      <c r="X1119" s="78">
        <v>285886.583582544</v>
      </c>
      <c r="Y1119" s="78">
        <v>303910.03357343999</v>
      </c>
      <c r="Z1119" s="78">
        <v>321492.010015512</v>
      </c>
      <c r="AA1119" s="78">
        <v>338694.55931001599</v>
      </c>
      <c r="AB1119" s="78">
        <v>348677.42509807198</v>
      </c>
      <c r="AC1119" s="78">
        <v>368565.60838557599</v>
      </c>
      <c r="AD1119" s="78">
        <v>382698.39546590403</v>
      </c>
      <c r="AE1119" s="78">
        <v>401506.92474933597</v>
      </c>
      <c r="AF1119" s="78">
        <v>409238.75331612001</v>
      </c>
      <c r="AG1119" s="78">
        <v>427500.13202416804</v>
      </c>
      <c r="AH1119" s="78">
        <v>439655.39889314404</v>
      </c>
      <c r="AI1119" s="78">
        <v>457167.90823099198</v>
      </c>
    </row>
    <row r="1120" spans="1:35" ht="15">
      <c r="A1120" s="49" t="s">
        <v>66</v>
      </c>
      <c r="B1120" s="49">
        <v>5</v>
      </c>
      <c r="C1120" s="49" t="s">
        <v>42</v>
      </c>
      <c r="D1120" s="49" t="s">
        <v>43</v>
      </c>
      <c r="E1120" s="49" t="s">
        <v>46</v>
      </c>
      <c r="F1120" s="78">
        <v>0</v>
      </c>
      <c r="G1120" s="78">
        <v>4093.4352158480001</v>
      </c>
      <c r="H1120" s="78">
        <v>5686.4316638093997</v>
      </c>
      <c r="I1120" s="78">
        <v>8712.8254270329999</v>
      </c>
      <c r="J1120" s="78">
        <v>12419.186588594401</v>
      </c>
      <c r="K1120" s="78">
        <v>16373.286409584402</v>
      </c>
      <c r="L1120" s="78">
        <v>21350.783511935999</v>
      </c>
      <c r="M1120" s="78">
        <v>26601.090569110198</v>
      </c>
      <c r="N1120" s="78">
        <v>33600.803264390001</v>
      </c>
      <c r="O1120" s="78">
        <v>41127.867092124397</v>
      </c>
      <c r="P1120" s="78">
        <v>52151.94814</v>
      </c>
      <c r="Q1120" s="78">
        <v>63755.416672236199</v>
      </c>
      <c r="R1120" s="78">
        <v>76368.085640551406</v>
      </c>
      <c r="S1120" s="78">
        <v>90611.723373588</v>
      </c>
      <c r="T1120" s="78">
        <v>103330.95771852</v>
      </c>
      <c r="U1120" s="78">
        <v>113919.67922428799</v>
      </c>
      <c r="V1120" s="78">
        <v>124222.723091712</v>
      </c>
      <c r="W1120" s="78">
        <v>134277.542502264</v>
      </c>
      <c r="X1120" s="78">
        <v>144146.261560896</v>
      </c>
      <c r="Y1120" s="78">
        <v>153690.10146655201</v>
      </c>
      <c r="Z1120" s="78">
        <v>162999.62587692001</v>
      </c>
      <c r="AA1120" s="78">
        <v>172104.983826048</v>
      </c>
      <c r="AB1120" s="78">
        <v>177369.21497080798</v>
      </c>
      <c r="AC1120" s="78">
        <v>187889.168705616</v>
      </c>
      <c r="AD1120" s="78">
        <v>195344.02244800798</v>
      </c>
      <c r="AE1120" s="78">
        <v>205265.30805698401</v>
      </c>
      <c r="AF1120" s="78">
        <v>209320.15887720001</v>
      </c>
      <c r="AG1120" s="78">
        <v>218933.38818338403</v>
      </c>
      <c r="AH1120" s="78">
        <v>225314.76536553598</v>
      </c>
      <c r="AI1120" s="78">
        <v>234510.06534278402</v>
      </c>
    </row>
    <row r="1121" spans="1:35" ht="15">
      <c r="A1121" s="49" t="s">
        <v>66</v>
      </c>
      <c r="B1121" s="49">
        <v>6</v>
      </c>
      <c r="C1121" s="49" t="s">
        <v>42</v>
      </c>
      <c r="D1121" s="49" t="s">
        <v>43</v>
      </c>
      <c r="E1121" s="49" t="s">
        <v>46</v>
      </c>
      <c r="F1121" s="78">
        <v>0</v>
      </c>
      <c r="G1121" s="78">
        <v>5145.5833243914003</v>
      </c>
      <c r="H1121" s="78">
        <v>7122.2301853620002</v>
      </c>
      <c r="I1121" s="78">
        <v>10823.22734073</v>
      </c>
      <c r="J1121" s="78">
        <v>15368.473022086799</v>
      </c>
      <c r="K1121" s="78">
        <v>20274.150242725002</v>
      </c>
      <c r="L1121" s="78">
        <v>26463.854020704002</v>
      </c>
      <c r="M1121" s="78">
        <v>33001.366564023003</v>
      </c>
      <c r="N1121" s="78">
        <v>41742.584646814503</v>
      </c>
      <c r="O1121" s="78">
        <v>51221.736082565498</v>
      </c>
      <c r="P1121" s="78">
        <v>65044.534270100005</v>
      </c>
      <c r="Q1121" s="78">
        <v>79599.765203587594</v>
      </c>
      <c r="R1121" s="78">
        <v>95459.94357931659</v>
      </c>
      <c r="S1121" s="78">
        <v>113553.64218883199</v>
      </c>
      <c r="T1121" s="78">
        <v>129909.778898256</v>
      </c>
      <c r="U1121" s="78">
        <v>143788.397188968</v>
      </c>
      <c r="V1121" s="78">
        <v>157469.10416596799</v>
      </c>
      <c r="W1121" s="78">
        <v>170999.18252827201</v>
      </c>
      <c r="X1121" s="78">
        <v>184454.9761572</v>
      </c>
      <c r="Y1121" s="78">
        <v>197639.50618339202</v>
      </c>
      <c r="Z1121" s="78">
        <v>210668.51226203999</v>
      </c>
      <c r="AA1121" s="78">
        <v>223581.19590777598</v>
      </c>
      <c r="AB1121" s="78">
        <v>231184.92993170401</v>
      </c>
      <c r="AC1121" s="78">
        <v>246503.086894512</v>
      </c>
      <c r="AD1121" s="78">
        <v>257565.06276076799</v>
      </c>
      <c r="AE1121" s="78">
        <v>272501.18950219202</v>
      </c>
      <c r="AF1121" s="78">
        <v>278756.72554867202</v>
      </c>
      <c r="AG1121" s="78">
        <v>293704.080474168</v>
      </c>
      <c r="AH1121" s="78">
        <v>303817.333064112</v>
      </c>
      <c r="AI1121" s="78">
        <v>318602.28726496798</v>
      </c>
    </row>
    <row r="1122" spans="1:35" ht="15">
      <c r="A1122" s="49" t="s">
        <v>66</v>
      </c>
      <c r="B1122" s="49">
        <v>7</v>
      </c>
      <c r="C1122" s="49" t="s">
        <v>42</v>
      </c>
      <c r="D1122" s="49" t="s">
        <v>43</v>
      </c>
      <c r="E1122" s="49" t="s">
        <v>46</v>
      </c>
      <c r="F1122" s="78">
        <v>0</v>
      </c>
      <c r="G1122" s="78">
        <v>62902.0004923222</v>
      </c>
      <c r="H1122" s="78">
        <v>86634.475238227198</v>
      </c>
      <c r="I1122" s="78">
        <v>127525.50435749601</v>
      </c>
      <c r="J1122" s="78">
        <v>175117.03643709692</v>
      </c>
      <c r="K1122" s="78">
        <v>223651.36407643542</v>
      </c>
      <c r="L1122" s="78">
        <v>282318.93215392402</v>
      </c>
      <c r="M1122" s="78">
        <v>340395.25414065598</v>
      </c>
      <c r="N1122" s="78">
        <v>416232.79857506207</v>
      </c>
      <c r="O1122" s="78">
        <v>493890.67505811033</v>
      </c>
      <c r="P1122" s="78">
        <v>607096.05950030009</v>
      </c>
      <c r="Q1122" s="78">
        <v>720606.62908718071</v>
      </c>
      <c r="R1122" s="78">
        <v>840643.97784251149</v>
      </c>
      <c r="S1122" s="78">
        <v>973847.84424220002</v>
      </c>
      <c r="T1122" s="78">
        <v>1092581.8010866081</v>
      </c>
      <c r="U1122" s="78">
        <v>1185211.8331623361</v>
      </c>
      <c r="V1122" s="78">
        <v>1274199.1936732801</v>
      </c>
      <c r="W1122" s="78">
        <v>1360013.174091432</v>
      </c>
      <c r="X1122" s="78">
        <v>1443328.203646224</v>
      </c>
      <c r="Y1122" s="78">
        <v>1523024.0281524239</v>
      </c>
      <c r="Z1122" s="78">
        <v>1599928.5804909118</v>
      </c>
      <c r="AA1122" s="78">
        <v>1674372.0625178399</v>
      </c>
      <c r="AB1122" s="78">
        <v>1717227.98197272</v>
      </c>
      <c r="AC1122" s="78">
        <v>1801555.5295382401</v>
      </c>
      <c r="AD1122" s="78">
        <v>1860983.70475752</v>
      </c>
      <c r="AE1122" s="78">
        <v>1939289.60440152</v>
      </c>
      <c r="AF1122" s="78">
        <v>1971288.56919204</v>
      </c>
      <c r="AG1122" s="78">
        <v>2045980.042564752</v>
      </c>
      <c r="AH1122" s="78">
        <v>2095326.2020798801</v>
      </c>
      <c r="AI1122" s="78">
        <v>2165824.9005719759</v>
      </c>
    </row>
    <row r="1123" spans="1:35" ht="15">
      <c r="A1123" s="49" t="s">
        <v>66</v>
      </c>
      <c r="B1123" s="49">
        <v>8</v>
      </c>
      <c r="C1123" s="49" t="s">
        <v>42</v>
      </c>
      <c r="D1123" s="49" t="s">
        <v>43</v>
      </c>
      <c r="E1123" s="49" t="s">
        <v>46</v>
      </c>
      <c r="F1123" s="78">
        <v>0</v>
      </c>
      <c r="G1123" s="78">
        <v>5988.6684813131005</v>
      </c>
      <c r="H1123" s="78">
        <v>8383.0133448389988</v>
      </c>
      <c r="I1123" s="78">
        <v>12845.6590028925</v>
      </c>
      <c r="J1123" s="78">
        <v>18294.3264096858</v>
      </c>
      <c r="K1123" s="78">
        <v>24180.837990734002</v>
      </c>
      <c r="L1123" s="78">
        <v>31615.19140408</v>
      </c>
      <c r="M1123" s="78">
        <v>39478.318750613602</v>
      </c>
      <c r="N1123" s="78">
        <v>50014.580047979507</v>
      </c>
      <c r="O1123" s="78">
        <v>61487.953651427204</v>
      </c>
      <c r="P1123" s="78">
        <v>78241.131237000009</v>
      </c>
      <c r="Q1123" s="78">
        <v>95986.496962114397</v>
      </c>
      <c r="R1123" s="78">
        <v>115398.5105744654</v>
      </c>
      <c r="S1123" s="78">
        <v>137674.399679052</v>
      </c>
      <c r="T1123" s="78">
        <v>157953.54785867999</v>
      </c>
      <c r="U1123" s="78">
        <v>175397.328277416</v>
      </c>
      <c r="V1123" s="78">
        <v>192719.69667115202</v>
      </c>
      <c r="W1123" s="78">
        <v>209975.90036774401</v>
      </c>
      <c r="X1123" s="78">
        <v>227266.09943133598</v>
      </c>
      <c r="Y1123" s="78">
        <v>244333.71625773597</v>
      </c>
      <c r="Z1123" s="78">
        <v>261331.59401697599</v>
      </c>
      <c r="AA1123" s="78">
        <v>278300.64370499999</v>
      </c>
      <c r="AB1123" s="78">
        <v>288391.517630496</v>
      </c>
      <c r="AC1123" s="78">
        <v>308830.581270792</v>
      </c>
      <c r="AD1123" s="78">
        <v>323750.195976816</v>
      </c>
      <c r="AE1123" s="78">
        <v>344079.54199836001</v>
      </c>
      <c r="AF1123" s="78">
        <v>352703.99177294399</v>
      </c>
      <c r="AG1123" s="78">
        <v>373444.39034632797</v>
      </c>
      <c r="AH1123" s="78">
        <v>387624.88749599998</v>
      </c>
      <c r="AI1123" s="78">
        <v>408537.51631156803</v>
      </c>
    </row>
    <row r="1124" spans="1:35" ht="15">
      <c r="A1124" s="49" t="s">
        <v>66</v>
      </c>
      <c r="B1124" s="49">
        <v>9</v>
      </c>
      <c r="C1124" s="49" t="s">
        <v>42</v>
      </c>
      <c r="D1124" s="49" t="s">
        <v>43</v>
      </c>
      <c r="E1124" s="49" t="s">
        <v>46</v>
      </c>
      <c r="F1124" s="78">
        <v>0</v>
      </c>
      <c r="G1124" s="78">
        <v>836.48662952580003</v>
      </c>
      <c r="H1124" s="78">
        <v>1110.9000236226</v>
      </c>
      <c r="I1124" s="78">
        <v>1579.9020314755001</v>
      </c>
      <c r="J1124" s="78">
        <v>2130.0584094615997</v>
      </c>
      <c r="K1124" s="78">
        <v>2685.7294401372001</v>
      </c>
      <c r="L1124" s="78">
        <v>3357.1777887519997</v>
      </c>
      <c r="M1124" s="78">
        <v>4016.6203389597999</v>
      </c>
      <c r="N1124" s="78">
        <v>4878.6475741559998</v>
      </c>
      <c r="O1124" s="78">
        <v>5753.6242406072006</v>
      </c>
      <c r="P1124" s="78">
        <v>7038.9888804000002</v>
      </c>
      <c r="Q1124" s="78">
        <v>8321.4436937934006</v>
      </c>
      <c r="R1124" s="78">
        <v>9677.3236260214999</v>
      </c>
      <c r="S1124" s="78">
        <v>11174.163997152</v>
      </c>
      <c r="T1124" s="78">
        <v>12497.901316488</v>
      </c>
      <c r="U1124" s="78">
        <v>13516.013993327999</v>
      </c>
      <c r="V1124" s="78">
        <v>14489.602452360001</v>
      </c>
      <c r="W1124" s="78">
        <v>15424.300211544001</v>
      </c>
      <c r="X1124" s="78">
        <v>16327.372566455999</v>
      </c>
      <c r="Y1124" s="78">
        <v>17186.930851607998</v>
      </c>
      <c r="Z1124" s="78">
        <v>18012.105251280002</v>
      </c>
      <c r="AA1124" s="78">
        <v>18806.780950272001</v>
      </c>
      <c r="AB1124" s="78">
        <v>19258.239424031999</v>
      </c>
      <c r="AC1124" s="78">
        <v>20151.4822614</v>
      </c>
      <c r="AD1124" s="78">
        <v>20775.559495824</v>
      </c>
      <c r="AE1124" s="78">
        <v>21595.838562647998</v>
      </c>
      <c r="AF1124" s="78">
        <v>21925.263381839999</v>
      </c>
      <c r="AG1124" s="78">
        <v>22700.124638352001</v>
      </c>
      <c r="AH1124" s="78">
        <v>23207.296662144003</v>
      </c>
      <c r="AI1124" s="78">
        <v>23930.756923752</v>
      </c>
    </row>
    <row r="1125" spans="1:35" ht="15">
      <c r="A1125" s="49" t="s">
        <v>66</v>
      </c>
      <c r="B1125" s="49">
        <v>10</v>
      </c>
      <c r="C1125" s="49" t="s">
        <v>42</v>
      </c>
      <c r="D1125" s="49" t="s">
        <v>43</v>
      </c>
      <c r="E1125" s="49" t="s">
        <v>46</v>
      </c>
      <c r="F1125" s="78">
        <v>0</v>
      </c>
      <c r="G1125" s="78">
        <v>7646.8713712116005</v>
      </c>
      <c r="H1125" s="78">
        <v>10514.069368032</v>
      </c>
      <c r="I1125" s="78">
        <v>15646.015005849</v>
      </c>
      <c r="J1125" s="78">
        <v>21775.526598213</v>
      </c>
      <c r="K1125" s="78">
        <v>28190.462020470404</v>
      </c>
      <c r="L1125" s="78">
        <v>36127.098790620003</v>
      </c>
      <c r="M1125" s="78">
        <v>44255.580177837604</v>
      </c>
      <c r="N1125" s="78">
        <v>54999.997468304507</v>
      </c>
      <c r="O1125" s="78">
        <v>66341.928514592495</v>
      </c>
      <c r="P1125" s="78">
        <v>82976.770632300002</v>
      </c>
      <c r="Q1125" s="78">
        <v>100189.6248470548</v>
      </c>
      <c r="R1125" s="78">
        <v>118715.2720715905</v>
      </c>
      <c r="S1125" s="78">
        <v>139534.28000373198</v>
      </c>
      <c r="T1125" s="78">
        <v>158171.31246672</v>
      </c>
      <c r="U1125" s="78">
        <v>173373.30240400799</v>
      </c>
      <c r="V1125" s="78">
        <v>188139.02494010399</v>
      </c>
      <c r="W1125" s="78">
        <v>202530.87614289601</v>
      </c>
      <c r="X1125" s="78">
        <v>216651.11407631999</v>
      </c>
      <c r="Y1125" s="78">
        <v>230301.47776003202</v>
      </c>
      <c r="Z1125" s="78">
        <v>243609.63436656</v>
      </c>
      <c r="AA1125" s="78">
        <v>256622.71118752798</v>
      </c>
      <c r="AB1125" s="78">
        <v>264177.64729036798</v>
      </c>
      <c r="AC1125" s="78">
        <v>279190.73954267998</v>
      </c>
      <c r="AD1125" s="78">
        <v>289853.24070780003</v>
      </c>
      <c r="AE1125" s="78">
        <v>304024.45226579998</v>
      </c>
      <c r="AF1125" s="78">
        <v>309852.46257688798</v>
      </c>
      <c r="AG1125" s="78">
        <v>323578.08229017595</v>
      </c>
      <c r="AH1125" s="78">
        <v>332706.94560734404</v>
      </c>
      <c r="AI1125" s="78">
        <v>345837.62697220797</v>
      </c>
    </row>
    <row r="1126" spans="1:35" ht="15">
      <c r="A1126" s="49" t="s">
        <v>66</v>
      </c>
      <c r="B1126" s="49">
        <v>11</v>
      </c>
      <c r="C1126" s="49" t="s">
        <v>42</v>
      </c>
      <c r="D1126" s="49" t="s">
        <v>43</v>
      </c>
      <c r="E1126" s="49" t="s">
        <v>46</v>
      </c>
      <c r="F1126" s="78">
        <v>0</v>
      </c>
      <c r="G1126" s="78">
        <v>8811.6640915632997</v>
      </c>
      <c r="H1126" s="78">
        <v>12123.1133765742</v>
      </c>
      <c r="I1126" s="78">
        <v>18008.600040853002</v>
      </c>
      <c r="J1126" s="78">
        <v>24998.1166334015</v>
      </c>
      <c r="K1126" s="78">
        <v>32278.341372322004</v>
      </c>
      <c r="L1126" s="78">
        <v>41242.923803520003</v>
      </c>
      <c r="M1126" s="78">
        <v>50368.870725487599</v>
      </c>
      <c r="N1126" s="78">
        <v>62424.487600231507</v>
      </c>
      <c r="O1126" s="78">
        <v>75111.684758540301</v>
      </c>
      <c r="P1126" s="78">
        <v>93638.08114770001</v>
      </c>
      <c r="Q1126" s="78">
        <v>112699.353435228</v>
      </c>
      <c r="R1126" s="78">
        <v>133156.0788426896</v>
      </c>
      <c r="S1126" s="78">
        <v>156073.57301506802</v>
      </c>
      <c r="T1126" s="78">
        <v>176562.84486556798</v>
      </c>
      <c r="U1126" s="78">
        <v>193131.64281549602</v>
      </c>
      <c r="V1126" s="78">
        <v>209183.36152039201</v>
      </c>
      <c r="W1126" s="78">
        <v>224789.60493612001</v>
      </c>
      <c r="X1126" s="78">
        <v>240061.60590350401</v>
      </c>
      <c r="Y1126" s="78">
        <v>254786.88366583202</v>
      </c>
      <c r="Z1126" s="78">
        <v>269110.08365320798</v>
      </c>
      <c r="AA1126" s="78">
        <v>283085.55960098404</v>
      </c>
      <c r="AB1126" s="78">
        <v>291184.26616843202</v>
      </c>
      <c r="AC1126" s="78">
        <v>307243.44442814402</v>
      </c>
      <c r="AD1126" s="78">
        <v>318632.08663238405</v>
      </c>
      <c r="AE1126" s="78">
        <v>333743.901430464</v>
      </c>
      <c r="AF1126" s="78">
        <v>339952.038222384</v>
      </c>
      <c r="AG1126" s="78">
        <v>354546.89033097599</v>
      </c>
      <c r="AH1126" s="78">
        <v>364243.57340666401</v>
      </c>
      <c r="AI1126" s="78">
        <v>378171.18387770402</v>
      </c>
    </row>
    <row r="1127" spans="1:35" ht="15">
      <c r="A1127" s="49" t="s">
        <v>66</v>
      </c>
      <c r="B1127" s="49">
        <v>12</v>
      </c>
      <c r="C1127" s="49" t="s">
        <v>42</v>
      </c>
      <c r="D1127" s="49" t="s">
        <v>43</v>
      </c>
      <c r="E1127" s="49" t="s">
        <v>46</v>
      </c>
      <c r="F1127" s="78">
        <v>0</v>
      </c>
      <c r="G1127" s="78">
        <v>23078.337826008301</v>
      </c>
      <c r="H1127" s="78">
        <v>32195.216159040599</v>
      </c>
      <c r="I1127" s="78">
        <v>48324.870159385006</v>
      </c>
      <c r="J1127" s="78">
        <v>67282.501723195805</v>
      </c>
      <c r="K1127" s="78">
        <v>86852.720946802816</v>
      </c>
      <c r="L1127" s="78">
        <v>110708.64503513201</v>
      </c>
      <c r="M1127" s="78">
        <v>134700.77158455059</v>
      </c>
      <c r="N1127" s="78">
        <v>166147.25040806102</v>
      </c>
      <c r="O1127" s="78">
        <v>198802.39551621681</v>
      </c>
      <c r="P1127" s="78">
        <v>246417.446922</v>
      </c>
      <c r="Q1127" s="78">
        <v>294828.988330925</v>
      </c>
      <c r="R1127" s="78">
        <v>346447.64090699417</v>
      </c>
      <c r="S1127" s="78">
        <v>404032.56235106796</v>
      </c>
      <c r="T1127" s="78">
        <v>455453.99780831998</v>
      </c>
      <c r="U1127" s="78">
        <v>496436.40344894404</v>
      </c>
      <c r="V1127" s="78">
        <v>536009.45830336807</v>
      </c>
      <c r="W1127" s="78">
        <v>574372.00612965599</v>
      </c>
      <c r="X1127" s="78">
        <v>611809.29719582398</v>
      </c>
      <c r="Y1127" s="78">
        <v>647805.30125673593</v>
      </c>
      <c r="Z1127" s="78">
        <v>682724.09898000001</v>
      </c>
      <c r="AA1127" s="78">
        <v>716705.82898135192</v>
      </c>
      <c r="AB1127" s="78">
        <v>736364.630958264</v>
      </c>
      <c r="AC1127" s="78">
        <v>775256.61291724804</v>
      </c>
      <c r="AD1127" s="78">
        <v>802795.57981660799</v>
      </c>
      <c r="AE1127" s="78">
        <v>839267.16934888798</v>
      </c>
      <c r="AF1127" s="78">
        <v>854238.80667938397</v>
      </c>
      <c r="AG1127" s="78">
        <v>889366.39423380001</v>
      </c>
      <c r="AH1127" s="78">
        <v>912683.95244056801</v>
      </c>
      <c r="AI1127" s="78">
        <v>946156.21815909608</v>
      </c>
    </row>
    <row r="1128" spans="1:35" ht="15">
      <c r="A1128" s="49" t="s">
        <v>66</v>
      </c>
      <c r="B1128" s="49">
        <v>13</v>
      </c>
      <c r="C1128" s="49" t="s">
        <v>42</v>
      </c>
      <c r="D1128" s="49" t="s">
        <v>43</v>
      </c>
      <c r="E1128" s="49" t="s">
        <v>46</v>
      </c>
      <c r="F1128" s="78">
        <v>0</v>
      </c>
      <c r="G1128" s="78">
        <v>6373.8252298809002</v>
      </c>
      <c r="H1128" s="78">
        <v>8762.0700204005989</v>
      </c>
      <c r="I1128" s="78">
        <v>13076.961216135001</v>
      </c>
      <c r="J1128" s="78">
        <v>18255.926803012</v>
      </c>
      <c r="K1128" s="78">
        <v>23724.197830761204</v>
      </c>
      <c r="L1128" s="78">
        <v>30545.584869467999</v>
      </c>
      <c r="M1128" s="78">
        <v>37635.678001178399</v>
      </c>
      <c r="N1128" s="78">
        <v>47101.790682034509</v>
      </c>
      <c r="O1128" s="78">
        <v>57252.661088082503</v>
      </c>
      <c r="P1128" s="78">
        <v>72033.159501400005</v>
      </c>
      <c r="Q1128" s="78">
        <v>87484.761813237405</v>
      </c>
      <c r="R1128" s="78">
        <v>104226.9859484795</v>
      </c>
      <c r="S1128" s="78">
        <v>123217.20304331199</v>
      </c>
      <c r="T1128" s="78">
        <v>140335.36149427202</v>
      </c>
      <c r="U1128" s="78">
        <v>154619.08800408</v>
      </c>
      <c r="V1128" s="78">
        <v>168628.209652224</v>
      </c>
      <c r="W1128" s="78">
        <v>182406.201656616</v>
      </c>
      <c r="X1128" s="78">
        <v>196042.61752689601</v>
      </c>
      <c r="Y1128" s="78">
        <v>209340.51724555201</v>
      </c>
      <c r="Z1128" s="78">
        <v>222417.23339354401</v>
      </c>
      <c r="AA1128" s="78">
        <v>235313.05533724799</v>
      </c>
      <c r="AB1128" s="78">
        <v>242864.37821822401</v>
      </c>
      <c r="AC1128" s="78">
        <v>257981.36031208799</v>
      </c>
      <c r="AD1128" s="78">
        <v>268803.03749846399</v>
      </c>
      <c r="AE1128" s="78">
        <v>283295.86465420801</v>
      </c>
      <c r="AF1128" s="78">
        <v>289308.88746547198</v>
      </c>
      <c r="AG1128" s="78">
        <v>303566.38897788001</v>
      </c>
      <c r="AH1128" s="78">
        <v>313128.21728916001</v>
      </c>
      <c r="AI1128" s="78">
        <v>326982.08695269597</v>
      </c>
    </row>
    <row r="1129" spans="1:35" ht="15">
      <c r="A1129" s="49" t="s">
        <v>66</v>
      </c>
      <c r="B1129" s="49">
        <v>14</v>
      </c>
      <c r="C1129" s="49" t="s">
        <v>42</v>
      </c>
      <c r="D1129" s="49" t="s">
        <v>43</v>
      </c>
      <c r="E1129" s="49" t="s">
        <v>46</v>
      </c>
      <c r="F1129" s="78">
        <v>0</v>
      </c>
      <c r="G1129" s="78">
        <v>671.85219688289999</v>
      </c>
      <c r="H1129" s="78">
        <v>903.79935463079994</v>
      </c>
      <c r="I1129" s="78">
        <v>1304.0556146035001</v>
      </c>
      <c r="J1129" s="78">
        <v>1774.3021672618002</v>
      </c>
      <c r="K1129" s="78">
        <v>2253.2613540114003</v>
      </c>
      <c r="L1129" s="78">
        <v>2834.8586450120001</v>
      </c>
      <c r="M1129" s="78">
        <v>3411.8040869483998</v>
      </c>
      <c r="N1129" s="78">
        <v>4164.5889204120003</v>
      </c>
      <c r="O1129" s="78">
        <v>4932.3064312710003</v>
      </c>
      <c r="P1129" s="78">
        <v>6055.8308400000005</v>
      </c>
      <c r="Q1129" s="78">
        <v>7181.4458750397998</v>
      </c>
      <c r="R1129" s="78">
        <v>8372.6767643876992</v>
      </c>
      <c r="S1129" s="78">
        <v>9688.401850532</v>
      </c>
      <c r="T1129" s="78">
        <v>10852.914072168</v>
      </c>
      <c r="U1129" s="78">
        <v>11753.888427287999</v>
      </c>
      <c r="V1129" s="78">
        <v>12615.233897447999</v>
      </c>
      <c r="W1129" s="78">
        <v>13442.195482128</v>
      </c>
      <c r="X1129" s="78">
        <v>14241.33914364</v>
      </c>
      <c r="Y1129" s="78">
        <v>15002.136031175998</v>
      </c>
      <c r="Z1129" s="78">
        <v>15732.473069879999</v>
      </c>
      <c r="AA1129" s="78">
        <v>16435.885777920001</v>
      </c>
      <c r="AB1129" s="78">
        <v>16836.176367864002</v>
      </c>
      <c r="AC1129" s="78">
        <v>17625.645919224</v>
      </c>
      <c r="AD1129" s="78">
        <v>18177.924938544002</v>
      </c>
      <c r="AE1129" s="78">
        <v>18903.716311032</v>
      </c>
      <c r="AF1129" s="78">
        <v>19196.309578320001</v>
      </c>
      <c r="AG1129" s="78">
        <v>19882.083547367998</v>
      </c>
      <c r="AH1129" s="78">
        <v>20331.210910247999</v>
      </c>
      <c r="AI1129" s="78">
        <v>20971.295106048001</v>
      </c>
    </row>
    <row r="1130" spans="1:35" ht="15">
      <c r="A1130" s="49" t="s">
        <v>66</v>
      </c>
      <c r="B1130" s="49">
        <v>15</v>
      </c>
      <c r="C1130" s="49" t="s">
        <v>42</v>
      </c>
      <c r="D1130" s="49" t="s">
        <v>43</v>
      </c>
      <c r="E1130" s="49" t="s">
        <v>46</v>
      </c>
      <c r="F1130" s="78">
        <v>0</v>
      </c>
      <c r="G1130" s="78">
        <v>836.65100565310001</v>
      </c>
      <c r="H1130" s="78">
        <v>1141.5947143998001</v>
      </c>
      <c r="I1130" s="78">
        <v>1666.8841453930002</v>
      </c>
      <c r="J1130" s="78">
        <v>2279.1504811773002</v>
      </c>
      <c r="K1130" s="78">
        <v>2901.8079903274001</v>
      </c>
      <c r="L1130" s="78">
        <v>3654.2791967960002</v>
      </c>
      <c r="M1130" s="78">
        <v>4398.0112742852007</v>
      </c>
      <c r="N1130" s="78">
        <v>5368.6841344390004</v>
      </c>
      <c r="O1130" s="78">
        <v>6359.3947434872998</v>
      </c>
      <c r="P1130" s="78">
        <v>7805.7220938</v>
      </c>
      <c r="Q1130" s="78">
        <v>9252.9378484545996</v>
      </c>
      <c r="R1130" s="78">
        <v>10782.281124220401</v>
      </c>
      <c r="S1130" s="78">
        <v>12472.171807500001</v>
      </c>
      <c r="T1130" s="78">
        <v>13971.279948192001</v>
      </c>
      <c r="U1130" s="78">
        <v>15129.570092615999</v>
      </c>
      <c r="V1130" s="78">
        <v>16237.080871704002</v>
      </c>
      <c r="W1130" s="78">
        <v>17300.067432984</v>
      </c>
      <c r="X1130" s="78">
        <v>18327.116034864001</v>
      </c>
      <c r="Y1130" s="78">
        <v>19305.133604568</v>
      </c>
      <c r="Z1130" s="78">
        <v>20243.949659639999</v>
      </c>
      <c r="AA1130" s="78">
        <v>21148.0321626</v>
      </c>
      <c r="AB1130" s="78">
        <v>21664.567481760001</v>
      </c>
      <c r="AC1130" s="78">
        <v>22679.533158912</v>
      </c>
      <c r="AD1130" s="78">
        <v>23390.405421767999</v>
      </c>
      <c r="AE1130" s="78">
        <v>24323.471403336</v>
      </c>
      <c r="AF1130" s="78">
        <v>24701.189069592001</v>
      </c>
      <c r="AG1130" s="78">
        <v>25582.38783408</v>
      </c>
      <c r="AH1130" s="78">
        <v>26160.736443408001</v>
      </c>
      <c r="AI1130" s="78">
        <v>26983.890546984003</v>
      </c>
    </row>
    <row r="1131" spans="1:35" ht="15">
      <c r="A1131" s="49" t="s">
        <v>66</v>
      </c>
      <c r="B1131" s="49">
        <v>16</v>
      </c>
      <c r="C1131" s="49" t="s">
        <v>42</v>
      </c>
      <c r="D1131" s="49" t="s">
        <v>43</v>
      </c>
      <c r="E1131" s="49" t="s">
        <v>46</v>
      </c>
      <c r="F1131" s="78">
        <v>0</v>
      </c>
      <c r="G1131" s="78">
        <v>14278.250510267701</v>
      </c>
      <c r="H1131" s="78">
        <v>19878.22560876</v>
      </c>
      <c r="I1131" s="78">
        <v>29816.844564003</v>
      </c>
      <c r="J1131" s="78">
        <v>41531.987675671604</v>
      </c>
      <c r="K1131" s="78">
        <v>53669.83512683781</v>
      </c>
      <c r="L1131" s="78">
        <v>68540.948301359997</v>
      </c>
      <c r="M1131" s="78">
        <v>83611.482358175199</v>
      </c>
      <c r="N1131" s="78">
        <v>103454.1120485095</v>
      </c>
      <c r="O1131" s="78">
        <v>124212.37923505279</v>
      </c>
      <c r="P1131" s="78">
        <v>154432.83113100001</v>
      </c>
      <c r="Q1131" s="78">
        <v>185336.14193453299</v>
      </c>
      <c r="R1131" s="78">
        <v>218395.35628026779</v>
      </c>
      <c r="S1131" s="78">
        <v>255559.319442748</v>
      </c>
      <c r="T1131" s="78">
        <v>288914.96857859998</v>
      </c>
      <c r="U1131" s="78">
        <v>315967.82115578401</v>
      </c>
      <c r="V1131" s="78">
        <v>342308.67476651998</v>
      </c>
      <c r="W1131" s="78">
        <v>368045.69295564003</v>
      </c>
      <c r="X1131" s="78">
        <v>393359.73107558402</v>
      </c>
      <c r="Y1131" s="78">
        <v>417889.97201397596</v>
      </c>
      <c r="Z1131" s="78">
        <v>441871.23634012806</v>
      </c>
      <c r="AA1131" s="78">
        <v>465391.09611943195</v>
      </c>
      <c r="AB1131" s="78">
        <v>479095.42502001597</v>
      </c>
      <c r="AC1131" s="78">
        <v>506407.302867816</v>
      </c>
      <c r="AD1131" s="78">
        <v>525882.41330738401</v>
      </c>
      <c r="AE1131" s="78">
        <v>551859.263954208</v>
      </c>
      <c r="AF1131" s="78">
        <v>562597.72048216802</v>
      </c>
      <c r="AG1131" s="78">
        <v>587977.573632624</v>
      </c>
      <c r="AH1131" s="78">
        <v>604943.94254313596</v>
      </c>
      <c r="AI1131" s="78">
        <v>629467.61751921603</v>
      </c>
    </row>
    <row r="1132" spans="1:35" ht="15">
      <c r="A1132" s="49" t="s">
        <v>66</v>
      </c>
      <c r="B1132" s="49">
        <v>17</v>
      </c>
      <c r="C1132" s="49" t="s">
        <v>42</v>
      </c>
      <c r="D1132" s="49" t="s">
        <v>43</v>
      </c>
      <c r="E1132" s="49" t="s">
        <v>46</v>
      </c>
      <c r="F1132" s="78">
        <v>0</v>
      </c>
      <c r="G1132" s="78">
        <v>6372.6980792937002</v>
      </c>
      <c r="H1132" s="78">
        <v>8829.6286808261993</v>
      </c>
      <c r="I1132" s="78">
        <v>13290.997024701501</v>
      </c>
      <c r="J1132" s="78">
        <v>18672.477870571598</v>
      </c>
      <c r="K1132" s="78">
        <v>24403.503784440403</v>
      </c>
      <c r="L1132" s="78">
        <v>31574.377353608001</v>
      </c>
      <c r="M1132" s="78">
        <v>39058.1525174126</v>
      </c>
      <c r="N1132" s="78">
        <v>49047.468698862009</v>
      </c>
      <c r="O1132" s="78">
        <v>59794.882322236605</v>
      </c>
      <c r="P1132" s="78">
        <v>75478.480174600016</v>
      </c>
      <c r="Q1132" s="78">
        <v>91918.499943956194</v>
      </c>
      <c r="R1132" s="78">
        <v>109762.8168388708</v>
      </c>
      <c r="S1132" s="78">
        <v>130098.309273444</v>
      </c>
      <c r="T1132" s="78">
        <v>148509.59605423201</v>
      </c>
      <c r="U1132" s="78">
        <v>164033.823218832</v>
      </c>
      <c r="V1132" s="78">
        <v>179329.17414686398</v>
      </c>
      <c r="W1132" s="78">
        <v>194448.33194421601</v>
      </c>
      <c r="X1132" s="78">
        <v>209488.77589752001</v>
      </c>
      <c r="Y1132" s="78">
        <v>224224.03858478402</v>
      </c>
      <c r="Z1132" s="78">
        <v>238787.61495573597</v>
      </c>
      <c r="AA1132" s="78">
        <v>253223.52415416</v>
      </c>
      <c r="AB1132" s="78">
        <v>261735.69208802402</v>
      </c>
      <c r="AC1132" s="78">
        <v>278819.12161655998</v>
      </c>
      <c r="AD1132" s="78">
        <v>291121.17076727998</v>
      </c>
      <c r="AE1132" s="78">
        <v>307670.34853396798</v>
      </c>
      <c r="AF1132" s="78">
        <v>314591.53329223202</v>
      </c>
      <c r="AG1132" s="78">
        <v>331043.54258707201</v>
      </c>
      <c r="AH1132" s="78">
        <v>342143.59326436801</v>
      </c>
      <c r="AI1132" s="78">
        <v>358304.3691066</v>
      </c>
    </row>
    <row r="1133" spans="1:35" ht="15">
      <c r="A1133" s="49" t="s">
        <v>66</v>
      </c>
      <c r="B1133" s="49">
        <v>18</v>
      </c>
      <c r="C1133" s="49" t="s">
        <v>42</v>
      </c>
      <c r="D1133" s="49" t="s">
        <v>43</v>
      </c>
      <c r="E1133" s="49" t="s">
        <v>46</v>
      </c>
      <c r="F1133" s="78">
        <v>0</v>
      </c>
      <c r="G1133" s="78">
        <v>1366.9988392345999</v>
      </c>
      <c r="H1133" s="78">
        <v>1970.1238100159999</v>
      </c>
      <c r="I1133" s="78">
        <v>3249.9066114484999</v>
      </c>
      <c r="J1133" s="78">
        <v>4941.5323143082005</v>
      </c>
      <c r="K1133" s="78">
        <v>6945.272923449601</v>
      </c>
      <c r="L1133" s="78">
        <v>9634.8111788760016</v>
      </c>
      <c r="M1133" s="78">
        <v>12717.483602852599</v>
      </c>
      <c r="N1133" s="78">
        <v>16979.230139976004</v>
      </c>
      <c r="O1133" s="78">
        <v>21922.573394003801</v>
      </c>
      <c r="P1133" s="78">
        <v>29149.274352</v>
      </c>
      <c r="Q1133" s="78">
        <v>37186.919736320793</v>
      </c>
      <c r="R1133" s="78">
        <v>46193.740483436995</v>
      </c>
      <c r="S1133" s="78">
        <v>56756.564972068001</v>
      </c>
      <c r="T1133" s="78">
        <v>66489.071222952</v>
      </c>
      <c r="U1133" s="78">
        <v>75337.03567908</v>
      </c>
      <c r="V1133" s="78">
        <v>84240.674833391997</v>
      </c>
      <c r="W1133" s="78">
        <v>93216.733832376005</v>
      </c>
      <c r="X1133" s="78">
        <v>102311.71833808799</v>
      </c>
      <c r="Y1133" s="78">
        <v>111380.749809336</v>
      </c>
      <c r="Z1133" s="78">
        <v>120498.38494243201</v>
      </c>
      <c r="AA1133" s="78">
        <v>129681.21347647201</v>
      </c>
      <c r="AB1133" s="78">
        <v>135190.405522872</v>
      </c>
      <c r="AC1133" s="78">
        <v>146361.86589679201</v>
      </c>
      <c r="AD1133" s="78">
        <v>154520.13234722399</v>
      </c>
      <c r="AE1133" s="78">
        <v>165621.30972811201</v>
      </c>
      <c r="AF1133" s="78">
        <v>170335.12674225599</v>
      </c>
      <c r="AG1133" s="78">
        <v>181629.39780770399</v>
      </c>
      <c r="AH1133" s="78">
        <v>189342.11126527202</v>
      </c>
      <c r="AI1133" s="78">
        <v>200673.64125295202</v>
      </c>
    </row>
    <row r="1134" spans="1:35" ht="15">
      <c r="A1134" s="49" t="s">
        <v>66</v>
      </c>
      <c r="B1134" s="49">
        <v>19</v>
      </c>
      <c r="C1134" s="49" t="s">
        <v>42</v>
      </c>
      <c r="D1134" s="49" t="s">
        <v>43</v>
      </c>
      <c r="E1134" s="49" t="s">
        <v>46</v>
      </c>
      <c r="F1134" s="78">
        <v>0</v>
      </c>
      <c r="G1134" s="78">
        <v>612.65330875100005</v>
      </c>
      <c r="H1134" s="78">
        <v>831.33561182400001</v>
      </c>
      <c r="I1134" s="78">
        <v>1209.1683997500002</v>
      </c>
      <c r="J1134" s="78">
        <v>1651.6746893348</v>
      </c>
      <c r="K1134" s="78">
        <v>2101.9809245900001</v>
      </c>
      <c r="L1134" s="78">
        <v>2647.4338907400002</v>
      </c>
      <c r="M1134" s="78">
        <v>3187.5043661889999</v>
      </c>
      <c r="N1134" s="78">
        <v>3892.4544888625005</v>
      </c>
      <c r="O1134" s="78">
        <v>4613.8792020322007</v>
      </c>
      <c r="P1134" s="78">
        <v>5666.909668100001</v>
      </c>
      <c r="Q1134" s="78">
        <v>6722.7167601491992</v>
      </c>
      <c r="R1134" s="78">
        <v>7839.7237625769994</v>
      </c>
      <c r="S1134" s="78">
        <v>9073.6529648760006</v>
      </c>
      <c r="T1134" s="78">
        <v>10167.412066056</v>
      </c>
      <c r="U1134" s="78">
        <v>11013.372204407999</v>
      </c>
      <c r="V1134" s="78">
        <v>11822.578494552001</v>
      </c>
      <c r="W1134" s="78">
        <v>12599.343491616</v>
      </c>
      <c r="X1134" s="78">
        <v>13349.961194975998</v>
      </c>
      <c r="Y1134" s="78">
        <v>14064.485531544002</v>
      </c>
      <c r="Z1134" s="78">
        <v>14750.414907984001</v>
      </c>
      <c r="AA1134" s="78">
        <v>15411.051731375999</v>
      </c>
      <c r="AB1134" s="78">
        <v>15787.914656976</v>
      </c>
      <c r="AC1134" s="78">
        <v>16529.596435296</v>
      </c>
      <c r="AD1134" s="78">
        <v>17048.890235664003</v>
      </c>
      <c r="AE1134" s="78">
        <v>17730.312797735998</v>
      </c>
      <c r="AF1134" s="78">
        <v>18005.733548207998</v>
      </c>
      <c r="AG1134" s="78">
        <v>18649.547521416</v>
      </c>
      <c r="AH1134" s="78">
        <v>19071.867109175997</v>
      </c>
      <c r="AI1134" s="78">
        <v>19673.332568064001</v>
      </c>
    </row>
    <row r="1135" spans="1:35" ht="15">
      <c r="A1135" s="49" t="s">
        <v>66</v>
      </c>
      <c r="B1135" s="49">
        <v>20</v>
      </c>
      <c r="C1135" s="49" t="s">
        <v>42</v>
      </c>
      <c r="D1135" s="49" t="s">
        <v>43</v>
      </c>
      <c r="E1135" s="49" t="s">
        <v>46</v>
      </c>
      <c r="F1135" s="78">
        <v>0</v>
      </c>
      <c r="G1135" s="78">
        <v>0</v>
      </c>
      <c r="H1135" s="78">
        <v>0</v>
      </c>
      <c r="I1135" s="78">
        <v>0</v>
      </c>
      <c r="J1135" s="78">
        <v>0</v>
      </c>
      <c r="K1135" s="78">
        <v>0</v>
      </c>
      <c r="L1135" s="78">
        <v>0</v>
      </c>
      <c r="M1135" s="78">
        <v>0</v>
      </c>
      <c r="N1135" s="78">
        <v>0</v>
      </c>
      <c r="O1135" s="78">
        <v>0</v>
      </c>
      <c r="P1135" s="78">
        <v>0</v>
      </c>
      <c r="Q1135" s="78">
        <v>0</v>
      </c>
      <c r="R1135" s="78">
        <v>0</v>
      </c>
      <c r="S1135" s="78">
        <v>0</v>
      </c>
      <c r="T1135" s="78">
        <v>0</v>
      </c>
      <c r="U1135" s="78">
        <v>0</v>
      </c>
      <c r="V1135" s="78">
        <v>0</v>
      </c>
      <c r="W1135" s="78">
        <v>0</v>
      </c>
      <c r="X1135" s="78">
        <v>0</v>
      </c>
      <c r="Y1135" s="78">
        <v>0</v>
      </c>
      <c r="Z1135" s="78">
        <v>0</v>
      </c>
      <c r="AA1135" s="78">
        <v>0</v>
      </c>
      <c r="AB1135" s="78">
        <v>0</v>
      </c>
      <c r="AC1135" s="78">
        <v>0</v>
      </c>
      <c r="AD1135" s="78">
        <v>0</v>
      </c>
      <c r="AE1135" s="78">
        <v>0</v>
      </c>
      <c r="AF1135" s="78">
        <v>0</v>
      </c>
      <c r="AG1135" s="78">
        <v>0</v>
      </c>
      <c r="AH1135" s="78">
        <v>0</v>
      </c>
      <c r="AI1135" s="78">
        <v>0</v>
      </c>
    </row>
    <row r="1136" spans="1:35" ht="15">
      <c r="A1136" s="49" t="s">
        <v>66</v>
      </c>
      <c r="B1136" s="49">
        <v>0</v>
      </c>
      <c r="C1136" s="49" t="s">
        <v>42</v>
      </c>
      <c r="D1136" s="49" t="s">
        <v>43</v>
      </c>
      <c r="E1136" s="49" t="s">
        <v>47</v>
      </c>
      <c r="F1136" s="78">
        <v>0</v>
      </c>
      <c r="G1136" s="78">
        <v>134.80000000000001</v>
      </c>
      <c r="H1136" s="78">
        <v>181.9</v>
      </c>
      <c r="I1136" s="78">
        <v>223.1</v>
      </c>
      <c r="J1136" s="78">
        <v>270.89999999999998</v>
      </c>
      <c r="K1136" s="78">
        <v>315</v>
      </c>
      <c r="L1136" s="78">
        <v>359.2</v>
      </c>
      <c r="M1136" s="78">
        <v>405.1</v>
      </c>
      <c r="N1136" s="78">
        <v>467</v>
      </c>
      <c r="O1136" s="78">
        <v>552.79999999999995</v>
      </c>
      <c r="P1136" s="78">
        <v>666.2</v>
      </c>
      <c r="Q1136" s="78">
        <v>801.1</v>
      </c>
      <c r="R1136" s="78">
        <v>964.1</v>
      </c>
      <c r="S1136" s="78">
        <v>1153.8</v>
      </c>
      <c r="T1136" s="78">
        <v>1372.4</v>
      </c>
      <c r="U1136" s="78">
        <v>1587.7</v>
      </c>
      <c r="V1136" s="78">
        <v>1793.7</v>
      </c>
      <c r="W1136" s="78">
        <v>1987.8</v>
      </c>
      <c r="X1136" s="78">
        <v>2169.8000000000002</v>
      </c>
      <c r="Y1136" s="78">
        <v>2342.8000000000002</v>
      </c>
      <c r="Z1136" s="78">
        <v>2505.8000000000002</v>
      </c>
      <c r="AA1136" s="78">
        <v>2658.7</v>
      </c>
      <c r="AB1136" s="78">
        <v>2801.8</v>
      </c>
      <c r="AC1136" s="78">
        <v>2934.2</v>
      </c>
      <c r="AD1136" s="78">
        <v>3057.9</v>
      </c>
      <c r="AE1136" s="78">
        <v>3171</v>
      </c>
      <c r="AF1136" s="78">
        <v>3276</v>
      </c>
      <c r="AG1136" s="78">
        <v>3374.4</v>
      </c>
      <c r="AH1136" s="78">
        <v>3467.5</v>
      </c>
      <c r="AI1136" s="78">
        <v>3554.2</v>
      </c>
    </row>
    <row r="1137" spans="1:35" ht="15">
      <c r="A1137" s="49" t="s">
        <v>66</v>
      </c>
      <c r="B1137" s="49">
        <v>1</v>
      </c>
      <c r="C1137" s="49" t="s">
        <v>42</v>
      </c>
      <c r="D1137" s="49" t="s">
        <v>43</v>
      </c>
      <c r="E1137" s="49" t="s">
        <v>47</v>
      </c>
      <c r="F1137" s="78">
        <v>0</v>
      </c>
      <c r="G1137" s="78">
        <v>25354.5</v>
      </c>
      <c r="H1137" s="78">
        <v>34663.599999999999</v>
      </c>
      <c r="I1137" s="78">
        <v>43016.1</v>
      </c>
      <c r="J1137" s="78">
        <v>52848.4</v>
      </c>
      <c r="K1137" s="78">
        <v>62130.5</v>
      </c>
      <c r="L1137" s="78">
        <v>71601.100000000006</v>
      </c>
      <c r="M1137" s="78">
        <v>81611.199999999997</v>
      </c>
      <c r="N1137" s="78">
        <v>95383.5</v>
      </c>
      <c r="O1137" s="78">
        <v>114867.2</v>
      </c>
      <c r="P1137" s="78">
        <v>140881.5</v>
      </c>
      <c r="Q1137" s="78">
        <v>172168</v>
      </c>
      <c r="R1137" s="78">
        <v>210525.3</v>
      </c>
      <c r="S1137" s="78">
        <v>255546</v>
      </c>
      <c r="T1137" s="78">
        <v>307771.59999999998</v>
      </c>
      <c r="U1137" s="78">
        <v>359553.6</v>
      </c>
      <c r="V1137" s="78">
        <v>409414.40000000002</v>
      </c>
      <c r="W1137" s="78">
        <v>456808.7</v>
      </c>
      <c r="X1137" s="78">
        <v>501534.2</v>
      </c>
      <c r="Y1137" s="78">
        <v>544382.4</v>
      </c>
      <c r="Z1137" s="78">
        <v>585038.9</v>
      </c>
      <c r="AA1137" s="78">
        <v>623470.69999999995</v>
      </c>
      <c r="AB1137" s="78">
        <v>659720.80000000005</v>
      </c>
      <c r="AC1137" s="78">
        <v>693481.7</v>
      </c>
      <c r="AD1137" s="78">
        <v>725319.8</v>
      </c>
      <c r="AE1137" s="78">
        <v>754680.8</v>
      </c>
      <c r="AF1137" s="78">
        <v>782182.9</v>
      </c>
      <c r="AG1137" s="78">
        <v>808174.5</v>
      </c>
      <c r="AH1137" s="78">
        <v>833015.2</v>
      </c>
      <c r="AI1137" s="78">
        <v>856336.7</v>
      </c>
    </row>
    <row r="1138" spans="1:35" ht="15">
      <c r="A1138" s="49" t="s">
        <v>66</v>
      </c>
      <c r="B1138" s="49">
        <v>2</v>
      </c>
      <c r="C1138" s="49" t="s">
        <v>42</v>
      </c>
      <c r="D1138" s="49" t="s">
        <v>43</v>
      </c>
      <c r="E1138" s="49" t="s">
        <v>47</v>
      </c>
      <c r="F1138" s="78">
        <v>0</v>
      </c>
      <c r="G1138" s="78">
        <v>3249.9</v>
      </c>
      <c r="H1138" s="78">
        <v>4484.8999999999996</v>
      </c>
      <c r="I1138" s="78">
        <v>5652.2</v>
      </c>
      <c r="J1138" s="78">
        <v>7099</v>
      </c>
      <c r="K1138" s="78">
        <v>8530.5</v>
      </c>
      <c r="L1138" s="78">
        <v>10063.6</v>
      </c>
      <c r="M1138" s="78">
        <v>11760.6</v>
      </c>
      <c r="N1138" s="78">
        <v>14187.7</v>
      </c>
      <c r="O1138" s="78">
        <v>17738.7</v>
      </c>
      <c r="P1138" s="78">
        <v>22648.7</v>
      </c>
      <c r="Q1138" s="78">
        <v>28755</v>
      </c>
      <c r="R1138" s="78">
        <v>36502.699999999997</v>
      </c>
      <c r="S1138" s="78">
        <v>45912.2</v>
      </c>
      <c r="T1138" s="78">
        <v>57197</v>
      </c>
      <c r="U1138" s="78">
        <v>68741.8</v>
      </c>
      <c r="V1138" s="78">
        <v>80198.5</v>
      </c>
      <c r="W1138" s="78">
        <v>91412.7</v>
      </c>
      <c r="X1138" s="78">
        <v>102301.3</v>
      </c>
      <c r="Y1138" s="78">
        <v>113032.9</v>
      </c>
      <c r="Z1138" s="78">
        <v>123498.2</v>
      </c>
      <c r="AA1138" s="78">
        <v>133665</v>
      </c>
      <c r="AB1138" s="78">
        <v>143505.70000000001</v>
      </c>
      <c r="AC1138" s="78">
        <v>152893.9</v>
      </c>
      <c r="AD1138" s="78">
        <v>161950</v>
      </c>
      <c r="AE1138" s="78">
        <v>170488.6</v>
      </c>
      <c r="AF1138" s="78">
        <v>178659.3</v>
      </c>
      <c r="AG1138" s="78">
        <v>186541.2</v>
      </c>
      <c r="AH1138" s="78">
        <v>194223.6</v>
      </c>
      <c r="AI1138" s="78">
        <v>201569.6</v>
      </c>
    </row>
    <row r="1139" spans="1:35" ht="15">
      <c r="A1139" s="49" t="s">
        <v>66</v>
      </c>
      <c r="B1139" s="49">
        <v>3</v>
      </c>
      <c r="C1139" s="49" t="s">
        <v>42</v>
      </c>
      <c r="D1139" s="49" t="s">
        <v>43</v>
      </c>
      <c r="E1139" s="49" t="s">
        <v>47</v>
      </c>
      <c r="F1139" s="78">
        <v>0</v>
      </c>
      <c r="G1139" s="78">
        <v>279.39999999999998</v>
      </c>
      <c r="H1139" s="78">
        <v>372.1</v>
      </c>
      <c r="I1139" s="78">
        <v>452.3</v>
      </c>
      <c r="J1139" s="78">
        <v>545.70000000000005</v>
      </c>
      <c r="K1139" s="78">
        <v>632</v>
      </c>
      <c r="L1139" s="78">
        <v>718.6</v>
      </c>
      <c r="M1139" s="78">
        <v>808.8</v>
      </c>
      <c r="N1139" s="78">
        <v>929.8</v>
      </c>
      <c r="O1139" s="78">
        <v>1096.3</v>
      </c>
      <c r="P1139" s="78">
        <v>1315.8</v>
      </c>
      <c r="Q1139" s="78">
        <v>1576.5</v>
      </c>
      <c r="R1139" s="78">
        <v>1891</v>
      </c>
      <c r="S1139" s="78">
        <v>2256.5</v>
      </c>
      <c r="T1139" s="78">
        <v>2678.1</v>
      </c>
      <c r="U1139" s="78">
        <v>3093.5</v>
      </c>
      <c r="V1139" s="78">
        <v>3490.8</v>
      </c>
      <c r="W1139" s="78">
        <v>3865.7</v>
      </c>
      <c r="X1139" s="78">
        <v>4216.8999999999996</v>
      </c>
      <c r="Y1139" s="78">
        <v>4551.1000000000004</v>
      </c>
      <c r="Z1139" s="78">
        <v>4866</v>
      </c>
      <c r="AA1139" s="78">
        <v>5161.3999999999996</v>
      </c>
      <c r="AB1139" s="78">
        <v>5438</v>
      </c>
      <c r="AC1139" s="78">
        <v>5693.6</v>
      </c>
      <c r="AD1139" s="78">
        <v>5932.9</v>
      </c>
      <c r="AE1139" s="78">
        <v>6151.8</v>
      </c>
      <c r="AF1139" s="78">
        <v>6355</v>
      </c>
      <c r="AG1139" s="78">
        <v>6545.4</v>
      </c>
      <c r="AH1139" s="78">
        <v>6725.9</v>
      </c>
      <c r="AI1139" s="78">
        <v>6893.9</v>
      </c>
    </row>
    <row r="1140" spans="1:35" ht="15">
      <c r="A1140" s="49" t="s">
        <v>66</v>
      </c>
      <c r="B1140" s="49">
        <v>4</v>
      </c>
      <c r="C1140" s="49" t="s">
        <v>42</v>
      </c>
      <c r="D1140" s="49" t="s">
        <v>43</v>
      </c>
      <c r="E1140" s="49" t="s">
        <v>47</v>
      </c>
      <c r="F1140" s="78">
        <v>0</v>
      </c>
      <c r="G1140" s="78">
        <v>3845.3</v>
      </c>
      <c r="H1140" s="78">
        <v>5313.5</v>
      </c>
      <c r="I1140" s="78">
        <v>6642.1</v>
      </c>
      <c r="J1140" s="78">
        <v>8240.1</v>
      </c>
      <c r="K1140" s="78">
        <v>9776.5</v>
      </c>
      <c r="L1140" s="78">
        <v>11380.7</v>
      </c>
      <c r="M1140" s="78">
        <v>13115.1</v>
      </c>
      <c r="N1140" s="78">
        <v>15532</v>
      </c>
      <c r="O1140" s="78">
        <v>18979.400000000001</v>
      </c>
      <c r="P1140" s="78">
        <v>23669.200000000001</v>
      </c>
      <c r="Q1140" s="78">
        <v>29410.400000000001</v>
      </c>
      <c r="R1140" s="78">
        <v>36554</v>
      </c>
      <c r="S1140" s="78">
        <v>45020.3</v>
      </c>
      <c r="T1140" s="78">
        <v>54950.400000000001</v>
      </c>
      <c r="U1140" s="78">
        <v>64890.1</v>
      </c>
      <c r="V1140" s="78">
        <v>74548.100000000006</v>
      </c>
      <c r="W1140" s="78">
        <v>83806</v>
      </c>
      <c r="X1140" s="78">
        <v>92615.1</v>
      </c>
      <c r="Y1140" s="78">
        <v>101127.3</v>
      </c>
      <c r="Z1140" s="78">
        <v>109274</v>
      </c>
      <c r="AA1140" s="78">
        <v>117037.8</v>
      </c>
      <c r="AB1140" s="78">
        <v>124415.4</v>
      </c>
      <c r="AC1140" s="78">
        <v>131330.79999999999</v>
      </c>
      <c r="AD1140" s="78">
        <v>137890.70000000001</v>
      </c>
      <c r="AE1140" s="78">
        <v>143972.9</v>
      </c>
      <c r="AF1140" s="78">
        <v>149697.1</v>
      </c>
      <c r="AG1140" s="78">
        <v>155132.5</v>
      </c>
      <c r="AH1140" s="78">
        <v>160349.5</v>
      </c>
      <c r="AI1140" s="78">
        <v>165262.5</v>
      </c>
    </row>
    <row r="1141" spans="1:35" ht="15">
      <c r="A1141" s="49" t="s">
        <v>66</v>
      </c>
      <c r="B1141" s="49">
        <v>5</v>
      </c>
      <c r="C1141" s="49" t="s">
        <v>42</v>
      </c>
      <c r="D1141" s="49" t="s">
        <v>43</v>
      </c>
      <c r="E1141" s="49" t="s">
        <v>47</v>
      </c>
      <c r="F1141" s="78">
        <v>0</v>
      </c>
      <c r="G1141" s="78">
        <v>1580.2</v>
      </c>
      <c r="H1141" s="78">
        <v>2245.1</v>
      </c>
      <c r="I1141" s="78">
        <v>2851.3</v>
      </c>
      <c r="J1141" s="78">
        <v>3600.1</v>
      </c>
      <c r="K1141" s="78">
        <v>4333.3</v>
      </c>
      <c r="L1141" s="78">
        <v>5114.3999999999996</v>
      </c>
      <c r="M1141" s="78">
        <v>5975.2</v>
      </c>
      <c r="N1141" s="78">
        <v>7185.2</v>
      </c>
      <c r="O1141" s="78">
        <v>8917</v>
      </c>
      <c r="P1141" s="78">
        <v>11313.2</v>
      </c>
      <c r="Q1141" s="78">
        <v>14279.1</v>
      </c>
      <c r="R1141" s="78">
        <v>18000.3</v>
      </c>
      <c r="S1141" s="78">
        <v>22429.7</v>
      </c>
      <c r="T1141" s="78">
        <v>27648.400000000001</v>
      </c>
      <c r="U1141" s="78">
        <v>32887.5</v>
      </c>
      <c r="V1141" s="78">
        <v>37984.9</v>
      </c>
      <c r="W1141" s="78">
        <v>42875.4</v>
      </c>
      <c r="X1141" s="78">
        <v>47530.6</v>
      </c>
      <c r="Y1141" s="78">
        <v>52030.3</v>
      </c>
      <c r="Z1141" s="78">
        <v>56338.6</v>
      </c>
      <c r="AA1141" s="78">
        <v>60443.5</v>
      </c>
      <c r="AB1141" s="78">
        <v>64343.3</v>
      </c>
      <c r="AC1141" s="78">
        <v>67996.2</v>
      </c>
      <c r="AD1141" s="78">
        <v>71458.7</v>
      </c>
      <c r="AE1141" s="78">
        <v>74666.600000000006</v>
      </c>
      <c r="AF1141" s="78">
        <v>77682.8</v>
      </c>
      <c r="AG1141" s="78">
        <v>80544.899999999994</v>
      </c>
      <c r="AH1141" s="78">
        <v>83290.100000000006</v>
      </c>
      <c r="AI1141" s="78">
        <v>85873.7</v>
      </c>
    </row>
    <row r="1142" spans="1:35" ht="15">
      <c r="A1142" s="49" t="s">
        <v>66</v>
      </c>
      <c r="B1142" s="49">
        <v>6</v>
      </c>
      <c r="C1142" s="49" t="s">
        <v>42</v>
      </c>
      <c r="D1142" s="49" t="s">
        <v>43</v>
      </c>
      <c r="E1142" s="49" t="s">
        <v>47</v>
      </c>
      <c r="F1142" s="78">
        <v>0</v>
      </c>
      <c r="G1142" s="78">
        <v>2003</v>
      </c>
      <c r="H1142" s="78">
        <v>2772</v>
      </c>
      <c r="I1142" s="78">
        <v>3495.5</v>
      </c>
      <c r="J1142" s="78">
        <v>4396.3</v>
      </c>
      <c r="K1142" s="78">
        <v>5290.7</v>
      </c>
      <c r="L1142" s="78">
        <v>6248.4</v>
      </c>
      <c r="M1142" s="78">
        <v>7306.5</v>
      </c>
      <c r="N1142" s="78">
        <v>8810.7000000000007</v>
      </c>
      <c r="O1142" s="78">
        <v>10998.6</v>
      </c>
      <c r="P1142" s="78">
        <v>14020.6</v>
      </c>
      <c r="Q1142" s="78">
        <v>17760.099999999999</v>
      </c>
      <c r="R1142" s="78">
        <v>22478.9</v>
      </c>
      <c r="S1142" s="78">
        <v>28169.8</v>
      </c>
      <c r="T1142" s="78">
        <v>34946.5</v>
      </c>
      <c r="U1142" s="78">
        <v>41832.199999999997</v>
      </c>
      <c r="V1142" s="78">
        <v>48620.3</v>
      </c>
      <c r="W1142" s="78">
        <v>55221.4</v>
      </c>
      <c r="X1142" s="78">
        <v>61587.7</v>
      </c>
      <c r="Y1142" s="78">
        <v>67820.800000000003</v>
      </c>
      <c r="Z1142" s="78">
        <v>73862.600000000006</v>
      </c>
      <c r="AA1142" s="78">
        <v>79694.2</v>
      </c>
      <c r="AB1142" s="78">
        <v>85304.9</v>
      </c>
      <c r="AC1142" s="78">
        <v>90636</v>
      </c>
      <c r="AD1142" s="78">
        <v>95768.4</v>
      </c>
      <c r="AE1142" s="78">
        <v>100598.7</v>
      </c>
      <c r="AF1142" s="78">
        <v>105214.9</v>
      </c>
      <c r="AG1142" s="78">
        <v>109662.9</v>
      </c>
      <c r="AH1142" s="78">
        <v>113996.2</v>
      </c>
      <c r="AI1142" s="78">
        <v>118139.4</v>
      </c>
    </row>
    <row r="1143" spans="1:35" ht="15">
      <c r="A1143" s="49" t="s">
        <v>66</v>
      </c>
      <c r="B1143" s="49">
        <v>7</v>
      </c>
      <c r="C1143" s="49" t="s">
        <v>42</v>
      </c>
      <c r="D1143" s="49" t="s">
        <v>43</v>
      </c>
      <c r="E1143" s="49" t="s">
        <v>47</v>
      </c>
      <c r="F1143" s="78">
        <v>0</v>
      </c>
      <c r="G1143" s="78">
        <v>24900.1</v>
      </c>
      <c r="H1143" s="78">
        <v>33755.800000000003</v>
      </c>
      <c r="I1143" s="78">
        <v>41611.699999999997</v>
      </c>
      <c r="J1143" s="78">
        <v>50807.1</v>
      </c>
      <c r="K1143" s="78">
        <v>59426.8</v>
      </c>
      <c r="L1143" s="78">
        <v>68177.8</v>
      </c>
      <c r="M1143" s="78">
        <v>77384.800000000003</v>
      </c>
      <c r="N1143" s="78">
        <v>89961.4</v>
      </c>
      <c r="O1143" s="78">
        <v>107605.7</v>
      </c>
      <c r="P1143" s="78">
        <v>131060.5</v>
      </c>
      <c r="Q1143" s="78">
        <v>159151</v>
      </c>
      <c r="R1143" s="78">
        <v>193414.3</v>
      </c>
      <c r="S1143" s="78">
        <v>233544</v>
      </c>
      <c r="T1143" s="78">
        <v>280015.09999999998</v>
      </c>
      <c r="U1143" s="78">
        <v>325992.8</v>
      </c>
      <c r="V1143" s="78">
        <v>370164.2</v>
      </c>
      <c r="W1143" s="78">
        <v>412047.7</v>
      </c>
      <c r="X1143" s="78">
        <v>451477.8</v>
      </c>
      <c r="Y1143" s="78">
        <v>489163.2</v>
      </c>
      <c r="Z1143" s="78">
        <v>524829.80000000005</v>
      </c>
      <c r="AA1143" s="78">
        <v>558452.4</v>
      </c>
      <c r="AB1143" s="78">
        <v>590071.69999999995</v>
      </c>
      <c r="AC1143" s="78">
        <v>619420.69999999995</v>
      </c>
      <c r="AD1143" s="78">
        <v>646993.5</v>
      </c>
      <c r="AE1143" s="78">
        <v>672317.6</v>
      </c>
      <c r="AF1143" s="78">
        <v>695937.7</v>
      </c>
      <c r="AG1143" s="78">
        <v>718164.7</v>
      </c>
      <c r="AH1143" s="78">
        <v>739314.3</v>
      </c>
      <c r="AI1143" s="78">
        <v>759074.8</v>
      </c>
    </row>
    <row r="1144" spans="1:35" ht="15">
      <c r="A1144" s="49" t="s">
        <v>66</v>
      </c>
      <c r="B1144" s="49">
        <v>8</v>
      </c>
      <c r="C1144" s="49" t="s">
        <v>42</v>
      </c>
      <c r="D1144" s="49" t="s">
        <v>43</v>
      </c>
      <c r="E1144" s="49" t="s">
        <v>47</v>
      </c>
      <c r="F1144" s="78">
        <v>0</v>
      </c>
      <c r="G1144" s="78">
        <v>2374.6</v>
      </c>
      <c r="H1144" s="78">
        <v>3278</v>
      </c>
      <c r="I1144" s="78">
        <v>4140</v>
      </c>
      <c r="J1144" s="78">
        <v>5210.3999999999996</v>
      </c>
      <c r="K1144" s="78">
        <v>6274.4</v>
      </c>
      <c r="L1144" s="78">
        <v>7416.6</v>
      </c>
      <c r="M1144" s="78">
        <v>8680.7000000000007</v>
      </c>
      <c r="N1144" s="78">
        <v>10490.6</v>
      </c>
      <c r="O1144" s="78">
        <v>13143.8</v>
      </c>
      <c r="P1144" s="78">
        <v>16824.400000000001</v>
      </c>
      <c r="Q1144" s="78">
        <v>21405</v>
      </c>
      <c r="R1144" s="78">
        <v>27220</v>
      </c>
      <c r="S1144" s="78">
        <v>34282.6</v>
      </c>
      <c r="T1144" s="78">
        <v>42749.1</v>
      </c>
      <c r="U1144" s="78">
        <v>51415.4</v>
      </c>
      <c r="V1144" s="78">
        <v>60022.5</v>
      </c>
      <c r="W1144" s="78">
        <v>68454.100000000006</v>
      </c>
      <c r="X1144" s="78">
        <v>76645.899999999994</v>
      </c>
      <c r="Y1144" s="78">
        <v>84724.800000000003</v>
      </c>
      <c r="Z1144" s="78">
        <v>92614.3</v>
      </c>
      <c r="AA1144" s="78">
        <v>100283.7</v>
      </c>
      <c r="AB1144" s="78">
        <v>107716.9</v>
      </c>
      <c r="AC1144" s="78">
        <v>114837.1</v>
      </c>
      <c r="AD1144" s="78">
        <v>121756.3</v>
      </c>
      <c r="AE1144" s="78">
        <v>128331.4</v>
      </c>
      <c r="AF1144" s="78">
        <v>134675.5</v>
      </c>
      <c r="AG1144" s="78">
        <v>140846.1</v>
      </c>
      <c r="AH1144" s="78">
        <v>146912.9</v>
      </c>
      <c r="AI1144" s="78">
        <v>152767.6</v>
      </c>
    </row>
    <row r="1145" spans="1:35" ht="15">
      <c r="A1145" s="49" t="s">
        <v>66</v>
      </c>
      <c r="B1145" s="49">
        <v>9</v>
      </c>
      <c r="C1145" s="49" t="s">
        <v>42</v>
      </c>
      <c r="D1145" s="49" t="s">
        <v>43</v>
      </c>
      <c r="E1145" s="49" t="s">
        <v>47</v>
      </c>
      <c r="F1145" s="78">
        <v>0</v>
      </c>
      <c r="G1145" s="78">
        <v>315.5</v>
      </c>
      <c r="H1145" s="78">
        <v>420.2</v>
      </c>
      <c r="I1145" s="78">
        <v>511.6</v>
      </c>
      <c r="J1145" s="78">
        <v>618.6</v>
      </c>
      <c r="K1145" s="78">
        <v>718.2</v>
      </c>
      <c r="L1145" s="78">
        <v>819</v>
      </c>
      <c r="M1145" s="78">
        <v>924.6</v>
      </c>
      <c r="N1145" s="78">
        <v>1067.4000000000001</v>
      </c>
      <c r="O1145" s="78">
        <v>1264.9000000000001</v>
      </c>
      <c r="P1145" s="78">
        <v>1527.3</v>
      </c>
      <c r="Q1145" s="78">
        <v>1841</v>
      </c>
      <c r="R1145" s="78">
        <v>2222</v>
      </c>
      <c r="S1145" s="78">
        <v>2665</v>
      </c>
      <c r="T1145" s="78">
        <v>3176.1</v>
      </c>
      <c r="U1145" s="78">
        <v>3679.4</v>
      </c>
      <c r="V1145" s="78">
        <v>4160.7</v>
      </c>
      <c r="W1145" s="78">
        <v>4614.8</v>
      </c>
      <c r="X1145" s="78">
        <v>5040.3</v>
      </c>
      <c r="Y1145" s="78">
        <v>5445.1</v>
      </c>
      <c r="Z1145" s="78">
        <v>5826.6</v>
      </c>
      <c r="AA1145" s="78">
        <v>6184.6</v>
      </c>
      <c r="AB1145" s="78">
        <v>6519.7</v>
      </c>
      <c r="AC1145" s="78">
        <v>6829.5</v>
      </c>
      <c r="AD1145" s="78">
        <v>7119.5</v>
      </c>
      <c r="AE1145" s="78">
        <v>7384.7</v>
      </c>
      <c r="AF1145" s="78">
        <v>7630.9</v>
      </c>
      <c r="AG1145" s="78">
        <v>7861.7</v>
      </c>
      <c r="AH1145" s="78">
        <v>8080.4</v>
      </c>
      <c r="AI1145" s="78">
        <v>8284.1</v>
      </c>
    </row>
    <row r="1146" spans="1:35" ht="15">
      <c r="A1146" s="49" t="s">
        <v>66</v>
      </c>
      <c r="B1146" s="49">
        <v>10</v>
      </c>
      <c r="C1146" s="49" t="s">
        <v>42</v>
      </c>
      <c r="D1146" s="49" t="s">
        <v>43</v>
      </c>
      <c r="E1146" s="49" t="s">
        <v>47</v>
      </c>
      <c r="F1146" s="78">
        <v>0</v>
      </c>
      <c r="G1146" s="78">
        <v>2978.7</v>
      </c>
      <c r="H1146" s="78">
        <v>4074.5</v>
      </c>
      <c r="I1146" s="78">
        <v>5071</v>
      </c>
      <c r="J1146" s="78">
        <v>6271.9</v>
      </c>
      <c r="K1146" s="78">
        <v>7428</v>
      </c>
      <c r="L1146" s="78">
        <v>8636.1</v>
      </c>
      <c r="M1146" s="78">
        <v>9941.2999999999993</v>
      </c>
      <c r="N1146" s="78">
        <v>11759.6</v>
      </c>
      <c r="O1146" s="78">
        <v>14357.5</v>
      </c>
      <c r="P1146" s="78">
        <v>17910.5</v>
      </c>
      <c r="Q1146" s="78">
        <v>22265.1</v>
      </c>
      <c r="R1146" s="78">
        <v>27682.7</v>
      </c>
      <c r="S1146" s="78">
        <v>34108.9</v>
      </c>
      <c r="T1146" s="78">
        <v>41643.699999999997</v>
      </c>
      <c r="U1146" s="78">
        <v>49183.8</v>
      </c>
      <c r="V1146" s="78">
        <v>56507.7</v>
      </c>
      <c r="W1146" s="78">
        <v>63526.5</v>
      </c>
      <c r="X1146" s="78">
        <v>70204.3</v>
      </c>
      <c r="Y1146" s="78">
        <v>76655</v>
      </c>
      <c r="Z1146" s="78">
        <v>82824.3</v>
      </c>
      <c r="AA1146" s="78">
        <v>88699.4</v>
      </c>
      <c r="AB1146" s="78">
        <v>94278.1</v>
      </c>
      <c r="AC1146" s="78">
        <v>99500.800000000003</v>
      </c>
      <c r="AD1146" s="78">
        <v>104448.9</v>
      </c>
      <c r="AE1146" s="78">
        <v>109031.7</v>
      </c>
      <c r="AF1146" s="78">
        <v>113339.7</v>
      </c>
      <c r="AG1146" s="78">
        <v>117424.6</v>
      </c>
      <c r="AH1146" s="78">
        <v>121339.8</v>
      </c>
      <c r="AI1146" s="78">
        <v>125021.8</v>
      </c>
    </row>
    <row r="1147" spans="1:35" ht="15">
      <c r="A1147" s="49" t="s">
        <v>66</v>
      </c>
      <c r="B1147" s="49">
        <v>11</v>
      </c>
      <c r="C1147" s="49" t="s">
        <v>42</v>
      </c>
      <c r="D1147" s="49" t="s">
        <v>43</v>
      </c>
      <c r="E1147" s="49" t="s">
        <v>47</v>
      </c>
      <c r="F1147" s="78">
        <v>0</v>
      </c>
      <c r="G1147" s="78">
        <v>3441.9</v>
      </c>
      <c r="H1147" s="78">
        <v>4698.3999999999996</v>
      </c>
      <c r="I1147" s="78">
        <v>5837.8</v>
      </c>
      <c r="J1147" s="78">
        <v>7202.6</v>
      </c>
      <c r="K1147" s="78">
        <v>8510.2000000000007</v>
      </c>
      <c r="L1147" s="78">
        <v>9868.7999999999993</v>
      </c>
      <c r="M1147" s="78">
        <v>11330</v>
      </c>
      <c r="N1147" s="78">
        <v>13363.1</v>
      </c>
      <c r="O1147" s="78">
        <v>16266.2</v>
      </c>
      <c r="P1147" s="78">
        <v>20202.8</v>
      </c>
      <c r="Q1147" s="78">
        <v>25007.4</v>
      </c>
      <c r="R1147" s="78">
        <v>30966.799999999999</v>
      </c>
      <c r="S1147" s="78">
        <v>38012.300000000003</v>
      </c>
      <c r="T1147" s="78">
        <v>46248.2</v>
      </c>
      <c r="U1147" s="78">
        <v>54467.9</v>
      </c>
      <c r="V1147" s="78">
        <v>62431.3</v>
      </c>
      <c r="W1147" s="78">
        <v>70043.899999999994</v>
      </c>
      <c r="X1147" s="78">
        <v>77267.8</v>
      </c>
      <c r="Y1147" s="78">
        <v>84227.7</v>
      </c>
      <c r="Z1147" s="78">
        <v>90868.3</v>
      </c>
      <c r="AA1147" s="78">
        <v>97178.6</v>
      </c>
      <c r="AB1147" s="78">
        <v>103157.4</v>
      </c>
      <c r="AC1147" s="78">
        <v>108744.8</v>
      </c>
      <c r="AD1147" s="78">
        <v>114029.5</v>
      </c>
      <c r="AE1147" s="78">
        <v>118916.5</v>
      </c>
      <c r="AF1147" s="78">
        <v>123503.9</v>
      </c>
      <c r="AG1147" s="78">
        <v>127847.4</v>
      </c>
      <c r="AH1147" s="78">
        <v>132005.29999999999</v>
      </c>
      <c r="AI1147" s="78">
        <v>135910.39999999999</v>
      </c>
    </row>
    <row r="1148" spans="1:35" ht="15">
      <c r="A1148" s="49" t="s">
        <v>66</v>
      </c>
      <c r="B1148" s="49">
        <v>12</v>
      </c>
      <c r="C1148" s="49" t="s">
        <v>42</v>
      </c>
      <c r="D1148" s="49" t="s">
        <v>43</v>
      </c>
      <c r="E1148" s="49" t="s">
        <v>47</v>
      </c>
      <c r="F1148" s="78">
        <v>0</v>
      </c>
      <c r="G1148" s="78">
        <v>9209.2999999999993</v>
      </c>
      <c r="H1148" s="78">
        <v>12676.9</v>
      </c>
      <c r="I1148" s="78">
        <v>15795.3</v>
      </c>
      <c r="J1148" s="78">
        <v>19493.3</v>
      </c>
      <c r="K1148" s="78">
        <v>22999.5</v>
      </c>
      <c r="L1148" s="78">
        <v>26599.3</v>
      </c>
      <c r="M1148" s="78">
        <v>30426.9</v>
      </c>
      <c r="N1148" s="78">
        <v>35698.6</v>
      </c>
      <c r="O1148" s="78">
        <v>43151.3</v>
      </c>
      <c r="P1148" s="78">
        <v>53171.199999999997</v>
      </c>
      <c r="Q1148" s="78">
        <v>65284.800000000003</v>
      </c>
      <c r="R1148" s="78">
        <v>80200.800000000003</v>
      </c>
      <c r="S1148" s="78">
        <v>97761.8</v>
      </c>
      <c r="T1148" s="78">
        <v>118209</v>
      </c>
      <c r="U1148" s="78">
        <v>138546.20000000001</v>
      </c>
      <c r="V1148" s="78">
        <v>158184.6</v>
      </c>
      <c r="W1148" s="78">
        <v>176903.8</v>
      </c>
      <c r="X1148" s="78">
        <v>194617.5</v>
      </c>
      <c r="Y1148" s="78">
        <v>211635.5</v>
      </c>
      <c r="Z1148" s="78">
        <v>227827.9</v>
      </c>
      <c r="AA1148" s="78">
        <v>243174.1</v>
      </c>
      <c r="AB1148" s="78">
        <v>257681.8</v>
      </c>
      <c r="AC1148" s="78">
        <v>271215.90000000002</v>
      </c>
      <c r="AD1148" s="78">
        <v>283993.90000000002</v>
      </c>
      <c r="AE1148" s="78">
        <v>295788.7</v>
      </c>
      <c r="AF1148" s="78">
        <v>306843.8</v>
      </c>
      <c r="AG1148" s="78">
        <v>317297.40000000002</v>
      </c>
      <c r="AH1148" s="78">
        <v>327292.7</v>
      </c>
      <c r="AI1148" s="78">
        <v>336675.6</v>
      </c>
    </row>
    <row r="1149" spans="1:35" ht="15">
      <c r="A1149" s="49" t="s">
        <v>66</v>
      </c>
      <c r="B1149" s="49">
        <v>13</v>
      </c>
      <c r="C1149" s="49" t="s">
        <v>42</v>
      </c>
      <c r="D1149" s="49" t="s">
        <v>43</v>
      </c>
      <c r="E1149" s="49" t="s">
        <v>47</v>
      </c>
      <c r="F1149" s="78">
        <v>0</v>
      </c>
      <c r="G1149" s="78">
        <v>2483</v>
      </c>
      <c r="H1149" s="78">
        <v>3400.8</v>
      </c>
      <c r="I1149" s="78">
        <v>4240.5</v>
      </c>
      <c r="J1149" s="78">
        <v>5257.8</v>
      </c>
      <c r="K1149" s="78">
        <v>6246.3</v>
      </c>
      <c r="L1149" s="78">
        <v>7289.7</v>
      </c>
      <c r="M1149" s="78">
        <v>8431.5</v>
      </c>
      <c r="N1149" s="78">
        <v>10044.799999999999</v>
      </c>
      <c r="O1149" s="78">
        <v>12378.2</v>
      </c>
      <c r="P1149" s="78">
        <v>15565.3</v>
      </c>
      <c r="Q1149" s="78">
        <v>19501.7</v>
      </c>
      <c r="R1149" s="78">
        <v>24437.8</v>
      </c>
      <c r="S1149" s="78">
        <v>30355.3</v>
      </c>
      <c r="T1149" s="78">
        <v>37367.1</v>
      </c>
      <c r="U1149" s="78">
        <v>44452.9</v>
      </c>
      <c r="V1149" s="78">
        <v>51402.9</v>
      </c>
      <c r="W1149" s="78">
        <v>58123.9</v>
      </c>
      <c r="X1149" s="78">
        <v>64574.5</v>
      </c>
      <c r="Y1149" s="78">
        <v>70860.2</v>
      </c>
      <c r="Z1149" s="78">
        <v>76923.3</v>
      </c>
      <c r="AA1149" s="78">
        <v>82746.600000000006</v>
      </c>
      <c r="AB1149" s="78">
        <v>88320.1</v>
      </c>
      <c r="AC1149" s="78">
        <v>93580.4</v>
      </c>
      <c r="AD1149" s="78">
        <v>98601.7</v>
      </c>
      <c r="AE1149" s="78">
        <v>103288.6</v>
      </c>
      <c r="AF1149" s="78">
        <v>107728.9</v>
      </c>
      <c r="AG1149" s="78">
        <v>111971.8</v>
      </c>
      <c r="AH1149" s="78">
        <v>116070.39999999999</v>
      </c>
      <c r="AI1149" s="78">
        <v>119953.7</v>
      </c>
    </row>
    <row r="1150" spans="1:35" ht="15">
      <c r="A1150" s="49" t="s">
        <v>66</v>
      </c>
      <c r="B1150" s="49">
        <v>14</v>
      </c>
      <c r="C1150" s="49" t="s">
        <v>42</v>
      </c>
      <c r="D1150" s="49" t="s">
        <v>43</v>
      </c>
      <c r="E1150" s="49" t="s">
        <v>47</v>
      </c>
      <c r="F1150" s="78">
        <v>0</v>
      </c>
      <c r="G1150" s="78">
        <v>257.3</v>
      </c>
      <c r="H1150" s="78">
        <v>345.4</v>
      </c>
      <c r="I1150" s="78">
        <v>423.2</v>
      </c>
      <c r="J1150" s="78">
        <v>514.70000000000005</v>
      </c>
      <c r="K1150" s="78">
        <v>600.5</v>
      </c>
      <c r="L1150" s="78">
        <v>687.9</v>
      </c>
      <c r="M1150" s="78">
        <v>780.3</v>
      </c>
      <c r="N1150" s="78">
        <v>905.5</v>
      </c>
      <c r="O1150" s="78">
        <v>1079.4000000000001</v>
      </c>
      <c r="P1150" s="78">
        <v>1310.8</v>
      </c>
      <c r="Q1150" s="78">
        <v>1587.9</v>
      </c>
      <c r="R1150" s="78">
        <v>1925.3</v>
      </c>
      <c r="S1150" s="78">
        <v>2317.8000000000002</v>
      </c>
      <c r="T1150" s="78">
        <v>2770.3</v>
      </c>
      <c r="U1150" s="78">
        <v>3216.3</v>
      </c>
      <c r="V1150" s="78">
        <v>3642.6</v>
      </c>
      <c r="W1150" s="78">
        <v>4044.9</v>
      </c>
      <c r="X1150" s="78">
        <v>4422</v>
      </c>
      <c r="Y1150" s="78">
        <v>4780.7</v>
      </c>
      <c r="Z1150" s="78">
        <v>5118.7</v>
      </c>
      <c r="AA1150" s="78">
        <v>5435.8</v>
      </c>
      <c r="AB1150" s="78">
        <v>5732.4</v>
      </c>
      <c r="AC1150" s="78">
        <v>6006.5</v>
      </c>
      <c r="AD1150" s="78">
        <v>6263</v>
      </c>
      <c r="AE1150" s="78">
        <v>6497.7</v>
      </c>
      <c r="AF1150" s="78">
        <v>6715.6</v>
      </c>
      <c r="AG1150" s="78">
        <v>6919.8</v>
      </c>
      <c r="AH1150" s="78">
        <v>7113.1</v>
      </c>
      <c r="AI1150" s="78">
        <v>7293</v>
      </c>
    </row>
    <row r="1151" spans="1:35" ht="15">
      <c r="A1151" s="49" t="s">
        <v>66</v>
      </c>
      <c r="B1151" s="49">
        <v>15</v>
      </c>
      <c r="C1151" s="49" t="s">
        <v>42</v>
      </c>
      <c r="D1151" s="49" t="s">
        <v>43</v>
      </c>
      <c r="E1151" s="49" t="s">
        <v>47</v>
      </c>
      <c r="F1151" s="78">
        <v>0</v>
      </c>
      <c r="G1151" s="78">
        <v>326.8</v>
      </c>
      <c r="H1151" s="78">
        <v>441.9</v>
      </c>
      <c r="I1151" s="78">
        <v>543.4</v>
      </c>
      <c r="J1151" s="78">
        <v>662</v>
      </c>
      <c r="K1151" s="78">
        <v>773.1</v>
      </c>
      <c r="L1151" s="78">
        <v>885.6</v>
      </c>
      <c r="M1151" s="78">
        <v>1004</v>
      </c>
      <c r="N1151" s="78">
        <v>1165</v>
      </c>
      <c r="O1151" s="78">
        <v>1389.7</v>
      </c>
      <c r="P1151" s="78">
        <v>1688</v>
      </c>
      <c r="Q1151" s="78">
        <v>2044.8</v>
      </c>
      <c r="R1151" s="78">
        <v>2479</v>
      </c>
      <c r="S1151" s="78">
        <v>2984.7</v>
      </c>
      <c r="T1151" s="78">
        <v>3567.7</v>
      </c>
      <c r="U1151" s="78">
        <v>4141.8</v>
      </c>
      <c r="V1151" s="78">
        <v>4690.8</v>
      </c>
      <c r="W1151" s="78">
        <v>5208.8</v>
      </c>
      <c r="X1151" s="78">
        <v>5694.1</v>
      </c>
      <c r="Y1151" s="78">
        <v>6156</v>
      </c>
      <c r="Z1151" s="78">
        <v>6590.9</v>
      </c>
      <c r="AA1151" s="78">
        <v>6998.8</v>
      </c>
      <c r="AB1151" s="78">
        <v>7380.8</v>
      </c>
      <c r="AC1151" s="78">
        <v>7733.6</v>
      </c>
      <c r="AD1151" s="78">
        <v>8063.6</v>
      </c>
      <c r="AE1151" s="78">
        <v>8365.2999999999993</v>
      </c>
      <c r="AF1151" s="78">
        <v>8645.4</v>
      </c>
      <c r="AG1151" s="78">
        <v>8907.7000000000007</v>
      </c>
      <c r="AH1151" s="78">
        <v>9156.1</v>
      </c>
      <c r="AI1151" s="78">
        <v>9387.2000000000007</v>
      </c>
    </row>
    <row r="1152" spans="1:35" ht="15">
      <c r="A1152" s="49" t="s">
        <v>66</v>
      </c>
      <c r="B1152" s="49">
        <v>16</v>
      </c>
      <c r="C1152" s="49" t="s">
        <v>42</v>
      </c>
      <c r="D1152" s="49" t="s">
        <v>43</v>
      </c>
      <c r="E1152" s="49" t="s">
        <v>47</v>
      </c>
      <c r="F1152" s="78">
        <v>0</v>
      </c>
      <c r="G1152" s="78">
        <v>5678.4</v>
      </c>
      <c r="H1152" s="78">
        <v>7828.5</v>
      </c>
      <c r="I1152" s="78">
        <v>9756.9</v>
      </c>
      <c r="J1152" s="78">
        <v>12049.2</v>
      </c>
      <c r="K1152" s="78">
        <v>14231</v>
      </c>
      <c r="L1152" s="78">
        <v>16484.2</v>
      </c>
      <c r="M1152" s="78">
        <v>18896.3</v>
      </c>
      <c r="N1152" s="78">
        <v>22236.9</v>
      </c>
      <c r="O1152" s="78">
        <v>26981.5</v>
      </c>
      <c r="P1152" s="78">
        <v>33372.800000000003</v>
      </c>
      <c r="Q1152" s="78">
        <v>41133.4</v>
      </c>
      <c r="R1152" s="78">
        <v>50723.4</v>
      </c>
      <c r="S1152" s="78">
        <v>62116.6</v>
      </c>
      <c r="T1152" s="78">
        <v>75497.399999999994</v>
      </c>
      <c r="U1152" s="78">
        <v>88918.8</v>
      </c>
      <c r="V1152" s="78">
        <v>101987.6</v>
      </c>
      <c r="W1152" s="78">
        <v>114543.1</v>
      </c>
      <c r="X1152" s="78">
        <v>126518.3</v>
      </c>
      <c r="Y1152" s="78">
        <v>138113.60000000001</v>
      </c>
      <c r="Z1152" s="78">
        <v>149232.9</v>
      </c>
      <c r="AA1152" s="78">
        <v>159853.6</v>
      </c>
      <c r="AB1152" s="78">
        <v>169968.7</v>
      </c>
      <c r="AC1152" s="78">
        <v>179472.3</v>
      </c>
      <c r="AD1152" s="78">
        <v>188508.9</v>
      </c>
      <c r="AE1152" s="78">
        <v>196909.7</v>
      </c>
      <c r="AF1152" s="78">
        <v>204840.1</v>
      </c>
      <c r="AG1152" s="78">
        <v>212393</v>
      </c>
      <c r="AH1152" s="78">
        <v>219665.9</v>
      </c>
      <c r="AI1152" s="78">
        <v>226540.4</v>
      </c>
    </row>
    <row r="1153" spans="1:35" ht="15">
      <c r="A1153" s="49" t="s">
        <v>66</v>
      </c>
      <c r="B1153" s="49">
        <v>17</v>
      </c>
      <c r="C1153" s="49" t="s">
        <v>42</v>
      </c>
      <c r="D1153" s="49" t="s">
        <v>43</v>
      </c>
      <c r="E1153" s="49" t="s">
        <v>47</v>
      </c>
      <c r="F1153" s="78">
        <v>0</v>
      </c>
      <c r="G1153" s="78">
        <v>2503</v>
      </c>
      <c r="H1153" s="78">
        <v>3430.3</v>
      </c>
      <c r="I1153" s="78">
        <v>4292.3</v>
      </c>
      <c r="J1153" s="78">
        <v>5345.5</v>
      </c>
      <c r="K1153" s="78">
        <v>6377.9</v>
      </c>
      <c r="L1153" s="78">
        <v>7472.8</v>
      </c>
      <c r="M1153" s="78">
        <v>8673.6</v>
      </c>
      <c r="N1153" s="78">
        <v>10377.6</v>
      </c>
      <c r="O1153" s="78">
        <v>12853.5</v>
      </c>
      <c r="P1153" s="78">
        <v>16257.5</v>
      </c>
      <c r="Q1153" s="78">
        <v>20465.400000000001</v>
      </c>
      <c r="R1153" s="78">
        <v>25758.1</v>
      </c>
      <c r="S1153" s="78">
        <v>32139</v>
      </c>
      <c r="T1153" s="78">
        <v>39730.199999999997</v>
      </c>
      <c r="U1153" s="78">
        <v>47439.7</v>
      </c>
      <c r="V1153" s="78">
        <v>55036.2</v>
      </c>
      <c r="W1153" s="78">
        <v>62420.3</v>
      </c>
      <c r="X1153" s="78">
        <v>69543</v>
      </c>
      <c r="Y1153" s="78">
        <v>76515.199999999997</v>
      </c>
      <c r="Z1153" s="78">
        <v>83272.7</v>
      </c>
      <c r="AA1153" s="78">
        <v>89795.6</v>
      </c>
      <c r="AB1153" s="78">
        <v>96069.5</v>
      </c>
      <c r="AC1153" s="78">
        <v>102018.7</v>
      </c>
      <c r="AD1153" s="78">
        <v>107724.9</v>
      </c>
      <c r="AE1153" s="78">
        <v>113077.2</v>
      </c>
      <c r="AF1153" s="78">
        <v>118174.1</v>
      </c>
      <c r="AG1153" s="78">
        <v>123069.2</v>
      </c>
      <c r="AH1153" s="78">
        <v>127820.8</v>
      </c>
      <c r="AI1153" s="78">
        <v>132346.9</v>
      </c>
    </row>
    <row r="1154" spans="1:35" ht="15">
      <c r="A1154" s="49" t="s">
        <v>66</v>
      </c>
      <c r="B1154" s="49">
        <v>18</v>
      </c>
      <c r="C1154" s="49" t="s">
        <v>42</v>
      </c>
      <c r="D1154" s="49" t="s">
        <v>43</v>
      </c>
      <c r="E1154" s="49" t="s">
        <v>47</v>
      </c>
      <c r="F1154" s="78">
        <v>0</v>
      </c>
      <c r="G1154" s="78">
        <v>535</v>
      </c>
      <c r="H1154" s="78">
        <v>757.2</v>
      </c>
      <c r="I1154" s="78">
        <v>1003.3</v>
      </c>
      <c r="J1154" s="78">
        <v>1340.2</v>
      </c>
      <c r="K1154" s="78">
        <v>1708</v>
      </c>
      <c r="L1154" s="78">
        <v>2133.3000000000002</v>
      </c>
      <c r="M1154" s="78">
        <v>2633.9</v>
      </c>
      <c r="N1154" s="78">
        <v>3390.7</v>
      </c>
      <c r="O1154" s="78">
        <v>4553</v>
      </c>
      <c r="P1154" s="78">
        <v>6225.4</v>
      </c>
      <c r="Q1154" s="78">
        <v>8373.7999999999993</v>
      </c>
      <c r="R1154" s="78">
        <v>11174.7</v>
      </c>
      <c r="S1154" s="78">
        <v>14649.1</v>
      </c>
      <c r="T1154" s="78">
        <v>18886.2</v>
      </c>
      <c r="U1154" s="78">
        <v>23286.9</v>
      </c>
      <c r="V1154" s="78">
        <v>27716</v>
      </c>
      <c r="W1154" s="78">
        <v>32107.1</v>
      </c>
      <c r="X1154" s="78">
        <v>36420.800000000003</v>
      </c>
      <c r="Y1154" s="78">
        <v>40717.800000000003</v>
      </c>
      <c r="Z1154" s="78">
        <v>44952.7</v>
      </c>
      <c r="AA1154" s="78">
        <v>49105.4</v>
      </c>
      <c r="AB1154" s="78">
        <v>53158.5</v>
      </c>
      <c r="AC1154" s="78">
        <v>57053</v>
      </c>
      <c r="AD1154" s="78">
        <v>60835.3</v>
      </c>
      <c r="AE1154" s="78">
        <v>64425.9</v>
      </c>
      <c r="AF1154" s="78">
        <v>67885.7</v>
      </c>
      <c r="AG1154" s="78">
        <v>71245.5</v>
      </c>
      <c r="AH1154" s="78">
        <v>74541.8</v>
      </c>
      <c r="AI1154" s="78">
        <v>77712.100000000006</v>
      </c>
    </row>
    <row r="1155" spans="1:35" ht="15">
      <c r="A1155" s="49" t="s">
        <v>66</v>
      </c>
      <c r="B1155" s="49">
        <v>19</v>
      </c>
      <c r="C1155" s="49" t="s">
        <v>42</v>
      </c>
      <c r="D1155" s="49" t="s">
        <v>43</v>
      </c>
      <c r="E1155" s="49" t="s">
        <v>47</v>
      </c>
      <c r="F1155" s="78">
        <v>0</v>
      </c>
      <c r="G1155" s="78">
        <v>237.3</v>
      </c>
      <c r="H1155" s="78">
        <v>320.10000000000002</v>
      </c>
      <c r="I1155" s="78">
        <v>393.3</v>
      </c>
      <c r="J1155" s="78">
        <v>479.2</v>
      </c>
      <c r="K1155" s="78">
        <v>559.70000000000005</v>
      </c>
      <c r="L1155" s="78">
        <v>641.5</v>
      </c>
      <c r="M1155" s="78">
        <v>727.7</v>
      </c>
      <c r="N1155" s="78">
        <v>844.8</v>
      </c>
      <c r="O1155" s="78">
        <v>1008.4</v>
      </c>
      <c r="P1155" s="78">
        <v>1225.7</v>
      </c>
      <c r="Q1155" s="78">
        <v>1486.1</v>
      </c>
      <c r="R1155" s="78">
        <v>1803.3</v>
      </c>
      <c r="S1155" s="78">
        <v>2172.4</v>
      </c>
      <c r="T1155" s="78">
        <v>2598.1</v>
      </c>
      <c r="U1155" s="78">
        <v>3017.2</v>
      </c>
      <c r="V1155" s="78">
        <v>3418</v>
      </c>
      <c r="W1155" s="78">
        <v>3796.3</v>
      </c>
      <c r="X1155" s="78">
        <v>4150.8</v>
      </c>
      <c r="Y1155" s="78">
        <v>4488</v>
      </c>
      <c r="Z1155" s="78">
        <v>4805.6000000000004</v>
      </c>
      <c r="AA1155" s="78">
        <v>5103.6000000000004</v>
      </c>
      <c r="AB1155" s="78">
        <v>5382.5</v>
      </c>
      <c r="AC1155" s="78">
        <v>5640.2</v>
      </c>
      <c r="AD1155" s="78">
        <v>5881.3</v>
      </c>
      <c r="AE1155" s="78">
        <v>6101.7</v>
      </c>
      <c r="AF1155" s="78">
        <v>6306.2</v>
      </c>
      <c r="AG1155" s="78">
        <v>6497.9</v>
      </c>
      <c r="AH1155" s="78">
        <v>6679.5</v>
      </c>
      <c r="AI1155" s="78">
        <v>6848.4</v>
      </c>
    </row>
    <row r="1156" spans="1:35" ht="15">
      <c r="A1156" s="49" t="s">
        <v>66</v>
      </c>
      <c r="B1156" s="49">
        <v>20</v>
      </c>
      <c r="C1156" s="49" t="s">
        <v>42</v>
      </c>
      <c r="D1156" s="49" t="s">
        <v>43</v>
      </c>
      <c r="E1156" s="49" t="s">
        <v>47</v>
      </c>
      <c r="F1156" s="78">
        <v>0</v>
      </c>
      <c r="G1156" s="78">
        <v>0</v>
      </c>
      <c r="H1156" s="78">
        <v>0</v>
      </c>
      <c r="I1156" s="78">
        <v>0</v>
      </c>
      <c r="J1156" s="78">
        <v>0</v>
      </c>
      <c r="K1156" s="78">
        <v>0</v>
      </c>
      <c r="L1156" s="78">
        <v>0</v>
      </c>
      <c r="M1156" s="78">
        <v>0</v>
      </c>
      <c r="N1156" s="78">
        <v>0</v>
      </c>
      <c r="O1156" s="78">
        <v>0</v>
      </c>
      <c r="P1156" s="78">
        <v>0</v>
      </c>
      <c r="Q1156" s="78">
        <v>0</v>
      </c>
      <c r="R1156" s="78">
        <v>0</v>
      </c>
      <c r="S1156" s="78">
        <v>0</v>
      </c>
      <c r="T1156" s="78">
        <v>0</v>
      </c>
      <c r="U1156" s="78">
        <v>0</v>
      </c>
      <c r="V1156" s="78">
        <v>0</v>
      </c>
      <c r="W1156" s="78">
        <v>0</v>
      </c>
      <c r="X1156" s="78">
        <v>0</v>
      </c>
      <c r="Y1156" s="78">
        <v>0</v>
      </c>
      <c r="Z1156" s="78">
        <v>0</v>
      </c>
      <c r="AA1156" s="78">
        <v>0</v>
      </c>
      <c r="AB1156" s="78">
        <v>0</v>
      </c>
      <c r="AC1156" s="78">
        <v>0</v>
      </c>
      <c r="AD1156" s="78">
        <v>0</v>
      </c>
      <c r="AE1156" s="78">
        <v>0</v>
      </c>
      <c r="AF1156" s="78">
        <v>0</v>
      </c>
      <c r="AG1156" s="78">
        <v>0</v>
      </c>
      <c r="AH1156" s="78">
        <v>0</v>
      </c>
      <c r="AI1156" s="78">
        <v>0</v>
      </c>
    </row>
    <row r="1157" spans="1:35" ht="15">
      <c r="A1157" s="49" t="s">
        <v>66</v>
      </c>
      <c r="B1157" s="49">
        <v>0</v>
      </c>
      <c r="C1157" s="49" t="s">
        <v>42</v>
      </c>
      <c r="D1157" s="49" t="s">
        <v>43</v>
      </c>
      <c r="E1157" s="49" t="s">
        <v>48</v>
      </c>
      <c r="F1157" s="78">
        <v>0</v>
      </c>
      <c r="G1157" s="78">
        <v>33.299999999999997</v>
      </c>
      <c r="H1157" s="78">
        <v>68.400000000000006</v>
      </c>
      <c r="I1157" s="78">
        <v>93.7</v>
      </c>
      <c r="J1157" s="78">
        <v>135.1</v>
      </c>
      <c r="K1157" s="78">
        <v>191.5</v>
      </c>
      <c r="L1157" s="78">
        <v>256.39999999999998</v>
      </c>
      <c r="M1157" s="78">
        <v>327.70000000000005</v>
      </c>
      <c r="N1157" s="78">
        <v>413.1</v>
      </c>
      <c r="O1157" s="78">
        <v>498</v>
      </c>
      <c r="P1157" s="78">
        <v>568.6</v>
      </c>
      <c r="Q1157" s="78">
        <v>622.1</v>
      </c>
      <c r="R1157" s="78">
        <v>667</v>
      </c>
      <c r="S1157" s="78">
        <v>711.1</v>
      </c>
      <c r="T1157" s="78">
        <v>752.8</v>
      </c>
      <c r="U1157" s="78">
        <v>786.80000000000007</v>
      </c>
      <c r="V1157" s="78">
        <v>814</v>
      </c>
      <c r="W1157" s="78">
        <v>838</v>
      </c>
      <c r="X1157" s="78">
        <v>857.5</v>
      </c>
      <c r="Y1157" s="78">
        <v>875.5</v>
      </c>
      <c r="Z1157" s="78">
        <v>892.1</v>
      </c>
      <c r="AA1157" s="78">
        <v>907.5</v>
      </c>
      <c r="AB1157" s="78">
        <v>921.90000000000009</v>
      </c>
      <c r="AC1157" s="78">
        <v>935.9</v>
      </c>
      <c r="AD1157" s="78">
        <v>949.59999999999991</v>
      </c>
      <c r="AE1157" s="78">
        <v>963.2</v>
      </c>
      <c r="AF1157" s="78">
        <v>977</v>
      </c>
      <c r="AG1157" s="78">
        <v>991.09999999999991</v>
      </c>
      <c r="AH1157" s="78">
        <v>1005.5</v>
      </c>
      <c r="AI1157" s="78">
        <v>1020</v>
      </c>
    </row>
    <row r="1158" spans="1:35" ht="15">
      <c r="A1158" s="49" t="s">
        <v>66</v>
      </c>
      <c r="B1158" s="49">
        <v>1</v>
      </c>
      <c r="C1158" s="49" t="s">
        <v>42</v>
      </c>
      <c r="D1158" s="49" t="s">
        <v>43</v>
      </c>
      <c r="E1158" s="49" t="s">
        <v>48</v>
      </c>
      <c r="F1158" s="78">
        <v>0</v>
      </c>
      <c r="G1158" s="78">
        <v>6140.1</v>
      </c>
      <c r="H1158" s="78">
        <v>12560.2</v>
      </c>
      <c r="I1158" s="78">
        <v>17442.599999999999</v>
      </c>
      <c r="J1158" s="78">
        <v>25629.599999999999</v>
      </c>
      <c r="K1158" s="78">
        <v>36962</v>
      </c>
      <c r="L1158" s="78">
        <v>50127.5</v>
      </c>
      <c r="M1158" s="78">
        <v>64859.5</v>
      </c>
      <c r="N1158" s="78">
        <v>82785.5</v>
      </c>
      <c r="O1158" s="78">
        <v>100962.2</v>
      </c>
      <c r="P1158" s="78">
        <v>116150.2</v>
      </c>
      <c r="Q1158" s="78">
        <v>127838</v>
      </c>
      <c r="R1158" s="78">
        <v>137714.5</v>
      </c>
      <c r="S1158" s="78">
        <v>147566.6</v>
      </c>
      <c r="T1158" s="78">
        <v>157069.6</v>
      </c>
      <c r="U1158" s="78">
        <v>164892</v>
      </c>
      <c r="V1158" s="78">
        <v>171158.7</v>
      </c>
      <c r="W1158" s="78">
        <v>176724.2</v>
      </c>
      <c r="X1158" s="78">
        <v>181314.6</v>
      </c>
      <c r="Y1158" s="78">
        <v>185591.1</v>
      </c>
      <c r="Z1158" s="78">
        <v>189559.2</v>
      </c>
      <c r="AA1158" s="78">
        <v>193299.4</v>
      </c>
      <c r="AB1158" s="78">
        <v>196852.5</v>
      </c>
      <c r="AC1158" s="78">
        <v>200311.8</v>
      </c>
      <c r="AD1158" s="78">
        <v>203751.8</v>
      </c>
      <c r="AE1158" s="78">
        <v>207175.59999999998</v>
      </c>
      <c r="AF1158" s="78">
        <v>210666.5</v>
      </c>
      <c r="AG1158" s="78">
        <v>214268.5</v>
      </c>
      <c r="AH1158" s="78">
        <v>217944.3</v>
      </c>
      <c r="AI1158" s="78">
        <v>221671.9</v>
      </c>
    </row>
    <row r="1159" spans="1:35" ht="15">
      <c r="A1159" s="49" t="s">
        <v>66</v>
      </c>
      <c r="B1159" s="49">
        <v>2</v>
      </c>
      <c r="C1159" s="49" t="s">
        <v>42</v>
      </c>
      <c r="D1159" s="49" t="s">
        <v>43</v>
      </c>
      <c r="E1159" s="49" t="s">
        <v>48</v>
      </c>
      <c r="F1159" s="78">
        <v>0</v>
      </c>
      <c r="G1159" s="78">
        <v>806.6</v>
      </c>
      <c r="H1159" s="78">
        <v>1733.3</v>
      </c>
      <c r="I1159" s="78">
        <v>2450.9</v>
      </c>
      <c r="J1159" s="78">
        <v>3699.5</v>
      </c>
      <c r="K1159" s="78">
        <v>5515.5</v>
      </c>
      <c r="L1159" s="78">
        <v>7731</v>
      </c>
      <c r="M1159" s="78">
        <v>10321.6</v>
      </c>
      <c r="N1159" s="78">
        <v>13591</v>
      </c>
      <c r="O1159" s="78">
        <v>17014.7</v>
      </c>
      <c r="P1159" s="78">
        <v>19973.5</v>
      </c>
      <c r="Q1159" s="78">
        <v>22318.3</v>
      </c>
      <c r="R1159" s="78">
        <v>24370.400000000001</v>
      </c>
      <c r="S1159" s="78">
        <v>26478.800000000003</v>
      </c>
      <c r="T1159" s="78">
        <v>28564.699999999997</v>
      </c>
      <c r="U1159" s="78">
        <v>30333.100000000002</v>
      </c>
      <c r="V1159" s="78">
        <v>31793.200000000001</v>
      </c>
      <c r="W1159" s="78">
        <v>33126.9</v>
      </c>
      <c r="X1159" s="78">
        <v>34255.899999999994</v>
      </c>
      <c r="Y1159" s="78">
        <v>35336.1</v>
      </c>
      <c r="Z1159" s="78">
        <v>36365</v>
      </c>
      <c r="AA1159" s="78">
        <v>37360</v>
      </c>
      <c r="AB1159" s="78">
        <v>38328.699999999997</v>
      </c>
      <c r="AC1159" s="78">
        <v>39294.100000000006</v>
      </c>
      <c r="AD1159" s="78">
        <v>40275.5</v>
      </c>
      <c r="AE1159" s="78">
        <v>41274.1</v>
      </c>
      <c r="AF1159" s="78">
        <v>42314.1</v>
      </c>
      <c r="AG1159" s="78">
        <v>43409.1</v>
      </c>
      <c r="AH1159" s="78">
        <v>44548.3</v>
      </c>
      <c r="AI1159" s="78">
        <v>45724.7</v>
      </c>
    </row>
    <row r="1160" spans="1:35" ht="15">
      <c r="A1160" s="49" t="s">
        <v>66</v>
      </c>
      <c r="B1160" s="49">
        <v>3</v>
      </c>
      <c r="C1160" s="49" t="s">
        <v>42</v>
      </c>
      <c r="D1160" s="49" t="s">
        <v>43</v>
      </c>
      <c r="E1160" s="49" t="s">
        <v>48</v>
      </c>
      <c r="F1160" s="78">
        <v>0</v>
      </c>
      <c r="G1160" s="78">
        <v>70.800000000000011</v>
      </c>
      <c r="H1160" s="78">
        <v>144.9</v>
      </c>
      <c r="I1160" s="78">
        <v>196.7</v>
      </c>
      <c r="J1160" s="78">
        <v>281</v>
      </c>
      <c r="K1160" s="78">
        <v>396.6</v>
      </c>
      <c r="L1160" s="78">
        <v>530.5</v>
      </c>
      <c r="M1160" s="78">
        <v>678.59999999999991</v>
      </c>
      <c r="N1160" s="78">
        <v>855.3</v>
      </c>
      <c r="O1160" s="78">
        <v>1030.8</v>
      </c>
      <c r="P1160" s="78">
        <v>1176.3</v>
      </c>
      <c r="Q1160" s="78">
        <v>1286.3</v>
      </c>
      <c r="R1160" s="78">
        <v>1379.1999999999998</v>
      </c>
      <c r="S1160" s="78">
        <v>1470</v>
      </c>
      <c r="T1160" s="78">
        <v>1554.1</v>
      </c>
      <c r="U1160" s="78">
        <v>1622.9</v>
      </c>
      <c r="V1160" s="78">
        <v>1678.1</v>
      </c>
      <c r="W1160" s="78">
        <v>1726.8</v>
      </c>
      <c r="X1160" s="78">
        <v>1766.1999999999998</v>
      </c>
      <c r="Y1160" s="78">
        <v>1802.4</v>
      </c>
      <c r="Z1160" s="78">
        <v>1835.8</v>
      </c>
      <c r="AA1160" s="78">
        <v>1866.6</v>
      </c>
      <c r="AB1160" s="78">
        <v>1895.5</v>
      </c>
      <c r="AC1160" s="78">
        <v>1923.3</v>
      </c>
      <c r="AD1160" s="78">
        <v>1950.6</v>
      </c>
      <c r="AE1160" s="78">
        <v>1977.8000000000002</v>
      </c>
      <c r="AF1160" s="78">
        <v>2005.4</v>
      </c>
      <c r="AG1160" s="78">
        <v>2034</v>
      </c>
      <c r="AH1160" s="78">
        <v>2062.9</v>
      </c>
      <c r="AI1160" s="78">
        <v>2092.3000000000002</v>
      </c>
    </row>
    <row r="1161" spans="1:35" ht="15">
      <c r="A1161" s="49" t="s">
        <v>66</v>
      </c>
      <c r="B1161" s="49">
        <v>4</v>
      </c>
      <c r="C1161" s="49" t="s">
        <v>42</v>
      </c>
      <c r="D1161" s="49" t="s">
        <v>43</v>
      </c>
      <c r="E1161" s="49" t="s">
        <v>48</v>
      </c>
      <c r="F1161" s="78">
        <v>0</v>
      </c>
      <c r="G1161" s="78">
        <v>950.8</v>
      </c>
      <c r="H1161" s="78">
        <v>2088.5</v>
      </c>
      <c r="I1161" s="78">
        <v>2926.1</v>
      </c>
      <c r="J1161" s="78">
        <v>4334.7</v>
      </c>
      <c r="K1161" s="78">
        <v>6336.1</v>
      </c>
      <c r="L1161" s="78">
        <v>8727.4</v>
      </c>
      <c r="M1161" s="78">
        <v>11465.3</v>
      </c>
      <c r="N1161" s="78">
        <v>14840.4</v>
      </c>
      <c r="O1161" s="78">
        <v>18296.800000000003</v>
      </c>
      <c r="P1161" s="78">
        <v>21241.8</v>
      </c>
      <c r="Q1161" s="78">
        <v>23535.399999999998</v>
      </c>
      <c r="R1161" s="78">
        <v>25514.9</v>
      </c>
      <c r="S1161" s="78">
        <v>27493.899999999998</v>
      </c>
      <c r="T1161" s="78">
        <v>29387.8</v>
      </c>
      <c r="U1161" s="78">
        <v>30958.1</v>
      </c>
      <c r="V1161" s="78">
        <v>32232</v>
      </c>
      <c r="W1161" s="78">
        <v>33371.9</v>
      </c>
      <c r="X1161" s="78">
        <v>34314.400000000001</v>
      </c>
      <c r="Y1161" s="78">
        <v>35196.600000000006</v>
      </c>
      <c r="Z1161" s="78">
        <v>36020.199999999997</v>
      </c>
      <c r="AA1161" s="78">
        <v>36798.800000000003</v>
      </c>
      <c r="AB1161" s="78">
        <v>37541.199999999997</v>
      </c>
      <c r="AC1161" s="78">
        <v>38266.800000000003</v>
      </c>
      <c r="AD1161" s="78">
        <v>38991.800000000003</v>
      </c>
      <c r="AE1161" s="78">
        <v>39718.399999999994</v>
      </c>
      <c r="AF1161" s="78">
        <v>40465</v>
      </c>
      <c r="AG1161" s="78">
        <v>41240.400000000001</v>
      </c>
      <c r="AH1161" s="78">
        <v>42036.4</v>
      </c>
      <c r="AI1161" s="78">
        <v>42847.8</v>
      </c>
    </row>
    <row r="1162" spans="1:35" ht="15">
      <c r="A1162" s="49" t="s">
        <v>66</v>
      </c>
      <c r="B1162" s="49">
        <v>5</v>
      </c>
      <c r="C1162" s="49" t="s">
        <v>42</v>
      </c>
      <c r="D1162" s="49" t="s">
        <v>43</v>
      </c>
      <c r="E1162" s="49" t="s">
        <v>48</v>
      </c>
      <c r="F1162" s="78">
        <v>0</v>
      </c>
      <c r="G1162" s="78">
        <v>394.4</v>
      </c>
      <c r="H1162" s="78">
        <v>971.5</v>
      </c>
      <c r="I1162" s="78">
        <v>1383.8000000000002</v>
      </c>
      <c r="J1162" s="78">
        <v>2081.6</v>
      </c>
      <c r="K1162" s="78">
        <v>3096.2000000000003</v>
      </c>
      <c r="L1162" s="78">
        <v>4335.8999999999996</v>
      </c>
      <c r="M1162" s="78">
        <v>5779.7</v>
      </c>
      <c r="N1162" s="78">
        <v>7573.7999999999993</v>
      </c>
      <c r="O1162" s="78">
        <v>9419.5</v>
      </c>
      <c r="P1162" s="78">
        <v>11017.2</v>
      </c>
      <c r="Q1162" s="78">
        <v>12268.4</v>
      </c>
      <c r="R1162" s="78">
        <v>13361.5</v>
      </c>
      <c r="S1162" s="78">
        <v>14452.7</v>
      </c>
      <c r="T1162" s="78">
        <v>15486.5</v>
      </c>
      <c r="U1162" s="78">
        <v>16344.599999999999</v>
      </c>
      <c r="V1162" s="78">
        <v>17043.599999999999</v>
      </c>
      <c r="W1162" s="78">
        <v>17669.3</v>
      </c>
      <c r="X1162" s="78">
        <v>18184.400000000001</v>
      </c>
      <c r="Y1162" s="78">
        <v>18665.5</v>
      </c>
      <c r="Z1162" s="78">
        <v>19113.900000000001</v>
      </c>
      <c r="AA1162" s="78">
        <v>19536</v>
      </c>
      <c r="AB1162" s="78">
        <v>19937.3</v>
      </c>
      <c r="AC1162" s="78">
        <v>20328.400000000001</v>
      </c>
      <c r="AD1162" s="78">
        <v>20718.599999999999</v>
      </c>
      <c r="AE1162" s="78">
        <v>21109.9</v>
      </c>
      <c r="AF1162" s="78">
        <v>21512.7</v>
      </c>
      <c r="AG1162" s="78">
        <v>21931.5</v>
      </c>
      <c r="AH1162" s="78">
        <v>22361.7</v>
      </c>
      <c r="AI1162" s="78">
        <v>22800.7</v>
      </c>
    </row>
    <row r="1163" spans="1:35" ht="15">
      <c r="A1163" s="49" t="s">
        <v>66</v>
      </c>
      <c r="B1163" s="49">
        <v>6</v>
      </c>
      <c r="C1163" s="49" t="s">
        <v>42</v>
      </c>
      <c r="D1163" s="49" t="s">
        <v>43</v>
      </c>
      <c r="E1163" s="49" t="s">
        <v>48</v>
      </c>
      <c r="F1163" s="78">
        <v>0</v>
      </c>
      <c r="G1163" s="78">
        <v>497.1</v>
      </c>
      <c r="H1163" s="78">
        <v>1088.4000000000001</v>
      </c>
      <c r="I1163" s="78">
        <v>1540.6</v>
      </c>
      <c r="J1163" s="78">
        <v>2327.4</v>
      </c>
      <c r="K1163" s="78">
        <v>3477.5</v>
      </c>
      <c r="L1163" s="78">
        <v>4882</v>
      </c>
      <c r="M1163" s="78">
        <v>6521.7</v>
      </c>
      <c r="N1163" s="78">
        <v>8579.5</v>
      </c>
      <c r="O1163" s="78">
        <v>10723.400000000001</v>
      </c>
      <c r="P1163" s="78">
        <v>12575.2</v>
      </c>
      <c r="Q1163" s="78">
        <v>14034.199999999999</v>
      </c>
      <c r="R1163" s="78">
        <v>15306.6</v>
      </c>
      <c r="S1163" s="78">
        <v>16602.7</v>
      </c>
      <c r="T1163" s="78">
        <v>17870.3</v>
      </c>
      <c r="U1163" s="78">
        <v>18937.2</v>
      </c>
      <c r="V1163" s="78">
        <v>19813.3</v>
      </c>
      <c r="W1163" s="78">
        <v>20608.3</v>
      </c>
      <c r="X1163" s="78">
        <v>21275.800000000003</v>
      </c>
      <c r="Y1163" s="78">
        <v>21909.7</v>
      </c>
      <c r="Z1163" s="78">
        <v>22509.4</v>
      </c>
      <c r="AA1163" s="78">
        <v>23085</v>
      </c>
      <c r="AB1163" s="78">
        <v>23641.5</v>
      </c>
      <c r="AC1163" s="78">
        <v>24193.300000000003</v>
      </c>
      <c r="AD1163" s="78">
        <v>24753.1</v>
      </c>
      <c r="AE1163" s="78">
        <v>25321.8</v>
      </c>
      <c r="AF1163" s="78">
        <v>25913.9</v>
      </c>
      <c r="AG1163" s="78">
        <v>26536.9</v>
      </c>
      <c r="AH1163" s="78">
        <v>27185.1</v>
      </c>
      <c r="AI1163" s="78">
        <v>27854.6</v>
      </c>
    </row>
    <row r="1164" spans="1:35" ht="15">
      <c r="A1164" s="49" t="s">
        <v>66</v>
      </c>
      <c r="B1164" s="49">
        <v>7</v>
      </c>
      <c r="C1164" s="49" t="s">
        <v>42</v>
      </c>
      <c r="D1164" s="49" t="s">
        <v>43</v>
      </c>
      <c r="E1164" s="49" t="s">
        <v>48</v>
      </c>
      <c r="F1164" s="78">
        <v>0</v>
      </c>
      <c r="G1164" s="78">
        <v>6105</v>
      </c>
      <c r="H1164" s="78">
        <v>12405.4</v>
      </c>
      <c r="I1164" s="78">
        <v>17092.400000000001</v>
      </c>
      <c r="J1164" s="78">
        <v>24871.3</v>
      </c>
      <c r="K1164" s="78">
        <v>35592.400000000001</v>
      </c>
      <c r="L1164" s="78">
        <v>48012.2</v>
      </c>
      <c r="M1164" s="78">
        <v>61856</v>
      </c>
      <c r="N1164" s="78">
        <v>78589.3</v>
      </c>
      <c r="O1164" s="78">
        <v>95431.1</v>
      </c>
      <c r="P1164" s="78">
        <v>109453.4</v>
      </c>
      <c r="Q1164" s="78">
        <v>120184.29999999999</v>
      </c>
      <c r="R1164" s="78">
        <v>129230.20000000001</v>
      </c>
      <c r="S1164" s="78">
        <v>138215.1</v>
      </c>
      <c r="T1164" s="78">
        <v>146812.20000000001</v>
      </c>
      <c r="U1164" s="78">
        <v>153870.20000000001</v>
      </c>
      <c r="V1164" s="78">
        <v>159520.9</v>
      </c>
      <c r="W1164" s="78">
        <v>164527</v>
      </c>
      <c r="X1164" s="78">
        <v>168638.3</v>
      </c>
      <c r="Y1164" s="78">
        <v>172454.7</v>
      </c>
      <c r="Z1164" s="78">
        <v>175984.2</v>
      </c>
      <c r="AA1164" s="78">
        <v>179296.1</v>
      </c>
      <c r="AB1164" s="78">
        <v>182428.7</v>
      </c>
      <c r="AC1164" s="78">
        <v>185465.7</v>
      </c>
      <c r="AD1164" s="78">
        <v>188473.5</v>
      </c>
      <c r="AE1164" s="78">
        <v>191457.5</v>
      </c>
      <c r="AF1164" s="78">
        <v>194491.6</v>
      </c>
      <c r="AG1164" s="78">
        <v>197612.3</v>
      </c>
      <c r="AH1164" s="78">
        <v>200786</v>
      </c>
      <c r="AI1164" s="78">
        <v>203992.6</v>
      </c>
    </row>
    <row r="1165" spans="1:35" ht="15">
      <c r="A1165" s="49" t="s">
        <v>66</v>
      </c>
      <c r="B1165" s="49">
        <v>8</v>
      </c>
      <c r="C1165" s="49" t="s">
        <v>42</v>
      </c>
      <c r="D1165" s="49" t="s">
        <v>43</v>
      </c>
      <c r="E1165" s="49" t="s">
        <v>48</v>
      </c>
      <c r="F1165" s="78">
        <v>0</v>
      </c>
      <c r="G1165" s="78">
        <v>581.5</v>
      </c>
      <c r="H1165" s="78">
        <v>1219.7</v>
      </c>
      <c r="I1165" s="78">
        <v>1730.1</v>
      </c>
      <c r="J1165" s="78">
        <v>2628.7</v>
      </c>
      <c r="K1165" s="78">
        <v>3937.5</v>
      </c>
      <c r="L1165" s="78">
        <v>5535.5</v>
      </c>
      <c r="M1165" s="78">
        <v>7404.6</v>
      </c>
      <c r="N1165" s="78">
        <v>9767.9</v>
      </c>
      <c r="O1165" s="78">
        <v>12247.5</v>
      </c>
      <c r="P1165" s="78">
        <v>14397.3</v>
      </c>
      <c r="Q1165" s="78">
        <v>16107.400000000001</v>
      </c>
      <c r="R1165" s="78">
        <v>17601.5</v>
      </c>
      <c r="S1165" s="78">
        <v>19142.7</v>
      </c>
      <c r="T1165" s="78">
        <v>20678.900000000001</v>
      </c>
      <c r="U1165" s="78">
        <v>21983.599999999999</v>
      </c>
      <c r="V1165" s="78">
        <v>23060.799999999999</v>
      </c>
      <c r="W1165" s="78">
        <v>24045.9</v>
      </c>
      <c r="X1165" s="78">
        <v>24882.6</v>
      </c>
      <c r="Y1165" s="78">
        <v>25684.899999999998</v>
      </c>
      <c r="Z1165" s="78">
        <v>26450.9</v>
      </c>
      <c r="AA1165" s="78">
        <v>27193.800000000003</v>
      </c>
      <c r="AB1165" s="78">
        <v>27919</v>
      </c>
      <c r="AC1165" s="78">
        <v>28645.3</v>
      </c>
      <c r="AD1165" s="78">
        <v>29389.600000000002</v>
      </c>
      <c r="AE1165" s="78">
        <v>30152.400000000001</v>
      </c>
      <c r="AF1165" s="78">
        <v>30952.6</v>
      </c>
      <c r="AG1165" s="78">
        <v>31801.800000000003</v>
      </c>
      <c r="AH1165" s="78">
        <v>32692.6</v>
      </c>
      <c r="AI1165" s="78">
        <v>33620.199999999997</v>
      </c>
    </row>
    <row r="1166" spans="1:35" ht="15">
      <c r="A1166" s="49" t="s">
        <v>66</v>
      </c>
      <c r="B1166" s="49">
        <v>9</v>
      </c>
      <c r="C1166" s="49" t="s">
        <v>42</v>
      </c>
      <c r="D1166" s="49" t="s">
        <v>43</v>
      </c>
      <c r="E1166" s="49" t="s">
        <v>48</v>
      </c>
      <c r="F1166" s="78">
        <v>0</v>
      </c>
      <c r="G1166" s="78">
        <v>80.099999999999994</v>
      </c>
      <c r="H1166" s="78">
        <v>164.5</v>
      </c>
      <c r="I1166" s="78">
        <v>223.9</v>
      </c>
      <c r="J1166" s="78">
        <v>320.8</v>
      </c>
      <c r="K1166" s="78">
        <v>455.1</v>
      </c>
      <c r="L1166" s="78">
        <v>611.6</v>
      </c>
      <c r="M1166" s="78">
        <v>786.30000000000007</v>
      </c>
      <c r="N1166" s="78">
        <v>996</v>
      </c>
      <c r="O1166" s="78">
        <v>1205.5999999999999</v>
      </c>
      <c r="P1166" s="78">
        <v>1381</v>
      </c>
      <c r="Q1166" s="78">
        <v>1514.1999999999998</v>
      </c>
      <c r="R1166" s="78">
        <v>1627.6</v>
      </c>
      <c r="S1166" s="78">
        <v>1738.5</v>
      </c>
      <c r="T1166" s="78">
        <v>1841.1</v>
      </c>
      <c r="U1166" s="78">
        <v>1924.9</v>
      </c>
      <c r="V1166" s="78">
        <v>1992.1</v>
      </c>
      <c r="W1166" s="78">
        <v>2051.5</v>
      </c>
      <c r="X1166" s="78">
        <v>2099.3999999999996</v>
      </c>
      <c r="Y1166" s="78">
        <v>2143.6999999999998</v>
      </c>
      <c r="Z1166" s="78">
        <v>2184.1999999999998</v>
      </c>
      <c r="AA1166" s="78">
        <v>2221.8000000000002</v>
      </c>
      <c r="AB1166" s="78">
        <v>2256.9</v>
      </c>
      <c r="AC1166" s="78">
        <v>2290.6</v>
      </c>
      <c r="AD1166" s="78">
        <v>2323.9</v>
      </c>
      <c r="AE1166" s="78">
        <v>2356.9</v>
      </c>
      <c r="AF1166" s="78">
        <v>2390.6</v>
      </c>
      <c r="AG1166" s="78">
        <v>2425.1999999999998</v>
      </c>
      <c r="AH1166" s="78">
        <v>2460.6</v>
      </c>
      <c r="AI1166" s="78">
        <v>2496.3000000000002</v>
      </c>
    </row>
    <row r="1167" spans="1:35" ht="15">
      <c r="A1167" s="49" t="s">
        <v>66</v>
      </c>
      <c r="B1167" s="49">
        <v>10</v>
      </c>
      <c r="C1167" s="49" t="s">
        <v>42</v>
      </c>
      <c r="D1167" s="49" t="s">
        <v>43</v>
      </c>
      <c r="E1167" s="49" t="s">
        <v>48</v>
      </c>
      <c r="F1167" s="78">
        <v>0</v>
      </c>
      <c r="G1167" s="78">
        <v>738.8</v>
      </c>
      <c r="H1167" s="78">
        <v>1562.3</v>
      </c>
      <c r="I1167" s="78">
        <v>2177.6</v>
      </c>
      <c r="J1167" s="78">
        <v>3219.7000000000003</v>
      </c>
      <c r="K1167" s="78">
        <v>4698.8999999999996</v>
      </c>
      <c r="L1167" s="78">
        <v>6465.1</v>
      </c>
      <c r="M1167" s="78">
        <v>8485.5</v>
      </c>
      <c r="N1167" s="78">
        <v>10974.8</v>
      </c>
      <c r="O1167" s="78">
        <v>13526.3</v>
      </c>
      <c r="P1167" s="78">
        <v>15710.6</v>
      </c>
      <c r="Q1167" s="78">
        <v>17416.3</v>
      </c>
      <c r="R1167" s="78">
        <v>18885.300000000003</v>
      </c>
      <c r="S1167" s="78">
        <v>20358.400000000001</v>
      </c>
      <c r="T1167" s="78">
        <v>21775.5</v>
      </c>
      <c r="U1167" s="78">
        <v>22950.799999999999</v>
      </c>
      <c r="V1167" s="78">
        <v>23903.1</v>
      </c>
      <c r="W1167" s="78">
        <v>24755.200000000001</v>
      </c>
      <c r="X1167" s="78">
        <v>25460.800000000003</v>
      </c>
      <c r="Y1167" s="78">
        <v>26121.9</v>
      </c>
      <c r="Z1167" s="78">
        <v>26739</v>
      </c>
      <c r="AA1167" s="78">
        <v>27323</v>
      </c>
      <c r="AB1167" s="78">
        <v>27880</v>
      </c>
      <c r="AC1167" s="78">
        <v>28424.1</v>
      </c>
      <c r="AD1167" s="78">
        <v>28967.3</v>
      </c>
      <c r="AE1167" s="78">
        <v>29511</v>
      </c>
      <c r="AF1167" s="78">
        <v>30068.399999999998</v>
      </c>
      <c r="AG1167" s="78">
        <v>30646.400000000001</v>
      </c>
      <c r="AH1167" s="78">
        <v>31238.5</v>
      </c>
      <c r="AI1167" s="78">
        <v>31841</v>
      </c>
    </row>
    <row r="1168" spans="1:35" ht="15">
      <c r="A1168" s="49" t="s">
        <v>66</v>
      </c>
      <c r="B1168" s="49">
        <v>11</v>
      </c>
      <c r="C1168" s="49" t="s">
        <v>42</v>
      </c>
      <c r="D1168" s="49" t="s">
        <v>43</v>
      </c>
      <c r="E1168" s="49" t="s">
        <v>48</v>
      </c>
      <c r="F1168" s="78">
        <v>0</v>
      </c>
      <c r="G1168" s="78">
        <v>852</v>
      </c>
      <c r="H1168" s="78">
        <v>1780.6999999999998</v>
      </c>
      <c r="I1168" s="78">
        <v>2477.1999999999998</v>
      </c>
      <c r="J1168" s="78">
        <v>3652.5</v>
      </c>
      <c r="K1168" s="78">
        <v>5311.3</v>
      </c>
      <c r="L1168" s="78">
        <v>7280.0999999999995</v>
      </c>
      <c r="M1168" s="78">
        <v>9522.6</v>
      </c>
      <c r="N1168" s="78">
        <v>12282.6</v>
      </c>
      <c r="O1168" s="78">
        <v>15110.1</v>
      </c>
      <c r="P1168" s="78">
        <v>17511.099999999999</v>
      </c>
      <c r="Q1168" s="78">
        <v>19379.7</v>
      </c>
      <c r="R1168" s="78">
        <v>20983.599999999999</v>
      </c>
      <c r="S1168" s="78">
        <v>22588.1</v>
      </c>
      <c r="T1168" s="78">
        <v>24130</v>
      </c>
      <c r="U1168" s="78">
        <v>25406</v>
      </c>
      <c r="V1168" s="78">
        <v>26436.800000000003</v>
      </c>
      <c r="W1168" s="78">
        <v>27357.100000000002</v>
      </c>
      <c r="X1168" s="78">
        <v>28117.699999999997</v>
      </c>
      <c r="Y1168" s="78">
        <v>28828.7</v>
      </c>
      <c r="Z1168" s="78">
        <v>29491</v>
      </c>
      <c r="AA1168" s="78">
        <v>30116.800000000003</v>
      </c>
      <c r="AB1168" s="78">
        <v>30712.400000000001</v>
      </c>
      <c r="AC1168" s="78">
        <v>31293.5</v>
      </c>
      <c r="AD1168" s="78">
        <v>31872.699999999997</v>
      </c>
      <c r="AE1168" s="78">
        <v>32451.399999999998</v>
      </c>
      <c r="AF1168" s="78">
        <v>33043.9</v>
      </c>
      <c r="AG1168" s="78">
        <v>33657.1</v>
      </c>
      <c r="AH1168" s="78">
        <v>34284.600000000006</v>
      </c>
      <c r="AI1168" s="78">
        <v>34922.1</v>
      </c>
    </row>
    <row r="1169" spans="1:35" ht="15">
      <c r="A1169" s="49" t="s">
        <v>66</v>
      </c>
      <c r="B1169" s="49">
        <v>12</v>
      </c>
      <c r="C1169" s="49" t="s">
        <v>42</v>
      </c>
      <c r="D1169" s="49" t="s">
        <v>43</v>
      </c>
      <c r="E1169" s="49" t="s">
        <v>48</v>
      </c>
      <c r="F1169" s="78">
        <v>0</v>
      </c>
      <c r="G1169" s="78">
        <v>2245</v>
      </c>
      <c r="H1169" s="78">
        <v>4754.2</v>
      </c>
      <c r="I1169" s="78">
        <v>6634.6</v>
      </c>
      <c r="J1169" s="78">
        <v>9787.9</v>
      </c>
      <c r="K1169" s="78">
        <v>14187.5</v>
      </c>
      <c r="L1169" s="78">
        <v>19344.900000000001</v>
      </c>
      <c r="M1169" s="78">
        <v>25153.800000000003</v>
      </c>
      <c r="N1169" s="78">
        <v>32232.6</v>
      </c>
      <c r="O1169" s="78">
        <v>39412.400000000001</v>
      </c>
      <c r="P1169" s="78">
        <v>45458.3</v>
      </c>
      <c r="Q1169" s="78">
        <v>50124.7</v>
      </c>
      <c r="R1169" s="78">
        <v>54097.899999999994</v>
      </c>
      <c r="S1169" s="78">
        <v>58060.7</v>
      </c>
      <c r="T1169" s="78">
        <v>61864</v>
      </c>
      <c r="U1169" s="78">
        <v>65001.599999999999</v>
      </c>
      <c r="V1169" s="78">
        <v>67526.899999999994</v>
      </c>
      <c r="W1169" s="78">
        <v>69775.5</v>
      </c>
      <c r="X1169" s="78">
        <v>71630.2</v>
      </c>
      <c r="Y1169" s="78">
        <v>73359.899999999994</v>
      </c>
      <c r="Z1169" s="78">
        <v>74967.5</v>
      </c>
      <c r="AA1169" s="78">
        <v>76483.199999999997</v>
      </c>
      <c r="AB1169" s="78">
        <v>77923.7</v>
      </c>
      <c r="AC1169" s="78">
        <v>79326.799999999988</v>
      </c>
      <c r="AD1169" s="78">
        <v>80723</v>
      </c>
      <c r="AE1169" s="78">
        <v>82115.199999999997</v>
      </c>
      <c r="AF1169" s="78">
        <v>83537.799999999988</v>
      </c>
      <c r="AG1169" s="78">
        <v>85008.1</v>
      </c>
      <c r="AH1169" s="78">
        <v>86510.5</v>
      </c>
      <c r="AI1169" s="78">
        <v>88035.6</v>
      </c>
    </row>
    <row r="1170" spans="1:35" ht="15">
      <c r="A1170" s="49" t="s">
        <v>66</v>
      </c>
      <c r="B1170" s="49">
        <v>13</v>
      </c>
      <c r="C1170" s="49" t="s">
        <v>42</v>
      </c>
      <c r="D1170" s="49" t="s">
        <v>43</v>
      </c>
      <c r="E1170" s="49" t="s">
        <v>48</v>
      </c>
      <c r="F1170" s="78">
        <v>0</v>
      </c>
      <c r="G1170" s="78">
        <v>615.79999999999995</v>
      </c>
      <c r="H1170" s="78">
        <v>1313.3000000000002</v>
      </c>
      <c r="I1170" s="78">
        <v>1835.2</v>
      </c>
      <c r="J1170" s="78">
        <v>2721.7000000000003</v>
      </c>
      <c r="K1170" s="78">
        <v>3991.2</v>
      </c>
      <c r="L1170" s="78">
        <v>5521</v>
      </c>
      <c r="M1170" s="78">
        <v>7291.9</v>
      </c>
      <c r="N1170" s="78">
        <v>9502.2000000000007</v>
      </c>
      <c r="O1170" s="78">
        <v>11793.5</v>
      </c>
      <c r="P1170" s="78">
        <v>13751.199999999999</v>
      </c>
      <c r="Q1170" s="78">
        <v>15290.5</v>
      </c>
      <c r="R1170" s="78">
        <v>16625.400000000001</v>
      </c>
      <c r="S1170" s="78">
        <v>17977.400000000001</v>
      </c>
      <c r="T1170" s="78">
        <v>19292.2</v>
      </c>
      <c r="U1170" s="78">
        <v>20393.099999999999</v>
      </c>
      <c r="V1170" s="78">
        <v>21292.9</v>
      </c>
      <c r="W1170" s="78">
        <v>22105</v>
      </c>
      <c r="X1170" s="78">
        <v>22783.599999999999</v>
      </c>
      <c r="Y1170" s="78">
        <v>23424.799999999999</v>
      </c>
      <c r="Z1170" s="78">
        <v>24028.6</v>
      </c>
      <c r="AA1170" s="78">
        <v>24604.9</v>
      </c>
      <c r="AB1170" s="78">
        <v>25159.1</v>
      </c>
      <c r="AC1170" s="78">
        <v>25705</v>
      </c>
      <c r="AD1170" s="78">
        <v>26254.1</v>
      </c>
      <c r="AE1170" s="78">
        <v>26807.599999999999</v>
      </c>
      <c r="AF1170" s="78">
        <v>27379.199999999997</v>
      </c>
      <c r="AG1170" s="78">
        <v>27975.9</v>
      </c>
      <c r="AH1170" s="78">
        <v>28591.7</v>
      </c>
      <c r="AI1170" s="78">
        <v>29222.400000000001</v>
      </c>
    </row>
    <row r="1171" spans="1:35" ht="15">
      <c r="A1171" s="49" t="s">
        <v>66</v>
      </c>
      <c r="B1171" s="49">
        <v>14</v>
      </c>
      <c r="C1171" s="49" t="s">
        <v>42</v>
      </c>
      <c r="D1171" s="49" t="s">
        <v>43</v>
      </c>
      <c r="E1171" s="49" t="s">
        <v>48</v>
      </c>
      <c r="F1171" s="78">
        <v>0</v>
      </c>
      <c r="G1171" s="78">
        <v>64.599999999999994</v>
      </c>
      <c r="H1171" s="78">
        <v>133.1</v>
      </c>
      <c r="I1171" s="78">
        <v>182.4</v>
      </c>
      <c r="J1171" s="78">
        <v>263.7</v>
      </c>
      <c r="K1171" s="78">
        <v>376.6</v>
      </c>
      <c r="L1171" s="78">
        <v>508.90000000000003</v>
      </c>
      <c r="M1171" s="78">
        <v>657.40000000000009</v>
      </c>
      <c r="N1171" s="78">
        <v>836</v>
      </c>
      <c r="O1171" s="78">
        <v>1014.8</v>
      </c>
      <c r="P1171" s="78">
        <v>1164.4000000000001</v>
      </c>
      <c r="Q1171" s="78">
        <v>1278.5999999999999</v>
      </c>
      <c r="R1171" s="78">
        <v>1375.5</v>
      </c>
      <c r="S1171" s="78">
        <v>1470.5</v>
      </c>
      <c r="T1171" s="78">
        <v>1559.2</v>
      </c>
      <c r="U1171" s="78">
        <v>1631.7</v>
      </c>
      <c r="V1171" s="78">
        <v>1689.7</v>
      </c>
      <c r="W1171" s="78">
        <v>1740.9</v>
      </c>
      <c r="X1171" s="78">
        <v>1782.4</v>
      </c>
      <c r="Y1171" s="78">
        <v>1820.7</v>
      </c>
      <c r="Z1171" s="78">
        <v>1855.9</v>
      </c>
      <c r="AA1171" s="78">
        <v>1888.5</v>
      </c>
      <c r="AB1171" s="78">
        <v>1919</v>
      </c>
      <c r="AC1171" s="78">
        <v>1948.5</v>
      </c>
      <c r="AD1171" s="78">
        <v>1977.5</v>
      </c>
      <c r="AE1171" s="78">
        <v>2006.1999999999998</v>
      </c>
      <c r="AF1171" s="78">
        <v>2035.5</v>
      </c>
      <c r="AG1171" s="78">
        <v>2065.6</v>
      </c>
      <c r="AH1171" s="78">
        <v>2096.1</v>
      </c>
      <c r="AI1171" s="78">
        <v>2127</v>
      </c>
    </row>
    <row r="1172" spans="1:35" ht="15">
      <c r="A1172" s="49" t="s">
        <v>66</v>
      </c>
      <c r="B1172" s="49">
        <v>15</v>
      </c>
      <c r="C1172" s="49" t="s">
        <v>42</v>
      </c>
      <c r="D1172" s="49" t="s">
        <v>43</v>
      </c>
      <c r="E1172" s="49" t="s">
        <v>48</v>
      </c>
      <c r="F1172" s="78">
        <v>0</v>
      </c>
      <c r="G1172" s="78">
        <v>80.900000000000006</v>
      </c>
      <c r="H1172" s="78">
        <v>166.4</v>
      </c>
      <c r="I1172" s="78">
        <v>228.7</v>
      </c>
      <c r="J1172" s="78">
        <v>331.5</v>
      </c>
      <c r="K1172" s="78">
        <v>473.4</v>
      </c>
      <c r="L1172" s="78">
        <v>638.20000000000005</v>
      </c>
      <c r="M1172" s="78">
        <v>822.1</v>
      </c>
      <c r="N1172" s="78">
        <v>1043.7</v>
      </c>
      <c r="O1172" s="78">
        <v>1266.2</v>
      </c>
      <c r="P1172" s="78">
        <v>1451.4</v>
      </c>
      <c r="Q1172" s="78">
        <v>1592.9</v>
      </c>
      <c r="R1172" s="78">
        <v>1712.3</v>
      </c>
      <c r="S1172" s="78">
        <v>1829.9</v>
      </c>
      <c r="T1172" s="78">
        <v>1940.8999999999999</v>
      </c>
      <c r="U1172" s="78">
        <v>2031.6</v>
      </c>
      <c r="V1172" s="78">
        <v>2104</v>
      </c>
      <c r="W1172" s="78">
        <v>2167.9</v>
      </c>
      <c r="X1172" s="78">
        <v>2219.9</v>
      </c>
      <c r="Y1172" s="78">
        <v>2267.8999999999996</v>
      </c>
      <c r="Z1172" s="78">
        <v>2312</v>
      </c>
      <c r="AA1172" s="78">
        <v>2353.1</v>
      </c>
      <c r="AB1172" s="78">
        <v>2391.6999999999998</v>
      </c>
      <c r="AC1172" s="78">
        <v>2428.9</v>
      </c>
      <c r="AD1172" s="78">
        <v>2465.5</v>
      </c>
      <c r="AE1172" s="78">
        <v>2501.8000000000002</v>
      </c>
      <c r="AF1172" s="78">
        <v>2538.5</v>
      </c>
      <c r="AG1172" s="78">
        <v>2576.3000000000002</v>
      </c>
      <c r="AH1172" s="78">
        <v>2614.6999999999998</v>
      </c>
      <c r="AI1172" s="78">
        <v>2653.2</v>
      </c>
    </row>
    <row r="1173" spans="1:35" ht="15">
      <c r="A1173" s="49" t="s">
        <v>66</v>
      </c>
      <c r="B1173" s="49">
        <v>16</v>
      </c>
      <c r="C1173" s="49" t="s">
        <v>42</v>
      </c>
      <c r="D1173" s="49" t="s">
        <v>43</v>
      </c>
      <c r="E1173" s="49" t="s">
        <v>48</v>
      </c>
      <c r="F1173" s="78">
        <v>0</v>
      </c>
      <c r="G1173" s="78">
        <v>1387.6</v>
      </c>
      <c r="H1173" s="78">
        <v>2980.7999999999997</v>
      </c>
      <c r="I1173" s="78">
        <v>4161.3</v>
      </c>
      <c r="J1173" s="78">
        <v>6137.7</v>
      </c>
      <c r="K1173" s="78">
        <v>8909.1</v>
      </c>
      <c r="L1173" s="78">
        <v>12178.6</v>
      </c>
      <c r="M1173" s="78">
        <v>15884.4</v>
      </c>
      <c r="N1173" s="78">
        <v>20423.2</v>
      </c>
      <c r="O1173" s="78">
        <v>25047.1</v>
      </c>
      <c r="P1173" s="78">
        <v>28946.9</v>
      </c>
      <c r="Q1173" s="78">
        <v>31965.8</v>
      </c>
      <c r="R1173" s="78">
        <v>34546.5</v>
      </c>
      <c r="S1173" s="78">
        <v>37139.600000000006</v>
      </c>
      <c r="T1173" s="78">
        <v>39642.9</v>
      </c>
      <c r="U1173" s="78">
        <v>41724.199999999997</v>
      </c>
      <c r="V1173" s="78">
        <v>43413.5</v>
      </c>
      <c r="W1173" s="78">
        <v>44928.7</v>
      </c>
      <c r="X1173" s="78">
        <v>46187.199999999997</v>
      </c>
      <c r="Y1173" s="78">
        <v>47369.5</v>
      </c>
      <c r="Z1173" s="78">
        <v>48476.3</v>
      </c>
      <c r="AA1173" s="78">
        <v>49527.3</v>
      </c>
      <c r="AB1173" s="78">
        <v>50533.200000000004</v>
      </c>
      <c r="AC1173" s="78">
        <v>51519.6</v>
      </c>
      <c r="AD1173" s="78">
        <v>52508.100000000006</v>
      </c>
      <c r="AE1173" s="78">
        <v>53500.5</v>
      </c>
      <c r="AF1173" s="78">
        <v>54521.7</v>
      </c>
      <c r="AG1173" s="78">
        <v>55584.6</v>
      </c>
      <c r="AH1173" s="78">
        <v>56678.1</v>
      </c>
      <c r="AI1173" s="78">
        <v>57795.600000000006</v>
      </c>
    </row>
    <row r="1174" spans="1:35" ht="15">
      <c r="A1174" s="49" t="s">
        <v>66</v>
      </c>
      <c r="B1174" s="49">
        <v>17</v>
      </c>
      <c r="C1174" s="49" t="s">
        <v>42</v>
      </c>
      <c r="D1174" s="49" t="s">
        <v>43</v>
      </c>
      <c r="E1174" s="49" t="s">
        <v>48</v>
      </c>
      <c r="F1174" s="78">
        <v>0</v>
      </c>
      <c r="G1174" s="78">
        <v>617.1</v>
      </c>
      <c r="H1174" s="78">
        <v>1285.8000000000002</v>
      </c>
      <c r="I1174" s="78">
        <v>1803</v>
      </c>
      <c r="J1174" s="78">
        <v>2696.4</v>
      </c>
      <c r="K1174" s="78">
        <v>3981.8</v>
      </c>
      <c r="L1174" s="78">
        <v>5534</v>
      </c>
      <c r="M1174" s="78">
        <v>7333.9</v>
      </c>
      <c r="N1174" s="78">
        <v>9589.4</v>
      </c>
      <c r="O1174" s="78">
        <v>11935.6</v>
      </c>
      <c r="P1174" s="78">
        <v>13952.3</v>
      </c>
      <c r="Q1174" s="78">
        <v>15543.599999999999</v>
      </c>
      <c r="R1174" s="78">
        <v>16923.099999999999</v>
      </c>
      <c r="S1174" s="78">
        <v>18333.5</v>
      </c>
      <c r="T1174" s="78">
        <v>19723.699999999997</v>
      </c>
      <c r="U1174" s="78">
        <v>20894.7</v>
      </c>
      <c r="V1174" s="78">
        <v>21854.5</v>
      </c>
      <c r="W1174" s="78">
        <v>22725.599999999999</v>
      </c>
      <c r="X1174" s="78">
        <v>23459.200000000001</v>
      </c>
      <c r="Y1174" s="78">
        <v>24156.9</v>
      </c>
      <c r="Z1174" s="78">
        <v>24817.800000000003</v>
      </c>
      <c r="AA1174" s="78">
        <v>25453.4</v>
      </c>
      <c r="AB1174" s="78">
        <v>26068.9</v>
      </c>
      <c r="AC1174" s="78">
        <v>26678.9</v>
      </c>
      <c r="AD1174" s="78">
        <v>27295.600000000002</v>
      </c>
      <c r="AE1174" s="78">
        <v>27919.699999999997</v>
      </c>
      <c r="AF1174" s="78">
        <v>28566.6</v>
      </c>
      <c r="AG1174" s="78">
        <v>29244.6</v>
      </c>
      <c r="AH1174" s="78">
        <v>29947.1</v>
      </c>
      <c r="AI1174" s="78">
        <v>30669.7</v>
      </c>
    </row>
    <row r="1175" spans="1:35" ht="15">
      <c r="A1175" s="49" t="s">
        <v>66</v>
      </c>
      <c r="B1175" s="49">
        <v>18</v>
      </c>
      <c r="C1175" s="49" t="s">
        <v>42</v>
      </c>
      <c r="D1175" s="49" t="s">
        <v>43</v>
      </c>
      <c r="E1175" s="49" t="s">
        <v>48</v>
      </c>
      <c r="F1175" s="78">
        <v>0</v>
      </c>
      <c r="G1175" s="78">
        <v>132.19999999999999</v>
      </c>
      <c r="H1175" s="78">
        <v>272.5</v>
      </c>
      <c r="I1175" s="78">
        <v>409.29999999999995</v>
      </c>
      <c r="J1175" s="78">
        <v>679.9</v>
      </c>
      <c r="K1175" s="78">
        <v>1111.1000000000001</v>
      </c>
      <c r="L1175" s="78">
        <v>1677.5</v>
      </c>
      <c r="M1175" s="78">
        <v>2383</v>
      </c>
      <c r="N1175" s="78">
        <v>3326.5</v>
      </c>
      <c r="O1175" s="78">
        <v>4364.3</v>
      </c>
      <c r="P1175" s="78">
        <v>5298</v>
      </c>
      <c r="Q1175" s="78">
        <v>6068.2000000000007</v>
      </c>
      <c r="R1175" s="78">
        <v>6757.2</v>
      </c>
      <c r="S1175" s="78">
        <v>7487</v>
      </c>
      <c r="T1175" s="78">
        <v>8236</v>
      </c>
      <c r="U1175" s="78">
        <v>8882.6</v>
      </c>
      <c r="V1175" s="78">
        <v>9422.7999999999993</v>
      </c>
      <c r="W1175" s="78">
        <v>9923.2999999999993</v>
      </c>
      <c r="X1175" s="78">
        <v>10354.700000000001</v>
      </c>
      <c r="Y1175" s="78">
        <v>10773.4</v>
      </c>
      <c r="Z1175" s="78">
        <v>11177.6</v>
      </c>
      <c r="AA1175" s="78">
        <v>11574</v>
      </c>
      <c r="AB1175" s="78">
        <v>11964.6</v>
      </c>
      <c r="AC1175" s="78">
        <v>12357.6</v>
      </c>
      <c r="AD1175" s="78">
        <v>12760.2</v>
      </c>
      <c r="AE1175" s="78">
        <v>13172.4</v>
      </c>
      <c r="AF1175" s="78">
        <v>13603.7</v>
      </c>
      <c r="AG1175" s="78">
        <v>14060.4</v>
      </c>
      <c r="AH1175" s="78">
        <v>14538.300000000001</v>
      </c>
      <c r="AI1175" s="78">
        <v>15033.900000000001</v>
      </c>
    </row>
    <row r="1176" spans="1:35" ht="15">
      <c r="A1176" s="49" t="s">
        <v>66</v>
      </c>
      <c r="B1176" s="49">
        <v>19</v>
      </c>
      <c r="C1176" s="49" t="s">
        <v>42</v>
      </c>
      <c r="D1176" s="49" t="s">
        <v>43</v>
      </c>
      <c r="E1176" s="49" t="s">
        <v>48</v>
      </c>
      <c r="F1176" s="78">
        <v>0</v>
      </c>
      <c r="G1176" s="78">
        <v>59.1</v>
      </c>
      <c r="H1176" s="78">
        <v>121.80000000000001</v>
      </c>
      <c r="I1176" s="78">
        <v>167.3</v>
      </c>
      <c r="J1176" s="78">
        <v>242.5</v>
      </c>
      <c r="K1176" s="78">
        <v>346.70000000000005</v>
      </c>
      <c r="L1176" s="78">
        <v>468.1</v>
      </c>
      <c r="M1176" s="78">
        <v>603.9</v>
      </c>
      <c r="N1176" s="78">
        <v>767.5</v>
      </c>
      <c r="O1176" s="78">
        <v>932.09999999999991</v>
      </c>
      <c r="P1176" s="78">
        <v>1069.3</v>
      </c>
      <c r="Q1176" s="78">
        <v>1174.0999999999999</v>
      </c>
      <c r="R1176" s="78">
        <v>1262.9000000000001</v>
      </c>
      <c r="S1176" s="78">
        <v>1350.2</v>
      </c>
      <c r="T1176" s="78">
        <v>1432.3000000000002</v>
      </c>
      <c r="U1176" s="78">
        <v>1499.1</v>
      </c>
      <c r="V1176" s="78">
        <v>1552.8000000000002</v>
      </c>
      <c r="W1176" s="78">
        <v>1600</v>
      </c>
      <c r="X1176" s="78">
        <v>1638.4</v>
      </c>
      <c r="Y1176" s="78">
        <v>1673.9</v>
      </c>
      <c r="Z1176" s="78">
        <v>1706.4</v>
      </c>
      <c r="AA1176" s="78">
        <v>1736.7</v>
      </c>
      <c r="AB1176" s="78">
        <v>1765.1000000000001</v>
      </c>
      <c r="AC1176" s="78">
        <v>1792.5</v>
      </c>
      <c r="AD1176" s="78">
        <v>1819.4</v>
      </c>
      <c r="AE1176" s="78">
        <v>1846.1000000000001</v>
      </c>
      <c r="AF1176" s="78">
        <v>1873.2</v>
      </c>
      <c r="AG1176" s="78">
        <v>1901.1</v>
      </c>
      <c r="AH1176" s="78">
        <v>1929.3</v>
      </c>
      <c r="AI1176" s="78">
        <v>1957.9</v>
      </c>
    </row>
    <row r="1177" spans="1:35" ht="15">
      <c r="A1177" s="49" t="s">
        <v>66</v>
      </c>
      <c r="B1177" s="49">
        <v>20</v>
      </c>
      <c r="C1177" s="49" t="s">
        <v>42</v>
      </c>
      <c r="D1177" s="49" t="s">
        <v>43</v>
      </c>
      <c r="E1177" s="49" t="s">
        <v>48</v>
      </c>
      <c r="F1177" s="78">
        <v>0</v>
      </c>
      <c r="G1177" s="78">
        <v>0</v>
      </c>
      <c r="H1177" s="78">
        <v>0</v>
      </c>
      <c r="I1177" s="78">
        <v>0</v>
      </c>
      <c r="J1177" s="78">
        <v>0</v>
      </c>
      <c r="K1177" s="78">
        <v>0</v>
      </c>
      <c r="L1177" s="78">
        <v>0</v>
      </c>
      <c r="M1177" s="78">
        <v>0</v>
      </c>
      <c r="N1177" s="78">
        <v>0</v>
      </c>
      <c r="O1177" s="78">
        <v>0</v>
      </c>
      <c r="P1177" s="78">
        <v>0</v>
      </c>
      <c r="Q1177" s="78">
        <v>0</v>
      </c>
      <c r="R1177" s="78">
        <v>0</v>
      </c>
      <c r="S1177" s="78">
        <v>0</v>
      </c>
      <c r="T1177" s="78">
        <v>0</v>
      </c>
      <c r="U1177" s="78">
        <v>0</v>
      </c>
      <c r="V1177" s="78">
        <v>0</v>
      </c>
      <c r="W1177" s="78">
        <v>0</v>
      </c>
      <c r="X1177" s="78">
        <v>0</v>
      </c>
      <c r="Y1177" s="78">
        <v>0</v>
      </c>
      <c r="Z1177" s="78">
        <v>0</v>
      </c>
      <c r="AA1177" s="78">
        <v>0</v>
      </c>
      <c r="AB1177" s="78">
        <v>0</v>
      </c>
      <c r="AC1177" s="78">
        <v>0</v>
      </c>
      <c r="AD1177" s="78">
        <v>0</v>
      </c>
      <c r="AE1177" s="78">
        <v>0</v>
      </c>
      <c r="AF1177" s="78">
        <v>0</v>
      </c>
      <c r="AG1177" s="78">
        <v>0</v>
      </c>
      <c r="AH1177" s="78">
        <v>0</v>
      </c>
      <c r="AI1177" s="78">
        <v>0</v>
      </c>
    </row>
    <row r="1178" spans="1:35" ht="15">
      <c r="A1178" s="49" t="s">
        <v>66</v>
      </c>
      <c r="B1178" s="49">
        <v>0</v>
      </c>
      <c r="C1178" s="49" t="s">
        <v>42</v>
      </c>
      <c r="D1178" s="49" t="s">
        <v>55</v>
      </c>
      <c r="E1178" s="49" t="s">
        <v>56</v>
      </c>
      <c r="F1178" s="49">
        <v>0.512525280052467</v>
      </c>
      <c r="G1178" s="49">
        <v>36282</v>
      </c>
      <c r="H1178" s="49">
        <v>0.52454273440167298</v>
      </c>
      <c r="I1178" s="49">
        <v>0.50824949416332499</v>
      </c>
      <c r="J1178" s="49">
        <v>12.0707759024382</v>
      </c>
      <c r="K1178" s="49">
        <v>24.379911410976099</v>
      </c>
      <c r="L1178" s="49">
        <v>37.793465279795797</v>
      </c>
      <c r="M1178" s="49">
        <v>54.188544774735902</v>
      </c>
      <c r="N1178" s="49">
        <v>69.855143378829894</v>
      </c>
      <c r="O1178" s="49">
        <v>86.561157503925003</v>
      </c>
      <c r="P1178" s="49">
        <v>105.090271778192</v>
      </c>
      <c r="Q1178" s="49">
        <v>131.74042701503501</v>
      </c>
      <c r="R1178" s="49">
        <v>160.351906293208</v>
      </c>
      <c r="S1178" s="49">
        <v>189.50287881498701</v>
      </c>
      <c r="T1178" s="49">
        <v>221.03855792727001</v>
      </c>
      <c r="U1178" s="49">
        <v>275.85231721832599</v>
      </c>
      <c r="V1178" s="49">
        <v>333.630068949036</v>
      </c>
      <c r="W1178" s="49">
        <v>388.40613389918798</v>
      </c>
      <c r="X1178" s="49">
        <v>439.79499550237801</v>
      </c>
      <c r="Y1178" s="49">
        <v>487.34450515019199</v>
      </c>
      <c r="Z1178" s="49">
        <v>532.10992763916397</v>
      </c>
      <c r="AA1178" s="49">
        <v>572.74094618771801</v>
      </c>
      <c r="AB1178" s="49">
        <v>609.18053405534101</v>
      </c>
      <c r="AC1178" s="49">
        <v>641.38686021751096</v>
      </c>
      <c r="AD1178" s="49">
        <v>669.43621616747498</v>
      </c>
      <c r="AE1178" s="49">
        <v>693.70055651785594</v>
      </c>
      <c r="AF1178" s="49">
        <v>714.56015736210804</v>
      </c>
      <c r="AG1178" s="49">
        <v>732.72820471940895</v>
      </c>
      <c r="AH1178" s="49">
        <v>748.31185868306295</v>
      </c>
      <c r="AI1178" s="49">
        <v>761.58536505199095</v>
      </c>
    </row>
    <row r="1179" spans="1:35" ht="15">
      <c r="A1179" s="49" t="s">
        <v>66</v>
      </c>
      <c r="B1179" s="49">
        <v>1</v>
      </c>
      <c r="C1179" s="49" t="s">
        <v>42</v>
      </c>
      <c r="D1179" s="49" t="s">
        <v>55</v>
      </c>
      <c r="E1179" s="49" t="s">
        <v>56</v>
      </c>
      <c r="F1179" s="49">
        <v>52.244091885334299</v>
      </c>
      <c r="G1179" s="49">
        <v>36282</v>
      </c>
      <c r="H1179" s="49">
        <v>50.273734121172403</v>
      </c>
      <c r="I1179" s="79">
        <v>318.145615015803</v>
      </c>
      <c r="J1179" s="49">
        <v>1305.03018853919</v>
      </c>
      <c r="K1179" s="49">
        <v>1979.0002999812</v>
      </c>
      <c r="L1179" s="49">
        <v>2732.4931459152099</v>
      </c>
      <c r="M1179" s="49">
        <v>3691.70043444357</v>
      </c>
      <c r="N1179" s="49">
        <v>4650.1587200886697</v>
      </c>
      <c r="O1179" s="49">
        <v>5701.0522670314103</v>
      </c>
      <c r="P1179" s="49">
        <v>6897.2597463683596</v>
      </c>
      <c r="Q1179" s="49">
        <v>8669.3789563425707</v>
      </c>
      <c r="R1179" s="49">
        <v>10627.493766720399</v>
      </c>
      <c r="S1179" s="49">
        <v>12678.671091331</v>
      </c>
      <c r="T1179" s="49">
        <v>14966.0879078506</v>
      </c>
      <c r="U1179" s="49">
        <v>18947.839021175299</v>
      </c>
      <c r="V1179" s="49">
        <v>23248.689072760899</v>
      </c>
      <c r="W1179" s="49">
        <v>27432.6375334269</v>
      </c>
      <c r="X1179" s="49">
        <v>31476.661692415499</v>
      </c>
      <c r="Y1179" s="49">
        <v>35338.599642508998</v>
      </c>
      <c r="Z1179" s="49">
        <v>39046.390974775</v>
      </c>
      <c r="AA1179" s="49">
        <v>42520.510998741804</v>
      </c>
      <c r="AB1179" s="49">
        <v>45760.605254025199</v>
      </c>
      <c r="AC1179" s="49">
        <v>48741.379880679298</v>
      </c>
      <c r="AD1179" s="49">
        <v>51479.040739312702</v>
      </c>
      <c r="AE1179" s="49">
        <v>54035.659429560998</v>
      </c>
      <c r="AF1179" s="49">
        <v>56378.952064752797</v>
      </c>
      <c r="AG1179" s="49">
        <v>58563.366361104301</v>
      </c>
      <c r="AH1179" s="49">
        <v>60593.802250085602</v>
      </c>
      <c r="AI1179" s="49">
        <v>62502.7442433955</v>
      </c>
    </row>
    <row r="1180" spans="1:35" ht="15">
      <c r="A1180" s="49" t="s">
        <v>66</v>
      </c>
      <c r="B1180" s="49">
        <v>2</v>
      </c>
      <c r="C1180" s="49" t="s">
        <v>42</v>
      </c>
      <c r="D1180" s="49" t="s">
        <v>55</v>
      </c>
      <c r="E1180" s="49" t="s">
        <v>56</v>
      </c>
      <c r="F1180" s="49">
        <v>5.9568909218341304</v>
      </c>
      <c r="G1180" s="49">
        <v>36282</v>
      </c>
      <c r="H1180" s="49">
        <v>5.7522216743585597</v>
      </c>
      <c r="I1180" s="49">
        <v>25.627268860784302</v>
      </c>
      <c r="J1180" s="49">
        <v>143.48739528757201</v>
      </c>
      <c r="K1180" s="49">
        <v>241.43657274615401</v>
      </c>
      <c r="L1180" s="49">
        <v>350.26915572263101</v>
      </c>
      <c r="M1180" s="49">
        <v>486.56461959480998</v>
      </c>
      <c r="N1180" s="49">
        <v>620.35810698401201</v>
      </c>
      <c r="O1180" s="49">
        <v>765.19522422765294</v>
      </c>
      <c r="P1180" s="49">
        <v>928.02074782761599</v>
      </c>
      <c r="Q1180" s="49">
        <v>1165.8331523849599</v>
      </c>
      <c r="R1180" s="49">
        <v>1425.32405062509</v>
      </c>
      <c r="S1180" s="49">
        <v>1694.06409641142</v>
      </c>
      <c r="T1180" s="49">
        <v>1989.9886955310801</v>
      </c>
      <c r="U1180" s="49">
        <v>2504.5782932746001</v>
      </c>
      <c r="V1180" s="49">
        <v>3055.3630129272901</v>
      </c>
      <c r="W1180" s="49">
        <v>3585.4822541736398</v>
      </c>
      <c r="X1180" s="49">
        <v>4091.40371049429</v>
      </c>
      <c r="Y1180" s="49">
        <v>4567.7308149320397</v>
      </c>
      <c r="Z1180" s="49">
        <v>5020.5056040741601</v>
      </c>
      <c r="AA1180" s="49">
        <v>5438.2863141785301</v>
      </c>
      <c r="AB1180" s="49">
        <v>5820.53502367683</v>
      </c>
      <c r="AC1180" s="49">
        <v>6164.9880744890597</v>
      </c>
      <c r="AD1180" s="49">
        <v>6473.0389422471599</v>
      </c>
      <c r="AE1180" s="49">
        <v>6750.8988097384299</v>
      </c>
      <c r="AF1180" s="49">
        <v>6998.5957592774603</v>
      </c>
      <c r="AG1180" s="49">
        <v>7223.1259928871104</v>
      </c>
      <c r="AH1180" s="49">
        <v>7425.1315519145701</v>
      </c>
      <c r="AI1180" s="49">
        <v>7607.7502760319903</v>
      </c>
    </row>
    <row r="1181" spans="1:35" ht="15">
      <c r="A1181" s="49" t="s">
        <v>66</v>
      </c>
      <c r="B1181" s="49">
        <v>3</v>
      </c>
      <c r="C1181" s="49" t="s">
        <v>42</v>
      </c>
      <c r="D1181" s="49" t="s">
        <v>55</v>
      </c>
      <c r="E1181" s="49" t="s">
        <v>56</v>
      </c>
      <c r="F1181" s="49">
        <v>3.9685463812957398</v>
      </c>
      <c r="G1181" s="49">
        <v>36282</v>
      </c>
      <c r="H1181" s="49">
        <v>3.9630016805072099</v>
      </c>
      <c r="I1181" s="49">
        <v>3.8885265883044902</v>
      </c>
      <c r="J1181" s="49">
        <v>93.309930374077894</v>
      </c>
      <c r="K1181" s="49">
        <v>190.707435299819</v>
      </c>
      <c r="L1181" s="49">
        <v>299.158688295383</v>
      </c>
      <c r="M1181" s="49">
        <v>433.57602127114399</v>
      </c>
      <c r="N1181" s="49">
        <v>565.20456375296601</v>
      </c>
      <c r="O1181" s="49">
        <v>707.45032624170301</v>
      </c>
      <c r="P1181" s="49">
        <v>866.84923064552402</v>
      </c>
      <c r="Q1181" s="49">
        <v>1096.4867274068099</v>
      </c>
      <c r="R1181" s="49">
        <v>1346.1975040868899</v>
      </c>
      <c r="S1181" s="49">
        <v>1604.81871869056</v>
      </c>
      <c r="T1181" s="49">
        <v>1887.80157804392</v>
      </c>
      <c r="U1181" s="49">
        <v>2376.1077822861898</v>
      </c>
      <c r="V1181" s="49">
        <v>2898.41762143496</v>
      </c>
      <c r="W1181" s="49">
        <v>3402.53176101804</v>
      </c>
      <c r="X1181" s="49">
        <v>3884.3849491517799</v>
      </c>
      <c r="Y1181" s="49">
        <v>4338.5229085168003</v>
      </c>
      <c r="Z1181" s="49">
        <v>4772.3496673549398</v>
      </c>
      <c r="AA1181" s="49">
        <v>5173.5488838988304</v>
      </c>
      <c r="AB1181" s="49">
        <v>5540.3938063798096</v>
      </c>
      <c r="AC1181" s="49">
        <v>5871.8527282375198</v>
      </c>
      <c r="AD1181" s="49">
        <v>6168.9002701152003</v>
      </c>
      <c r="AE1181" s="49">
        <v>6434.4949338679198</v>
      </c>
      <c r="AF1181" s="49">
        <v>6670.8016283552097</v>
      </c>
      <c r="AG1181" s="49">
        <v>6883.3056053064302</v>
      </c>
      <c r="AH1181" s="49">
        <v>7073.9128283752698</v>
      </c>
      <c r="AI1181" s="49">
        <v>7245.9515469559201</v>
      </c>
    </row>
    <row r="1182" spans="1:35" ht="15">
      <c r="A1182" s="49" t="s">
        <v>66</v>
      </c>
      <c r="B1182" s="49">
        <v>4</v>
      </c>
      <c r="C1182" s="49" t="s">
        <v>42</v>
      </c>
      <c r="D1182" s="49" t="s">
        <v>55</v>
      </c>
      <c r="E1182" s="49" t="s">
        <v>56</v>
      </c>
      <c r="F1182" s="49">
        <v>7.3084820697478099</v>
      </c>
      <c r="G1182" s="49">
        <v>36282</v>
      </c>
      <c r="H1182" s="49">
        <v>7.0882485813488598</v>
      </c>
      <c r="I1182" s="49">
        <v>24.647317205468401</v>
      </c>
      <c r="J1182" s="49">
        <v>270.52682621136597</v>
      </c>
      <c r="K1182" s="49">
        <v>471.68875402179401</v>
      </c>
      <c r="L1182" s="49">
        <v>696.850622531098</v>
      </c>
      <c r="M1182" s="49">
        <v>979.65581136653498</v>
      </c>
      <c r="N1182" s="49">
        <v>1259.50756929055</v>
      </c>
      <c r="O1182" s="49">
        <v>1564.3121708983099</v>
      </c>
      <c r="P1182" s="49">
        <v>1909.0049906531001</v>
      </c>
      <c r="Q1182" s="49">
        <v>2412.5219610693498</v>
      </c>
      <c r="R1182" s="49">
        <v>2965.2760023272499</v>
      </c>
      <c r="S1182" s="49">
        <v>3541.7918201139701</v>
      </c>
      <c r="T1182" s="49">
        <v>4177.9044285861701</v>
      </c>
      <c r="U1182" s="49">
        <v>5275.41431623058</v>
      </c>
      <c r="V1182" s="49">
        <v>6457.0583759661104</v>
      </c>
      <c r="W1182" s="49">
        <v>7602.2196475860401</v>
      </c>
      <c r="X1182" s="49">
        <v>8702.7694278806794</v>
      </c>
      <c r="Y1182" s="49">
        <v>9745.2612882004596</v>
      </c>
      <c r="Z1182" s="49">
        <v>10740.803803896901</v>
      </c>
      <c r="AA1182" s="49">
        <v>11667.021693160799</v>
      </c>
      <c r="AB1182" s="49">
        <v>12519.706633047301</v>
      </c>
      <c r="AC1182" s="49">
        <v>13297.4709786806</v>
      </c>
      <c r="AD1182" s="49">
        <v>13999.554135598701</v>
      </c>
      <c r="AE1182" s="49">
        <v>14639.753337527</v>
      </c>
      <c r="AF1182" s="49">
        <v>15216.2025174556</v>
      </c>
      <c r="AG1182" s="49">
        <v>15747.189527603299</v>
      </c>
      <c r="AH1182" s="49">
        <v>16231.617748267499</v>
      </c>
      <c r="AI1182" s="49">
        <v>16678.378718867702</v>
      </c>
    </row>
    <row r="1183" spans="1:35" ht="15">
      <c r="A1183" s="49" t="s">
        <v>66</v>
      </c>
      <c r="B1183" s="49">
        <v>5</v>
      </c>
      <c r="C1183" s="49" t="s">
        <v>42</v>
      </c>
      <c r="D1183" s="49" t="s">
        <v>55</v>
      </c>
      <c r="E1183" s="49" t="s">
        <v>56</v>
      </c>
      <c r="F1183" s="49">
        <v>19.442051811057102</v>
      </c>
      <c r="G1183" s="49">
        <v>36282</v>
      </c>
      <c r="H1183" s="49">
        <v>19.052721412380102</v>
      </c>
      <c r="I1183" s="49">
        <v>18.739535997637301</v>
      </c>
      <c r="J1183" s="49">
        <v>259.109653517796</v>
      </c>
      <c r="K1183" s="49">
        <v>476.41050389188899</v>
      </c>
      <c r="L1183" s="49">
        <v>717.72207631371202</v>
      </c>
      <c r="M1183" s="49">
        <v>1018.8250341266699</v>
      </c>
      <c r="N1183" s="49">
        <v>1313.15186210307</v>
      </c>
      <c r="O1183" s="49">
        <v>1631.79089644289</v>
      </c>
      <c r="P1183" s="49">
        <v>1989.57101216561</v>
      </c>
      <c r="Q1183" s="49">
        <v>2508.7252997812798</v>
      </c>
      <c r="R1183" s="49">
        <v>3075.12406227264</v>
      </c>
      <c r="S1183" s="49">
        <v>3664.85920616256</v>
      </c>
      <c r="T1183" s="49">
        <v>4314.5138890186599</v>
      </c>
      <c r="U1183" s="49">
        <v>5436.31762073763</v>
      </c>
      <c r="V1183" s="49">
        <v>6641.2138598909696</v>
      </c>
      <c r="W1183" s="49">
        <v>7804.8868147333196</v>
      </c>
      <c r="X1183" s="49">
        <v>8920.8189426335393</v>
      </c>
      <c r="Y1183" s="49">
        <v>9974.2091218896803</v>
      </c>
      <c r="Z1183" s="49">
        <v>10976.4882327675</v>
      </c>
      <c r="AA1183" s="49">
        <v>11904.8872456224</v>
      </c>
      <c r="AB1183" s="49">
        <v>12754.180645822</v>
      </c>
      <c r="AC1183" s="49">
        <v>13523.573520764799</v>
      </c>
      <c r="AD1183" s="49">
        <v>14214.0558997396</v>
      </c>
      <c r="AE1183" s="49">
        <v>14838.8831847369</v>
      </c>
      <c r="AF1183" s="49">
        <v>15397.3786539989</v>
      </c>
      <c r="AG1183" s="49">
        <v>15904.1665982042</v>
      </c>
      <c r="AH1183" s="49">
        <v>16363.425860638699</v>
      </c>
      <c r="AI1183" s="49">
        <v>16782.820843018599</v>
      </c>
    </row>
    <row r="1184" spans="1:35" ht="15">
      <c r="A1184" s="49" t="s">
        <v>66</v>
      </c>
      <c r="B1184" s="49">
        <v>6</v>
      </c>
      <c r="C1184" s="49" t="s">
        <v>42</v>
      </c>
      <c r="D1184" s="49" t="s">
        <v>55</v>
      </c>
      <c r="E1184" s="49" t="s">
        <v>56</v>
      </c>
      <c r="F1184" s="49">
        <v>7.1003552718298701</v>
      </c>
      <c r="G1184" s="49">
        <v>36282</v>
      </c>
      <c r="H1184" s="49">
        <v>6.8597133585264398</v>
      </c>
      <c r="I1184" s="49">
        <v>12.575878017270799</v>
      </c>
      <c r="J1184" s="49">
        <v>164.97002474145799</v>
      </c>
      <c r="K1184" s="49">
        <v>322.95973731818498</v>
      </c>
      <c r="L1184" s="49">
        <v>499.63547687264497</v>
      </c>
      <c r="M1184" s="49">
        <v>719.58864035549902</v>
      </c>
      <c r="N1184" s="49">
        <v>936.19911403557705</v>
      </c>
      <c r="O1184" s="49">
        <v>1171.02608029212</v>
      </c>
      <c r="P1184" s="49">
        <v>1434.94994135105</v>
      </c>
      <c r="Q1184" s="49">
        <v>1816.34727456628</v>
      </c>
      <c r="R1184" s="49">
        <v>2232.4885309231199</v>
      </c>
      <c r="S1184" s="49">
        <v>2664.8422173024201</v>
      </c>
      <c r="T1184" s="49">
        <v>3140.5543752348699</v>
      </c>
      <c r="U1184" s="49">
        <v>3961.97581222394</v>
      </c>
      <c r="V1184" s="49">
        <v>4843.9214059922997</v>
      </c>
      <c r="W1184" s="49">
        <v>5699.0092815714697</v>
      </c>
      <c r="X1184" s="49">
        <v>6520.3286712699901</v>
      </c>
      <c r="Y1184" s="49">
        <v>7298.3334720614102</v>
      </c>
      <c r="Z1184" s="49">
        <v>8043.9210177889399</v>
      </c>
      <c r="AA1184" s="49">
        <v>8737.0196839255004</v>
      </c>
      <c r="AB1184" s="49">
        <v>9374.4820629379392</v>
      </c>
      <c r="AC1184" s="49">
        <v>9957.5263664951708</v>
      </c>
      <c r="AD1184" s="49">
        <v>10487.773163502399</v>
      </c>
      <c r="AE1184" s="49">
        <v>10969.171673713099</v>
      </c>
      <c r="AF1184" s="49">
        <v>11404.1837832203</v>
      </c>
      <c r="AG1184" s="49">
        <v>11800.997543002601</v>
      </c>
      <c r="AH1184" s="49">
        <v>12163.1035631007</v>
      </c>
      <c r="AI1184" s="49">
        <v>12496.470543404101</v>
      </c>
    </row>
    <row r="1185" spans="1:35" ht="15">
      <c r="A1185" s="49" t="s">
        <v>66</v>
      </c>
      <c r="B1185" s="49">
        <v>7</v>
      </c>
      <c r="C1185" s="49" t="s">
        <v>42</v>
      </c>
      <c r="D1185" s="49" t="s">
        <v>55</v>
      </c>
      <c r="E1185" s="49" t="s">
        <v>56</v>
      </c>
      <c r="F1185" s="49">
        <v>23.656904489922901</v>
      </c>
      <c r="G1185" s="49">
        <v>36282</v>
      </c>
      <c r="H1185" s="49">
        <v>22.988766341489502</v>
      </c>
      <c r="I1185" s="49">
        <v>574.04597573961405</v>
      </c>
      <c r="J1185" s="49">
        <v>1412.68953485101</v>
      </c>
      <c r="K1185" s="49">
        <v>1948.843200065</v>
      </c>
      <c r="L1185" s="49">
        <v>2525.2013725166098</v>
      </c>
      <c r="M1185" s="49">
        <v>3230.5484301246902</v>
      </c>
      <c r="N1185" s="49">
        <v>3918.3405680365199</v>
      </c>
      <c r="O1185" s="49">
        <v>4662.7393286279503</v>
      </c>
      <c r="P1185" s="49">
        <v>5504.6195331396602</v>
      </c>
      <c r="Q1185" s="49">
        <v>6755.3495773157902</v>
      </c>
      <c r="R1185" s="49">
        <v>8134.1285255656103</v>
      </c>
      <c r="S1185" s="49">
        <v>9578.7820523109094</v>
      </c>
      <c r="T1185" s="49">
        <v>11189.757846675901</v>
      </c>
      <c r="U1185" s="49">
        <v>14030.756429450101</v>
      </c>
      <c r="V1185" s="49">
        <v>17095.914513362699</v>
      </c>
      <c r="W1185" s="49">
        <v>20060.083512205099</v>
      </c>
      <c r="X1185" s="49">
        <v>22905.058942268101</v>
      </c>
      <c r="Y1185" s="49">
        <v>25595.128658314901</v>
      </c>
      <c r="Z1185" s="49">
        <v>28153.934146695199</v>
      </c>
      <c r="AA1185" s="49">
        <v>30527.035558273201</v>
      </c>
      <c r="AB1185" s="49">
        <v>32705.122979233998</v>
      </c>
      <c r="AC1185" s="49">
        <v>34685.274070130698</v>
      </c>
      <c r="AD1185" s="49">
        <v>36466.593772080603</v>
      </c>
      <c r="AE1185" s="49">
        <v>38093.206529454903</v>
      </c>
      <c r="AF1185" s="49">
        <v>39556.1144910449</v>
      </c>
      <c r="AG1185" s="49">
        <v>40924.619262048996</v>
      </c>
      <c r="AH1185" s="49">
        <v>42180.837583075598</v>
      </c>
      <c r="AI1185" s="49">
        <v>43342.202100833601</v>
      </c>
    </row>
    <row r="1186" spans="1:35" ht="15">
      <c r="A1186" s="49" t="s">
        <v>66</v>
      </c>
      <c r="B1186" s="49">
        <v>8</v>
      </c>
      <c r="C1186" s="49" t="s">
        <v>42</v>
      </c>
      <c r="D1186" s="49" t="s">
        <v>55</v>
      </c>
      <c r="E1186" s="49" t="s">
        <v>56</v>
      </c>
      <c r="F1186" s="49">
        <v>7.5324677849900299</v>
      </c>
      <c r="G1186" s="49">
        <v>36282</v>
      </c>
      <c r="H1186" s="49">
        <v>7.30838700524028</v>
      </c>
      <c r="I1186" s="49">
        <v>65.860653322310398</v>
      </c>
      <c r="J1186" s="49">
        <v>265.94995417999502</v>
      </c>
      <c r="K1186" s="49">
        <v>444.54602013061998</v>
      </c>
      <c r="L1186" s="49">
        <v>642.00556549387204</v>
      </c>
      <c r="M1186" s="49">
        <v>886.40044257168904</v>
      </c>
      <c r="N1186" s="49">
        <v>1126.4906021670899</v>
      </c>
      <c r="O1186" s="49">
        <v>1386.6841220455899</v>
      </c>
      <c r="P1186" s="49">
        <v>1679.6817729110801</v>
      </c>
      <c r="Q1186" s="49">
        <v>2106.0077463427001</v>
      </c>
      <c r="R1186" s="49">
        <v>2572.8039116391001</v>
      </c>
      <c r="S1186" s="49">
        <v>3059.5964145635098</v>
      </c>
      <c r="T1186" s="49">
        <v>3597.78546664537</v>
      </c>
      <c r="U1186" s="49">
        <v>4532.5051889627903</v>
      </c>
      <c r="V1186" s="49">
        <v>5539.0109642511497</v>
      </c>
      <c r="W1186" s="49">
        <v>6515.9826934887096</v>
      </c>
      <c r="X1186" s="49">
        <v>7455.9175335107702</v>
      </c>
      <c r="Y1186" s="49">
        <v>8347.4843232330295</v>
      </c>
      <c r="Z1186" s="49">
        <v>9201.8737468753607</v>
      </c>
      <c r="AA1186" s="49">
        <v>9997.4145382958195</v>
      </c>
      <c r="AB1186" s="49">
        <v>10730.3387612144</v>
      </c>
      <c r="AC1186" s="49">
        <v>11400.0150620901</v>
      </c>
      <c r="AD1186" s="49">
        <v>12007.200464968701</v>
      </c>
      <c r="AE1186" s="49">
        <v>12560.2525816209</v>
      </c>
      <c r="AF1186" s="49">
        <v>13060.7488580971</v>
      </c>
      <c r="AG1186" s="49">
        <v>13522.213105094501</v>
      </c>
      <c r="AH1186" s="49">
        <v>13945.289931494601</v>
      </c>
      <c r="AI1186" s="49">
        <v>14336.580805920699</v>
      </c>
    </row>
    <row r="1187" spans="1:35" ht="15">
      <c r="A1187" s="49" t="s">
        <v>66</v>
      </c>
      <c r="B1187" s="49">
        <v>9</v>
      </c>
      <c r="C1187" s="49" t="s">
        <v>42</v>
      </c>
      <c r="D1187" s="49" t="s">
        <v>55</v>
      </c>
      <c r="E1187" s="49" t="s">
        <v>56</v>
      </c>
      <c r="F1187" s="49">
        <v>6.4664880764359403</v>
      </c>
      <c r="G1187" s="49">
        <v>36282</v>
      </c>
      <c r="H1187" s="49">
        <v>6.2897032946509803</v>
      </c>
      <c r="I1187" s="49">
        <v>6.1937493973830202</v>
      </c>
      <c r="J1187" s="49">
        <v>148.87733852187199</v>
      </c>
      <c r="K1187" s="49">
        <v>304.93814241188602</v>
      </c>
      <c r="L1187" s="49">
        <v>479.34790611120701</v>
      </c>
      <c r="M1187" s="49">
        <v>695.96648957139905</v>
      </c>
      <c r="N1187" s="49">
        <v>908.86327330060499</v>
      </c>
      <c r="O1187" s="49">
        <v>1139.1257972614801</v>
      </c>
      <c r="P1187" s="49">
        <v>1397.2818735037199</v>
      </c>
      <c r="Q1187" s="49">
        <v>1769.0467958065201</v>
      </c>
      <c r="R1187" s="49">
        <v>2173.4842821449201</v>
      </c>
      <c r="S1187" s="49">
        <v>2592.6233764159902</v>
      </c>
      <c r="T1187" s="49">
        <v>3052.7825583253002</v>
      </c>
      <c r="U1187" s="49">
        <v>3847.3445202518401</v>
      </c>
      <c r="V1187" s="49">
        <v>4699.1039948912003</v>
      </c>
      <c r="W1187" s="49">
        <v>5523.4452630066598</v>
      </c>
      <c r="X1187" s="49">
        <v>6313.2835188714398</v>
      </c>
      <c r="Y1187" s="49">
        <v>7059.26268764827</v>
      </c>
      <c r="Z1187" s="49">
        <v>7772.4416097789899</v>
      </c>
      <c r="AA1187" s="49">
        <v>8433.2656644722701</v>
      </c>
      <c r="AB1187" s="49">
        <v>9037.9767183430195</v>
      </c>
      <c r="AC1187" s="49">
        <v>9586.6483223599807</v>
      </c>
      <c r="AD1187" s="49">
        <v>10080.6052364712</v>
      </c>
      <c r="AE1187" s="49">
        <v>10523.9247545899</v>
      </c>
      <c r="AF1187" s="49">
        <v>10919.421670068599</v>
      </c>
      <c r="AG1187" s="49">
        <v>11275.7425188619</v>
      </c>
      <c r="AH1187" s="49">
        <v>11597.0878128772</v>
      </c>
      <c r="AI1187" s="49">
        <v>11889.342392893301</v>
      </c>
    </row>
    <row r="1188" spans="1:35" ht="15">
      <c r="A1188" s="49" t="s">
        <v>66</v>
      </c>
      <c r="B1188" s="49">
        <v>10</v>
      </c>
      <c r="C1188" s="49" t="s">
        <v>42</v>
      </c>
      <c r="D1188" s="49" t="s">
        <v>55</v>
      </c>
      <c r="E1188" s="49" t="s">
        <v>56</v>
      </c>
      <c r="F1188" s="49">
        <v>5.4212075138549798</v>
      </c>
      <c r="G1188" s="49">
        <v>36282</v>
      </c>
      <c r="H1188" s="49">
        <v>5.2021310580844702</v>
      </c>
      <c r="I1188" s="49">
        <v>124.902739008495</v>
      </c>
      <c r="J1188" s="49">
        <v>313.49091652773097</v>
      </c>
      <c r="K1188" s="49">
        <v>437.08429688562802</v>
      </c>
      <c r="L1188" s="49">
        <v>571.00380884085598</v>
      </c>
      <c r="M1188" s="49">
        <v>735.32212300792696</v>
      </c>
      <c r="N1188" s="49">
        <v>895.72330750619699</v>
      </c>
      <c r="O1188" s="49">
        <v>1070.18247308268</v>
      </c>
      <c r="P1188" s="49">
        <v>1268.0422658935199</v>
      </c>
      <c r="Q1188" s="49">
        <v>1561.1270080214599</v>
      </c>
      <c r="R1188" s="49">
        <v>1884.4428725513301</v>
      </c>
      <c r="S1188" s="49">
        <v>2223.2093231670301</v>
      </c>
      <c r="T1188" s="49">
        <v>2600.4523881438399</v>
      </c>
      <c r="U1188" s="49">
        <v>3263.9489128803698</v>
      </c>
      <c r="V1188" s="49">
        <v>3980.5597447529399</v>
      </c>
      <c r="W1188" s="49">
        <v>4673.5558573394801</v>
      </c>
      <c r="X1188" s="49">
        <v>5339.1080535535602</v>
      </c>
      <c r="Y1188" s="49">
        <v>5966.9354490769601</v>
      </c>
      <c r="Z1188" s="49">
        <v>6561.7884478300202</v>
      </c>
      <c r="AA1188" s="49">
        <v>7115.0530186569904</v>
      </c>
      <c r="AB1188" s="49">
        <v>7619.1623334134401</v>
      </c>
      <c r="AC1188" s="49">
        <v>8073.7903290417798</v>
      </c>
      <c r="AD1188" s="49">
        <v>8480.6338913968502</v>
      </c>
      <c r="AE1188" s="49">
        <v>8847.4204096265094</v>
      </c>
      <c r="AF1188" s="49">
        <v>9162.6696180788604</v>
      </c>
      <c r="AG1188" s="49">
        <v>9364.6503236460994</v>
      </c>
      <c r="AH1188" s="49">
        <v>9512.7034281449705</v>
      </c>
      <c r="AI1188" s="49">
        <v>9633.3374705450206</v>
      </c>
    </row>
    <row r="1189" spans="1:35" ht="15">
      <c r="A1189" s="49" t="s">
        <v>66</v>
      </c>
      <c r="B1189" s="49">
        <v>11</v>
      </c>
      <c r="C1189" s="49" t="s">
        <v>42</v>
      </c>
      <c r="D1189" s="49" t="s">
        <v>55</v>
      </c>
      <c r="E1189" s="49" t="s">
        <v>56</v>
      </c>
      <c r="F1189" s="49">
        <v>4.9522883775828603</v>
      </c>
      <c r="G1189" s="49">
        <v>36282</v>
      </c>
      <c r="H1189" s="49">
        <v>4.7849614185908296</v>
      </c>
      <c r="I1189" s="49">
        <v>120.437340050449</v>
      </c>
      <c r="J1189" s="49">
        <v>298.86894554754099</v>
      </c>
      <c r="K1189" s="49">
        <v>415.62440828038302</v>
      </c>
      <c r="L1189" s="49">
        <v>543.53714285992396</v>
      </c>
      <c r="M1189" s="49">
        <v>701.46502682071502</v>
      </c>
      <c r="N1189" s="49">
        <v>857.12654057424197</v>
      </c>
      <c r="O1189" s="49">
        <v>1027.9306421838</v>
      </c>
      <c r="P1189" s="49">
        <v>1222.82749501735</v>
      </c>
      <c r="Q1189" s="49">
        <v>1511.5094774440299</v>
      </c>
      <c r="R1189" s="49">
        <v>1832.3866794476801</v>
      </c>
      <c r="S1189" s="49">
        <v>2171.2901522995799</v>
      </c>
      <c r="T1189" s="49">
        <v>2550.77755917787</v>
      </c>
      <c r="U1189" s="49">
        <v>3215.3451173860999</v>
      </c>
      <c r="V1189" s="49">
        <v>3938.1261928392601</v>
      </c>
      <c r="W1189" s="49">
        <v>4643.5411131007904</v>
      </c>
      <c r="X1189" s="49">
        <v>5327.0186047330799</v>
      </c>
      <c r="Y1189" s="49">
        <v>5977.2246182458302</v>
      </c>
      <c r="Z1189" s="49">
        <v>6598.0394864979498</v>
      </c>
      <c r="AA1189" s="49">
        <v>7180.5538783446</v>
      </c>
      <c r="AB1189" s="49">
        <v>7716.1033905201402</v>
      </c>
      <c r="AC1189" s="49">
        <v>8204.2184376350306</v>
      </c>
      <c r="AD1189" s="49">
        <v>8645.5380381758005</v>
      </c>
      <c r="AE1189" s="49">
        <v>9048.1942300477895</v>
      </c>
      <c r="AF1189" s="49">
        <v>9399.5737504189801</v>
      </c>
      <c r="AG1189" s="49">
        <v>9634.4948437459498</v>
      </c>
      <c r="AH1189" s="49">
        <v>9814.1555312847395</v>
      </c>
      <c r="AI1189" s="49">
        <v>9965.2443928946195</v>
      </c>
    </row>
    <row r="1190" spans="1:35" ht="15">
      <c r="A1190" s="49" t="s">
        <v>66</v>
      </c>
      <c r="B1190" s="49">
        <v>12</v>
      </c>
      <c r="C1190" s="49" t="s">
        <v>42</v>
      </c>
      <c r="D1190" s="49" t="s">
        <v>55</v>
      </c>
      <c r="E1190" s="49" t="s">
        <v>56</v>
      </c>
      <c r="F1190" s="49">
        <v>7.63702323917326</v>
      </c>
      <c r="G1190" s="49">
        <v>36282</v>
      </c>
      <c r="H1190" s="49">
        <v>6.8262630496801702</v>
      </c>
      <c r="I1190" s="49">
        <v>81.526569103577103</v>
      </c>
      <c r="J1190" s="49">
        <v>477.66381714167102</v>
      </c>
      <c r="K1190" s="49">
        <v>731.18972659399401</v>
      </c>
      <c r="L1190" s="49">
        <v>1006.13572557865</v>
      </c>
      <c r="M1190" s="49">
        <v>1343.1365970147001</v>
      </c>
      <c r="N1190" s="49">
        <v>1672.12508373325</v>
      </c>
      <c r="O1190" s="49">
        <v>2027.5067249845499</v>
      </c>
      <c r="P1190" s="49">
        <v>2426.5509500087001</v>
      </c>
      <c r="Q1190" s="49">
        <v>3012.2965538549902</v>
      </c>
      <c r="R1190" s="49">
        <v>3655.6590040162</v>
      </c>
      <c r="S1190" s="49">
        <v>4327.5270241652597</v>
      </c>
      <c r="T1190" s="49">
        <v>5072.9192403280404</v>
      </c>
      <c r="U1190" s="49">
        <v>6379.3541391470799</v>
      </c>
      <c r="V1190" s="49">
        <v>7786.82030233967</v>
      </c>
      <c r="W1190" s="49">
        <v>9150.3806952002797</v>
      </c>
      <c r="X1190" s="49">
        <v>10457.910944908201</v>
      </c>
      <c r="Y1190" s="49">
        <v>11694.933909044301</v>
      </c>
      <c r="Z1190" s="49">
        <v>12873.210909769699</v>
      </c>
      <c r="AA1190" s="49">
        <v>13965.534092931999</v>
      </c>
      <c r="AB1190" s="49">
        <v>14968.3754239352</v>
      </c>
      <c r="AC1190" s="49">
        <v>15880.120836060099</v>
      </c>
      <c r="AD1190" s="49">
        <v>16702.882408420501</v>
      </c>
      <c r="AE1190" s="49">
        <v>17461.7548889684</v>
      </c>
      <c r="AF1190" s="49">
        <v>18146.081392522901</v>
      </c>
      <c r="AG1190" s="49">
        <v>18773.277428156802</v>
      </c>
      <c r="AH1190" s="49">
        <v>19348.055779174199</v>
      </c>
      <c r="AI1190" s="49">
        <v>19878.0968549604</v>
      </c>
    </row>
    <row r="1191" spans="1:35" ht="15">
      <c r="A1191" s="49" t="s">
        <v>66</v>
      </c>
      <c r="B1191" s="49">
        <v>13</v>
      </c>
      <c r="C1191" s="49" t="s">
        <v>42</v>
      </c>
      <c r="D1191" s="49" t="s">
        <v>55</v>
      </c>
      <c r="E1191" s="49" t="s">
        <v>56</v>
      </c>
      <c r="F1191" s="49">
        <v>4.12549941001632</v>
      </c>
      <c r="G1191" s="49">
        <v>36282</v>
      </c>
      <c r="H1191" s="49">
        <v>4.0641671954163101</v>
      </c>
      <c r="I1191" s="49">
        <v>3.98585339941783</v>
      </c>
      <c r="J1191" s="49">
        <v>240.58500772118899</v>
      </c>
      <c r="K1191" s="49">
        <v>436.43265111384801</v>
      </c>
      <c r="L1191" s="49">
        <v>654.32259996962102</v>
      </c>
      <c r="M1191" s="49">
        <v>926.41781335653695</v>
      </c>
      <c r="N1191" s="49">
        <v>1194.6712020848099</v>
      </c>
      <c r="O1191" s="49">
        <v>1485.2417774721</v>
      </c>
      <c r="P1191" s="49">
        <v>1812.5994713724399</v>
      </c>
      <c r="Q1191" s="49">
        <v>2289.6701097642899</v>
      </c>
      <c r="R1191" s="49">
        <v>2811.5454409102399</v>
      </c>
      <c r="S1191" s="49">
        <v>3354.06764567973</v>
      </c>
      <c r="T1191" s="49">
        <v>3950.5282066396599</v>
      </c>
      <c r="U1191" s="49">
        <v>4979.5636297503197</v>
      </c>
      <c r="V1191" s="49">
        <v>6086.0525373431801</v>
      </c>
      <c r="W1191" s="49">
        <v>7154.9022709853798</v>
      </c>
      <c r="X1191" s="49">
        <v>8178.02122396906</v>
      </c>
      <c r="Y1191" s="49">
        <v>9142.6313325070496</v>
      </c>
      <c r="Z1191" s="49">
        <v>10059.9125952539</v>
      </c>
      <c r="AA1191" s="49">
        <v>10910.0745203407</v>
      </c>
      <c r="AB1191" s="49">
        <v>11688.2263197661</v>
      </c>
      <c r="AC1191" s="49">
        <v>12395.8857337144</v>
      </c>
      <c r="AD1191" s="49">
        <v>13030.8272455389</v>
      </c>
      <c r="AE1191" s="49">
        <v>13606.554814315001</v>
      </c>
      <c r="AF1191" s="49">
        <v>14121.327121173899</v>
      </c>
      <c r="AG1191" s="49">
        <v>14592.888797084899</v>
      </c>
      <c r="AH1191" s="49">
        <v>15019.881073651601</v>
      </c>
      <c r="AI1191" s="49">
        <v>15412.142164642801</v>
      </c>
    </row>
    <row r="1192" spans="1:35" ht="15">
      <c r="A1192" s="49" t="s">
        <v>66</v>
      </c>
      <c r="B1192" s="49">
        <v>14</v>
      </c>
      <c r="C1192" s="49" t="s">
        <v>42</v>
      </c>
      <c r="D1192" s="49" t="s">
        <v>55</v>
      </c>
      <c r="E1192" s="49" t="s">
        <v>56</v>
      </c>
      <c r="F1192" s="49">
        <v>4.8667910555812499</v>
      </c>
      <c r="G1192" s="49">
        <v>36282</v>
      </c>
      <c r="H1192" s="49">
        <v>4.7546025404116303</v>
      </c>
      <c r="I1192" s="49">
        <v>4.6861829603000196</v>
      </c>
      <c r="J1192" s="49">
        <v>112.71067147794599</v>
      </c>
      <c r="K1192" s="49">
        <v>230.96733930840099</v>
      </c>
      <c r="L1192" s="49">
        <v>363.26197168781601</v>
      </c>
      <c r="M1192" s="49">
        <v>527.74363676793496</v>
      </c>
      <c r="N1192" s="49">
        <v>689.65906749515705</v>
      </c>
      <c r="O1192" s="49">
        <v>865.10576211713305</v>
      </c>
      <c r="P1192" s="49">
        <v>1062.1429728389201</v>
      </c>
      <c r="Q1192" s="49">
        <v>1346.1045422535999</v>
      </c>
      <c r="R1192" s="49">
        <v>1655.51796049156</v>
      </c>
      <c r="S1192" s="49">
        <v>1976.68522211402</v>
      </c>
      <c r="T1192" s="49">
        <v>2329.4168418353001</v>
      </c>
      <c r="U1192" s="49">
        <v>2937.74005780269</v>
      </c>
      <c r="V1192" s="49">
        <v>3590.3766993333702</v>
      </c>
      <c r="W1192" s="49">
        <v>4222.7096157222304</v>
      </c>
      <c r="X1192" s="49">
        <v>4829.2628526516801</v>
      </c>
      <c r="Y1192" s="49">
        <v>5402.8429310437596</v>
      </c>
      <c r="Z1192" s="49">
        <v>5951.9119116680804</v>
      </c>
      <c r="AA1192" s="49">
        <v>6461.05070787765</v>
      </c>
      <c r="AB1192" s="49">
        <v>6927.5885509828404</v>
      </c>
      <c r="AC1192" s="49">
        <v>7349.8652692962196</v>
      </c>
      <c r="AD1192" s="49">
        <v>7729.1561744684104</v>
      </c>
      <c r="AE1192" s="49">
        <v>8069.5628379768395</v>
      </c>
      <c r="AF1192" s="49">
        <v>8374.1489789514999</v>
      </c>
      <c r="AG1192" s="49">
        <v>8649.1288272613401</v>
      </c>
      <c r="AH1192" s="49">
        <v>8897.6732668011391</v>
      </c>
      <c r="AI1192" s="49">
        <v>9124.0612018540996</v>
      </c>
    </row>
    <row r="1193" spans="1:35" ht="15">
      <c r="A1193" s="49" t="s">
        <v>66</v>
      </c>
      <c r="B1193" s="49">
        <v>15</v>
      </c>
      <c r="C1193" s="49" t="s">
        <v>42</v>
      </c>
      <c r="D1193" s="49" t="s">
        <v>55</v>
      </c>
      <c r="E1193" s="49" t="s">
        <v>56</v>
      </c>
      <c r="F1193" s="49">
        <v>5.8926256136312097E-2</v>
      </c>
      <c r="G1193" s="49">
        <v>36282</v>
      </c>
      <c r="H1193" s="49">
        <v>6.16581246735253E-2</v>
      </c>
      <c r="I1193" s="49">
        <v>6.0643490041626003E-2</v>
      </c>
      <c r="J1193" s="49">
        <v>1.4645139011486299</v>
      </c>
      <c r="K1193" s="49">
        <v>3.0113140702680998</v>
      </c>
      <c r="L1193" s="49">
        <v>4.7482492527473097</v>
      </c>
      <c r="M1193" s="49">
        <v>6.9203051650724499</v>
      </c>
      <c r="N1193" s="49">
        <v>9.0543031570830408</v>
      </c>
      <c r="O1193" s="49">
        <v>11.3794997842881</v>
      </c>
      <c r="P1193" s="49">
        <v>13.995024552151699</v>
      </c>
      <c r="Q1193" s="49">
        <v>17.769762474062901</v>
      </c>
      <c r="R1193" s="49">
        <v>21.8900496877263</v>
      </c>
      <c r="S1193" s="49">
        <v>26.163494365954801</v>
      </c>
      <c r="T1193" s="49">
        <v>30.857895346368601</v>
      </c>
      <c r="U1193" s="49">
        <v>38.983184539581899</v>
      </c>
      <c r="V1193" s="49">
        <v>47.765836542729801</v>
      </c>
      <c r="W1193" s="49">
        <v>56.322840980789103</v>
      </c>
      <c r="X1193" s="49">
        <v>64.572664148053093</v>
      </c>
      <c r="Y1193" s="49">
        <v>72.419911002464602</v>
      </c>
      <c r="Z1193" s="49">
        <v>79.987813073876097</v>
      </c>
      <c r="AA1193" s="49">
        <v>87.046942273807105</v>
      </c>
      <c r="AB1193" s="49">
        <v>93.565238199739696</v>
      </c>
      <c r="AC1193" s="49">
        <v>99.521642117953206</v>
      </c>
      <c r="AD1193" s="49">
        <v>104.90407927148399</v>
      </c>
      <c r="AE1193" s="49">
        <v>109.746897484448</v>
      </c>
      <c r="AF1193" s="49">
        <v>114.089753399093</v>
      </c>
      <c r="AG1193" s="49">
        <v>118.048737187562</v>
      </c>
      <c r="AH1193" s="49">
        <v>121.63406417272201</v>
      </c>
      <c r="AI1193" s="49">
        <v>124.877119737437</v>
      </c>
    </row>
    <row r="1194" spans="1:35" ht="15">
      <c r="A1194" s="49" t="s">
        <v>66</v>
      </c>
      <c r="B1194" s="49">
        <v>16</v>
      </c>
      <c r="C1194" s="49" t="s">
        <v>42</v>
      </c>
      <c r="D1194" s="49" t="s">
        <v>55</v>
      </c>
      <c r="E1194" s="49" t="s">
        <v>56</v>
      </c>
      <c r="F1194" s="49">
        <v>9.3507199660384899</v>
      </c>
      <c r="G1194" s="49">
        <v>36282</v>
      </c>
      <c r="H1194" s="49">
        <v>9.1759253195330395</v>
      </c>
      <c r="I1194" s="49">
        <v>229.14341003147501</v>
      </c>
      <c r="J1194" s="49">
        <v>563.88541943907398</v>
      </c>
      <c r="K1194" s="49">
        <v>777.99069903751104</v>
      </c>
      <c r="L1194" s="49">
        <v>1008.2979754537701</v>
      </c>
      <c r="M1194" s="49">
        <v>1290.30110530411</v>
      </c>
      <c r="N1194" s="49">
        <v>1565.49881192917</v>
      </c>
      <c r="O1194" s="49">
        <v>1863.5292755558801</v>
      </c>
      <c r="P1194" s="49">
        <v>2200.7472253401702</v>
      </c>
      <c r="Q1194" s="49">
        <v>2701.8214951987202</v>
      </c>
      <c r="R1194" s="49">
        <v>3254.7925007138201</v>
      </c>
      <c r="S1194" s="49">
        <v>3834.9530481184302</v>
      </c>
      <c r="T1194" s="49">
        <v>4482.6969087382604</v>
      </c>
      <c r="U1194" s="49">
        <v>5624.4816373089297</v>
      </c>
      <c r="V1194" s="49">
        <v>6857.8271185821204</v>
      </c>
      <c r="W1194" s="49">
        <v>8052.5338550500401</v>
      </c>
      <c r="X1194" s="49">
        <v>9201.2450569575904</v>
      </c>
      <c r="Y1194" s="49">
        <v>10289.6528755852</v>
      </c>
      <c r="Z1194" s="49">
        <v>11326.965186879999</v>
      </c>
      <c r="AA1194" s="49">
        <v>12291.545930988401</v>
      </c>
      <c r="AB1194" s="49">
        <v>13179.4299423716</v>
      </c>
      <c r="AC1194" s="49">
        <v>13989.331285632101</v>
      </c>
      <c r="AD1194" s="49">
        <v>14720.699962344701</v>
      </c>
      <c r="AE1194" s="49">
        <v>15391.6605062041</v>
      </c>
      <c r="AF1194" s="49">
        <v>15998.3583504415</v>
      </c>
      <c r="AG1194" s="49">
        <v>16568.380200150601</v>
      </c>
      <c r="AH1194" s="49">
        <v>17094.1324300222</v>
      </c>
      <c r="AI1194" s="49">
        <v>17582.447876940401</v>
      </c>
    </row>
    <row r="1195" spans="1:35" ht="15">
      <c r="A1195" s="49" t="s">
        <v>66</v>
      </c>
      <c r="B1195" s="49">
        <v>17</v>
      </c>
      <c r="C1195" s="49" t="s">
        <v>42</v>
      </c>
      <c r="D1195" s="49" t="s">
        <v>55</v>
      </c>
      <c r="E1195" s="49" t="s">
        <v>56</v>
      </c>
      <c r="F1195" s="49">
        <v>9.3507199660384899</v>
      </c>
      <c r="G1195" s="49">
        <v>36282</v>
      </c>
      <c r="H1195" s="49">
        <v>9.1759253195330395</v>
      </c>
      <c r="I1195" s="49">
        <v>229.14341003147501</v>
      </c>
      <c r="J1195" s="49">
        <v>563.88541943907398</v>
      </c>
      <c r="K1195" s="49">
        <v>777.99069903751104</v>
      </c>
      <c r="L1195" s="49">
        <v>1008.2979754537701</v>
      </c>
      <c r="M1195" s="49">
        <v>1290.30110530411</v>
      </c>
      <c r="N1195" s="49">
        <v>1565.49881192917</v>
      </c>
      <c r="O1195" s="49">
        <v>1863.5292755558801</v>
      </c>
      <c r="P1195" s="49">
        <v>2200.7472253401702</v>
      </c>
      <c r="Q1195" s="49">
        <v>2701.8214951987202</v>
      </c>
      <c r="R1195" s="49">
        <v>3254.7925007138201</v>
      </c>
      <c r="S1195" s="49">
        <v>3834.9530481184302</v>
      </c>
      <c r="T1195" s="49">
        <v>4482.6969087382604</v>
      </c>
      <c r="U1195" s="49">
        <v>5624.4816373089297</v>
      </c>
      <c r="V1195" s="49">
        <v>6857.8271185821204</v>
      </c>
      <c r="W1195" s="49">
        <v>8052.5338550500401</v>
      </c>
      <c r="X1195" s="49">
        <v>9201.2450569575904</v>
      </c>
      <c r="Y1195" s="49">
        <v>10289.6528755852</v>
      </c>
      <c r="Z1195" s="49">
        <v>11326.965186879999</v>
      </c>
      <c r="AA1195" s="49">
        <v>12291.545930988401</v>
      </c>
      <c r="AB1195" s="49">
        <v>13179.4299423716</v>
      </c>
      <c r="AC1195" s="49">
        <v>13989.331285632101</v>
      </c>
      <c r="AD1195" s="49">
        <v>14720.699962344701</v>
      </c>
      <c r="AE1195" s="49">
        <v>15391.6605062041</v>
      </c>
      <c r="AF1195" s="49">
        <v>15998.3583504415</v>
      </c>
      <c r="AG1195" s="49">
        <v>16568.380200150601</v>
      </c>
      <c r="AH1195" s="49">
        <v>17094.1324300222</v>
      </c>
      <c r="AI1195" s="49">
        <v>17582.447876940401</v>
      </c>
    </row>
    <row r="1196" spans="1:35" ht="15">
      <c r="A1196" s="49" t="s">
        <v>66</v>
      </c>
      <c r="B1196" s="49">
        <v>18</v>
      </c>
      <c r="C1196" s="49" t="s">
        <v>42</v>
      </c>
      <c r="D1196" s="49" t="s">
        <v>55</v>
      </c>
      <c r="E1196" s="49" t="s">
        <v>56</v>
      </c>
      <c r="F1196" s="49">
        <v>9.3507199660384899</v>
      </c>
      <c r="G1196" s="49">
        <v>36282</v>
      </c>
      <c r="H1196" s="49">
        <v>9.1759253195330395</v>
      </c>
      <c r="I1196" s="49">
        <v>229.14341003147501</v>
      </c>
      <c r="J1196" s="49">
        <v>563.88541943907398</v>
      </c>
      <c r="K1196" s="49">
        <v>777.99069903751104</v>
      </c>
      <c r="L1196" s="49">
        <v>1008.2979754537701</v>
      </c>
      <c r="M1196" s="49">
        <v>1290.30110530411</v>
      </c>
      <c r="N1196" s="49">
        <v>1565.49881192917</v>
      </c>
      <c r="O1196" s="49">
        <v>1863.5292755558801</v>
      </c>
      <c r="P1196" s="49">
        <v>2200.7472253401702</v>
      </c>
      <c r="Q1196" s="49">
        <v>2701.8214951987202</v>
      </c>
      <c r="R1196" s="49">
        <v>3254.7925007138201</v>
      </c>
      <c r="S1196" s="49">
        <v>3834.9530481184302</v>
      </c>
      <c r="T1196" s="49">
        <v>4482.6969087382604</v>
      </c>
      <c r="U1196" s="49">
        <v>5624.4816373089297</v>
      </c>
      <c r="V1196" s="49">
        <v>6857.8271185821204</v>
      </c>
      <c r="W1196" s="49">
        <v>8052.5338550500401</v>
      </c>
      <c r="X1196" s="49">
        <v>9201.2450569575904</v>
      </c>
      <c r="Y1196" s="49">
        <v>10289.6528755852</v>
      </c>
      <c r="Z1196" s="49">
        <v>11326.965186879999</v>
      </c>
      <c r="AA1196" s="49">
        <v>12291.545930988401</v>
      </c>
      <c r="AB1196" s="49">
        <v>13179.4299423716</v>
      </c>
      <c r="AC1196" s="49">
        <v>13989.331285632101</v>
      </c>
      <c r="AD1196" s="49">
        <v>14720.699962344701</v>
      </c>
      <c r="AE1196" s="49">
        <v>15391.6605062041</v>
      </c>
      <c r="AF1196" s="49">
        <v>15998.3583504415</v>
      </c>
      <c r="AG1196" s="49">
        <v>16568.380200150601</v>
      </c>
      <c r="AH1196" s="49">
        <v>17094.1324300222</v>
      </c>
      <c r="AI1196" s="49">
        <v>17582.447876940401</v>
      </c>
    </row>
    <row r="1197" spans="1:35" ht="15">
      <c r="A1197" s="49" t="s">
        <v>66</v>
      </c>
      <c r="B1197" s="49">
        <v>19</v>
      </c>
      <c r="C1197" s="49" t="s">
        <v>42</v>
      </c>
      <c r="D1197" s="49" t="s">
        <v>55</v>
      </c>
      <c r="E1197" s="49" t="s">
        <v>56</v>
      </c>
      <c r="F1197" s="49">
        <v>1.10491686733095</v>
      </c>
      <c r="G1197" s="49">
        <v>36282</v>
      </c>
      <c r="H1197" s="49">
        <v>1.09976005784697</v>
      </c>
      <c r="I1197" s="49">
        <v>1.0814954256304601</v>
      </c>
      <c r="J1197" s="49">
        <v>25.944032181426401</v>
      </c>
      <c r="K1197" s="49">
        <v>53.056786032722499</v>
      </c>
      <c r="L1197" s="49">
        <v>83.296530371752098</v>
      </c>
      <c r="M1197" s="49">
        <v>120.79733049302</v>
      </c>
      <c r="N1197" s="49">
        <v>157.586101477873</v>
      </c>
      <c r="O1197" s="49">
        <v>197.334127594009</v>
      </c>
      <c r="P1197" s="49">
        <v>241.86227443157699</v>
      </c>
      <c r="Q1197" s="49">
        <v>306.02049775034902</v>
      </c>
      <c r="R1197" s="49">
        <v>375.80071723609501</v>
      </c>
      <c r="S1197" s="49">
        <v>448.09034635630502</v>
      </c>
      <c r="T1197" s="49">
        <v>527.38513047843901</v>
      </c>
      <c r="U1197" s="49">
        <v>664.30202553998799</v>
      </c>
      <c r="V1197" s="49">
        <v>810.95278969099695</v>
      </c>
      <c r="W1197" s="49">
        <v>952.76686414891003</v>
      </c>
      <c r="X1197" s="49">
        <v>1088.5514881069</v>
      </c>
      <c r="Y1197" s="49">
        <v>1216.75276985254</v>
      </c>
      <c r="Z1197" s="49">
        <v>1339.31850273851</v>
      </c>
      <c r="AA1197" s="49">
        <v>1452.9050264315599</v>
      </c>
      <c r="AB1197" s="49">
        <v>1556.85586861149</v>
      </c>
      <c r="AC1197" s="49">
        <v>1651.07208358563</v>
      </c>
      <c r="AD1197" s="49">
        <v>1735.79506461508</v>
      </c>
      <c r="AE1197" s="49">
        <v>1812.0696128982499</v>
      </c>
      <c r="AF1197" s="49">
        <v>1880.4912302370101</v>
      </c>
      <c r="AG1197" s="49">
        <v>1942.3058860676001</v>
      </c>
      <c r="AH1197" s="49">
        <v>1998.18254325522</v>
      </c>
      <c r="AI1197" s="49">
        <v>2049.1401951856101</v>
      </c>
    </row>
    <row r="1198" spans="1:35" ht="15">
      <c r="A1198" s="49" t="s">
        <v>66</v>
      </c>
      <c r="B1198" s="49">
        <v>20</v>
      </c>
      <c r="C1198" s="49" t="s">
        <v>42</v>
      </c>
      <c r="D1198" s="49" t="s">
        <v>55</v>
      </c>
      <c r="E1198" s="49" t="s">
        <v>56</v>
      </c>
      <c r="F1198" s="49">
        <v>7.2714001354493102E-2</v>
      </c>
      <c r="G1198" s="49">
        <v>36282</v>
      </c>
      <c r="H1198" s="49">
        <v>7.3380294115911904E-2</v>
      </c>
      <c r="I1198" s="49">
        <v>7.1447644960460605E-2</v>
      </c>
      <c r="J1198" s="49">
        <v>1.7004542921144501</v>
      </c>
      <c r="K1198" s="49">
        <v>3.4453800908354602</v>
      </c>
      <c r="L1198" s="49">
        <v>5.3539286220144504</v>
      </c>
      <c r="M1198" s="49">
        <v>7.6939011721433799</v>
      </c>
      <c r="N1198" s="49">
        <v>9.9352717683694802</v>
      </c>
      <c r="O1198" s="49">
        <v>12.327160523545899</v>
      </c>
      <c r="P1198" s="49">
        <v>14.9912500557878</v>
      </c>
      <c r="Q1198" s="49">
        <v>18.836539287774102</v>
      </c>
      <c r="R1198" s="49">
        <v>22.976221775263799</v>
      </c>
      <c r="S1198" s="49">
        <v>27.191632749023899</v>
      </c>
      <c r="T1198" s="49">
        <v>31.748202335319601</v>
      </c>
      <c r="U1198" s="49">
        <v>39.682745171726999</v>
      </c>
      <c r="V1198" s="49">
        <v>48.101021596589803</v>
      </c>
      <c r="W1198" s="49">
        <v>56.115199333479602</v>
      </c>
      <c r="X1198" s="49">
        <v>63.662641152864602</v>
      </c>
      <c r="Y1198" s="49">
        <v>70.661603958567795</v>
      </c>
      <c r="Z1198" s="49">
        <v>77.264017070490794</v>
      </c>
      <c r="AA1198" s="49">
        <v>83.269275202987799</v>
      </c>
      <c r="AB1198" s="49">
        <v>88.664928557540193</v>
      </c>
      <c r="AC1198" s="49">
        <v>93.440729448617304</v>
      </c>
      <c r="AD1198" s="49">
        <v>97.600855550610007</v>
      </c>
      <c r="AE1198" s="49">
        <v>101.207720536267</v>
      </c>
      <c r="AF1198" s="49">
        <v>104.327584185877</v>
      </c>
      <c r="AG1198" s="49">
        <v>107.060226349117</v>
      </c>
      <c r="AH1198" s="49">
        <v>109.41301831714</v>
      </c>
      <c r="AI1198" s="49">
        <v>111.40754714590101</v>
      </c>
    </row>
    <row r="1199" spans="1:35" ht="15">
      <c r="A1199" s="49" t="s">
        <v>66</v>
      </c>
      <c r="B1199" s="49">
        <v>0</v>
      </c>
      <c r="C1199" s="49" t="s">
        <v>42</v>
      </c>
      <c r="D1199" s="49" t="s">
        <v>55</v>
      </c>
      <c r="E1199" s="49" t="s">
        <v>57</v>
      </c>
      <c r="F1199" s="49">
        <v>7.69302814936679</v>
      </c>
      <c r="G1199" s="49">
        <v>36282</v>
      </c>
      <c r="H1199" s="49">
        <v>11.39074800071805</v>
      </c>
      <c r="I1199" s="49">
        <v>16.969174719799511</v>
      </c>
      <c r="J1199" s="49">
        <v>37.954125679735988</v>
      </c>
      <c r="K1199" s="49">
        <v>56.40673275742288</v>
      </c>
      <c r="L1199" s="49">
        <v>80.525902743825284</v>
      </c>
      <c r="M1199" s="49">
        <v>107.38979529883811</v>
      </c>
      <c r="N1199" s="49">
        <v>138.87134947881901</v>
      </c>
      <c r="O1199" s="49">
        <v>174.94803335481413</v>
      </c>
      <c r="P1199" s="49">
        <v>212.5097905946819</v>
      </c>
      <c r="Q1199" s="49">
        <v>247.73493036441388</v>
      </c>
      <c r="R1199" s="49">
        <v>283.39827870068842</v>
      </c>
      <c r="S1199" s="49">
        <v>317.20243865225592</v>
      </c>
      <c r="T1199" s="49">
        <v>348.4818261992574</v>
      </c>
      <c r="U1199" s="49">
        <v>379.12172115036986</v>
      </c>
      <c r="V1199" s="49">
        <v>408.08322227873805</v>
      </c>
      <c r="W1199" s="49">
        <v>433.28715027578625</v>
      </c>
      <c r="X1199" s="49">
        <v>455.05364638129794</v>
      </c>
      <c r="Y1199" s="49">
        <v>476.70513321549026</v>
      </c>
      <c r="Z1199" s="49">
        <v>498.8505829705079</v>
      </c>
      <c r="AA1199" s="49">
        <v>521.248765899349</v>
      </c>
      <c r="AB1199" s="49">
        <v>541.88476660708909</v>
      </c>
      <c r="AC1199" s="49">
        <v>560.68905054080983</v>
      </c>
      <c r="AD1199" s="49">
        <v>581.46046498900478</v>
      </c>
      <c r="AE1199" s="49">
        <v>598.68564750542419</v>
      </c>
      <c r="AF1199" s="49">
        <v>615.19843611839849</v>
      </c>
      <c r="AG1199" s="49">
        <v>622.90572670530582</v>
      </c>
      <c r="AH1199" s="49">
        <v>635.89682449218424</v>
      </c>
      <c r="AI1199" s="49">
        <v>646.66227768434828</v>
      </c>
    </row>
    <row r="1200" spans="1:35" ht="15">
      <c r="A1200" s="49" t="s">
        <v>66</v>
      </c>
      <c r="B1200" s="49">
        <v>1</v>
      </c>
      <c r="C1200" s="49" t="s">
        <v>42</v>
      </c>
      <c r="D1200" s="49" t="s">
        <v>55</v>
      </c>
      <c r="E1200" s="49" t="s">
        <v>57</v>
      </c>
      <c r="F1200" s="49">
        <v>211.99912280076086</v>
      </c>
      <c r="G1200" s="49">
        <v>36282</v>
      </c>
      <c r="H1200" s="49">
        <v>302.25733807864293</v>
      </c>
      <c r="I1200" s="49">
        <v>896.63111879891596</v>
      </c>
      <c r="J1200" s="49">
        <v>2478.1939329394718</v>
      </c>
      <c r="K1200" s="49">
        <v>3976.0322191227833</v>
      </c>
      <c r="L1200" s="49">
        <v>5979.8434018753178</v>
      </c>
      <c r="M1200" s="49">
        <v>8241.5167037980573</v>
      </c>
      <c r="N1200" s="49">
        <v>10904.542990287096</v>
      </c>
      <c r="O1200" s="49">
        <v>13947.55896509275</v>
      </c>
      <c r="P1200" s="49">
        <v>17158.518428885847</v>
      </c>
      <c r="Q1200" s="49">
        <v>20522.90775719778</v>
      </c>
      <c r="R1200" s="49">
        <v>23916.152555658329</v>
      </c>
      <c r="S1200" s="49">
        <v>27146.629856642561</v>
      </c>
      <c r="T1200" s="49">
        <v>30135.799456634275</v>
      </c>
      <c r="U1200" s="49">
        <v>33160.24284618353</v>
      </c>
      <c r="V1200" s="49">
        <v>35907.724154026968</v>
      </c>
      <c r="W1200" s="49">
        <v>38521.484494312404</v>
      </c>
      <c r="X1200" s="49">
        <v>41058.471201458909</v>
      </c>
      <c r="Y1200" s="49">
        <v>43413.333260906693</v>
      </c>
      <c r="Z1200" s="49">
        <v>45915.62662315325</v>
      </c>
      <c r="AA1200" s="49">
        <v>48332.875018834151</v>
      </c>
      <c r="AB1200" s="49">
        <v>50607.445920757804</v>
      </c>
      <c r="AC1200" s="49">
        <v>52798.258034865656</v>
      </c>
      <c r="AD1200" s="49">
        <v>55040.037624720448</v>
      </c>
      <c r="AE1200" s="49">
        <v>57366.418922840603</v>
      </c>
      <c r="AF1200" s="49">
        <v>59522.845977097219</v>
      </c>
      <c r="AG1200" s="49">
        <v>61561.422323604485</v>
      </c>
      <c r="AH1200" s="49">
        <v>63338.587766299184</v>
      </c>
      <c r="AI1200" s="49">
        <v>65485.254333633027</v>
      </c>
    </row>
    <row r="1201" spans="1:35" ht="15">
      <c r="A1201" s="49" t="s">
        <v>66</v>
      </c>
      <c r="B1201" s="49">
        <v>2</v>
      </c>
      <c r="C1201" s="49" t="s">
        <v>42</v>
      </c>
      <c r="D1201" s="49" t="s">
        <v>55</v>
      </c>
      <c r="E1201" s="49" t="s">
        <v>57</v>
      </c>
      <c r="F1201" s="49">
        <v>45.411927101085382</v>
      </c>
      <c r="G1201" s="49">
        <v>36282</v>
      </c>
      <c r="H1201" s="49">
        <v>65.934248470560448</v>
      </c>
      <c r="I1201" s="49">
        <v>131.87083592902948</v>
      </c>
      <c r="J1201" s="49">
        <v>330.52004328080909</v>
      </c>
      <c r="K1201" s="49">
        <v>513.93956613455259</v>
      </c>
      <c r="L1201" s="49">
        <v>757.9937595225424</v>
      </c>
      <c r="M1201" s="49">
        <v>1032.717002504588</v>
      </c>
      <c r="N1201" s="49">
        <v>1355.9280505317849</v>
      </c>
      <c r="O1201" s="49">
        <v>1725.479429108497</v>
      </c>
      <c r="P1201" s="49">
        <v>2113.1662025871074</v>
      </c>
      <c r="Q1201" s="49">
        <v>2502.6772492503933</v>
      </c>
      <c r="R1201" s="49">
        <v>2895.909305580371</v>
      </c>
      <c r="S1201" s="49">
        <v>3269.7199697916935</v>
      </c>
      <c r="T1201" s="49">
        <v>3615.5717848807412</v>
      </c>
      <c r="U1201" s="49">
        <v>3961.4066077559651</v>
      </c>
      <c r="V1201" s="49">
        <v>4280.632311511079</v>
      </c>
      <c r="W1201" s="49">
        <v>4574.1928516892258</v>
      </c>
      <c r="X1201" s="49">
        <v>4847.3119571994084</v>
      </c>
      <c r="Y1201" s="49">
        <v>5105.7514867267064</v>
      </c>
      <c r="Z1201" s="49">
        <v>5375.6966401268628</v>
      </c>
      <c r="AA1201" s="49">
        <v>5639.4332823531577</v>
      </c>
      <c r="AB1201" s="49">
        <v>5884.2968738957088</v>
      </c>
      <c r="AC1201" s="49">
        <v>6113.995790689587</v>
      </c>
      <c r="AD1201" s="49">
        <v>6354.0302611902771</v>
      </c>
      <c r="AE1201" s="49">
        <v>6583.7077362791388</v>
      </c>
      <c r="AF1201" s="49">
        <v>6797.6174416160229</v>
      </c>
      <c r="AG1201" s="49">
        <v>6965.1903952202319</v>
      </c>
      <c r="AH1201" s="49">
        <v>7136.2046759171453</v>
      </c>
      <c r="AI1201" s="49">
        <v>7322.3870235117938</v>
      </c>
    </row>
    <row r="1202" spans="1:35" ht="15">
      <c r="A1202" s="49" t="s">
        <v>66</v>
      </c>
      <c r="B1202" s="49">
        <v>3</v>
      </c>
      <c r="C1202" s="49" t="s">
        <v>42</v>
      </c>
      <c r="D1202" s="49" t="s">
        <v>55</v>
      </c>
      <c r="E1202" s="49" t="s">
        <v>57</v>
      </c>
      <c r="F1202" s="49">
        <v>59.56806466258697</v>
      </c>
      <c r="G1202" s="49">
        <v>36282</v>
      </c>
      <c r="H1202" s="49">
        <v>86.058867101783761</v>
      </c>
      <c r="I1202" s="49">
        <v>129.8281411733596</v>
      </c>
      <c r="J1202" s="49">
        <v>293.394298196671</v>
      </c>
      <c r="K1202" s="49">
        <v>441.2314366723835</v>
      </c>
      <c r="L1202" s="49">
        <v>637.41240080259877</v>
      </c>
      <c r="M1202" s="49">
        <v>859.25245574228961</v>
      </c>
      <c r="N1202" s="49">
        <v>1123.62120673492</v>
      </c>
      <c r="O1202" s="49">
        <v>1429.821952953846</v>
      </c>
      <c r="P1202" s="49">
        <v>1752.911524203211</v>
      </c>
      <c r="Q1202" s="49">
        <v>2061.9187990686291</v>
      </c>
      <c r="R1202" s="49">
        <v>2379.2049890057801</v>
      </c>
      <c r="S1202" s="49">
        <v>2686.2515986389221</v>
      </c>
      <c r="T1202" s="49">
        <v>2976.2433649021905</v>
      </c>
      <c r="U1202" s="49">
        <v>3265.6389518241922</v>
      </c>
      <c r="V1202" s="49">
        <v>3545.2308186446307</v>
      </c>
      <c r="W1202" s="49">
        <v>3795.7003295859604</v>
      </c>
      <c r="X1202" s="49">
        <v>4019.153362673027</v>
      </c>
      <c r="Y1202" s="49">
        <v>4243.8072435546846</v>
      </c>
      <c r="Z1202" s="49">
        <v>4474.0556227951529</v>
      </c>
      <c r="AA1202" s="49">
        <v>4708.4218249141222</v>
      </c>
      <c r="AB1202" s="49">
        <v>4928.3501964439738</v>
      </c>
      <c r="AC1202" s="49">
        <v>5133.0698137383988</v>
      </c>
      <c r="AD1202" s="49">
        <v>5358.1977384901638</v>
      </c>
      <c r="AE1202" s="49">
        <v>5553.1738149238918</v>
      </c>
      <c r="AF1202" s="49">
        <v>5743.2067645223106</v>
      </c>
      <c r="AG1202" s="49">
        <v>5851.6247260469854</v>
      </c>
      <c r="AH1202" s="49">
        <v>6011.2353587644393</v>
      </c>
      <c r="AI1202" s="49">
        <v>6152.5388306602354</v>
      </c>
    </row>
    <row r="1203" spans="1:35" ht="15">
      <c r="A1203" s="49" t="s">
        <v>66</v>
      </c>
      <c r="B1203" s="49">
        <v>4</v>
      </c>
      <c r="C1203" s="49" t="s">
        <v>42</v>
      </c>
      <c r="D1203" s="49" t="s">
        <v>55</v>
      </c>
      <c r="E1203" s="49" t="s">
        <v>57</v>
      </c>
      <c r="F1203" s="49">
        <v>78.044911500997245</v>
      </c>
      <c r="G1203" s="49">
        <v>36282</v>
      </c>
      <c r="H1203" s="49">
        <v>95.088937129689455</v>
      </c>
      <c r="I1203" s="49">
        <v>316.0588106867919</v>
      </c>
      <c r="J1203" s="49">
        <v>684.91192913683369</v>
      </c>
      <c r="K1203" s="49">
        <v>1040.5964993093703</v>
      </c>
      <c r="L1203" s="49">
        <v>1515.5754699742499</v>
      </c>
      <c r="M1203" s="49">
        <v>2052.9761784006059</v>
      </c>
      <c r="N1203" s="49">
        <v>2686.6149629237711</v>
      </c>
      <c r="O1203" s="49">
        <v>3440.3349715485215</v>
      </c>
      <c r="P1203" s="49">
        <v>4231.8416994684139</v>
      </c>
      <c r="Q1203" s="49">
        <v>5056.3244280228237</v>
      </c>
      <c r="R1203" s="49">
        <v>5891.4956182553924</v>
      </c>
      <c r="S1203" s="49">
        <v>6695.2210121336848</v>
      </c>
      <c r="T1203" s="49">
        <v>7476.8742788381123</v>
      </c>
      <c r="U1203" s="49">
        <v>8231.9551106455965</v>
      </c>
      <c r="V1203" s="49">
        <v>8976.8922075192804</v>
      </c>
      <c r="W1203" s="49">
        <v>9628.1953040146036</v>
      </c>
      <c r="X1203" s="49">
        <v>10152.599999711379</v>
      </c>
      <c r="Y1203" s="49">
        <v>10713.855746849778</v>
      </c>
      <c r="Z1203" s="49">
        <v>11308.142822292921</v>
      </c>
      <c r="AA1203" s="49">
        <v>11889.427532617701</v>
      </c>
      <c r="AB1203" s="49">
        <v>12516.281909175901</v>
      </c>
      <c r="AC1203" s="49">
        <v>12943.279438458589</v>
      </c>
      <c r="AD1203" s="49">
        <v>13498.917476520328</v>
      </c>
      <c r="AE1203" s="49">
        <v>14001.864610185339</v>
      </c>
      <c r="AF1203" s="49">
        <v>14514.027570421698</v>
      </c>
      <c r="AG1203" s="49">
        <v>14981.79965730913</v>
      </c>
      <c r="AH1203" s="49">
        <v>15426.17161903076</v>
      </c>
      <c r="AI1203" s="49">
        <v>15899.348631346151</v>
      </c>
    </row>
    <row r="1204" spans="1:35" ht="15">
      <c r="A1204" s="49" t="s">
        <v>66</v>
      </c>
      <c r="B1204" s="49">
        <v>5</v>
      </c>
      <c r="C1204" s="49" t="s">
        <v>42</v>
      </c>
      <c r="D1204" s="49" t="s">
        <v>55</v>
      </c>
      <c r="E1204" s="49" t="s">
        <v>57</v>
      </c>
      <c r="F1204" s="49">
        <v>186.69111369517196</v>
      </c>
      <c r="G1204" s="49">
        <v>36282</v>
      </c>
      <c r="H1204" s="49">
        <v>234.04436848938849</v>
      </c>
      <c r="I1204" s="49">
        <v>356.31557520184913</v>
      </c>
      <c r="J1204" s="49">
        <v>725.00738843692147</v>
      </c>
      <c r="K1204" s="49">
        <v>1065.4776997395229</v>
      </c>
      <c r="L1204" s="49">
        <v>1524.2815710829768</v>
      </c>
      <c r="M1204" s="49">
        <v>2045.7290688390269</v>
      </c>
      <c r="N1204" s="49">
        <v>2649.227175367414</v>
      </c>
      <c r="O1204" s="49">
        <v>3345.9016024964531</v>
      </c>
      <c r="P1204" s="49">
        <v>4081.8594798490058</v>
      </c>
      <c r="Q1204" s="49">
        <v>4800.2992390013451</v>
      </c>
      <c r="R1204" s="49">
        <v>5533.767004579031</v>
      </c>
      <c r="S1204" s="49">
        <v>6236.7538459737698</v>
      </c>
      <c r="T1204" s="49">
        <v>6885.944833276757</v>
      </c>
      <c r="U1204" s="49">
        <v>7559.4176931713182</v>
      </c>
      <c r="V1204" s="49">
        <v>8178.6708713147964</v>
      </c>
      <c r="W1204" s="49">
        <v>8743.4364446742366</v>
      </c>
      <c r="X1204" s="49">
        <v>9273.5317609433005</v>
      </c>
      <c r="Y1204" s="49">
        <v>9782.6879380251703</v>
      </c>
      <c r="Z1204" s="49">
        <v>10320.07461281585</v>
      </c>
      <c r="AA1204" s="49">
        <v>10848.845920101481</v>
      </c>
      <c r="AB1204" s="49">
        <v>11355.345139168441</v>
      </c>
      <c r="AC1204" s="49">
        <v>11856.569635759221</v>
      </c>
      <c r="AD1204" s="49">
        <v>12332.985416889569</v>
      </c>
      <c r="AE1204" s="49">
        <v>12758.027418274371</v>
      </c>
      <c r="AF1204" s="49">
        <v>13170.16053168591</v>
      </c>
      <c r="AG1204" s="49">
        <v>13500.70613908365</v>
      </c>
      <c r="AH1204" s="49">
        <v>13873.220489081941</v>
      </c>
      <c r="AI1204" s="49">
        <v>14192.926663391401</v>
      </c>
    </row>
    <row r="1205" spans="1:35" ht="15">
      <c r="A1205" s="49" t="s">
        <v>66</v>
      </c>
      <c r="B1205" s="49">
        <v>6</v>
      </c>
      <c r="C1205" s="49" t="s">
        <v>42</v>
      </c>
      <c r="D1205" s="49" t="s">
        <v>55</v>
      </c>
      <c r="E1205" s="49" t="s">
        <v>57</v>
      </c>
      <c r="F1205" s="49">
        <v>93.908605886459625</v>
      </c>
      <c r="G1205" s="49">
        <v>36282</v>
      </c>
      <c r="H1205" s="49">
        <v>131.88465392078729</v>
      </c>
      <c r="I1205" s="49">
        <v>209.18231539399551</v>
      </c>
      <c r="J1205" s="49">
        <v>483.40101872914414</v>
      </c>
      <c r="K1205" s="49">
        <v>734.07719421757542</v>
      </c>
      <c r="L1205" s="49">
        <v>1068.0185304006532</v>
      </c>
      <c r="M1205" s="49">
        <v>1446.392855549436</v>
      </c>
      <c r="N1205" s="49">
        <v>1897.71128210901</v>
      </c>
      <c r="O1205" s="49">
        <v>2420.2891012026921</v>
      </c>
      <c r="P1205" s="49">
        <v>2972.7457928643639</v>
      </c>
      <c r="Q1205" s="49">
        <v>3509.1390059730152</v>
      </c>
      <c r="R1205" s="49">
        <v>4059.570738856879</v>
      </c>
      <c r="S1205" s="49">
        <v>4592.3178677078558</v>
      </c>
      <c r="T1205" s="49">
        <v>5096.9070058138877</v>
      </c>
      <c r="U1205" s="49">
        <v>5603.8303483835771</v>
      </c>
      <c r="V1205" s="49">
        <v>6091.4908596742571</v>
      </c>
      <c r="W1205" s="49">
        <v>6534.2410318057773</v>
      </c>
      <c r="X1205" s="49">
        <v>6936.0874307187614</v>
      </c>
      <c r="Y1205" s="49">
        <v>7336.5671170124215</v>
      </c>
      <c r="Z1205" s="49">
        <v>7749.1129681774864</v>
      </c>
      <c r="AA1205" s="49">
        <v>8166.800507950551</v>
      </c>
      <c r="AB1205" s="49">
        <v>8560.1552995494967</v>
      </c>
      <c r="AC1205" s="49">
        <v>8932.4862908975811</v>
      </c>
      <c r="AD1205" s="49">
        <v>9340.5141148534749</v>
      </c>
      <c r="AE1205" s="49">
        <v>9706.9946455012359</v>
      </c>
      <c r="AF1205" s="49">
        <v>10064.446601838068</v>
      </c>
      <c r="AG1205" s="49">
        <v>10296.213538264732</v>
      </c>
      <c r="AH1205" s="49">
        <v>10601.664509389213</v>
      </c>
      <c r="AI1205" s="49">
        <v>10889.41586287903</v>
      </c>
    </row>
    <row r="1206" spans="1:35" ht="15">
      <c r="A1206" s="49" t="s">
        <v>66</v>
      </c>
      <c r="B1206" s="49">
        <v>7</v>
      </c>
      <c r="C1206" s="49" t="s">
        <v>42</v>
      </c>
      <c r="D1206" s="49" t="s">
        <v>55</v>
      </c>
      <c r="E1206" s="49" t="s">
        <v>57</v>
      </c>
      <c r="F1206" s="49">
        <v>426.3596024923624</v>
      </c>
      <c r="G1206" s="49">
        <v>36282</v>
      </c>
      <c r="H1206" s="49">
        <v>403.75236449450637</v>
      </c>
      <c r="I1206" s="49">
        <v>1285.6473026624126</v>
      </c>
      <c r="J1206" s="49">
        <v>2805.900366981014</v>
      </c>
      <c r="K1206" s="49">
        <v>4164.6578807921287</v>
      </c>
      <c r="L1206" s="49">
        <v>5964.7763805107752</v>
      </c>
      <c r="M1206" s="49">
        <v>8028.8817072806742</v>
      </c>
      <c r="N1206" s="49">
        <v>10437.989933068635</v>
      </c>
      <c r="O1206" s="49">
        <v>13185.965175664151</v>
      </c>
      <c r="P1206" s="49">
        <v>16056.470053232961</v>
      </c>
      <c r="Q1206" s="49">
        <v>19133.774954007349</v>
      </c>
      <c r="R1206" s="49">
        <v>22066.648914811492</v>
      </c>
      <c r="S1206" s="49">
        <v>24882.109647050711</v>
      </c>
      <c r="T1206" s="49">
        <v>27272.317230278288</v>
      </c>
      <c r="U1206" s="49">
        <v>29630.368543643533</v>
      </c>
      <c r="V1206" s="49">
        <v>31939.922206779909</v>
      </c>
      <c r="W1206" s="49">
        <v>34097.218437575408</v>
      </c>
      <c r="X1206" s="49">
        <v>36587.971059589232</v>
      </c>
      <c r="Y1206" s="49">
        <v>38103.866168660861</v>
      </c>
      <c r="Z1206" s="49">
        <v>40519.805807935285</v>
      </c>
      <c r="AA1206" s="49">
        <v>42049.364593849408</v>
      </c>
      <c r="AB1206" s="49">
        <v>44227.338520093181</v>
      </c>
      <c r="AC1206" s="49">
        <v>45878.963478594764</v>
      </c>
      <c r="AD1206" s="49">
        <v>47725.187502530069</v>
      </c>
      <c r="AE1206" s="49">
        <v>48526.50125696139</v>
      </c>
      <c r="AF1206" s="49">
        <v>49976.418788613439</v>
      </c>
      <c r="AG1206" s="49">
        <v>51453.879558820481</v>
      </c>
      <c r="AH1206" s="49">
        <v>52849.445775028289</v>
      </c>
      <c r="AI1206" s="49">
        <v>54808.634410107174</v>
      </c>
    </row>
    <row r="1207" spans="1:35" ht="15">
      <c r="A1207" s="49" t="s">
        <v>66</v>
      </c>
      <c r="B1207" s="49">
        <v>8</v>
      </c>
      <c r="C1207" s="49" t="s">
        <v>42</v>
      </c>
      <c r="D1207" s="49" t="s">
        <v>55</v>
      </c>
      <c r="E1207" s="49" t="s">
        <v>57</v>
      </c>
      <c r="F1207" s="49">
        <v>120.9318856038649</v>
      </c>
      <c r="G1207" s="49">
        <v>36282</v>
      </c>
      <c r="H1207" s="49">
        <v>148.58054384737122</v>
      </c>
      <c r="I1207" s="49">
        <v>296.83128140702161</v>
      </c>
      <c r="J1207" s="49">
        <v>661.66603527529389</v>
      </c>
      <c r="K1207" s="49">
        <v>991.67592195713951</v>
      </c>
      <c r="L1207" s="49">
        <v>1430.6502216580591</v>
      </c>
      <c r="M1207" s="49">
        <v>1931.816680193923</v>
      </c>
      <c r="N1207" s="49">
        <v>2525.4771967104521</v>
      </c>
      <c r="O1207" s="49">
        <v>3210.0918207782634</v>
      </c>
      <c r="P1207" s="49">
        <v>3931.5338364588647</v>
      </c>
      <c r="Q1207" s="49">
        <v>4660.6360360664266</v>
      </c>
      <c r="R1207" s="49">
        <v>5386.8536211930968</v>
      </c>
      <c r="S1207" s="49">
        <v>6090.0301795497135</v>
      </c>
      <c r="T1207" s="49">
        <v>6729.0432292576997</v>
      </c>
      <c r="U1207" s="49">
        <v>7367.4553398126163</v>
      </c>
      <c r="V1207" s="49">
        <v>7991.0216204189073</v>
      </c>
      <c r="W1207" s="49">
        <v>8563.8140253434503</v>
      </c>
      <c r="X1207" s="49">
        <v>9141.7682706693358</v>
      </c>
      <c r="Y1207" s="49">
        <v>9615.3300933803075</v>
      </c>
      <c r="Z1207" s="49">
        <v>10197.460476411419</v>
      </c>
      <c r="AA1207" s="49">
        <v>10688.28674495325</v>
      </c>
      <c r="AB1207" s="49">
        <v>11234.797115877949</v>
      </c>
      <c r="AC1207" s="49">
        <v>11706.72572242259</v>
      </c>
      <c r="AD1207" s="49">
        <v>12230.11232708104</v>
      </c>
      <c r="AE1207" s="49">
        <v>12600.406431560819</v>
      </c>
      <c r="AF1207" s="49">
        <v>13040.026025085859</v>
      </c>
      <c r="AG1207" s="49">
        <v>13379.37467327679</v>
      </c>
      <c r="AH1207" s="49">
        <v>13777.817713397551</v>
      </c>
      <c r="AI1207" s="49">
        <v>14219.400763944828</v>
      </c>
    </row>
    <row r="1208" spans="1:35" ht="15">
      <c r="A1208" s="49" t="s">
        <v>66</v>
      </c>
      <c r="B1208" s="49">
        <v>9</v>
      </c>
      <c r="C1208" s="49" t="s">
        <v>42</v>
      </c>
      <c r="D1208" s="49" t="s">
        <v>55</v>
      </c>
      <c r="E1208" s="49" t="s">
        <v>57</v>
      </c>
      <c r="F1208" s="49">
        <v>97.062284994944619</v>
      </c>
      <c r="G1208" s="49">
        <v>36282</v>
      </c>
      <c r="H1208" s="49">
        <v>136.58453454774769</v>
      </c>
      <c r="I1208" s="49">
        <v>206.7937438243091</v>
      </c>
      <c r="J1208" s="49">
        <v>468.11483062844098</v>
      </c>
      <c r="K1208" s="49">
        <v>705.52201837896541</v>
      </c>
      <c r="L1208" s="49">
        <v>1021.338545756548</v>
      </c>
      <c r="M1208" s="49">
        <v>1379.2527398663219</v>
      </c>
      <c r="N1208" s="49">
        <v>1806.8113978453612</v>
      </c>
      <c r="O1208" s="49">
        <v>2302.2776464789558</v>
      </c>
      <c r="P1208" s="49">
        <v>2825.5334515334062</v>
      </c>
      <c r="Q1208" s="49">
        <v>3326.6529849679332</v>
      </c>
      <c r="R1208" s="49">
        <v>3841.3120154403682</v>
      </c>
      <c r="S1208" s="49">
        <v>4339.7042970988432</v>
      </c>
      <c r="T1208" s="49">
        <v>4812.9125112392603</v>
      </c>
      <c r="U1208" s="49">
        <v>5287.6549709092678</v>
      </c>
      <c r="V1208" s="49">
        <v>5747.7598050402994</v>
      </c>
      <c r="W1208" s="49">
        <v>6161.6891414325992</v>
      </c>
      <c r="X1208" s="49">
        <v>6532.3223667420389</v>
      </c>
      <c r="Y1208" s="49">
        <v>6905.1496925802112</v>
      </c>
      <c r="Z1208" s="49">
        <v>7286.6278690664876</v>
      </c>
      <c r="AA1208" s="49">
        <v>7675.0743060489576</v>
      </c>
      <c r="AB1208" s="49">
        <v>8039.5574560081077</v>
      </c>
      <c r="AC1208" s="49">
        <v>8380.4784274966478</v>
      </c>
      <c r="AD1208" s="49">
        <v>8755.8355323620617</v>
      </c>
      <c r="AE1208" s="49">
        <v>9082.481838599906</v>
      </c>
      <c r="AF1208" s="49">
        <v>9401.0435168153072</v>
      </c>
      <c r="AG1208" s="49">
        <v>9585.7161531583879</v>
      </c>
      <c r="AH1208" s="49">
        <v>9854.9170750065787</v>
      </c>
      <c r="AI1208" s="49">
        <v>10095.242877248071</v>
      </c>
    </row>
    <row r="1209" spans="1:35" ht="15">
      <c r="A1209" s="49" t="s">
        <v>66</v>
      </c>
      <c r="B1209" s="49">
        <v>10</v>
      </c>
      <c r="C1209" s="49" t="s">
        <v>42</v>
      </c>
      <c r="D1209" s="49" t="s">
        <v>55</v>
      </c>
      <c r="E1209" s="49" t="s">
        <v>57</v>
      </c>
      <c r="F1209" s="49">
        <v>96.959791923523369</v>
      </c>
      <c r="G1209" s="49">
        <v>36282</v>
      </c>
      <c r="H1209" s="49">
        <v>92.340752215345461</v>
      </c>
      <c r="I1209" s="49">
        <v>286.81107902847566</v>
      </c>
      <c r="J1209" s="49">
        <v>628.88560944336541</v>
      </c>
      <c r="K1209" s="49">
        <v>935.96331479608693</v>
      </c>
      <c r="L1209" s="49">
        <v>1344.8740886176038</v>
      </c>
      <c r="M1209" s="49">
        <v>1815.3574047007251</v>
      </c>
      <c r="N1209" s="49">
        <v>2365.092425585417</v>
      </c>
      <c r="O1209" s="49">
        <v>2995.3536636200988</v>
      </c>
      <c r="P1209" s="49">
        <v>3656.9501007760978</v>
      </c>
      <c r="Q1209" s="49">
        <v>4365.9749183651147</v>
      </c>
      <c r="R1209" s="49">
        <v>5044.8769432126719</v>
      </c>
      <c r="S1209" s="49">
        <v>5697.4289062516991</v>
      </c>
      <c r="T1209" s="49">
        <v>6253.6948100152022</v>
      </c>
      <c r="U1209" s="49">
        <v>6802.7910010752958</v>
      </c>
      <c r="V1209" s="49">
        <v>7341.5290244807029</v>
      </c>
      <c r="W1209" s="49">
        <v>7843.5080535686848</v>
      </c>
      <c r="X1209" s="49">
        <v>8419.1344878205127</v>
      </c>
      <c r="Y1209" s="49">
        <v>8773.1535998335003</v>
      </c>
      <c r="Z1209" s="49">
        <v>9326.0924812996509</v>
      </c>
      <c r="AA1209" s="49">
        <v>9682.6835186661792</v>
      </c>
      <c r="AB1209" s="49">
        <v>10179.447337293026</v>
      </c>
      <c r="AC1209" s="49">
        <v>10553.094243048719</v>
      </c>
      <c r="AD1209" s="49">
        <v>10969.8718328905</v>
      </c>
      <c r="AE1209" s="49">
        <v>11146.09692785506</v>
      </c>
      <c r="AF1209" s="49">
        <v>11451.011504243819</v>
      </c>
      <c r="AG1209" s="49">
        <v>11644.218416618858</v>
      </c>
      <c r="AH1209" s="49">
        <v>11787.724362781231</v>
      </c>
      <c r="AI1209" s="49">
        <v>12044.850792471219</v>
      </c>
    </row>
    <row r="1210" spans="1:35" ht="15">
      <c r="A1210" s="49" t="s">
        <v>66</v>
      </c>
      <c r="B1210" s="49">
        <v>11</v>
      </c>
      <c r="C1210" s="49" t="s">
        <v>42</v>
      </c>
      <c r="D1210" s="49" t="s">
        <v>55</v>
      </c>
      <c r="E1210" s="49" t="s">
        <v>57</v>
      </c>
      <c r="F1210" s="49">
        <v>89.253253949314825</v>
      </c>
      <c r="G1210" s="49">
        <v>36282</v>
      </c>
      <c r="H1210" s="49">
        <v>84.038415027270361</v>
      </c>
      <c r="I1210" s="49">
        <v>269.73439048361388</v>
      </c>
      <c r="J1210" s="49">
        <v>593.61697195521265</v>
      </c>
      <c r="K1210" s="49">
        <v>888.1850871002481</v>
      </c>
      <c r="L1210" s="49">
        <v>1283.8887016880308</v>
      </c>
      <c r="M1210" s="49">
        <v>1743.3509646907228</v>
      </c>
      <c r="N1210" s="49">
        <v>2283.2824371780043</v>
      </c>
      <c r="O1210" s="49">
        <v>2906.9301746323749</v>
      </c>
      <c r="P1210" s="49">
        <v>3566.8755916391719</v>
      </c>
      <c r="Q1210" s="49">
        <v>4281.1821729224102</v>
      </c>
      <c r="R1210" s="49">
        <v>4970.9853249137677</v>
      </c>
      <c r="S1210" s="49">
        <v>5640.2034569776743</v>
      </c>
      <c r="T1210" s="49">
        <v>6216.9008240370222</v>
      </c>
      <c r="U1210" s="49">
        <v>6790.2155740642656</v>
      </c>
      <c r="V1210" s="49">
        <v>7357.5148110065529</v>
      </c>
      <c r="W1210" s="49">
        <v>7892.88018471738</v>
      </c>
      <c r="X1210" s="49">
        <v>8509.2469325279417</v>
      </c>
      <c r="Y1210" s="49">
        <v>8898.3872655656305</v>
      </c>
      <c r="Z1210" s="49">
        <v>9496.0539906416161</v>
      </c>
      <c r="AA1210" s="49">
        <v>9890.830291723556</v>
      </c>
      <c r="AB1210" s="49">
        <v>10434.53396965534</v>
      </c>
      <c r="AC1210" s="49">
        <v>10851.89747411596</v>
      </c>
      <c r="AD1210" s="49">
        <v>11314.737167695001</v>
      </c>
      <c r="AE1210" s="49">
        <v>11526.391414126199</v>
      </c>
      <c r="AF1210" s="49">
        <v>11875.712269255979</v>
      </c>
      <c r="AG1210" s="49">
        <v>12113.29869988288</v>
      </c>
      <c r="AH1210" s="49">
        <v>12296.405436634461</v>
      </c>
      <c r="AI1210" s="49">
        <v>12601.60790785079</v>
      </c>
    </row>
    <row r="1211" spans="1:35" ht="15">
      <c r="A1211" s="49" t="s">
        <v>66</v>
      </c>
      <c r="B1211" s="49">
        <v>12</v>
      </c>
      <c r="C1211" s="49" t="s">
        <v>42</v>
      </c>
      <c r="D1211" s="49" t="s">
        <v>55</v>
      </c>
      <c r="E1211" s="49" t="s">
        <v>57</v>
      </c>
      <c r="F1211" s="49">
        <v>103.50457676161822</v>
      </c>
      <c r="G1211" s="49">
        <v>36282</v>
      </c>
      <c r="H1211" s="49">
        <v>97.762844741474595</v>
      </c>
      <c r="I1211" s="49">
        <v>367.65328263052879</v>
      </c>
      <c r="J1211" s="49">
        <v>964.17600073611902</v>
      </c>
      <c r="K1211" s="49">
        <v>1494.873328418817</v>
      </c>
      <c r="L1211" s="49">
        <v>2204.9350325847649</v>
      </c>
      <c r="M1211" s="49">
        <v>3020.660649760016</v>
      </c>
      <c r="N1211" s="49">
        <v>3971.155859762041</v>
      </c>
      <c r="O1211" s="49">
        <v>5070.6689980288265</v>
      </c>
      <c r="P1211" s="49">
        <v>6256.7421812119155</v>
      </c>
      <c r="Q1211" s="49">
        <v>7404.8502547923972</v>
      </c>
      <c r="R1211" s="49">
        <v>8584.2231538658452</v>
      </c>
      <c r="S1211" s="49">
        <v>9733.693942561169</v>
      </c>
      <c r="T1211" s="49">
        <v>10793.572471485901</v>
      </c>
      <c r="U1211" s="49">
        <v>11821.32337618836</v>
      </c>
      <c r="V1211" s="49">
        <v>12775.62209407622</v>
      </c>
      <c r="W1211" s="49">
        <v>13693.820594733319</v>
      </c>
      <c r="X1211" s="49">
        <v>14527.839435027612</v>
      </c>
      <c r="Y1211" s="49">
        <v>15373.805298961461</v>
      </c>
      <c r="Z1211" s="49">
        <v>16170.6417663546</v>
      </c>
      <c r="AA1211" s="49">
        <v>16992.4938632011</v>
      </c>
      <c r="AB1211" s="49">
        <v>17772.261850119732</v>
      </c>
      <c r="AC1211" s="49">
        <v>18501.998217393171</v>
      </c>
      <c r="AD1211" s="49">
        <v>19137.232762156429</v>
      </c>
      <c r="AE1211" s="49">
        <v>19847.717179090832</v>
      </c>
      <c r="AF1211" s="49">
        <v>20502.405791830854</v>
      </c>
      <c r="AG1211" s="49">
        <v>21137.453617036139</v>
      </c>
      <c r="AH1211" s="49">
        <v>21770.591705537678</v>
      </c>
      <c r="AI1211" s="49">
        <v>22432.248728973238</v>
      </c>
    </row>
    <row r="1212" spans="1:35" ht="15">
      <c r="A1212" s="49" t="s">
        <v>66</v>
      </c>
      <c r="B1212" s="49">
        <v>13</v>
      </c>
      <c r="C1212" s="49" t="s">
        <v>42</v>
      </c>
      <c r="D1212" s="49" t="s">
        <v>55</v>
      </c>
      <c r="E1212" s="49" t="s">
        <v>57</v>
      </c>
      <c r="F1212" s="49">
        <v>72.260986431683406</v>
      </c>
      <c r="G1212" s="49">
        <v>36282</v>
      </c>
      <c r="H1212" s="49">
        <v>78.23422583973985</v>
      </c>
      <c r="I1212" s="49">
        <v>335.38263999457666</v>
      </c>
      <c r="J1212" s="49">
        <v>667.72569818007537</v>
      </c>
      <c r="K1212" s="49">
        <v>992.93417017897525</v>
      </c>
      <c r="L1212" s="49">
        <v>1424.685785025827</v>
      </c>
      <c r="M1212" s="49">
        <v>1911.675228744795</v>
      </c>
      <c r="N1212" s="49">
        <v>2484.9717001526942</v>
      </c>
      <c r="O1212" s="49">
        <v>3179.5921194295297</v>
      </c>
      <c r="P1212" s="49">
        <v>3904.1581744163036</v>
      </c>
      <c r="Q1212" s="49">
        <v>4665.0270849995732</v>
      </c>
      <c r="R1212" s="49">
        <v>5432.9382165454626</v>
      </c>
      <c r="S1212" s="49">
        <v>6171.9707977256312</v>
      </c>
      <c r="T1212" s="49">
        <v>6906.5897349405077</v>
      </c>
      <c r="U1212" s="49">
        <v>7600.175924995302</v>
      </c>
      <c r="V1212" s="49">
        <v>8307.6567232640027</v>
      </c>
      <c r="W1212" s="49">
        <v>8902.17858804157</v>
      </c>
      <c r="X1212" s="49">
        <v>9331.2645167158589</v>
      </c>
      <c r="Y1212" s="49">
        <v>9828.379164776019</v>
      </c>
      <c r="Z1212" s="49">
        <v>10356.86683982186</v>
      </c>
      <c r="AA1212" s="49">
        <v>10872.9613404379</v>
      </c>
      <c r="AB1212" s="49">
        <v>11470.337178468</v>
      </c>
      <c r="AC1212" s="49">
        <v>11800.58400074493</v>
      </c>
      <c r="AD1212" s="49">
        <v>12300.717388416169</v>
      </c>
      <c r="AE1212" s="49">
        <v>12731.602519438891</v>
      </c>
      <c r="AF1212" s="49">
        <v>13191.46966492006</v>
      </c>
      <c r="AG1212" s="49">
        <v>13625.438166495871</v>
      </c>
      <c r="AH1212" s="49">
        <v>14031.502218802878</v>
      </c>
      <c r="AI1212" s="49">
        <v>14453.45918484454</v>
      </c>
    </row>
    <row r="1213" spans="1:35" ht="15">
      <c r="A1213" s="49" t="s">
        <v>66</v>
      </c>
      <c r="B1213" s="49">
        <v>14</v>
      </c>
      <c r="C1213" s="49" t="s">
        <v>42</v>
      </c>
      <c r="D1213" s="49" t="s">
        <v>55</v>
      </c>
      <c r="E1213" s="49" t="s">
        <v>57</v>
      </c>
      <c r="F1213" s="49">
        <v>73.050758752505473</v>
      </c>
      <c r="G1213" s="49">
        <v>36282</v>
      </c>
      <c r="H1213" s="49">
        <v>103.2489363200872</v>
      </c>
      <c r="I1213" s="49">
        <v>156.4598850278924</v>
      </c>
      <c r="J1213" s="49">
        <v>354.39602435642104</v>
      </c>
      <c r="K1213" s="49">
        <v>534.37901247650166</v>
      </c>
      <c r="L1213" s="49">
        <v>773.99619183111008</v>
      </c>
      <c r="M1213" s="49">
        <v>1045.8719893359421</v>
      </c>
      <c r="N1213" s="49">
        <v>1371.035556594125</v>
      </c>
      <c r="O1213" s="49">
        <v>1748.4580392706439</v>
      </c>
      <c r="P1213" s="49">
        <v>2147.8275478820301</v>
      </c>
      <c r="Q1213" s="49">
        <v>2531.3195242668862</v>
      </c>
      <c r="R1213" s="49">
        <v>2925.8831479277119</v>
      </c>
      <c r="S1213" s="49">
        <v>3308.7063205757299</v>
      </c>
      <c r="T1213" s="49">
        <v>3672.4788771431017</v>
      </c>
      <c r="U1213" s="49">
        <v>4037.5265948012502</v>
      </c>
      <c r="V1213" s="49">
        <v>4391.6080384297566</v>
      </c>
      <c r="W1213" s="49">
        <v>4710.6511873814343</v>
      </c>
      <c r="X1213" s="49">
        <v>4996.8137266378135</v>
      </c>
      <c r="Y1213" s="49">
        <v>5284.8917592532089</v>
      </c>
      <c r="Z1213" s="49">
        <v>5579.8897421401962</v>
      </c>
      <c r="AA1213" s="49">
        <v>5880.1710097928371</v>
      </c>
      <c r="AB1213" s="49">
        <v>6162.3024624720665</v>
      </c>
      <c r="AC1213" s="49">
        <v>6425.1222390914418</v>
      </c>
      <c r="AD1213" s="49">
        <v>6713.4084392809564</v>
      </c>
      <c r="AE1213" s="49">
        <v>6964.2894291314069</v>
      </c>
      <c r="AF1213" s="49">
        <v>7209.6985853393426</v>
      </c>
      <c r="AG1213" s="49">
        <v>7352.7835325735268</v>
      </c>
      <c r="AH1213" s="49">
        <v>7561.0216650652064</v>
      </c>
      <c r="AI1213" s="49">
        <v>7747.2420942852132</v>
      </c>
    </row>
    <row r="1214" spans="1:35" ht="15">
      <c r="A1214" s="49" t="s">
        <v>66</v>
      </c>
      <c r="B1214" s="49">
        <v>15</v>
      </c>
      <c r="C1214" s="49" t="s">
        <v>42</v>
      </c>
      <c r="D1214" s="49" t="s">
        <v>55</v>
      </c>
      <c r="E1214" s="49" t="s">
        <v>57</v>
      </c>
      <c r="F1214" s="49">
        <v>0.88448582896640815</v>
      </c>
      <c r="G1214" s="49">
        <v>36282</v>
      </c>
      <c r="H1214" s="49">
        <v>1.33894173780542</v>
      </c>
      <c r="I1214" s="49">
        <v>2.02473389536534</v>
      </c>
      <c r="J1214" s="49">
        <v>4.6048692406498954</v>
      </c>
      <c r="K1214" s="49">
        <v>6.9671454152129586</v>
      </c>
      <c r="L1214" s="49">
        <v>10.117015063304521</v>
      </c>
      <c r="M1214" s="49">
        <v>13.714525056393589</v>
      </c>
      <c r="N1214" s="49">
        <v>17.9998671135147</v>
      </c>
      <c r="O1214" s="49">
        <v>22.99901208844712</v>
      </c>
      <c r="P1214" s="49">
        <v>28.300238324841377</v>
      </c>
      <c r="Q1214" s="49">
        <v>33.415641415840732</v>
      </c>
      <c r="R1214" s="49">
        <v>38.687425335815469</v>
      </c>
      <c r="S1214" s="49">
        <v>43.794185441625473</v>
      </c>
      <c r="T1214" s="49">
        <v>48.649501805501259</v>
      </c>
      <c r="U1214" s="49">
        <v>53.57711752289346</v>
      </c>
      <c r="V1214" s="49">
        <v>58.425298872489435</v>
      </c>
      <c r="W1214" s="49">
        <v>62.831044965774026</v>
      </c>
      <c r="X1214" s="49">
        <v>66.813007373040008</v>
      </c>
      <c r="Y1214" s="49">
        <v>70.838889034450816</v>
      </c>
      <c r="Z1214" s="49">
        <v>74.988202831459972</v>
      </c>
      <c r="AA1214" s="49">
        <v>79.221001287836344</v>
      </c>
      <c r="AB1214" s="49">
        <v>83.229148717015065</v>
      </c>
      <c r="AC1214" s="49">
        <v>87.000059540436993</v>
      </c>
      <c r="AD1214" s="49">
        <v>91.117829061672694</v>
      </c>
      <c r="AE1214" s="49">
        <v>94.715063675312194</v>
      </c>
      <c r="AF1214" s="49">
        <v>98.225232886428046</v>
      </c>
      <c r="AG1214" s="49">
        <v>100.35540320523202</v>
      </c>
      <c r="AH1214" s="49">
        <v>103.36160553921147</v>
      </c>
      <c r="AI1214" s="49">
        <v>106.03318601659254</v>
      </c>
    </row>
    <row r="1215" spans="1:35" ht="15">
      <c r="A1215" s="49" t="s">
        <v>66</v>
      </c>
      <c r="B1215" s="49">
        <v>16</v>
      </c>
      <c r="C1215" s="49" t="s">
        <v>42</v>
      </c>
      <c r="D1215" s="49" t="s">
        <v>55</v>
      </c>
      <c r="E1215" s="49" t="s">
        <v>57</v>
      </c>
      <c r="F1215" s="49">
        <v>168.52455271296316</v>
      </c>
      <c r="G1215" s="49">
        <v>36282</v>
      </c>
      <c r="H1215" s="49">
        <v>161.15704031930323</v>
      </c>
      <c r="I1215" s="49">
        <v>513.19514373437892</v>
      </c>
      <c r="J1215" s="49">
        <v>1119.9957714036641</v>
      </c>
      <c r="K1215" s="49">
        <v>1662.5581246461882</v>
      </c>
      <c r="L1215" s="49">
        <v>2381.6999364726644</v>
      </c>
      <c r="M1215" s="49">
        <v>3206.7852147507929</v>
      </c>
      <c r="N1215" s="49">
        <v>4170.3013189933063</v>
      </c>
      <c r="O1215" s="49">
        <v>5269.956220894117</v>
      </c>
      <c r="P1215" s="49">
        <v>6419.3777073372803</v>
      </c>
      <c r="Q1215" s="49">
        <v>7652.608331125507</v>
      </c>
      <c r="R1215" s="49">
        <v>8829.7551702158617</v>
      </c>
      <c r="S1215" s="49">
        <v>9961.780288293894</v>
      </c>
      <c r="T1215" s="49">
        <v>10925.485056731171</v>
      </c>
      <c r="U1215" s="49">
        <v>11877.867356503581</v>
      </c>
      <c r="V1215" s="49">
        <v>12812.328027485781</v>
      </c>
      <c r="W1215" s="49">
        <v>13687.331145184779</v>
      </c>
      <c r="X1215" s="49">
        <v>14697.839839866199</v>
      </c>
      <c r="Y1215" s="49">
        <v>15318.366292560331</v>
      </c>
      <c r="Z1215" s="49">
        <v>16302.03535229551</v>
      </c>
      <c r="AA1215" s="49">
        <v>16930.949462405471</v>
      </c>
      <c r="AB1215" s="49">
        <v>17822.623994816458</v>
      </c>
      <c r="AC1215" s="49">
        <v>18503.991574227741</v>
      </c>
      <c r="AD1215" s="49">
        <v>19265.527519854899</v>
      </c>
      <c r="AE1215" s="49">
        <v>19607.260741452919</v>
      </c>
      <c r="AF1215" s="49">
        <v>20212.82087837475</v>
      </c>
      <c r="AG1215" s="49">
        <v>20831.163604589849</v>
      </c>
      <c r="AH1215" s="49">
        <v>21417.673917743399</v>
      </c>
      <c r="AI1215" s="49">
        <v>22233.986992171191</v>
      </c>
    </row>
    <row r="1216" spans="1:35" ht="15">
      <c r="A1216" s="49" t="s">
        <v>66</v>
      </c>
      <c r="B1216" s="49">
        <v>17</v>
      </c>
      <c r="C1216" s="49" t="s">
        <v>42</v>
      </c>
      <c r="D1216" s="49" t="s">
        <v>55</v>
      </c>
      <c r="E1216" s="49" t="s">
        <v>57</v>
      </c>
      <c r="F1216" s="49">
        <v>168.52455271296316</v>
      </c>
      <c r="G1216" s="49">
        <v>36282</v>
      </c>
      <c r="H1216" s="49">
        <v>161.15704031930323</v>
      </c>
      <c r="I1216" s="49">
        <v>513.19514373437892</v>
      </c>
      <c r="J1216" s="49">
        <v>1119.9957714036641</v>
      </c>
      <c r="K1216" s="49">
        <v>1662.5581246461882</v>
      </c>
      <c r="L1216" s="49">
        <v>2381.6999364726644</v>
      </c>
      <c r="M1216" s="49">
        <v>3206.7852147507929</v>
      </c>
      <c r="N1216" s="49">
        <v>4170.3013189933063</v>
      </c>
      <c r="O1216" s="49">
        <v>5269.956220894117</v>
      </c>
      <c r="P1216" s="49">
        <v>6419.3777073372803</v>
      </c>
      <c r="Q1216" s="49">
        <v>7652.608331125507</v>
      </c>
      <c r="R1216" s="49">
        <v>8829.7551702158617</v>
      </c>
      <c r="S1216" s="49">
        <v>9961.780288293894</v>
      </c>
      <c r="T1216" s="49">
        <v>10925.485056731171</v>
      </c>
      <c r="U1216" s="49">
        <v>11877.867356503581</v>
      </c>
      <c r="V1216" s="49">
        <v>12812.328027485781</v>
      </c>
      <c r="W1216" s="49">
        <v>13687.331145184779</v>
      </c>
      <c r="X1216" s="49">
        <v>14697.839839866199</v>
      </c>
      <c r="Y1216" s="49">
        <v>15318.366292560331</v>
      </c>
      <c r="Z1216" s="49">
        <v>16302.03535229551</v>
      </c>
      <c r="AA1216" s="49">
        <v>16930.949462405471</v>
      </c>
      <c r="AB1216" s="49">
        <v>17822.623994816458</v>
      </c>
      <c r="AC1216" s="49">
        <v>18503.991574227741</v>
      </c>
      <c r="AD1216" s="49">
        <v>19265.527519854899</v>
      </c>
      <c r="AE1216" s="49">
        <v>19607.260741452919</v>
      </c>
      <c r="AF1216" s="49">
        <v>20212.82087837475</v>
      </c>
      <c r="AG1216" s="49">
        <v>20831.163604589849</v>
      </c>
      <c r="AH1216" s="49">
        <v>21417.673917743399</v>
      </c>
      <c r="AI1216" s="49">
        <v>22233.986992171191</v>
      </c>
    </row>
    <row r="1217" spans="1:35" ht="15">
      <c r="A1217" s="49" t="s">
        <v>66</v>
      </c>
      <c r="B1217" s="49">
        <v>18</v>
      </c>
      <c r="C1217" s="49" t="s">
        <v>42</v>
      </c>
      <c r="D1217" s="49" t="s">
        <v>55</v>
      </c>
      <c r="E1217" s="49" t="s">
        <v>57</v>
      </c>
      <c r="F1217" s="49">
        <v>168.52455271296316</v>
      </c>
      <c r="G1217" s="49">
        <v>36282</v>
      </c>
      <c r="H1217" s="49">
        <v>161.15704031930323</v>
      </c>
      <c r="I1217" s="49">
        <v>513.19514373437892</v>
      </c>
      <c r="J1217" s="49">
        <v>1119.9957714036641</v>
      </c>
      <c r="K1217" s="49">
        <v>1662.5581246461882</v>
      </c>
      <c r="L1217" s="49">
        <v>2381.6999364726644</v>
      </c>
      <c r="M1217" s="49">
        <v>3206.7852147507929</v>
      </c>
      <c r="N1217" s="49">
        <v>4170.3013189933063</v>
      </c>
      <c r="O1217" s="49">
        <v>5269.956220894117</v>
      </c>
      <c r="P1217" s="49">
        <v>6419.3777073372803</v>
      </c>
      <c r="Q1217" s="49">
        <v>7652.608331125507</v>
      </c>
      <c r="R1217" s="49">
        <v>8829.7551702158617</v>
      </c>
      <c r="S1217" s="49">
        <v>9961.780288293894</v>
      </c>
      <c r="T1217" s="49">
        <v>10925.485056731171</v>
      </c>
      <c r="U1217" s="49">
        <v>11877.867356503581</v>
      </c>
      <c r="V1217" s="49">
        <v>12812.328027485781</v>
      </c>
      <c r="W1217" s="49">
        <v>13687.331145184779</v>
      </c>
      <c r="X1217" s="49">
        <v>14697.839839866199</v>
      </c>
      <c r="Y1217" s="49">
        <v>15318.366292560331</v>
      </c>
      <c r="Z1217" s="49">
        <v>16302.03535229551</v>
      </c>
      <c r="AA1217" s="49">
        <v>16930.949462405471</v>
      </c>
      <c r="AB1217" s="49">
        <v>17822.623994816458</v>
      </c>
      <c r="AC1217" s="49">
        <v>18503.991574227741</v>
      </c>
      <c r="AD1217" s="49">
        <v>19265.527519854899</v>
      </c>
      <c r="AE1217" s="49">
        <v>19607.260741452919</v>
      </c>
      <c r="AF1217" s="49">
        <v>20212.82087837475</v>
      </c>
      <c r="AG1217" s="49">
        <v>20831.163604589849</v>
      </c>
      <c r="AH1217" s="49">
        <v>21417.673917743399</v>
      </c>
      <c r="AI1217" s="49">
        <v>22233.986992171191</v>
      </c>
    </row>
    <row r="1218" spans="1:35" ht="15">
      <c r="A1218" s="49" t="s">
        <v>66</v>
      </c>
      <c r="B1218" s="49">
        <v>19</v>
      </c>
      <c r="C1218" s="49" t="s">
        <v>42</v>
      </c>
      <c r="D1218" s="49" t="s">
        <v>55</v>
      </c>
      <c r="E1218" s="49" t="s">
        <v>57</v>
      </c>
      <c r="F1218" s="49">
        <v>16.584853262685943</v>
      </c>
      <c r="G1218" s="49">
        <v>36282</v>
      </c>
      <c r="H1218" s="49">
        <v>23.881923928427263</v>
      </c>
      <c r="I1218" s="49">
        <v>36.108417316574609</v>
      </c>
      <c r="J1218" s="49">
        <v>81.575788169016391</v>
      </c>
      <c r="K1218" s="49">
        <v>122.75516101211839</v>
      </c>
      <c r="L1218" s="49">
        <v>177.47852053142103</v>
      </c>
      <c r="M1218" s="49">
        <v>239.3937805161282</v>
      </c>
      <c r="N1218" s="49">
        <v>313.27964574718129</v>
      </c>
      <c r="O1218" s="49">
        <v>398.8303591572755</v>
      </c>
      <c r="P1218" s="49">
        <v>489.08524473788304</v>
      </c>
      <c r="Q1218" s="49">
        <v>575.46471055246832</v>
      </c>
      <c r="R1218" s="49">
        <v>664.1721876661212</v>
      </c>
      <c r="S1218" s="49">
        <v>750.0432262009158</v>
      </c>
      <c r="T1218" s="49">
        <v>831.45734890259166</v>
      </c>
      <c r="U1218" s="49">
        <v>912.99333580390726</v>
      </c>
      <c r="V1218" s="49">
        <v>991.92566358155898</v>
      </c>
      <c r="W1218" s="49">
        <v>1062.8607620069829</v>
      </c>
      <c r="X1218" s="49">
        <v>1126.318691669054</v>
      </c>
      <c r="Y1218" s="49">
        <v>1190.1894555353922</v>
      </c>
      <c r="Z1218" s="49">
        <v>1255.6048687882501</v>
      </c>
      <c r="AA1218" s="49">
        <v>1322.2818396996461</v>
      </c>
      <c r="AB1218" s="49">
        <v>1384.8710387826961</v>
      </c>
      <c r="AC1218" s="49">
        <v>1443.33801694366</v>
      </c>
      <c r="AD1218" s="49">
        <v>1507.6809127162701</v>
      </c>
      <c r="AE1218" s="49">
        <v>1563.8737194741921</v>
      </c>
      <c r="AF1218" s="49">
        <v>1619.0033156157649</v>
      </c>
      <c r="AG1218" s="49">
        <v>1651.1899660096201</v>
      </c>
      <c r="AH1218" s="49">
        <v>1698.005877185853</v>
      </c>
      <c r="AI1218" s="49">
        <v>1739.925327770462</v>
      </c>
    </row>
    <row r="1219" spans="1:35" ht="15">
      <c r="A1219" s="49" t="s">
        <v>66</v>
      </c>
      <c r="B1219" s="49">
        <v>20</v>
      </c>
      <c r="C1219" s="49" t="s">
        <v>42</v>
      </c>
      <c r="D1219" s="49" t="s">
        <v>55</v>
      </c>
      <c r="E1219" s="49" t="s">
        <v>57</v>
      </c>
      <c r="F1219" s="49">
        <v>1.0914405221454553</v>
      </c>
      <c r="G1219" s="49">
        <v>36282</v>
      </c>
      <c r="H1219" s="49">
        <v>1.5934954078552961</v>
      </c>
      <c r="I1219" s="49">
        <v>2.3854575057632088</v>
      </c>
      <c r="J1219" s="49">
        <v>5.3467363189570918</v>
      </c>
      <c r="K1219" s="49">
        <v>7.9714249471803491</v>
      </c>
      <c r="L1219" s="49">
        <v>11.40752593925801</v>
      </c>
      <c r="M1219" s="49">
        <v>15.247622451584739</v>
      </c>
      <c r="N1219" s="49">
        <v>19.751224193040851</v>
      </c>
      <c r="O1219" s="49">
        <v>24.914321303359138</v>
      </c>
      <c r="P1219" s="49">
        <v>30.314769923062268</v>
      </c>
      <c r="Q1219" s="49">
        <v>35.421691385824047</v>
      </c>
      <c r="R1219" s="49">
        <v>40.607073858222158</v>
      </c>
      <c r="S1219" s="49">
        <v>45.515151394337494</v>
      </c>
      <c r="T1219" s="49">
        <v>50.053129336810407</v>
      </c>
      <c r="U1219" s="49">
        <v>54.538569047326348</v>
      </c>
      <c r="V1219" s="49">
        <v>58.835284091356932</v>
      </c>
      <c r="W1219" s="49">
        <v>62.599409958525023</v>
      </c>
      <c r="X1219" s="49">
        <v>65.871411205538436</v>
      </c>
      <c r="Y1219" s="49">
        <v>69.118968147405539</v>
      </c>
      <c r="Z1219" s="49">
        <v>72.434656743323615</v>
      </c>
      <c r="AA1219" s="49">
        <v>75.782964751859723</v>
      </c>
      <c r="AB1219" s="49">
        <v>78.870173013887026</v>
      </c>
      <c r="AC1219" s="49">
        <v>81.68423322332896</v>
      </c>
      <c r="AD1219" s="49">
        <v>84.774378023170456</v>
      </c>
      <c r="AE1219" s="49">
        <v>87.345482330233068</v>
      </c>
      <c r="AF1219" s="49">
        <v>89.820522420532015</v>
      </c>
      <c r="AG1219" s="49">
        <v>91.013867987747616</v>
      </c>
      <c r="AH1219" s="49">
        <v>92.976464422759648</v>
      </c>
      <c r="AI1219" s="49">
        <v>94.596169378434581</v>
      </c>
    </row>
    <row r="1220" spans="1:35" ht="15">
      <c r="A1220" s="49" t="s">
        <v>66</v>
      </c>
      <c r="B1220" s="49">
        <v>0</v>
      </c>
      <c r="C1220" s="49" t="s">
        <v>42</v>
      </c>
      <c r="D1220" s="49" t="s">
        <v>58</v>
      </c>
      <c r="E1220" s="49" t="s">
        <v>59</v>
      </c>
      <c r="F1220" s="49">
        <v>3.7274250773413585E-2</v>
      </c>
      <c r="G1220" s="49">
        <v>36282</v>
      </c>
      <c r="H1220" s="49">
        <v>3.820492282060374E-2</v>
      </c>
      <c r="I1220" s="49">
        <v>1.960303374976073</v>
      </c>
      <c r="J1220" s="49">
        <v>4.2962861222756361</v>
      </c>
      <c r="K1220" s="49">
        <v>7.4041071126786591</v>
      </c>
      <c r="L1220" s="49">
        <v>12.66383870008748</v>
      </c>
      <c r="M1220" s="49">
        <v>19.107094715229387</v>
      </c>
      <c r="N1220" s="49">
        <v>25.560709743989417</v>
      </c>
      <c r="O1220" s="49">
        <v>31.843373912875421</v>
      </c>
      <c r="P1220" s="49">
        <v>39.124960788517654</v>
      </c>
      <c r="Q1220" s="49">
        <v>46.152014914231003</v>
      </c>
      <c r="R1220" s="49">
        <v>52.978727514834262</v>
      </c>
      <c r="S1220" s="49">
        <v>60.878140276330463</v>
      </c>
      <c r="T1220" s="49">
        <v>67.573778031727201</v>
      </c>
      <c r="U1220" s="49">
        <v>74.243781174034297</v>
      </c>
      <c r="V1220" s="49">
        <v>82.087760631620995</v>
      </c>
      <c r="W1220" s="49">
        <v>89.360924851098702</v>
      </c>
      <c r="X1220" s="49">
        <v>95.711627591086398</v>
      </c>
      <c r="Y1220" s="49">
        <v>101.14931114495542</v>
      </c>
      <c r="Z1220" s="49">
        <v>105.6163475382567</v>
      </c>
      <c r="AA1220" s="49">
        <v>110.47250085274071</v>
      </c>
      <c r="AB1220" s="49">
        <v>114.72546001216739</v>
      </c>
      <c r="AC1220" s="49">
        <v>118.25091559484881</v>
      </c>
      <c r="AD1220" s="49">
        <v>121.89828640998969</v>
      </c>
      <c r="AE1220" s="49">
        <v>125.44123538345599</v>
      </c>
      <c r="AF1220" s="49">
        <v>128.74971155475529</v>
      </c>
      <c r="AG1220" s="49">
        <v>131.6751879524098</v>
      </c>
      <c r="AH1220" s="49">
        <v>134.74155052372518</v>
      </c>
      <c r="AI1220" s="49">
        <v>137.76002555921369</v>
      </c>
    </row>
    <row r="1221" spans="1:35" ht="15">
      <c r="A1221" s="49" t="s">
        <v>66</v>
      </c>
      <c r="B1221" s="49">
        <v>1</v>
      </c>
      <c r="C1221" s="49" t="s">
        <v>42</v>
      </c>
      <c r="D1221" s="49" t="s">
        <v>58</v>
      </c>
      <c r="E1221" s="49" t="s">
        <v>59</v>
      </c>
      <c r="F1221" s="49">
        <v>6.0503335841392332</v>
      </c>
      <c r="G1221" s="49">
        <v>36282</v>
      </c>
      <c r="H1221" s="49">
        <v>6.0518398811556304</v>
      </c>
      <c r="I1221" s="49">
        <v>134.08675868197059</v>
      </c>
      <c r="J1221" s="49">
        <v>276.38916411193577</v>
      </c>
      <c r="K1221" s="49">
        <v>492.55117324742895</v>
      </c>
      <c r="L1221" s="49">
        <v>814.98221788484898</v>
      </c>
      <c r="M1221" s="49">
        <v>1270.8414468213668</v>
      </c>
      <c r="N1221" s="49">
        <v>1778.9629909314569</v>
      </c>
      <c r="O1221" s="49">
        <v>2277.7735405317599</v>
      </c>
      <c r="P1221" s="49">
        <v>2750.1457138170422</v>
      </c>
      <c r="Q1221" s="49">
        <v>3315.4990558943718</v>
      </c>
      <c r="R1221" s="49">
        <v>3848.7881540307449</v>
      </c>
      <c r="S1221" s="49">
        <v>4338.8395677685385</v>
      </c>
      <c r="T1221" s="49">
        <v>4887.1456898552933</v>
      </c>
      <c r="U1221" s="49">
        <v>5373.1201057608041</v>
      </c>
      <c r="V1221" s="49">
        <v>5970.9325747150597</v>
      </c>
      <c r="W1221" s="49">
        <v>6537.6040527715495</v>
      </c>
      <c r="X1221" s="49">
        <v>7086.9006975905795</v>
      </c>
      <c r="Y1221" s="49">
        <v>7592.4104864996498</v>
      </c>
      <c r="Z1221" s="49">
        <v>8018.8996948230506</v>
      </c>
      <c r="AA1221" s="49">
        <v>8450.9394913451106</v>
      </c>
      <c r="AB1221" s="49">
        <v>8848.7237638473507</v>
      </c>
      <c r="AC1221" s="49">
        <v>9255.6469177556592</v>
      </c>
      <c r="AD1221" s="49">
        <v>9553.2781411070409</v>
      </c>
      <c r="AE1221" s="49">
        <v>9953.8022974466694</v>
      </c>
      <c r="AF1221" s="49">
        <v>10342.53143236064</v>
      </c>
      <c r="AG1221" s="49">
        <v>10671.46194538314</v>
      </c>
      <c r="AH1221" s="49">
        <v>11037.623285846941</v>
      </c>
      <c r="AI1221" s="49">
        <v>11442.901830306171</v>
      </c>
    </row>
    <row r="1222" spans="1:35" ht="15">
      <c r="A1222" s="49" t="s">
        <v>66</v>
      </c>
      <c r="B1222" s="49">
        <v>2</v>
      </c>
      <c r="C1222" s="49" t="s">
        <v>42</v>
      </c>
      <c r="D1222" s="49" t="s">
        <v>58</v>
      </c>
      <c r="E1222" s="49" t="s">
        <v>59</v>
      </c>
      <c r="F1222" s="49">
        <v>0.60631129613968282</v>
      </c>
      <c r="G1222" s="49">
        <v>36282</v>
      </c>
      <c r="H1222" s="49">
        <v>0.59752344831991866</v>
      </c>
      <c r="I1222" s="49">
        <v>17.504184907750084</v>
      </c>
      <c r="J1222" s="49">
        <v>37.10689264643937</v>
      </c>
      <c r="K1222" s="49">
        <v>65.285925909844067</v>
      </c>
      <c r="L1222" s="49">
        <v>109.91809259527631</v>
      </c>
      <c r="M1222" s="49">
        <v>169.28130773382469</v>
      </c>
      <c r="N1222" s="49">
        <v>232.71607850434751</v>
      </c>
      <c r="O1222" s="49">
        <v>294.81348560397487</v>
      </c>
      <c r="P1222" s="49">
        <v>358.93082925031251</v>
      </c>
      <c r="Q1222" s="49">
        <v>428.89353618886571</v>
      </c>
      <c r="R1222" s="49">
        <v>495.69411777213963</v>
      </c>
      <c r="S1222" s="49">
        <v>563.69651396717973</v>
      </c>
      <c r="T1222" s="49">
        <v>631.16138074610899</v>
      </c>
      <c r="U1222" s="49">
        <v>694.03260446246406</v>
      </c>
      <c r="V1222" s="49">
        <v>769.99244267751703</v>
      </c>
      <c r="W1222" s="49">
        <v>841.31900476409999</v>
      </c>
      <c r="X1222" s="49">
        <v>907.5211139764599</v>
      </c>
      <c r="Y1222" s="49">
        <v>966.62784316449097</v>
      </c>
      <c r="Z1222" s="49">
        <v>1015.811256111993</v>
      </c>
      <c r="AA1222" s="49">
        <v>1066.821251590934</v>
      </c>
      <c r="AB1222" s="49">
        <v>1112.6361342637961</v>
      </c>
      <c r="AC1222" s="49">
        <v>1155.7776618254441</v>
      </c>
      <c r="AD1222" s="49">
        <v>1191.3939352567741</v>
      </c>
      <c r="AE1222" s="49">
        <v>1233.6457236262991</v>
      </c>
      <c r="AF1222" s="49">
        <v>1273.9562740551269</v>
      </c>
      <c r="AG1222" s="49">
        <v>1308.351050048127</v>
      </c>
      <c r="AH1222" s="49">
        <v>1345.8384656140099</v>
      </c>
      <c r="AI1222" s="49">
        <v>1385.6571431192949</v>
      </c>
    </row>
    <row r="1223" spans="1:35" ht="15">
      <c r="A1223" s="49" t="s">
        <v>66</v>
      </c>
      <c r="B1223" s="49">
        <v>3</v>
      </c>
      <c r="C1223" s="49" t="s">
        <v>42</v>
      </c>
      <c r="D1223" s="49" t="s">
        <v>58</v>
      </c>
      <c r="E1223" s="49" t="s">
        <v>59</v>
      </c>
      <c r="F1223" s="49">
        <v>0.28861911554333053</v>
      </c>
      <c r="G1223" s="49">
        <v>36282</v>
      </c>
      <c r="H1223" s="49">
        <v>0.28864411498217468</v>
      </c>
      <c r="I1223" s="49">
        <v>14.997932870126899</v>
      </c>
      <c r="J1223" s="49">
        <v>33.211299934387782</v>
      </c>
      <c r="K1223" s="49">
        <v>57.917285027885228</v>
      </c>
      <c r="L1223" s="49">
        <v>100.2421277396806</v>
      </c>
      <c r="M1223" s="49">
        <v>152.880615988464</v>
      </c>
      <c r="N1223" s="49">
        <v>206.81411706107801</v>
      </c>
      <c r="O1223" s="49">
        <v>260.25073962624339</v>
      </c>
      <c r="P1223" s="49">
        <v>322.72675276876259</v>
      </c>
      <c r="Q1223" s="49">
        <v>384.12712743644124</v>
      </c>
      <c r="R1223" s="49">
        <v>444.77070712062016</v>
      </c>
      <c r="S1223" s="49">
        <v>515.55089656399798</v>
      </c>
      <c r="T1223" s="49">
        <v>577.12050783763357</v>
      </c>
      <c r="U1223" s="49">
        <v>639.51330194683101</v>
      </c>
      <c r="V1223" s="49">
        <v>713.13899454059799</v>
      </c>
      <c r="W1223" s="49">
        <v>782.82333481048192</v>
      </c>
      <c r="X1223" s="49">
        <v>845.35024153458289</v>
      </c>
      <c r="Y1223" s="49">
        <v>900.46896793847998</v>
      </c>
      <c r="Z1223" s="49">
        <v>947.24438477916101</v>
      </c>
      <c r="AA1223" s="49">
        <v>997.89422651281097</v>
      </c>
      <c r="AB1223" s="49">
        <v>1043.4086326660981</v>
      </c>
      <c r="AC1223" s="49">
        <v>1082.579024329754</v>
      </c>
      <c r="AD1223" s="49">
        <v>1123.3010013504281</v>
      </c>
      <c r="AE1223" s="49">
        <v>1163.5438172698141</v>
      </c>
      <c r="AF1223" s="49">
        <v>1201.947487053201</v>
      </c>
      <c r="AG1223" s="49">
        <v>1236.9669319057859</v>
      </c>
      <c r="AH1223" s="49">
        <v>1273.733633517958</v>
      </c>
      <c r="AI1223" s="49">
        <v>1310.690194580257</v>
      </c>
    </row>
    <row r="1224" spans="1:35" ht="15">
      <c r="A1224" s="49" t="s">
        <v>66</v>
      </c>
      <c r="B1224" s="49">
        <v>4</v>
      </c>
      <c r="C1224" s="49" t="s">
        <v>42</v>
      </c>
      <c r="D1224" s="49" t="s">
        <v>58</v>
      </c>
      <c r="E1224" s="49" t="s">
        <v>59</v>
      </c>
      <c r="F1224" s="49">
        <v>0.49739732188761654</v>
      </c>
      <c r="G1224" s="49">
        <v>36282</v>
      </c>
      <c r="H1224" s="49">
        <v>0.47912968524546107</v>
      </c>
      <c r="I1224" s="49">
        <v>32.094840782729229</v>
      </c>
      <c r="J1224" s="49">
        <v>68.248046759257818</v>
      </c>
      <c r="K1224" s="49">
        <v>121.89861897700501</v>
      </c>
      <c r="L1224" s="49">
        <v>210.6261059495406</v>
      </c>
      <c r="M1224" s="49">
        <v>325.58011219265893</v>
      </c>
      <c r="N1224" s="49">
        <v>446.65871772370855</v>
      </c>
      <c r="O1224" s="49">
        <v>569.87720178261657</v>
      </c>
      <c r="P1224" s="49">
        <v>698.057222059997</v>
      </c>
      <c r="Q1224" s="49">
        <v>839.71835372154999</v>
      </c>
      <c r="R1224" s="49">
        <v>984.15942084511096</v>
      </c>
      <c r="S1224" s="49">
        <v>1132.080997615134</v>
      </c>
      <c r="T1224" s="49">
        <v>1285.896261587676</v>
      </c>
      <c r="U1224" s="49">
        <v>1445.2544311374149</v>
      </c>
      <c r="V1224" s="49">
        <v>1615.004709806874</v>
      </c>
      <c r="W1224" s="49">
        <v>1777.46572317903</v>
      </c>
      <c r="X1224" s="49">
        <v>1928.6196222055919</v>
      </c>
      <c r="Y1224" s="49">
        <v>2056.1550175270709</v>
      </c>
      <c r="Z1224" s="49">
        <v>2165.6910950784381</v>
      </c>
      <c r="AA1224" s="49">
        <v>2271.5034498159262</v>
      </c>
      <c r="AB1224" s="49">
        <v>2368.1846260604921</v>
      </c>
      <c r="AC1224" s="49">
        <v>2461.4944674060239</v>
      </c>
      <c r="AD1224" s="49">
        <v>2539.3853084837851</v>
      </c>
      <c r="AE1224" s="49">
        <v>2630.1873745844832</v>
      </c>
      <c r="AF1224" s="49">
        <v>2715.6788076092921</v>
      </c>
      <c r="AG1224" s="49">
        <v>2796.2286923302272</v>
      </c>
      <c r="AH1224" s="49">
        <v>2875.6498756882052</v>
      </c>
      <c r="AI1224" s="49">
        <v>2950.6141973118729</v>
      </c>
    </row>
    <row r="1225" spans="1:35" ht="15">
      <c r="A1225" s="49" t="s">
        <v>66</v>
      </c>
      <c r="B1225" s="49">
        <v>5</v>
      </c>
      <c r="C1225" s="49" t="s">
        <v>42</v>
      </c>
      <c r="D1225" s="49" t="s">
        <v>58</v>
      </c>
      <c r="E1225" s="49" t="s">
        <v>59</v>
      </c>
      <c r="F1225" s="49">
        <v>0.3327403224718698</v>
      </c>
      <c r="G1225" s="49">
        <v>36282</v>
      </c>
      <c r="H1225" s="49">
        <v>0.31965125713654552</v>
      </c>
      <c r="I1225" s="49">
        <v>32.643657580095429</v>
      </c>
      <c r="J1225" s="49">
        <v>71.512870047355136</v>
      </c>
      <c r="K1225" s="49">
        <v>128.2551080633703</v>
      </c>
      <c r="L1225" s="49">
        <v>231.21901378247711</v>
      </c>
      <c r="M1225" s="49">
        <v>351.90299359258211</v>
      </c>
      <c r="N1225" s="49">
        <v>477.95691899233481</v>
      </c>
      <c r="O1225" s="49">
        <v>606.78235566285264</v>
      </c>
      <c r="P1225" s="49">
        <v>744.12086098277814</v>
      </c>
      <c r="Q1225" s="49">
        <v>888.73125411890101</v>
      </c>
      <c r="R1225" s="49">
        <v>1034.4851956749699</v>
      </c>
      <c r="S1225" s="49">
        <v>1191.509608638976</v>
      </c>
      <c r="T1225" s="49">
        <v>1343.5418871425932</v>
      </c>
      <c r="U1225" s="49">
        <v>1496.4304673223371</v>
      </c>
      <c r="V1225" s="49">
        <v>1675.255838486743</v>
      </c>
      <c r="W1225" s="49">
        <v>1847.338791608086</v>
      </c>
      <c r="X1225" s="49">
        <v>1998.0889537262231</v>
      </c>
      <c r="Y1225" s="49">
        <v>2136.1551151261237</v>
      </c>
      <c r="Z1225" s="49">
        <v>2239.0897001165167</v>
      </c>
      <c r="AA1225" s="49">
        <v>2361.2188259303775</v>
      </c>
      <c r="AB1225" s="49">
        <v>2466.4729354290985</v>
      </c>
      <c r="AC1225" s="49">
        <v>2567.653449981668</v>
      </c>
      <c r="AD1225" s="49">
        <v>2665.5793342111069</v>
      </c>
      <c r="AE1225" s="49">
        <v>2762.8699961007392</v>
      </c>
      <c r="AF1225" s="49">
        <v>2857.866792952118</v>
      </c>
      <c r="AG1225" s="49">
        <v>2947.450934270119</v>
      </c>
      <c r="AH1225" s="49">
        <v>3040.5385010161317</v>
      </c>
      <c r="AI1225" s="49">
        <v>3134.410081368027</v>
      </c>
    </row>
    <row r="1226" spans="1:35" ht="15">
      <c r="A1226" s="49" t="s">
        <v>66</v>
      </c>
      <c r="B1226" s="49">
        <v>6</v>
      </c>
      <c r="C1226" s="49" t="s">
        <v>42</v>
      </c>
      <c r="D1226" s="49" t="s">
        <v>58</v>
      </c>
      <c r="E1226" s="49" t="s">
        <v>59</v>
      </c>
      <c r="F1226" s="49">
        <v>0.56621706000553584</v>
      </c>
      <c r="G1226" s="49">
        <v>36282</v>
      </c>
      <c r="H1226" s="49">
        <v>0.55133014876953312</v>
      </c>
      <c r="I1226" s="49">
        <v>24.825944559267292</v>
      </c>
      <c r="J1226" s="49">
        <v>54.62961745045412</v>
      </c>
      <c r="K1226" s="49">
        <v>95.717037296633436</v>
      </c>
      <c r="L1226" s="49">
        <v>165.21523697804389</v>
      </c>
      <c r="M1226" s="49">
        <v>253.05179745627379</v>
      </c>
      <c r="N1226" s="49">
        <v>344.26973063805889</v>
      </c>
      <c r="O1226" s="49">
        <v>434.77208286343307</v>
      </c>
      <c r="P1226" s="49">
        <v>538.26308631151392</v>
      </c>
      <c r="Q1226" s="49">
        <v>642.48284237202768</v>
      </c>
      <c r="R1226" s="49">
        <v>745.08742755672597</v>
      </c>
      <c r="S1226" s="49">
        <v>861.99543406747898</v>
      </c>
      <c r="T1226" s="49">
        <v>967.04286352377903</v>
      </c>
      <c r="U1226" s="49">
        <v>1072.4318473329331</v>
      </c>
      <c r="V1226" s="49">
        <v>1197.41009104612</v>
      </c>
      <c r="W1226" s="49">
        <v>1316.222176095667</v>
      </c>
      <c r="X1226" s="49">
        <v>1424.2894297473611</v>
      </c>
      <c r="Y1226" s="49">
        <v>1520.541341695375</v>
      </c>
      <c r="Z1226" s="49">
        <v>1602.608791819724</v>
      </c>
      <c r="AA1226" s="49">
        <v>1690.803146658892</v>
      </c>
      <c r="AB1226" s="49">
        <v>1770.6290535822429</v>
      </c>
      <c r="AC1226" s="49">
        <v>1841.8654596464921</v>
      </c>
      <c r="AD1226" s="49">
        <v>1913.742506115881</v>
      </c>
      <c r="AE1226" s="49">
        <v>1987.6326649202981</v>
      </c>
      <c r="AF1226" s="49">
        <v>2058.9352917559172</v>
      </c>
      <c r="AG1226" s="49">
        <v>2124.0047429719889</v>
      </c>
      <c r="AH1226" s="49">
        <v>2192.9470609958639</v>
      </c>
      <c r="AI1226" s="49">
        <v>2263.510962780691</v>
      </c>
    </row>
    <row r="1227" spans="1:35" ht="15">
      <c r="A1227" s="49" t="s">
        <v>66</v>
      </c>
      <c r="B1227" s="49">
        <v>7</v>
      </c>
      <c r="C1227" s="49" t="s">
        <v>42</v>
      </c>
      <c r="D1227" s="49" t="s">
        <v>58</v>
      </c>
      <c r="E1227" s="49" t="s">
        <v>59</v>
      </c>
      <c r="F1227" s="49">
        <v>4.9568637041948262</v>
      </c>
      <c r="G1227" s="49">
        <v>36282</v>
      </c>
      <c r="H1227" s="49">
        <v>4.9568866994180745</v>
      </c>
      <c r="I1227" s="49">
        <v>121.18016244516734</v>
      </c>
      <c r="J1227" s="49">
        <v>243.81129279413631</v>
      </c>
      <c r="K1227" s="49">
        <v>417.07565143054501</v>
      </c>
      <c r="L1227" s="49">
        <v>715.21930464793229</v>
      </c>
      <c r="M1227" s="49">
        <v>1082.6669852756529</v>
      </c>
      <c r="N1227" s="49">
        <v>1470.471686506063</v>
      </c>
      <c r="O1227" s="49">
        <v>1863.4590983597523</v>
      </c>
      <c r="P1227" s="49">
        <v>2266.0134533964342</v>
      </c>
      <c r="Q1227" s="49">
        <v>2686.8907204385659</v>
      </c>
      <c r="R1227" s="49">
        <v>3118.863305875097</v>
      </c>
      <c r="S1227" s="49">
        <v>3549.738539493228</v>
      </c>
      <c r="T1227" s="49">
        <v>3970.442359210303</v>
      </c>
      <c r="U1227" s="49">
        <v>4456.8599306881515</v>
      </c>
      <c r="V1227" s="49">
        <v>4954.1501321115638</v>
      </c>
      <c r="W1227" s="49">
        <v>5425.6755988243722</v>
      </c>
      <c r="X1227" s="49">
        <v>5861.5394829422939</v>
      </c>
      <c r="Y1227" s="49">
        <v>6245.8700119760397</v>
      </c>
      <c r="Z1227" s="49">
        <v>6556.5612665248</v>
      </c>
      <c r="AA1227" s="49">
        <v>6885.6170346261897</v>
      </c>
      <c r="AB1227" s="49">
        <v>7186.7914378210598</v>
      </c>
      <c r="AC1227" s="49">
        <v>7458.7372890788793</v>
      </c>
      <c r="AD1227" s="49">
        <v>7718.7739066568001</v>
      </c>
      <c r="AE1227" s="49">
        <v>7970.8728662013909</v>
      </c>
      <c r="AF1227" s="49">
        <v>8215.0579316567491</v>
      </c>
      <c r="AG1227" s="49">
        <v>8469.0754991635185</v>
      </c>
      <c r="AH1227" s="49">
        <v>8726.9950162439891</v>
      </c>
      <c r="AI1227" s="49">
        <v>8985.6564411733798</v>
      </c>
    </row>
    <row r="1228" spans="1:35" ht="15">
      <c r="A1228" s="49" t="s">
        <v>66</v>
      </c>
      <c r="B1228" s="49">
        <v>8</v>
      </c>
      <c r="C1228" s="49" t="s">
        <v>42</v>
      </c>
      <c r="D1228" s="49" t="s">
        <v>58</v>
      </c>
      <c r="E1228" s="49" t="s">
        <v>59</v>
      </c>
      <c r="F1228" s="49">
        <v>0.90516015191212651</v>
      </c>
      <c r="G1228" s="49">
        <v>36282</v>
      </c>
      <c r="H1228" s="49">
        <v>0.88046757257149577</v>
      </c>
      <c r="I1228" s="49">
        <v>31.382007428563355</v>
      </c>
      <c r="J1228" s="49">
        <v>67.023342232775718</v>
      </c>
      <c r="K1228" s="49">
        <v>116.29995749456549</v>
      </c>
      <c r="L1228" s="49">
        <v>201.06679765277408</v>
      </c>
      <c r="M1228" s="49">
        <v>306.47084354906031</v>
      </c>
      <c r="N1228" s="49">
        <v>416.15919805419998</v>
      </c>
      <c r="O1228" s="49">
        <v>526.16973287603628</v>
      </c>
      <c r="P1228" s="49">
        <v>648.87422658877654</v>
      </c>
      <c r="Q1228" s="49">
        <v>772.67358546199307</v>
      </c>
      <c r="R1228" s="49">
        <v>897.13964939226503</v>
      </c>
      <c r="S1228" s="49">
        <v>1034.63108521504</v>
      </c>
      <c r="T1228" s="49">
        <v>1160.1953058504009</v>
      </c>
      <c r="U1228" s="49">
        <v>1294.7545830198389</v>
      </c>
      <c r="V1228" s="49">
        <v>1445.285769902245</v>
      </c>
      <c r="W1228" s="49">
        <v>1588.685949509621</v>
      </c>
      <c r="X1228" s="49">
        <v>1719.70265580106</v>
      </c>
      <c r="Y1228" s="49">
        <v>1836.1315214756441</v>
      </c>
      <c r="Z1228" s="49">
        <v>1934.1273109755298</v>
      </c>
      <c r="AA1228" s="49">
        <v>2039.4806058276361</v>
      </c>
      <c r="AB1228" s="49">
        <v>2135.5399744255719</v>
      </c>
      <c r="AC1228" s="49">
        <v>2220.851608901929</v>
      </c>
      <c r="AD1228" s="49">
        <v>2307.4114248964229</v>
      </c>
      <c r="AE1228" s="49">
        <v>2393.0270352537832</v>
      </c>
      <c r="AF1228" s="49">
        <v>2475.9667448232549</v>
      </c>
      <c r="AG1228" s="49">
        <v>2556.0398446105091</v>
      </c>
      <c r="AH1228" s="49">
        <v>2639.2919895758978</v>
      </c>
      <c r="AI1228" s="49">
        <v>2723.4729692371502</v>
      </c>
    </row>
    <row r="1229" spans="1:35" ht="15">
      <c r="A1229" s="49" t="s">
        <v>66</v>
      </c>
      <c r="B1229" s="49">
        <v>9</v>
      </c>
      <c r="C1229" s="49" t="s">
        <v>42</v>
      </c>
      <c r="D1229" s="49" t="s">
        <v>58</v>
      </c>
      <c r="E1229" s="49" t="s">
        <v>59</v>
      </c>
      <c r="F1229" s="49">
        <v>0.4702860669812966</v>
      </c>
      <c r="G1229" s="49">
        <v>36282</v>
      </c>
      <c r="H1229" s="49">
        <v>0.45810877394143301</v>
      </c>
      <c r="I1229" s="49">
        <v>23.889109555206481</v>
      </c>
      <c r="J1229" s="49">
        <v>52.989107625107415</v>
      </c>
      <c r="K1229" s="49">
        <v>92.60881350628614</v>
      </c>
      <c r="L1229" s="49">
        <v>160.61995160475979</v>
      </c>
      <c r="M1229" s="49">
        <v>245.40053050227482</v>
      </c>
      <c r="N1229" s="49">
        <v>332.56234547861879</v>
      </c>
      <c r="O1229" s="49">
        <v>419.05179808108426</v>
      </c>
      <c r="P1229" s="49">
        <v>520.20608174584504</v>
      </c>
      <c r="Q1229" s="49">
        <v>619.74198774015872</v>
      </c>
      <c r="R1229" s="49">
        <v>718.09830143820193</v>
      </c>
      <c r="S1229" s="49">
        <v>832.88491752803907</v>
      </c>
      <c r="T1229" s="49">
        <v>933.26726752930904</v>
      </c>
      <c r="U1229" s="49">
        <v>1035.4866964435339</v>
      </c>
      <c r="V1229" s="49">
        <v>1156.187525695256</v>
      </c>
      <c r="W1229" s="49">
        <v>1270.7836823061209</v>
      </c>
      <c r="X1229" s="49">
        <v>1373.9461503988391</v>
      </c>
      <c r="Y1229" s="49">
        <v>1465.1638635524409</v>
      </c>
      <c r="Z1229" s="49">
        <v>1542.7205012342749</v>
      </c>
      <c r="AA1229" s="49">
        <v>1626.6410748367389</v>
      </c>
      <c r="AB1229" s="49">
        <v>1702.0997530708451</v>
      </c>
      <c r="AC1229" s="49">
        <v>1767.466737969097</v>
      </c>
      <c r="AD1229" s="49">
        <v>1835.5871323131441</v>
      </c>
      <c r="AE1229" s="49">
        <v>1903.0316609877441</v>
      </c>
      <c r="AF1229" s="49">
        <v>1967.4654063501662</v>
      </c>
      <c r="AG1229" s="49">
        <v>2026.3114015689912</v>
      </c>
      <c r="AH1229" s="49">
        <v>2088.1796477432099</v>
      </c>
      <c r="AI1229" s="49">
        <v>2150.6139522723252</v>
      </c>
    </row>
    <row r="1230" spans="1:35" ht="15">
      <c r="A1230" s="49" t="s">
        <v>66</v>
      </c>
      <c r="B1230" s="49">
        <v>10</v>
      </c>
      <c r="C1230" s="49" t="s">
        <v>42</v>
      </c>
      <c r="D1230" s="49" t="s">
        <v>58</v>
      </c>
      <c r="E1230" s="49" t="s">
        <v>59</v>
      </c>
      <c r="F1230" s="49">
        <v>1.1020991527733401</v>
      </c>
      <c r="G1230" s="49">
        <v>36282</v>
      </c>
      <c r="H1230" s="49">
        <v>1.0881489440457464</v>
      </c>
      <c r="I1230" s="49">
        <v>27.19499723416741</v>
      </c>
      <c r="J1230" s="49">
        <v>55.090026958837221</v>
      </c>
      <c r="K1230" s="49">
        <v>94.515259724370836</v>
      </c>
      <c r="L1230" s="49">
        <v>162.5992245762915</v>
      </c>
      <c r="M1230" s="49">
        <v>246.85268208502413</v>
      </c>
      <c r="N1230" s="49">
        <v>335.85512467961837</v>
      </c>
      <c r="O1230" s="49">
        <v>426.47397369226917</v>
      </c>
      <c r="P1230" s="49">
        <v>520.15881412664817</v>
      </c>
      <c r="Q1230" s="49">
        <v>618.15008102805882</v>
      </c>
      <c r="R1230" s="49">
        <v>718.77372266516704</v>
      </c>
      <c r="S1230" s="49">
        <v>819.73840389119903</v>
      </c>
      <c r="T1230" s="49">
        <v>917.90452918223605</v>
      </c>
      <c r="U1230" s="49">
        <v>1030.866904068472</v>
      </c>
      <c r="V1230" s="49">
        <v>1147.049741703383</v>
      </c>
      <c r="W1230" s="49">
        <v>1257.119999550396</v>
      </c>
      <c r="X1230" s="49">
        <v>1358.8653001099601</v>
      </c>
      <c r="Y1230" s="49">
        <v>1448.2333279368952</v>
      </c>
      <c r="Z1230" s="49">
        <v>1520.051204334321</v>
      </c>
      <c r="AA1230" s="49">
        <v>1596.612737197001</v>
      </c>
      <c r="AB1230" s="49">
        <v>1665.8560009846829</v>
      </c>
      <c r="AC1230" s="49">
        <v>1727.5558368295849</v>
      </c>
      <c r="AD1230" s="49">
        <v>1786.3987926091429</v>
      </c>
      <c r="AE1230" s="49">
        <v>1842.679025199797</v>
      </c>
      <c r="AF1230" s="49">
        <v>1894.3459269254552</v>
      </c>
      <c r="AG1230" s="49">
        <v>1929.267825352506</v>
      </c>
      <c r="AH1230" s="49">
        <v>1959.4102322210288</v>
      </c>
      <c r="AI1230" s="49">
        <v>1988.4534583574641</v>
      </c>
    </row>
    <row r="1231" spans="1:35" ht="15">
      <c r="A1231" s="49" t="s">
        <v>66</v>
      </c>
      <c r="B1231" s="49">
        <v>11</v>
      </c>
      <c r="C1231" s="49" t="s">
        <v>42</v>
      </c>
      <c r="D1231" s="49" t="s">
        <v>58</v>
      </c>
      <c r="E1231" s="49" t="s">
        <v>59</v>
      </c>
      <c r="F1231" s="49">
        <v>1.0376597885831929</v>
      </c>
      <c r="G1231" s="49">
        <v>36282</v>
      </c>
      <c r="H1231" s="49">
        <v>1.0317435594721336</v>
      </c>
      <c r="I1231" s="49">
        <v>25.424124632131221</v>
      </c>
      <c r="J1231" s="49">
        <v>51.580777086772692</v>
      </c>
      <c r="K1231" s="49">
        <v>88.948572583055082</v>
      </c>
      <c r="L1231" s="49">
        <v>153.94742835070321</v>
      </c>
      <c r="M1231" s="49">
        <v>235.08486013781089</v>
      </c>
      <c r="N1231" s="49">
        <v>321.661756496804</v>
      </c>
      <c r="O1231" s="49">
        <v>410.81145066366918</v>
      </c>
      <c r="P1231" s="49">
        <v>503.3851183011617</v>
      </c>
      <c r="Q1231" s="49">
        <v>601.1918024844897</v>
      </c>
      <c r="R1231" s="49">
        <v>702.5907641785509</v>
      </c>
      <c r="S1231" s="49">
        <v>804.644295271391</v>
      </c>
      <c r="T1231" s="49">
        <v>905.087974972712</v>
      </c>
      <c r="U1231" s="49">
        <v>1021.3521194718269</v>
      </c>
      <c r="V1231" s="49">
        <v>1141.2123278504291</v>
      </c>
      <c r="W1231" s="49">
        <v>1255.944308215855</v>
      </c>
      <c r="X1231" s="49">
        <v>1363.2154344903461</v>
      </c>
      <c r="Y1231" s="49">
        <v>1458.596614079469</v>
      </c>
      <c r="Z1231" s="49">
        <v>1536.5685629143859</v>
      </c>
      <c r="AA1231" s="49">
        <v>1619.631359500974</v>
      </c>
      <c r="AB1231" s="49">
        <v>1695.576127799382</v>
      </c>
      <c r="AC1231" s="49">
        <v>1764.2389062519551</v>
      </c>
      <c r="AD1231" s="49">
        <v>1829.974958318473</v>
      </c>
      <c r="AE1231" s="49">
        <v>1893.3036214906392</v>
      </c>
      <c r="AF1231" s="49">
        <v>1952.1139496664509</v>
      </c>
      <c r="AG1231" s="49">
        <v>1993.794095077933</v>
      </c>
      <c r="AH1231" s="49">
        <v>2030.497527259392</v>
      </c>
      <c r="AI1231" s="49">
        <v>2065.9832248153862</v>
      </c>
    </row>
    <row r="1232" spans="1:35" ht="15">
      <c r="A1232" s="49" t="s">
        <v>66</v>
      </c>
      <c r="B1232" s="49">
        <v>12</v>
      </c>
      <c r="C1232" s="49" t="s">
        <v>42</v>
      </c>
      <c r="D1232" s="49" t="s">
        <v>58</v>
      </c>
      <c r="E1232" s="49" t="s">
        <v>59</v>
      </c>
      <c r="F1232" s="49">
        <v>1.2445080869669074E-2</v>
      </c>
      <c r="G1232" s="49">
        <v>36282</v>
      </c>
      <c r="H1232" s="49">
        <v>1.0339736210131454E-2</v>
      </c>
      <c r="I1232" s="49">
        <v>44.372729057631304</v>
      </c>
      <c r="J1232" s="49">
        <v>94.781870879968693</v>
      </c>
      <c r="K1232" s="49">
        <v>156.48280378917428</v>
      </c>
      <c r="L1232" s="49">
        <v>266.74914827759221</v>
      </c>
      <c r="M1232" s="49">
        <v>407.46355298255077</v>
      </c>
      <c r="N1232" s="49">
        <v>557.92762035693363</v>
      </c>
      <c r="O1232" s="49">
        <v>712.446815322519</v>
      </c>
      <c r="P1232" s="49">
        <v>870.29607318569595</v>
      </c>
      <c r="Q1232" s="49">
        <v>1035.60804027682</v>
      </c>
      <c r="R1232" s="49">
        <v>1205.2151633822582</v>
      </c>
      <c r="S1232" s="49">
        <v>1374.367183396143</v>
      </c>
      <c r="T1232" s="49">
        <v>1542.1405124470757</v>
      </c>
      <c r="U1232" s="49">
        <v>1703.519457984974</v>
      </c>
      <c r="V1232" s="49">
        <v>1896.9829277957349</v>
      </c>
      <c r="W1232" s="49">
        <v>2069.2186476266461</v>
      </c>
      <c r="X1232" s="49">
        <v>2226.6332438181921</v>
      </c>
      <c r="Y1232" s="49">
        <v>2367.7240553306501</v>
      </c>
      <c r="Z1232" s="49">
        <v>2498.5728106835863</v>
      </c>
      <c r="AA1232" s="49">
        <v>2639.7572019102067</v>
      </c>
      <c r="AB1232" s="49">
        <v>2757.9069433824343</v>
      </c>
      <c r="AC1232" s="49">
        <v>2872.5177981410143</v>
      </c>
      <c r="AD1232" s="49">
        <v>2971.7518828640104</v>
      </c>
      <c r="AE1232" s="49">
        <v>3070.8957488034366</v>
      </c>
      <c r="AF1232" s="49">
        <v>3160.7320947895942</v>
      </c>
      <c r="AG1232" s="49">
        <v>3258.1962244019041</v>
      </c>
      <c r="AH1232" s="49">
        <v>3361.9697061554748</v>
      </c>
      <c r="AI1232" s="49">
        <v>3471.5436194021249</v>
      </c>
    </row>
    <row r="1233" spans="1:35" ht="15">
      <c r="A1233" s="49" t="s">
        <v>66</v>
      </c>
      <c r="B1233" s="49">
        <v>13</v>
      </c>
      <c r="C1233" s="49" t="s">
        <v>42</v>
      </c>
      <c r="D1233" s="49" t="s">
        <v>58</v>
      </c>
      <c r="E1233" s="49" t="s">
        <v>59</v>
      </c>
      <c r="F1233" s="49">
        <v>2.0188683530359203E-2</v>
      </c>
      <c r="G1233" s="49">
        <v>36282</v>
      </c>
      <c r="H1233" s="49">
        <v>1.2931106748489255E-4</v>
      </c>
      <c r="I1233" s="49">
        <v>29.032577465315292</v>
      </c>
      <c r="J1233" s="49">
        <v>62.018225387583627</v>
      </c>
      <c r="K1233" s="49">
        <v>111.1994122401785</v>
      </c>
      <c r="L1233" s="49">
        <v>194.96883820986059</v>
      </c>
      <c r="M1233" s="49">
        <v>300.2040969516039</v>
      </c>
      <c r="N1233" s="49">
        <v>408.69356347275169</v>
      </c>
      <c r="O1233" s="49">
        <v>520.8741418553401</v>
      </c>
      <c r="P1233" s="49">
        <v>638.942552800405</v>
      </c>
      <c r="Q1233" s="49">
        <v>767.88625055502894</v>
      </c>
      <c r="R1233" s="49">
        <v>903.72882470691809</v>
      </c>
      <c r="S1233" s="49">
        <v>1044.4693232673419</v>
      </c>
      <c r="T1233" s="49">
        <v>1191.3864924134459</v>
      </c>
      <c r="U1233" s="49">
        <v>1351.6209255879032</v>
      </c>
      <c r="V1233" s="49">
        <v>1512.212893241292</v>
      </c>
      <c r="W1233" s="49">
        <v>1666.2122521916999</v>
      </c>
      <c r="X1233" s="49">
        <v>1807.7746075207781</v>
      </c>
      <c r="Y1233" s="49">
        <v>1922.0671851219099</v>
      </c>
      <c r="Z1233" s="49">
        <v>2020.7015379246811</v>
      </c>
      <c r="AA1233" s="49">
        <v>2112.2205978692009</v>
      </c>
      <c r="AB1233" s="49">
        <v>2195.6867333470682</v>
      </c>
      <c r="AC1233" s="49">
        <v>2275.9436287369908</v>
      </c>
      <c r="AD1233" s="49">
        <v>2343.752095694088</v>
      </c>
      <c r="AE1233" s="49">
        <v>2421.1684808149098</v>
      </c>
      <c r="AF1233" s="49">
        <v>2492.8591008553071</v>
      </c>
      <c r="AG1233" s="49">
        <v>2563.6489973133439</v>
      </c>
      <c r="AH1233" s="49">
        <v>2629.1775705467539</v>
      </c>
      <c r="AI1233" s="49">
        <v>2685.5568341414792</v>
      </c>
    </row>
    <row r="1234" spans="1:35" ht="15">
      <c r="A1234" s="49" t="s">
        <v>66</v>
      </c>
      <c r="B1234" s="49">
        <v>14</v>
      </c>
      <c r="C1234" s="49" t="s">
        <v>42</v>
      </c>
      <c r="D1234" s="49" t="s">
        <v>58</v>
      </c>
      <c r="E1234" s="49" t="s">
        <v>59</v>
      </c>
      <c r="F1234" s="49">
        <v>0.3539454487961482</v>
      </c>
      <c r="G1234" s="49">
        <v>36282</v>
      </c>
      <c r="H1234" s="49">
        <v>0.34630014141035315</v>
      </c>
      <c r="I1234" s="49">
        <v>18.074470074887021</v>
      </c>
      <c r="J1234" s="49">
        <v>40.11650101177468</v>
      </c>
      <c r="K1234" s="49">
        <v>70.144099006031951</v>
      </c>
      <c r="L1234" s="49">
        <v>121.72186332406889</v>
      </c>
      <c r="M1234" s="49">
        <v>186.08448879745151</v>
      </c>
      <c r="N1234" s="49">
        <v>252.3532898780999</v>
      </c>
      <c r="O1234" s="49">
        <v>318.24766502261531</v>
      </c>
      <c r="P1234" s="49">
        <v>395.43433907786192</v>
      </c>
      <c r="Q1234" s="49">
        <v>471.57458282044331</v>
      </c>
      <c r="R1234" s="49">
        <v>546.96721075720279</v>
      </c>
      <c r="S1234" s="49">
        <v>635.01367887657716</v>
      </c>
      <c r="T1234" s="49">
        <v>712.12687093868203</v>
      </c>
      <c r="U1234" s="49">
        <v>790.67282159197407</v>
      </c>
      <c r="V1234" s="49">
        <v>883.3915480119631</v>
      </c>
      <c r="W1234" s="49">
        <v>971.522341448156</v>
      </c>
      <c r="X1234" s="49">
        <v>1050.9819630040929</v>
      </c>
      <c r="Y1234" s="49">
        <v>1121.3706832111441</v>
      </c>
      <c r="Z1234" s="49">
        <v>1181.3709241788599</v>
      </c>
      <c r="AA1234" s="49">
        <v>1246.232584882579</v>
      </c>
      <c r="AB1234" s="49">
        <v>1304.655580498784</v>
      </c>
      <c r="AC1234" s="49">
        <v>1355.0765559779529</v>
      </c>
      <c r="AD1234" s="49">
        <v>1407.409504159818</v>
      </c>
      <c r="AE1234" s="49">
        <v>1459.211646710258</v>
      </c>
      <c r="AF1234" s="49">
        <v>1508.8572381879749</v>
      </c>
      <c r="AG1234" s="49">
        <v>1554.294834863583</v>
      </c>
      <c r="AH1234" s="49">
        <v>1602.121198683365</v>
      </c>
      <c r="AI1234" s="49">
        <v>1650.4136792143329</v>
      </c>
    </row>
    <row r="1235" spans="1:35" ht="15">
      <c r="A1235" s="49" t="s">
        <v>66</v>
      </c>
      <c r="B1235" s="49">
        <v>15</v>
      </c>
      <c r="C1235" s="49" t="s">
        <v>42</v>
      </c>
      <c r="D1235" s="49" t="s">
        <v>58</v>
      </c>
      <c r="E1235" s="49" t="s">
        <v>59</v>
      </c>
      <c r="F1235" s="49">
        <v>4.2855096789341778E-3</v>
      </c>
      <c r="G1235" s="49">
        <v>36282</v>
      </c>
      <c r="H1235" s="49">
        <v>4.4908522031139996E-3</v>
      </c>
      <c r="I1235" s="49">
        <v>0.23390016038210892</v>
      </c>
      <c r="J1235" s="49">
        <v>0.52125652901183384</v>
      </c>
      <c r="K1235" s="49">
        <v>0.91452719209403976</v>
      </c>
      <c r="L1235" s="49">
        <v>1.5910439066498778</v>
      </c>
      <c r="M1235" s="49">
        <v>2.440126908685289</v>
      </c>
      <c r="N1235" s="49">
        <v>3.3130619126668961</v>
      </c>
      <c r="O1235" s="49">
        <v>4.1861924796482004</v>
      </c>
      <c r="P1235" s="49">
        <v>5.2103280120254096</v>
      </c>
      <c r="Q1235" s="49">
        <v>6.2251987587052495</v>
      </c>
      <c r="R1235" s="49">
        <v>7.2322618701624704</v>
      </c>
      <c r="S1235" s="49">
        <v>8.4050695698645601</v>
      </c>
      <c r="T1235" s="49">
        <v>9.4335784227649793</v>
      </c>
      <c r="U1235" s="49">
        <v>10.49205985147853</v>
      </c>
      <c r="V1235" s="49">
        <v>11.752509505034141</v>
      </c>
      <c r="W1235" s="49">
        <v>12.958243243375289</v>
      </c>
      <c r="X1235" s="49">
        <v>14.052808346404531</v>
      </c>
      <c r="Y1235" s="49">
        <v>15.030895051993559</v>
      </c>
      <c r="Z1235" s="49">
        <v>15.876457524326471</v>
      </c>
      <c r="AA1235" s="49">
        <v>16.78995271523647</v>
      </c>
      <c r="AB1235" s="49">
        <v>17.620909391431649</v>
      </c>
      <c r="AC1235" s="49">
        <v>18.348560021887291</v>
      </c>
      <c r="AD1235" s="49">
        <v>19.102084995970021</v>
      </c>
      <c r="AE1235" s="49">
        <v>19.8454308139167</v>
      </c>
      <c r="AF1235" s="49">
        <v>20.556733663562738</v>
      </c>
      <c r="AG1235" s="49">
        <v>21.213991158794379</v>
      </c>
      <c r="AH1235" s="49">
        <v>21.901513671021913</v>
      </c>
      <c r="AI1235" s="49">
        <v>22.588505499466812</v>
      </c>
    </row>
    <row r="1236" spans="1:35" ht="15">
      <c r="A1236" s="49" t="s">
        <v>66</v>
      </c>
      <c r="B1236" s="49">
        <v>16</v>
      </c>
      <c r="C1236" s="49" t="s">
        <v>42</v>
      </c>
      <c r="D1236" s="49" t="s">
        <v>58</v>
      </c>
      <c r="E1236" s="49" t="s">
        <v>59</v>
      </c>
      <c r="F1236" s="49">
        <v>1.9592692030983923</v>
      </c>
      <c r="G1236" s="49">
        <v>36282</v>
      </c>
      <c r="H1236" s="49">
        <v>1.9785325360917008</v>
      </c>
      <c r="I1236" s="49">
        <v>48.371797424548269</v>
      </c>
      <c r="J1236" s="49">
        <v>97.319070970327857</v>
      </c>
      <c r="K1236" s="49">
        <v>166.4992738241595</v>
      </c>
      <c r="L1236" s="49">
        <v>285.58283894930082</v>
      </c>
      <c r="M1236" s="49">
        <v>432.4239174843533</v>
      </c>
      <c r="N1236" s="49">
        <v>587.49913087679192</v>
      </c>
      <c r="O1236" s="49">
        <v>744.75760681569602</v>
      </c>
      <c r="P1236" s="49">
        <v>905.952316980815</v>
      </c>
      <c r="Q1236" s="49">
        <v>1074.6296724758749</v>
      </c>
      <c r="R1236" s="49">
        <v>1247.982849890848</v>
      </c>
      <c r="S1236" s="49">
        <v>1421.1703072175931</v>
      </c>
      <c r="T1236" s="49">
        <v>1590.587565328123</v>
      </c>
      <c r="U1236" s="49">
        <v>1786.6126438911958</v>
      </c>
      <c r="V1236" s="49">
        <v>1987.2996615048589</v>
      </c>
      <c r="W1236" s="49">
        <v>2177.9787915374191</v>
      </c>
      <c r="X1236" s="49">
        <v>2354.6528009171598</v>
      </c>
      <c r="Y1236" s="49">
        <v>2510.9400772003009</v>
      </c>
      <c r="Z1236" s="49">
        <v>2637.8530554419999</v>
      </c>
      <c r="AA1236" s="49">
        <v>2772.4564962340987</v>
      </c>
      <c r="AB1236" s="49">
        <v>2896.1155206583239</v>
      </c>
      <c r="AC1236" s="49">
        <v>3008.2722338722178</v>
      </c>
      <c r="AD1236" s="49">
        <v>3115.8861578144956</v>
      </c>
      <c r="AE1236" s="49">
        <v>3220.6521916138063</v>
      </c>
      <c r="AF1236" s="49">
        <v>3322.5568878873401</v>
      </c>
      <c r="AG1236" s="49">
        <v>3428.7151681346222</v>
      </c>
      <c r="AH1236" s="49">
        <v>3536.6867296081091</v>
      </c>
      <c r="AI1236" s="49">
        <v>3645.1732574516868</v>
      </c>
    </row>
    <row r="1237" spans="1:35" ht="15">
      <c r="A1237" s="49" t="s">
        <v>66</v>
      </c>
      <c r="B1237" s="49">
        <v>17</v>
      </c>
      <c r="C1237" s="49" t="s">
        <v>42</v>
      </c>
      <c r="D1237" s="49" t="s">
        <v>58</v>
      </c>
      <c r="E1237" s="49" t="s">
        <v>59</v>
      </c>
      <c r="F1237" s="49">
        <v>1.9592692030983923</v>
      </c>
      <c r="G1237" s="49">
        <v>36282</v>
      </c>
      <c r="H1237" s="49">
        <v>1.9785325360917008</v>
      </c>
      <c r="I1237" s="49">
        <v>48.371797424548269</v>
      </c>
      <c r="J1237" s="49">
        <v>97.319070970327857</v>
      </c>
      <c r="K1237" s="49">
        <v>166.4992738241595</v>
      </c>
      <c r="L1237" s="49">
        <v>285.58283894930082</v>
      </c>
      <c r="M1237" s="49">
        <v>432.4239174843533</v>
      </c>
      <c r="N1237" s="49">
        <v>587.49913087679192</v>
      </c>
      <c r="O1237" s="49">
        <v>744.75760681569602</v>
      </c>
      <c r="P1237" s="49">
        <v>905.952316980815</v>
      </c>
      <c r="Q1237" s="49">
        <v>1074.6296724758749</v>
      </c>
      <c r="R1237" s="49">
        <v>1247.982849890848</v>
      </c>
      <c r="S1237" s="49">
        <v>1421.1703072175931</v>
      </c>
      <c r="T1237" s="49">
        <v>1590.587565328123</v>
      </c>
      <c r="U1237" s="49">
        <v>1786.6126438911958</v>
      </c>
      <c r="V1237" s="49">
        <v>1987.2996615048589</v>
      </c>
      <c r="W1237" s="49">
        <v>2177.9787915374191</v>
      </c>
      <c r="X1237" s="49">
        <v>2354.6528009171598</v>
      </c>
      <c r="Y1237" s="49">
        <v>2510.9400772003009</v>
      </c>
      <c r="Z1237" s="49">
        <v>2637.8530554419999</v>
      </c>
      <c r="AA1237" s="49">
        <v>2772.4564962340987</v>
      </c>
      <c r="AB1237" s="49">
        <v>2896.1155206583239</v>
      </c>
      <c r="AC1237" s="49">
        <v>3008.2722338722178</v>
      </c>
      <c r="AD1237" s="49">
        <v>3115.8861578144956</v>
      </c>
      <c r="AE1237" s="49">
        <v>3220.6521916138063</v>
      </c>
      <c r="AF1237" s="49">
        <v>3322.5568878873401</v>
      </c>
      <c r="AG1237" s="49">
        <v>3428.7151681346222</v>
      </c>
      <c r="AH1237" s="49">
        <v>3536.6867296081091</v>
      </c>
      <c r="AI1237" s="49">
        <v>3645.1732574516868</v>
      </c>
    </row>
    <row r="1238" spans="1:35" ht="15">
      <c r="A1238" s="49" t="s">
        <v>66</v>
      </c>
      <c r="B1238" s="49">
        <v>18</v>
      </c>
      <c r="C1238" s="49" t="s">
        <v>42</v>
      </c>
      <c r="D1238" s="49" t="s">
        <v>58</v>
      </c>
      <c r="E1238" s="49" t="s">
        <v>59</v>
      </c>
      <c r="F1238" s="49">
        <v>1.9592692030983923</v>
      </c>
      <c r="G1238" s="49">
        <v>36282</v>
      </c>
      <c r="H1238" s="49">
        <v>1.9785325360917008</v>
      </c>
      <c r="I1238" s="49">
        <v>48.371797424548269</v>
      </c>
      <c r="J1238" s="49">
        <v>97.319070970327857</v>
      </c>
      <c r="K1238" s="49">
        <v>166.4992738241595</v>
      </c>
      <c r="L1238" s="49">
        <v>285.58283894930082</v>
      </c>
      <c r="M1238" s="49">
        <v>432.4239174843533</v>
      </c>
      <c r="N1238" s="49">
        <v>587.49913087679192</v>
      </c>
      <c r="O1238" s="49">
        <v>744.75760681569602</v>
      </c>
      <c r="P1238" s="49">
        <v>905.952316980815</v>
      </c>
      <c r="Q1238" s="49">
        <v>1074.6296724758749</v>
      </c>
      <c r="R1238" s="49">
        <v>1247.982849890848</v>
      </c>
      <c r="S1238" s="49">
        <v>1421.1703072175931</v>
      </c>
      <c r="T1238" s="49">
        <v>1590.587565328123</v>
      </c>
      <c r="U1238" s="49">
        <v>1786.6126438911958</v>
      </c>
      <c r="V1238" s="49">
        <v>1987.2996615048589</v>
      </c>
      <c r="W1238" s="49">
        <v>2177.9787915374191</v>
      </c>
      <c r="X1238" s="49">
        <v>2354.6528009171598</v>
      </c>
      <c r="Y1238" s="49">
        <v>2510.9400772003009</v>
      </c>
      <c r="Z1238" s="49">
        <v>2637.8530554419999</v>
      </c>
      <c r="AA1238" s="49">
        <v>2772.4564962340987</v>
      </c>
      <c r="AB1238" s="49">
        <v>2896.1155206583239</v>
      </c>
      <c r="AC1238" s="49">
        <v>3008.2722338722178</v>
      </c>
      <c r="AD1238" s="49">
        <v>3115.8861578144956</v>
      </c>
      <c r="AE1238" s="49">
        <v>3220.6521916138063</v>
      </c>
      <c r="AF1238" s="49">
        <v>3322.5568878873401</v>
      </c>
      <c r="AG1238" s="49">
        <v>3428.7151681346222</v>
      </c>
      <c r="AH1238" s="49">
        <v>3536.6867296081091</v>
      </c>
      <c r="AI1238" s="49">
        <v>3645.1732574516868</v>
      </c>
    </row>
    <row r="1239" spans="1:35" ht="15">
      <c r="A1239" s="49" t="s">
        <v>66</v>
      </c>
      <c r="B1239" s="49">
        <v>19</v>
      </c>
      <c r="C1239" s="49" t="s">
        <v>42</v>
      </c>
      <c r="D1239" s="49" t="s">
        <v>58</v>
      </c>
      <c r="E1239" s="49" t="s">
        <v>59</v>
      </c>
      <c r="F1239" s="49">
        <v>8.0356911160465005E-2</v>
      </c>
      <c r="G1239" s="49">
        <v>36282</v>
      </c>
      <c r="H1239" s="49">
        <v>8.0100715109804696E-2</v>
      </c>
      <c r="I1239" s="49">
        <v>4.1712961001065212</v>
      </c>
      <c r="J1239" s="49">
        <v>9.2341193571839639</v>
      </c>
      <c r="K1239" s="49">
        <v>16.113189265482269</v>
      </c>
      <c r="L1239" s="49">
        <v>27.911010993446091</v>
      </c>
      <c r="M1239" s="49">
        <v>42.593615397346944</v>
      </c>
      <c r="N1239" s="49">
        <v>57.662362493747459</v>
      </c>
      <c r="O1239" s="49">
        <v>72.593581139002097</v>
      </c>
      <c r="P1239" s="49">
        <v>90.044985546614598</v>
      </c>
      <c r="Q1239" s="49">
        <v>107.20674660195721</v>
      </c>
      <c r="R1239" s="49">
        <v>124.16094238334361</v>
      </c>
      <c r="S1239" s="49">
        <v>143.9498287969613</v>
      </c>
      <c r="T1239" s="49">
        <v>161.22710027772439</v>
      </c>
      <c r="U1239" s="49">
        <v>178.79238686482969</v>
      </c>
      <c r="V1239" s="49">
        <v>199.53027223654931</v>
      </c>
      <c r="W1239" s="49">
        <v>219.2038711981977</v>
      </c>
      <c r="X1239" s="49">
        <v>236.89909096031951</v>
      </c>
      <c r="Y1239" s="49">
        <v>252.5394319699397</v>
      </c>
      <c r="Z1239" s="49">
        <v>265.83591303632249</v>
      </c>
      <c r="AA1239" s="49">
        <v>280.24197124332221</v>
      </c>
      <c r="AB1239" s="49">
        <v>293.1988067807672</v>
      </c>
      <c r="AC1239" s="49">
        <v>304.40409323459482</v>
      </c>
      <c r="AD1239" s="49">
        <v>316.0725978448728</v>
      </c>
      <c r="AE1239" s="49">
        <v>327.67488609752468</v>
      </c>
      <c r="AF1239" s="49">
        <v>338.82760041933051</v>
      </c>
      <c r="AG1239" s="49">
        <v>349.04278416164152</v>
      </c>
      <c r="AH1239" s="49">
        <v>359.79412992529006</v>
      </c>
      <c r="AI1239" s="49">
        <v>370.66049141308059</v>
      </c>
    </row>
    <row r="1240" spans="1:35" ht="15">
      <c r="A1240" s="49" t="s">
        <v>66</v>
      </c>
      <c r="B1240" s="49">
        <v>20</v>
      </c>
      <c r="C1240" s="49" t="s">
        <v>42</v>
      </c>
      <c r="D1240" s="49" t="s">
        <v>58</v>
      </c>
      <c r="E1240" s="49" t="s">
        <v>59</v>
      </c>
      <c r="F1240" s="49">
        <v>5.2882463104029775E-3</v>
      </c>
      <c r="G1240" s="49">
        <v>36282</v>
      </c>
      <c r="H1240" s="49">
        <v>5.3446331240284009E-3</v>
      </c>
      <c r="I1240" s="49">
        <v>0.27557146865565851</v>
      </c>
      <c r="J1240" s="49">
        <v>0.60523351902338529</v>
      </c>
      <c r="K1240" s="49">
        <v>1.0463517609400119</v>
      </c>
      <c r="L1240" s="49">
        <v>1.7939950194833969</v>
      </c>
      <c r="M1240" s="49">
        <v>2.7128999133834917</v>
      </c>
      <c r="N1240" s="49">
        <v>3.6354173166854671</v>
      </c>
      <c r="O1240" s="49">
        <v>4.5348097594179331</v>
      </c>
      <c r="P1240" s="49">
        <v>5.5812213697716855</v>
      </c>
      <c r="Q1240" s="49">
        <v>6.5989177493908802</v>
      </c>
      <c r="R1240" s="49">
        <v>7.5911226806766008</v>
      </c>
      <c r="S1240" s="49">
        <v>8.7353608725579992</v>
      </c>
      <c r="T1240" s="49">
        <v>9.7057544965487299</v>
      </c>
      <c r="U1240" s="49">
        <v>10.680341853292729</v>
      </c>
      <c r="V1240" s="49">
        <v>11.834979860764459</v>
      </c>
      <c r="W1240" s="49">
        <v>12.910470955499941</v>
      </c>
      <c r="X1240" s="49">
        <v>13.854762022763859</v>
      </c>
      <c r="Y1240" s="49">
        <v>14.66595496465909</v>
      </c>
      <c r="Z1240" s="49">
        <v>15.335822271394379</v>
      </c>
      <c r="AA1240" s="49">
        <v>16.061301600836089</v>
      </c>
      <c r="AB1240" s="49">
        <v>16.698046222838819</v>
      </c>
      <c r="AC1240" s="49">
        <v>17.227437131160357</v>
      </c>
      <c r="AD1240" s="49">
        <v>17.77223394318397</v>
      </c>
      <c r="AE1240" s="49">
        <v>18.301299278381212</v>
      </c>
      <c r="AF1240" s="49">
        <v>18.79778242985536</v>
      </c>
      <c r="AG1240" s="49">
        <v>19.239296830597588</v>
      </c>
      <c r="AH1240" s="49">
        <v>19.700983706815979</v>
      </c>
      <c r="AI1240" s="49">
        <v>20.152050244900643</v>
      </c>
    </row>
    <row r="1241" spans="1:35" ht="15">
      <c r="A1241" s="49" t="s">
        <v>66</v>
      </c>
      <c r="B1241" s="49">
        <v>0</v>
      </c>
      <c r="C1241" s="49" t="s">
        <v>42</v>
      </c>
      <c r="D1241" s="49" t="s">
        <v>58</v>
      </c>
      <c r="E1241" s="49" t="s">
        <v>60</v>
      </c>
      <c r="F1241" s="49">
        <v>1.01605136938797E-2</v>
      </c>
      <c r="G1241" s="49">
        <v>36282</v>
      </c>
      <c r="H1241" s="49">
        <v>1.05863301055168E-2</v>
      </c>
      <c r="I1241" s="49">
        <v>5.7476082146907599</v>
      </c>
      <c r="J1241" s="49">
        <v>12.103326186661301</v>
      </c>
      <c r="K1241" s="49">
        <v>23.0360119237506</v>
      </c>
      <c r="L1241" s="49">
        <v>39.097194815122499</v>
      </c>
      <c r="M1241" s="49">
        <v>57.916118054920702</v>
      </c>
      <c r="N1241" s="49">
        <v>77.674810708373499</v>
      </c>
      <c r="O1241" s="49">
        <v>98.633522867534197</v>
      </c>
      <c r="P1241" s="49">
        <v>119.94998742270199</v>
      </c>
      <c r="Q1241" s="49">
        <v>139.39966427382601</v>
      </c>
      <c r="R1241" s="49">
        <v>156.53858668313299</v>
      </c>
      <c r="S1241" s="49">
        <v>172.27625392491501</v>
      </c>
      <c r="T1241" s="49">
        <v>187.424944732076</v>
      </c>
      <c r="U1241" s="49">
        <v>191.70809780018999</v>
      </c>
      <c r="V1241" s="49">
        <v>194.39556500341101</v>
      </c>
      <c r="W1241" s="49">
        <v>195.644967110333</v>
      </c>
      <c r="X1241" s="49">
        <v>195.85925077746799</v>
      </c>
      <c r="Y1241" s="49">
        <v>195.02674557491599</v>
      </c>
      <c r="Z1241" s="49">
        <v>194.16215975698501</v>
      </c>
      <c r="AA1241" s="49">
        <v>193.15175427707101</v>
      </c>
      <c r="AB1241" s="49">
        <v>191.97911805509199</v>
      </c>
      <c r="AC1241" s="49">
        <v>190.429360925205</v>
      </c>
      <c r="AD1241" s="49">
        <v>188.399379222352</v>
      </c>
      <c r="AE1241" s="49">
        <v>186.11170196516599</v>
      </c>
      <c r="AF1241" s="49">
        <v>183.80155317553599</v>
      </c>
      <c r="AG1241" s="49">
        <v>181.90747247472399</v>
      </c>
      <c r="AH1241" s="49">
        <v>180.556891315097</v>
      </c>
      <c r="AI1241" s="49">
        <v>179.91234089261599</v>
      </c>
    </row>
    <row r="1242" spans="1:35" ht="15">
      <c r="A1242" s="49" t="s">
        <v>66</v>
      </c>
      <c r="B1242" s="49">
        <v>1</v>
      </c>
      <c r="C1242" s="49" t="s">
        <v>42</v>
      </c>
      <c r="D1242" s="49" t="s">
        <v>58</v>
      </c>
      <c r="E1242" s="49" t="s">
        <v>60</v>
      </c>
      <c r="F1242" s="49">
        <v>1.21053009420626</v>
      </c>
      <c r="G1242" s="49">
        <v>36282</v>
      </c>
      <c r="H1242" s="49">
        <v>0.85647947068995001</v>
      </c>
      <c r="I1242" s="49">
        <v>301.19562044916898</v>
      </c>
      <c r="J1242" s="49">
        <v>639.79690567144405</v>
      </c>
      <c r="K1242" s="49">
        <v>1261.1170036398701</v>
      </c>
      <c r="L1242" s="49">
        <v>2179.6559713043998</v>
      </c>
      <c r="M1242" s="49">
        <v>3229.83507526223</v>
      </c>
      <c r="N1242" s="49">
        <v>4333.2446079588199</v>
      </c>
      <c r="O1242" s="49">
        <v>5430.2862984945696</v>
      </c>
      <c r="P1242" s="49">
        <v>6603.0622623569698</v>
      </c>
      <c r="Q1242" s="49">
        <v>7741.9524383760299</v>
      </c>
      <c r="R1242" s="49">
        <v>8854.7189173086099</v>
      </c>
      <c r="S1242" s="49">
        <v>9937.5613559303492</v>
      </c>
      <c r="T1242" s="49">
        <v>11035.3407764189</v>
      </c>
      <c r="U1242" s="49">
        <v>11503.2535928508</v>
      </c>
      <c r="V1242" s="49">
        <v>11891.7329069959</v>
      </c>
      <c r="W1242" s="49">
        <v>12184.254156673</v>
      </c>
      <c r="X1242" s="49">
        <v>12392.0110568905</v>
      </c>
      <c r="Y1242" s="49">
        <v>12513.496818337801</v>
      </c>
      <c r="Z1242" s="49">
        <v>12614.704687277101</v>
      </c>
      <c r="AA1242" s="49">
        <v>12698.855432996799</v>
      </c>
      <c r="AB1242" s="49">
        <v>12769.272203845199</v>
      </c>
      <c r="AC1242" s="49">
        <v>12811.6604288993</v>
      </c>
      <c r="AD1242" s="49">
        <v>12822.964892236399</v>
      </c>
      <c r="AE1242" s="49">
        <v>12836.5809899385</v>
      </c>
      <c r="AF1242" s="49">
        <v>12849.2098167194</v>
      </c>
      <c r="AG1242" s="49">
        <v>12890.5671837766</v>
      </c>
      <c r="AH1242" s="49">
        <v>12973.538292036499</v>
      </c>
      <c r="AI1242" s="49">
        <v>13110.927546073501</v>
      </c>
    </row>
    <row r="1243" spans="1:35" ht="15">
      <c r="A1243" s="49" t="s">
        <v>66</v>
      </c>
      <c r="B1243" s="49">
        <v>2</v>
      </c>
      <c r="C1243" s="49" t="s">
        <v>42</v>
      </c>
      <c r="D1243" s="49" t="s">
        <v>58</v>
      </c>
      <c r="E1243" s="49" t="s">
        <v>60</v>
      </c>
      <c r="F1243" s="49">
        <v>0.131535681377526</v>
      </c>
      <c r="G1243" s="49">
        <v>36282</v>
      </c>
      <c r="H1243" s="49">
        <v>0.104276841536721</v>
      </c>
      <c r="I1243" s="49">
        <v>44.479671065512697</v>
      </c>
      <c r="J1243" s="49">
        <v>94.229624983745893</v>
      </c>
      <c r="K1243" s="49">
        <v>183.01409964287799</v>
      </c>
      <c r="L1243" s="49">
        <v>314.440398643131</v>
      </c>
      <c r="M1243" s="49">
        <v>467.08412530274899</v>
      </c>
      <c r="N1243" s="49">
        <v>627.92223931774595</v>
      </c>
      <c r="O1243" s="49">
        <v>793.266431175874</v>
      </c>
      <c r="P1243" s="49">
        <v>965.72393612841995</v>
      </c>
      <c r="Q1243" s="49">
        <v>1128.34737407531</v>
      </c>
      <c r="R1243" s="49">
        <v>1279.8421016585401</v>
      </c>
      <c r="S1243" s="49">
        <v>1423.66827280905</v>
      </c>
      <c r="T1243" s="49">
        <v>1566.37664459096</v>
      </c>
      <c r="U1243" s="49">
        <v>1619.1765006334899</v>
      </c>
      <c r="V1243" s="49">
        <v>1659.9107226349699</v>
      </c>
      <c r="W1243" s="49">
        <v>1687.5364109759701</v>
      </c>
      <c r="X1243" s="49">
        <v>1704.49519714608</v>
      </c>
      <c r="Y1243" s="49">
        <v>1710.5321791491499</v>
      </c>
      <c r="Z1243" s="49">
        <v>1714.5934012361199</v>
      </c>
      <c r="AA1243" s="49">
        <v>1716.4980051586999</v>
      </c>
      <c r="AB1243" s="49">
        <v>1716.4000529463401</v>
      </c>
      <c r="AC1243" s="49">
        <v>1712.3567399726901</v>
      </c>
      <c r="AD1243" s="49">
        <v>1703.7495995130801</v>
      </c>
      <c r="AE1243" s="49">
        <v>1693.98383981695</v>
      </c>
      <c r="AF1243" s="49">
        <v>1684.0042503638799</v>
      </c>
      <c r="AG1243" s="49">
        <v>1677.77485668277</v>
      </c>
      <c r="AH1243" s="49">
        <v>1676.68701280096</v>
      </c>
      <c r="AI1243" s="49">
        <v>1682.2507652638999</v>
      </c>
    </row>
    <row r="1244" spans="1:35" ht="15">
      <c r="A1244" s="49" t="s">
        <v>66</v>
      </c>
      <c r="B1244" s="49">
        <v>3</v>
      </c>
      <c r="C1244" s="49" t="s">
        <v>42</v>
      </c>
      <c r="D1244" s="49" t="s">
        <v>58</v>
      </c>
      <c r="E1244" s="49" t="s">
        <v>60</v>
      </c>
      <c r="F1244" s="49">
        <v>7.8674109202622605E-2</v>
      </c>
      <c r="G1244" s="49">
        <v>36282</v>
      </c>
      <c r="H1244" s="49">
        <v>7.9981365191193698E-2</v>
      </c>
      <c r="I1244" s="49">
        <v>43.973929376504799</v>
      </c>
      <c r="J1244" s="49">
        <v>93.561551709695706</v>
      </c>
      <c r="K1244" s="49">
        <v>180.19502530007901</v>
      </c>
      <c r="L1244" s="49">
        <v>309.47851514356501</v>
      </c>
      <c r="M1244" s="49">
        <v>463.401261984614</v>
      </c>
      <c r="N1244" s="49">
        <v>628.47423077976805</v>
      </c>
      <c r="O1244" s="49">
        <v>806.11581387230694</v>
      </c>
      <c r="P1244" s="49">
        <v>989.42130945070198</v>
      </c>
      <c r="Q1244" s="49">
        <v>1160.2352075553199</v>
      </c>
      <c r="R1244" s="49">
        <v>1314.18365741655</v>
      </c>
      <c r="S1244" s="49">
        <v>1458.93381047004</v>
      </c>
      <c r="T1244" s="49">
        <v>1600.7212033405899</v>
      </c>
      <c r="U1244" s="49">
        <v>1651.31512290248</v>
      </c>
      <c r="V1244" s="49">
        <v>1688.81519855083</v>
      </c>
      <c r="W1244" s="49">
        <v>1713.8972749823199</v>
      </c>
      <c r="X1244" s="49">
        <v>1729.8803616514299</v>
      </c>
      <c r="Y1244" s="49">
        <v>1736.20097181456</v>
      </c>
      <c r="Z1244" s="49">
        <v>1741.38776669756</v>
      </c>
      <c r="AA1244" s="49">
        <v>1744.7330235679101</v>
      </c>
      <c r="AB1244" s="49">
        <v>1746.01757141844</v>
      </c>
      <c r="AC1244" s="49">
        <v>1743.3677423731301</v>
      </c>
      <c r="AD1244" s="49">
        <v>1736.11309532669</v>
      </c>
      <c r="AE1244" s="49">
        <v>1726.2993263831499</v>
      </c>
      <c r="AF1244" s="49">
        <v>1715.8859020966199</v>
      </c>
      <c r="AG1244" s="49">
        <v>1708.8529100799201</v>
      </c>
      <c r="AH1244" s="49">
        <v>1706.8334477195399</v>
      </c>
      <c r="AI1244" s="49">
        <v>1711.7399632782101</v>
      </c>
    </row>
    <row r="1245" spans="1:35" ht="15">
      <c r="A1245" s="49" t="s">
        <v>66</v>
      </c>
      <c r="B1245" s="49">
        <v>4</v>
      </c>
      <c r="C1245" s="49" t="s">
        <v>42</v>
      </c>
      <c r="D1245" s="49" t="s">
        <v>58</v>
      </c>
      <c r="E1245" s="49" t="s">
        <v>60</v>
      </c>
      <c r="F1245" s="49">
        <v>0.29975250248313801</v>
      </c>
      <c r="G1245" s="49">
        <v>36282</v>
      </c>
      <c r="H1245" s="49">
        <v>0.27521560613523499</v>
      </c>
      <c r="I1245" s="49">
        <v>94.439895865831403</v>
      </c>
      <c r="J1245" s="49">
        <v>204.185737884459</v>
      </c>
      <c r="K1245" s="49">
        <v>407.35152838663203</v>
      </c>
      <c r="L1245" s="49">
        <v>710.92775828639401</v>
      </c>
      <c r="M1245" s="49">
        <v>1061.1333148625899</v>
      </c>
      <c r="N1245" s="49">
        <v>1423.5513261874401</v>
      </c>
      <c r="O1245" s="49">
        <v>1793.4225824689499</v>
      </c>
      <c r="P1245" s="49">
        <v>2180.18928098779</v>
      </c>
      <c r="Q1245" s="49">
        <v>2550.5715862529</v>
      </c>
      <c r="R1245" s="49">
        <v>2903.8844292692302</v>
      </c>
      <c r="S1245" s="49">
        <v>3238.56302018325</v>
      </c>
      <c r="T1245" s="49">
        <v>3569.3635605844402</v>
      </c>
      <c r="U1245" s="49">
        <v>3697.0998602576001</v>
      </c>
      <c r="V1245" s="49">
        <v>3796.0128472630599</v>
      </c>
      <c r="W1245" s="49">
        <v>3863.40965383608</v>
      </c>
      <c r="X1245" s="49">
        <v>3903.99640476385</v>
      </c>
      <c r="Y1245" s="49">
        <v>3919.8410113279301</v>
      </c>
      <c r="Z1245" s="49">
        <v>3931.91701867761</v>
      </c>
      <c r="AA1245" s="49">
        <v>3944.5755616202</v>
      </c>
      <c r="AB1245" s="49">
        <v>3953.6285421314201</v>
      </c>
      <c r="AC1245" s="49">
        <v>3955.4251085873502</v>
      </c>
      <c r="AD1245" s="49">
        <v>3947.4641741385599</v>
      </c>
      <c r="AE1245" s="49">
        <v>3937.8142704745001</v>
      </c>
      <c r="AF1245" s="49">
        <v>3927.89215470933</v>
      </c>
      <c r="AG1245" s="49">
        <v>3914.1101110272002</v>
      </c>
      <c r="AH1245" s="49">
        <v>3922.1561544123801</v>
      </c>
      <c r="AI1245" s="49">
        <v>3945.7335001837</v>
      </c>
    </row>
    <row r="1246" spans="1:35" ht="15">
      <c r="A1246" s="49" t="s">
        <v>66</v>
      </c>
      <c r="B1246" s="49">
        <v>5</v>
      </c>
      <c r="C1246" s="49" t="s">
        <v>42</v>
      </c>
      <c r="D1246" s="49" t="s">
        <v>58</v>
      </c>
      <c r="E1246" s="49" t="s">
        <v>60</v>
      </c>
      <c r="F1246" s="49">
        <v>0.39203788527706301</v>
      </c>
      <c r="G1246" s="49">
        <v>36282</v>
      </c>
      <c r="H1246" s="49">
        <v>0.39053584298244298</v>
      </c>
      <c r="I1246" s="49">
        <v>169.498145094672</v>
      </c>
      <c r="J1246" s="49">
        <v>365.43265548986</v>
      </c>
      <c r="K1246" s="49">
        <v>714.71770827052205</v>
      </c>
      <c r="L1246" s="49">
        <v>1263.62339015928</v>
      </c>
      <c r="M1246" s="49">
        <v>1921.6706702000499</v>
      </c>
      <c r="N1246" s="49">
        <v>2625.6204987042802</v>
      </c>
      <c r="O1246" s="49">
        <v>3340.8164909378002</v>
      </c>
      <c r="P1246" s="49">
        <v>4093.3513554291198</v>
      </c>
      <c r="Q1246" s="49">
        <v>4797.1769395504598</v>
      </c>
      <c r="R1246" s="49">
        <v>5453.92433687841</v>
      </c>
      <c r="S1246" s="49">
        <v>6063.7592417498699</v>
      </c>
      <c r="T1246" s="49">
        <v>6653.68589309254</v>
      </c>
      <c r="U1246" s="49">
        <v>6857.2613850616899</v>
      </c>
      <c r="V1246" s="49">
        <v>7006.5043994044099</v>
      </c>
      <c r="W1246" s="49">
        <v>7103.2589231816</v>
      </c>
      <c r="X1246" s="49">
        <v>7160.2364870478896</v>
      </c>
      <c r="Y1246" s="49">
        <v>7177.8365452878097</v>
      </c>
      <c r="Z1246" s="49">
        <v>7188.9368493129105</v>
      </c>
      <c r="AA1246" s="49">
        <v>7197.7250597021603</v>
      </c>
      <c r="AB1246" s="49">
        <v>7202.9798571928204</v>
      </c>
      <c r="AC1246" s="49">
        <v>7195.9360953340001</v>
      </c>
      <c r="AD1246" s="49">
        <v>7171.3265828294398</v>
      </c>
      <c r="AE1246" s="49">
        <v>7139.52242189344</v>
      </c>
      <c r="AF1246" s="49">
        <v>7106.5758588884701</v>
      </c>
      <c r="AG1246" s="49">
        <v>7089.8709787949201</v>
      </c>
      <c r="AH1246" s="49">
        <v>7094.9055973139803</v>
      </c>
      <c r="AI1246" s="49">
        <v>7128.66065477763</v>
      </c>
    </row>
    <row r="1247" spans="1:35" ht="15">
      <c r="A1247" s="49" t="s">
        <v>66</v>
      </c>
      <c r="B1247" s="49">
        <v>6</v>
      </c>
      <c r="C1247" s="49" t="s">
        <v>42</v>
      </c>
      <c r="D1247" s="49" t="s">
        <v>58</v>
      </c>
      <c r="E1247" s="49" t="s">
        <v>60</v>
      </c>
      <c r="F1247" s="49">
        <v>0.144630885322789</v>
      </c>
      <c r="G1247" s="49">
        <v>36282</v>
      </c>
      <c r="H1247" s="49">
        <v>0.135021785902354</v>
      </c>
      <c r="I1247" s="49">
        <v>70.797697130445997</v>
      </c>
      <c r="J1247" s="49">
        <v>150.883638812264</v>
      </c>
      <c r="K1247" s="49">
        <v>291.88354804404901</v>
      </c>
      <c r="L1247" s="49">
        <v>502.70561122854002</v>
      </c>
      <c r="M1247" s="49">
        <v>753.36531990192998</v>
      </c>
      <c r="N1247" s="49">
        <v>1022.55665731874</v>
      </c>
      <c r="O1247" s="49">
        <v>1310.8149903256699</v>
      </c>
      <c r="P1247" s="49">
        <v>1609.7661608327601</v>
      </c>
      <c r="Q1247" s="49">
        <v>1890.2211947983601</v>
      </c>
      <c r="R1247" s="49">
        <v>2145.64967262662</v>
      </c>
      <c r="S1247" s="49">
        <v>2387.27393740865</v>
      </c>
      <c r="T1247" s="49">
        <v>2626.1249229335999</v>
      </c>
      <c r="U1247" s="49">
        <v>2716.3427007156201</v>
      </c>
      <c r="V1247" s="49">
        <v>2785.5026889163</v>
      </c>
      <c r="W1247" s="49">
        <v>2834.20293870878</v>
      </c>
      <c r="X1247" s="49">
        <v>2867.4789668272601</v>
      </c>
      <c r="Y1247" s="49">
        <v>2884.2979017482498</v>
      </c>
      <c r="Z1247" s="49">
        <v>2898.6754857678902</v>
      </c>
      <c r="AA1247" s="49">
        <v>2909.8206482871601</v>
      </c>
      <c r="AB1247" s="49">
        <v>2917.3923865530301</v>
      </c>
      <c r="AC1247" s="49">
        <v>2919.3087236859201</v>
      </c>
      <c r="AD1247" s="49">
        <v>2914.3286127607998</v>
      </c>
      <c r="AE1247" s="49">
        <v>2905.7258009341999</v>
      </c>
      <c r="AF1247" s="49">
        <v>2896.3976280066099</v>
      </c>
      <c r="AG1247" s="49">
        <v>2892.7701326986698</v>
      </c>
      <c r="AH1247" s="49">
        <v>2897.8394847310801</v>
      </c>
      <c r="AI1247" s="49">
        <v>2914.95593299754</v>
      </c>
    </row>
    <row r="1248" spans="1:35" ht="15">
      <c r="A1248" s="49" t="s">
        <v>66</v>
      </c>
      <c r="B1248" s="49">
        <v>7</v>
      </c>
      <c r="C1248" s="49" t="s">
        <v>42</v>
      </c>
      <c r="D1248" s="49" t="s">
        <v>58</v>
      </c>
      <c r="E1248" s="49" t="s">
        <v>60</v>
      </c>
      <c r="F1248" s="49">
        <v>1.23980375348431</v>
      </c>
      <c r="G1248" s="49">
        <v>36282</v>
      </c>
      <c r="H1248" s="49">
        <v>0.75290193005518502</v>
      </c>
      <c r="I1248" s="49">
        <v>303.42960787305498</v>
      </c>
      <c r="J1248" s="49">
        <v>641.97899893208296</v>
      </c>
      <c r="K1248" s="49">
        <v>1256.02728822066</v>
      </c>
      <c r="L1248" s="49">
        <v>2131.67863557178</v>
      </c>
      <c r="M1248" s="49">
        <v>3224.0840980809699</v>
      </c>
      <c r="N1248" s="49">
        <v>4298.84743891366</v>
      </c>
      <c r="O1248" s="49">
        <v>5451.7764354636302</v>
      </c>
      <c r="P1248" s="49">
        <v>6676.6678209247802</v>
      </c>
      <c r="Q1248" s="49">
        <v>7915.3892891361502</v>
      </c>
      <c r="R1248" s="49">
        <v>9053.1524538510002</v>
      </c>
      <c r="S1248" s="49">
        <v>10046.9236141901</v>
      </c>
      <c r="T1248" s="49">
        <v>11116.0004338982</v>
      </c>
      <c r="U1248" s="49">
        <v>11496.924676381899</v>
      </c>
      <c r="V1248" s="49">
        <v>11794.907432976401</v>
      </c>
      <c r="W1248" s="49">
        <v>12004.306436447499</v>
      </c>
      <c r="X1248" s="49">
        <v>12147.506000240801</v>
      </c>
      <c r="Y1248" s="49">
        <v>12220.2869374358</v>
      </c>
      <c r="Z1248" s="49">
        <v>12266.0409106678</v>
      </c>
      <c r="AA1248" s="49">
        <v>12296.2993378305</v>
      </c>
      <c r="AB1248" s="49">
        <v>12310.702079995301</v>
      </c>
      <c r="AC1248" s="49">
        <v>12293.498831709299</v>
      </c>
      <c r="AD1248" s="49">
        <v>12241.8966182037</v>
      </c>
      <c r="AE1248" s="49">
        <v>12177.580739072</v>
      </c>
      <c r="AF1248" s="49">
        <v>12112.641237493701</v>
      </c>
      <c r="AG1248" s="49">
        <v>12080.3456003336</v>
      </c>
      <c r="AH1248" s="49">
        <v>12087.991897870201</v>
      </c>
      <c r="AI1248" s="49">
        <v>12144.398165218099</v>
      </c>
    </row>
    <row r="1249" spans="1:35" ht="15">
      <c r="A1249" s="49" t="s">
        <v>66</v>
      </c>
      <c r="B1249" s="49">
        <v>8</v>
      </c>
      <c r="C1249" s="49" t="s">
        <v>42</v>
      </c>
      <c r="D1249" s="49" t="s">
        <v>58</v>
      </c>
      <c r="E1249" s="49" t="s">
        <v>60</v>
      </c>
      <c r="F1249" s="49">
        <v>0.234437862720974</v>
      </c>
      <c r="G1249" s="49">
        <v>36282</v>
      </c>
      <c r="H1249" s="49">
        <v>0.17814502014351</v>
      </c>
      <c r="I1249" s="49">
        <v>86.494083925497804</v>
      </c>
      <c r="J1249" s="49">
        <v>184.02725420815</v>
      </c>
      <c r="K1249" s="49">
        <v>357.38561071542199</v>
      </c>
      <c r="L1249" s="49">
        <v>612.55032813408002</v>
      </c>
      <c r="M1249" s="49">
        <v>922.74840940393301</v>
      </c>
      <c r="N1249" s="49">
        <v>1246.31465149273</v>
      </c>
      <c r="O1249" s="49">
        <v>1595.1069399621299</v>
      </c>
      <c r="P1249" s="49">
        <v>1959.94851124498</v>
      </c>
      <c r="Q1249" s="49">
        <v>2312.01322573895</v>
      </c>
      <c r="R1249" s="49">
        <v>2633.0966385768902</v>
      </c>
      <c r="S1249" s="49">
        <v>2928.0390828596001</v>
      </c>
      <c r="T1249" s="49">
        <v>3229.3095410667001</v>
      </c>
      <c r="U1249" s="49">
        <v>3341.99617702668</v>
      </c>
      <c r="V1249" s="49">
        <v>3429.5639656108901</v>
      </c>
      <c r="W1249" s="49">
        <v>3492.0971114224399</v>
      </c>
      <c r="X1249" s="49">
        <v>3536.0249380824098</v>
      </c>
      <c r="Y1249" s="49">
        <v>3559.9645375903001</v>
      </c>
      <c r="Z1249" s="49">
        <v>3579.2912411207699</v>
      </c>
      <c r="AA1249" s="49">
        <v>3594.5372056646902</v>
      </c>
      <c r="AB1249" s="49">
        <v>3605.3287463146498</v>
      </c>
      <c r="AC1249" s="49">
        <v>3607.9893052777902</v>
      </c>
      <c r="AD1249" s="49">
        <v>3601.2354488511401</v>
      </c>
      <c r="AE1249" s="49">
        <v>3589.9739595535698</v>
      </c>
      <c r="AF1249" s="49">
        <v>3578.0691811074398</v>
      </c>
      <c r="AG1249" s="49">
        <v>3574.1450503173301</v>
      </c>
      <c r="AH1249" s="49">
        <v>3581.3279973630401</v>
      </c>
      <c r="AI1249" s="49">
        <v>3603.3196478535601</v>
      </c>
    </row>
    <row r="1250" spans="1:35" ht="15">
      <c r="A1250" s="49" t="s">
        <v>66</v>
      </c>
      <c r="B1250" s="49">
        <v>9</v>
      </c>
      <c r="C1250" s="49" t="s">
        <v>42</v>
      </c>
      <c r="D1250" s="49" t="s">
        <v>58</v>
      </c>
      <c r="E1250" s="49" t="s">
        <v>60</v>
      </c>
      <c r="F1250" s="49">
        <v>0.12819434125319901</v>
      </c>
      <c r="G1250" s="49">
        <v>36282</v>
      </c>
      <c r="H1250" s="49">
        <v>0.126938895491295</v>
      </c>
      <c r="I1250" s="49">
        <v>70.042853608221805</v>
      </c>
      <c r="J1250" s="49">
        <v>149.27880398875101</v>
      </c>
      <c r="K1250" s="49">
        <v>288.12896676253098</v>
      </c>
      <c r="L1250" s="49">
        <v>495.88356957227302</v>
      </c>
      <c r="M1250" s="49">
        <v>743.84129597586696</v>
      </c>
      <c r="N1250" s="49">
        <v>1010.60250253257</v>
      </c>
      <c r="O1250" s="49">
        <v>1297.9954706369699</v>
      </c>
      <c r="P1250" s="49">
        <v>1594.856881772</v>
      </c>
      <c r="Q1250" s="49">
        <v>1871.8971465909499</v>
      </c>
      <c r="R1250" s="49">
        <v>2121.7967754174501</v>
      </c>
      <c r="S1250" s="49">
        <v>2356.9427858833601</v>
      </c>
      <c r="T1250" s="49">
        <v>2588.5420518416199</v>
      </c>
      <c r="U1250" s="49">
        <v>2673.7752540817401</v>
      </c>
      <c r="V1250" s="49">
        <v>2738.0175263405399</v>
      </c>
      <c r="W1250" s="49">
        <v>2782.2276027626899</v>
      </c>
      <c r="X1250" s="49">
        <v>2811.5712834327001</v>
      </c>
      <c r="Y1250" s="49">
        <v>2824.9934360215798</v>
      </c>
      <c r="Z1250" s="49">
        <v>2836.09451948265</v>
      </c>
      <c r="AA1250" s="49">
        <v>2844.04331176198</v>
      </c>
      <c r="AB1250" s="49">
        <v>2848.2571296874798</v>
      </c>
      <c r="AC1250" s="49">
        <v>2846.2998334930098</v>
      </c>
      <c r="AD1250" s="49">
        <v>2836.9839020804602</v>
      </c>
      <c r="AE1250" s="49">
        <v>2823.4452589482198</v>
      </c>
      <c r="AF1250" s="49">
        <v>2808.7301566691699</v>
      </c>
      <c r="AG1250" s="49">
        <v>2799.32150648877</v>
      </c>
      <c r="AH1250" s="49">
        <v>2798.2105314840001</v>
      </c>
      <c r="AI1250" s="49">
        <v>2808.6666573920302</v>
      </c>
    </row>
    <row r="1251" spans="1:35" ht="15">
      <c r="A1251" s="49" t="s">
        <v>66</v>
      </c>
      <c r="B1251" s="49">
        <v>10</v>
      </c>
      <c r="C1251" s="49" t="s">
        <v>42</v>
      </c>
      <c r="D1251" s="49" t="s">
        <v>58</v>
      </c>
      <c r="E1251" s="49" t="s">
        <v>60</v>
      </c>
      <c r="F1251" s="49">
        <v>0.27605939002991597</v>
      </c>
      <c r="G1251" s="49">
        <v>36282</v>
      </c>
      <c r="H1251" s="49">
        <v>0.16742143038559601</v>
      </c>
      <c r="I1251" s="49">
        <v>68.470082980132602</v>
      </c>
      <c r="J1251" s="49">
        <v>145.40965194997599</v>
      </c>
      <c r="K1251" s="49">
        <v>284.962566540843</v>
      </c>
      <c r="L1251" s="49">
        <v>485.22202538799201</v>
      </c>
      <c r="M1251" s="49">
        <v>735.55731138612896</v>
      </c>
      <c r="N1251" s="49">
        <v>983.16726031299004</v>
      </c>
      <c r="O1251" s="49">
        <v>1250.1351384506299</v>
      </c>
      <c r="P1251" s="49">
        <v>1534.6926006712499</v>
      </c>
      <c r="Q1251" s="49">
        <v>1822.55495310893</v>
      </c>
      <c r="R1251" s="49">
        <v>2087.6151637944599</v>
      </c>
      <c r="S1251" s="49">
        <v>2320.11558982514</v>
      </c>
      <c r="T1251" s="49">
        <v>2569.0665313456898</v>
      </c>
      <c r="U1251" s="49">
        <v>2659.3098442938199</v>
      </c>
      <c r="V1251" s="49">
        <v>2730.4511389040499</v>
      </c>
      <c r="W1251" s="49">
        <v>2780.4637278586902</v>
      </c>
      <c r="X1251" s="49">
        <v>2815.0214425122999</v>
      </c>
      <c r="Y1251" s="49">
        <v>2832.25425472191</v>
      </c>
      <c r="Z1251" s="49">
        <v>2842.2066027902501</v>
      </c>
      <c r="AA1251" s="49">
        <v>2849.4035399463401</v>
      </c>
      <c r="AB1251" s="49">
        <v>2851.5510046511199</v>
      </c>
      <c r="AC1251" s="49">
        <v>2845.3963948769001</v>
      </c>
      <c r="AD1251" s="49">
        <v>2831.0510503094401</v>
      </c>
      <c r="AE1251" s="49">
        <v>2812.7540206837698</v>
      </c>
      <c r="AF1251" s="49">
        <v>2790.4764599312798</v>
      </c>
      <c r="AG1251" s="49">
        <v>2749.34687515103</v>
      </c>
      <c r="AH1251" s="49">
        <v>2711.3924082363101</v>
      </c>
      <c r="AI1251" s="49">
        <v>2684.7398732670399</v>
      </c>
    </row>
    <row r="1252" spans="1:35" ht="15">
      <c r="A1252" s="49" t="s">
        <v>66</v>
      </c>
      <c r="B1252" s="49">
        <v>11</v>
      </c>
      <c r="C1252" s="49" t="s">
        <v>42</v>
      </c>
      <c r="D1252" s="49" t="s">
        <v>58</v>
      </c>
      <c r="E1252" s="49" t="s">
        <v>60</v>
      </c>
      <c r="F1252" s="49">
        <v>0.25953800174825697</v>
      </c>
      <c r="G1252" s="49">
        <v>36282</v>
      </c>
      <c r="H1252" s="49">
        <v>0.156711614437297</v>
      </c>
      <c r="I1252" s="49">
        <v>63.660850191828601</v>
      </c>
      <c r="J1252" s="49">
        <v>135.81723495582699</v>
      </c>
      <c r="K1252" s="49">
        <v>267.86947171189303</v>
      </c>
      <c r="L1252" s="49">
        <v>458.83331431881902</v>
      </c>
      <c r="M1252" s="49">
        <v>700.06139429561699</v>
      </c>
      <c r="N1252" s="49">
        <v>940.36140294433005</v>
      </c>
      <c r="O1252" s="49">
        <v>1201.8789079503699</v>
      </c>
      <c r="P1252" s="49">
        <v>1483.19296862788</v>
      </c>
      <c r="Q1252" s="49">
        <v>1771.06836459856</v>
      </c>
      <c r="R1252" s="49">
        <v>2039.4165043380699</v>
      </c>
      <c r="S1252" s="49">
        <v>2277.4071051271299</v>
      </c>
      <c r="T1252" s="49">
        <v>2533.96408064562</v>
      </c>
      <c r="U1252" s="49">
        <v>2634.6819438450598</v>
      </c>
      <c r="V1252" s="49">
        <v>2717.01369748966</v>
      </c>
      <c r="W1252" s="49">
        <v>2778.7765907349799</v>
      </c>
      <c r="X1252" s="49">
        <v>2825.13966139491</v>
      </c>
      <c r="Y1252" s="49">
        <v>2853.8008501371701</v>
      </c>
      <c r="Z1252" s="49">
        <v>2874.61858260708</v>
      </c>
      <c r="AA1252" s="49">
        <v>2892.3293167788802</v>
      </c>
      <c r="AB1252" s="49">
        <v>2904.45781596508</v>
      </c>
      <c r="AC1252" s="49">
        <v>2907.82046508345</v>
      </c>
      <c r="AD1252" s="49">
        <v>2902.3216024395101</v>
      </c>
      <c r="AE1252" s="49">
        <v>2892.5135429072898</v>
      </c>
      <c r="AF1252" s="49">
        <v>2878.2823108160301</v>
      </c>
      <c r="AG1252" s="49">
        <v>2843.9611533543102</v>
      </c>
      <c r="AH1252" s="49">
        <v>2812.49589491811</v>
      </c>
      <c r="AI1252" s="49">
        <v>2792.2415072373901</v>
      </c>
    </row>
    <row r="1253" spans="1:35" ht="15">
      <c r="A1253" s="49" t="s">
        <v>66</v>
      </c>
      <c r="B1253" s="49">
        <v>12</v>
      </c>
      <c r="C1253" s="49" t="s">
        <v>42</v>
      </c>
      <c r="D1253" s="49" t="s">
        <v>58</v>
      </c>
      <c r="E1253" s="49" t="s">
        <v>60</v>
      </c>
      <c r="F1253" s="49">
        <v>0.386596695400868</v>
      </c>
      <c r="G1253" s="49">
        <v>36282</v>
      </c>
      <c r="H1253" s="49">
        <v>0.38678557358591897</v>
      </c>
      <c r="I1253" s="49">
        <v>128.24015654750801</v>
      </c>
      <c r="J1253" s="49">
        <v>279.20761823299301</v>
      </c>
      <c r="K1253" s="49">
        <v>539.67637505042501</v>
      </c>
      <c r="L1253" s="49">
        <v>922.23377087484596</v>
      </c>
      <c r="M1253" s="49">
        <v>1365.7424046342901</v>
      </c>
      <c r="N1253" s="49">
        <v>1800.1811705633299</v>
      </c>
      <c r="O1253" s="49">
        <v>2234.3976402910198</v>
      </c>
      <c r="P1253" s="49">
        <v>2656.49348283061</v>
      </c>
      <c r="Q1253" s="49">
        <v>3057.5725622052601</v>
      </c>
      <c r="R1253" s="49">
        <v>3445.5050147914799</v>
      </c>
      <c r="S1253" s="49">
        <v>3822.33327596873</v>
      </c>
      <c r="T1253" s="49">
        <v>4209.8067792397496</v>
      </c>
      <c r="U1253" s="49">
        <v>4372.40982651793</v>
      </c>
      <c r="V1253" s="49">
        <v>4516.0146206774398</v>
      </c>
      <c r="W1253" s="49">
        <v>4630.2859185842199</v>
      </c>
      <c r="X1253" s="49">
        <v>4716.87667971886</v>
      </c>
      <c r="Y1253" s="49">
        <v>4771.5191149980301</v>
      </c>
      <c r="Z1253" s="49">
        <v>4816.5101630548997</v>
      </c>
      <c r="AA1253" s="49">
        <v>4851.2892149917998</v>
      </c>
      <c r="AB1253" s="49">
        <v>4875.8224146103403</v>
      </c>
      <c r="AC1253" s="49">
        <v>4884.8498109490401</v>
      </c>
      <c r="AD1253" s="49">
        <v>4877.5357298298004</v>
      </c>
      <c r="AE1253" s="49">
        <v>4866.8339480291197</v>
      </c>
      <c r="AF1253" s="49">
        <v>4852.1021538853902</v>
      </c>
      <c r="AG1253" s="49">
        <v>4845.5744582950201</v>
      </c>
      <c r="AH1253" s="49">
        <v>4853.3706609526898</v>
      </c>
      <c r="AI1253" s="49">
        <v>4880.9162237812097</v>
      </c>
    </row>
    <row r="1254" spans="1:35" ht="15">
      <c r="A1254" s="49" t="s">
        <v>66</v>
      </c>
      <c r="B1254" s="49">
        <v>13</v>
      </c>
      <c r="C1254" s="49" t="s">
        <v>42</v>
      </c>
      <c r="D1254" s="49" t="s">
        <v>58</v>
      </c>
      <c r="E1254" s="49" t="s">
        <v>60</v>
      </c>
      <c r="F1254" s="49">
        <v>0.297527447419424</v>
      </c>
      <c r="G1254" s="49">
        <v>36282</v>
      </c>
      <c r="H1254" s="49">
        <v>0.298152077678493</v>
      </c>
      <c r="I1254" s="49">
        <v>94.787807446375894</v>
      </c>
      <c r="J1254" s="49">
        <v>206.39483841833601</v>
      </c>
      <c r="K1254" s="49">
        <v>414.72574721135999</v>
      </c>
      <c r="L1254" s="49">
        <v>725.18248214522498</v>
      </c>
      <c r="M1254" s="49">
        <v>1080.43272276429</v>
      </c>
      <c r="N1254" s="49">
        <v>1443.15255476729</v>
      </c>
      <c r="O1254" s="49">
        <v>1810.5267733519099</v>
      </c>
      <c r="P1254" s="49">
        <v>2191.4668209015499</v>
      </c>
      <c r="Q1254" s="49">
        <v>2554.76435249107</v>
      </c>
      <c r="R1254" s="49">
        <v>2900.4979219930601</v>
      </c>
      <c r="S1254" s="49">
        <v>3224.1776038121202</v>
      </c>
      <c r="T1254" s="49">
        <v>3541.3297297294298</v>
      </c>
      <c r="U1254" s="49">
        <v>3657.69203066811</v>
      </c>
      <c r="V1254" s="49">
        <v>3745.0555385487501</v>
      </c>
      <c r="W1254" s="49">
        <v>3800.3360177527902</v>
      </c>
      <c r="X1254" s="49">
        <v>3828.1271789040002</v>
      </c>
      <c r="Y1254" s="49">
        <v>3832.0325541391999</v>
      </c>
      <c r="Z1254" s="49">
        <v>3833.0522820977499</v>
      </c>
      <c r="AA1254" s="49">
        <v>3837.3196171414402</v>
      </c>
      <c r="AB1254" s="49">
        <v>3838.67830015972</v>
      </c>
      <c r="AC1254" s="49">
        <v>3834.03939558416</v>
      </c>
      <c r="AD1254" s="49">
        <v>3820.4479894525698</v>
      </c>
      <c r="AE1254" s="49">
        <v>3805.6732897680299</v>
      </c>
      <c r="AF1254" s="49">
        <v>3790.9094636315499</v>
      </c>
      <c r="AG1254" s="49">
        <v>3767.0716748005798</v>
      </c>
      <c r="AH1254" s="49">
        <v>3768.3847524774301</v>
      </c>
      <c r="AI1254" s="49">
        <v>3784.6569734156501</v>
      </c>
    </row>
    <row r="1255" spans="1:35" ht="15">
      <c r="A1255" s="49" t="s">
        <v>66</v>
      </c>
      <c r="B1255" s="49">
        <v>14</v>
      </c>
      <c r="C1255" s="49" t="s">
        <v>42</v>
      </c>
      <c r="D1255" s="49" t="s">
        <v>58</v>
      </c>
      <c r="E1255" s="49" t="s">
        <v>60</v>
      </c>
      <c r="F1255" s="49">
        <v>9.6481284124020003E-2</v>
      </c>
      <c r="G1255" s="49">
        <v>36282</v>
      </c>
      <c r="H1255" s="49">
        <v>9.5957466784361595E-2</v>
      </c>
      <c r="I1255" s="49">
        <v>52.9943344508454</v>
      </c>
      <c r="J1255" s="49">
        <v>113.01460922157</v>
      </c>
      <c r="K1255" s="49">
        <v>218.23567332200801</v>
      </c>
      <c r="L1255" s="49">
        <v>375.793115843142</v>
      </c>
      <c r="M1255" s="49">
        <v>564.04656919362401</v>
      </c>
      <c r="N1255" s="49">
        <v>766.86031879557004</v>
      </c>
      <c r="O1255" s="49">
        <v>985.75887189062496</v>
      </c>
      <c r="P1255" s="49">
        <v>1212.3294961311301</v>
      </c>
      <c r="Q1255" s="49">
        <v>1424.36551572896</v>
      </c>
      <c r="R1255" s="49">
        <v>1616.1481815503</v>
      </c>
      <c r="S1255" s="49">
        <v>1796.9960529571099</v>
      </c>
      <c r="T1255" s="49">
        <v>1975.17947516923</v>
      </c>
      <c r="U1255" s="49">
        <v>2041.6306956995199</v>
      </c>
      <c r="V1255" s="49">
        <v>2091.9976105289502</v>
      </c>
      <c r="W1255" s="49">
        <v>2127.03099096497</v>
      </c>
      <c r="X1255" s="49">
        <v>2150.67432281117</v>
      </c>
      <c r="Y1255" s="49">
        <v>2162.12322609274</v>
      </c>
      <c r="Z1255" s="49">
        <v>2171.7994937250301</v>
      </c>
      <c r="AA1255" s="49">
        <v>2178.9314820363002</v>
      </c>
      <c r="AB1255" s="49">
        <v>2183.1825968119701</v>
      </c>
      <c r="AC1255" s="49">
        <v>2182.1933577557102</v>
      </c>
      <c r="AD1255" s="49">
        <v>2175.2157860819498</v>
      </c>
      <c r="AE1255" s="49">
        <v>2164.96881800046</v>
      </c>
      <c r="AF1255" s="49">
        <v>2154.0266036336402</v>
      </c>
      <c r="AG1255" s="49">
        <v>2147.2370709107399</v>
      </c>
      <c r="AH1255" s="49">
        <v>2146.8806171512101</v>
      </c>
      <c r="AI1255" s="49">
        <v>2155.41327945687</v>
      </c>
    </row>
    <row r="1256" spans="1:35" ht="15">
      <c r="A1256" s="49" t="s">
        <v>66</v>
      </c>
      <c r="B1256" s="49">
        <v>15</v>
      </c>
      <c r="C1256" s="49" t="s">
        <v>42</v>
      </c>
      <c r="D1256" s="49" t="s">
        <v>58</v>
      </c>
      <c r="E1256" s="49" t="s">
        <v>60</v>
      </c>
      <c r="F1256" s="49">
        <v>1.1681785381216199E-3</v>
      </c>
      <c r="G1256" s="49">
        <v>36282</v>
      </c>
      <c r="H1256" s="49">
        <v>1.2443852877413301E-3</v>
      </c>
      <c r="I1256" s="49">
        <v>0.68579511742467003</v>
      </c>
      <c r="J1256" s="49">
        <v>1.4684631372305901</v>
      </c>
      <c r="K1256" s="49">
        <v>2.8453207093124901</v>
      </c>
      <c r="L1256" s="49">
        <v>4.9120456325201198</v>
      </c>
      <c r="M1256" s="49">
        <v>7.3963457144410096</v>
      </c>
      <c r="N1256" s="49">
        <v>10.0678525560909</v>
      </c>
      <c r="O1256" s="49">
        <v>12.9665566468862</v>
      </c>
      <c r="P1256" s="49">
        <v>15.973914527066199</v>
      </c>
      <c r="Q1256" s="49">
        <v>18.8028760740794</v>
      </c>
      <c r="R1256" s="49">
        <v>21.3694836547471</v>
      </c>
      <c r="S1256" s="49">
        <v>23.785120453778799</v>
      </c>
      <c r="T1256" s="49">
        <v>26.165296155000899</v>
      </c>
      <c r="U1256" s="49">
        <v>27.092004263869001</v>
      </c>
      <c r="V1256" s="49">
        <v>27.831624445106499</v>
      </c>
      <c r="W1256" s="49">
        <v>28.370510683302101</v>
      </c>
      <c r="X1256" s="49">
        <v>28.7569293650009</v>
      </c>
      <c r="Y1256" s="49">
        <v>28.9811815017448</v>
      </c>
      <c r="Z1256" s="49">
        <v>29.186838534599602</v>
      </c>
      <c r="AA1256" s="49">
        <v>29.355801635195402</v>
      </c>
      <c r="AB1256" s="49">
        <v>29.4864509058145</v>
      </c>
      <c r="AC1256" s="49">
        <v>29.548224140921398</v>
      </c>
      <c r="AD1256" s="49">
        <v>29.5231463959156</v>
      </c>
      <c r="AE1256" s="49">
        <v>29.443802061734999</v>
      </c>
      <c r="AF1256" s="49">
        <v>29.346547886997001</v>
      </c>
      <c r="AG1256" s="49">
        <v>29.3068388418945</v>
      </c>
      <c r="AH1256" s="49">
        <v>29.348550674712101</v>
      </c>
      <c r="AI1256" s="49">
        <v>29.500218841989199</v>
      </c>
    </row>
    <row r="1257" spans="1:35" ht="15">
      <c r="A1257" s="49" t="s">
        <v>66</v>
      </c>
      <c r="B1257" s="49">
        <v>16</v>
      </c>
      <c r="C1257" s="49" t="s">
        <v>42</v>
      </c>
      <c r="D1257" s="49" t="s">
        <v>58</v>
      </c>
      <c r="E1257" s="49" t="s">
        <v>60</v>
      </c>
      <c r="F1257" s="49">
        <v>0.49004964773026399</v>
      </c>
      <c r="G1257" s="49">
        <v>36282</v>
      </c>
      <c r="H1257" s="49">
        <v>0.30051947027058401</v>
      </c>
      <c r="I1257" s="49">
        <v>121.120777761681</v>
      </c>
      <c r="J1257" s="49">
        <v>256.25063975721503</v>
      </c>
      <c r="K1257" s="49">
        <v>501.41414555074999</v>
      </c>
      <c r="L1257" s="49">
        <v>851.16667365938997</v>
      </c>
      <c r="M1257" s="49">
        <v>1287.7192109411301</v>
      </c>
      <c r="N1257" s="49">
        <v>1717.52313037364</v>
      </c>
      <c r="O1257" s="49">
        <v>2178.8790398157798</v>
      </c>
      <c r="P1257" s="49">
        <v>2669.3322023361502</v>
      </c>
      <c r="Q1257" s="49">
        <v>3165.78271479348</v>
      </c>
      <c r="R1257" s="49">
        <v>3622.5309966520599</v>
      </c>
      <c r="S1257" s="49">
        <v>4022.3778062844699</v>
      </c>
      <c r="T1257" s="49">
        <v>4453.1491624165601</v>
      </c>
      <c r="U1257" s="49">
        <v>4608.7495034911599</v>
      </c>
      <c r="V1257" s="49">
        <v>4731.3898295295603</v>
      </c>
      <c r="W1257" s="49">
        <v>4818.7777447224898</v>
      </c>
      <c r="X1257" s="49">
        <v>4879.8031832530596</v>
      </c>
      <c r="Y1257" s="49">
        <v>4912.7516530538896</v>
      </c>
      <c r="Z1257" s="49">
        <v>4934.9059940275101</v>
      </c>
      <c r="AA1257" s="49">
        <v>4951.0384918841401</v>
      </c>
      <c r="AB1257" s="49">
        <v>4960.9364168337097</v>
      </c>
      <c r="AC1257" s="49">
        <v>4958.2375352891604</v>
      </c>
      <c r="AD1257" s="49">
        <v>4941.7636375073398</v>
      </c>
      <c r="AE1257" s="49">
        <v>4920.3835958980899</v>
      </c>
      <c r="AF1257" s="49">
        <v>4898.92340491709</v>
      </c>
      <c r="AG1257" s="49">
        <v>4890.7421123194799</v>
      </c>
      <c r="AH1257" s="49">
        <v>4898.7584447146501</v>
      </c>
      <c r="AI1257" s="49">
        <v>4926.5666575960904</v>
      </c>
    </row>
    <row r="1258" spans="1:35" ht="15">
      <c r="A1258" s="49" t="s">
        <v>66</v>
      </c>
      <c r="B1258" s="49">
        <v>17</v>
      </c>
      <c r="C1258" s="49" t="s">
        <v>42</v>
      </c>
      <c r="D1258" s="49" t="s">
        <v>58</v>
      </c>
      <c r="E1258" s="49" t="s">
        <v>60</v>
      </c>
      <c r="F1258" s="49">
        <v>0.49004964773026399</v>
      </c>
      <c r="G1258" s="49">
        <v>36282</v>
      </c>
      <c r="H1258" s="49">
        <v>0.30051947027058401</v>
      </c>
      <c r="I1258" s="49">
        <v>121.120777761681</v>
      </c>
      <c r="J1258" s="49">
        <v>256.25063975721503</v>
      </c>
      <c r="K1258" s="49">
        <v>501.41414555074999</v>
      </c>
      <c r="L1258" s="49">
        <v>851.16667365938997</v>
      </c>
      <c r="M1258" s="49">
        <v>1287.7192109411301</v>
      </c>
      <c r="N1258" s="49">
        <v>1717.52313037364</v>
      </c>
      <c r="O1258" s="49">
        <v>2178.8790398157798</v>
      </c>
      <c r="P1258" s="49">
        <v>2669.3322023361502</v>
      </c>
      <c r="Q1258" s="49">
        <v>3165.78271479348</v>
      </c>
      <c r="R1258" s="49">
        <v>3622.5309966520599</v>
      </c>
      <c r="S1258" s="49">
        <v>4022.3778062844699</v>
      </c>
      <c r="T1258" s="49">
        <v>4453.1491624165601</v>
      </c>
      <c r="U1258" s="49">
        <v>4608.7495034911599</v>
      </c>
      <c r="V1258" s="49">
        <v>4731.3898295295603</v>
      </c>
      <c r="W1258" s="49">
        <v>4818.7777447224898</v>
      </c>
      <c r="X1258" s="49">
        <v>4879.8031832530596</v>
      </c>
      <c r="Y1258" s="49">
        <v>4912.7516530538896</v>
      </c>
      <c r="Z1258" s="49">
        <v>4934.9059940275101</v>
      </c>
      <c r="AA1258" s="49">
        <v>4951.0384918841401</v>
      </c>
      <c r="AB1258" s="49">
        <v>4960.9364168337097</v>
      </c>
      <c r="AC1258" s="49">
        <v>4958.2375352891604</v>
      </c>
      <c r="AD1258" s="49">
        <v>4941.7636375073398</v>
      </c>
      <c r="AE1258" s="49">
        <v>4920.3835958980899</v>
      </c>
      <c r="AF1258" s="49">
        <v>4898.92340491709</v>
      </c>
      <c r="AG1258" s="49">
        <v>4890.7421123194799</v>
      </c>
      <c r="AH1258" s="49">
        <v>4898.7584447146501</v>
      </c>
      <c r="AI1258" s="49">
        <v>4926.5666575960904</v>
      </c>
    </row>
    <row r="1259" spans="1:35" ht="15">
      <c r="A1259" s="49" t="s">
        <v>66</v>
      </c>
      <c r="B1259" s="49">
        <v>18</v>
      </c>
      <c r="C1259" s="49" t="s">
        <v>42</v>
      </c>
      <c r="D1259" s="49" t="s">
        <v>58</v>
      </c>
      <c r="E1259" s="49" t="s">
        <v>60</v>
      </c>
      <c r="F1259" s="49">
        <v>0.49004964773026399</v>
      </c>
      <c r="G1259" s="49">
        <v>36282</v>
      </c>
      <c r="H1259" s="49">
        <v>0.30051947027058401</v>
      </c>
      <c r="I1259" s="49">
        <v>121.120777761681</v>
      </c>
      <c r="J1259" s="49">
        <v>256.25063975721503</v>
      </c>
      <c r="K1259" s="49">
        <v>501.41414555074999</v>
      </c>
      <c r="L1259" s="49">
        <v>851.16667365938997</v>
      </c>
      <c r="M1259" s="49">
        <v>1287.7192109411301</v>
      </c>
      <c r="N1259" s="49">
        <v>1717.52313037364</v>
      </c>
      <c r="O1259" s="49">
        <v>2178.8790398157798</v>
      </c>
      <c r="P1259" s="49">
        <v>2669.3322023361502</v>
      </c>
      <c r="Q1259" s="49">
        <v>3165.78271479348</v>
      </c>
      <c r="R1259" s="49">
        <v>3622.5309966520599</v>
      </c>
      <c r="S1259" s="49">
        <v>4022.3778062844699</v>
      </c>
      <c r="T1259" s="49">
        <v>4453.1491624165601</v>
      </c>
      <c r="U1259" s="49">
        <v>4608.7495034911599</v>
      </c>
      <c r="V1259" s="49">
        <v>4731.3898295295603</v>
      </c>
      <c r="W1259" s="49">
        <v>4818.7777447224898</v>
      </c>
      <c r="X1259" s="49">
        <v>4879.8031832530596</v>
      </c>
      <c r="Y1259" s="49">
        <v>4912.7516530538896</v>
      </c>
      <c r="Z1259" s="49">
        <v>4934.9059940275101</v>
      </c>
      <c r="AA1259" s="49">
        <v>4951.0384918841401</v>
      </c>
      <c r="AB1259" s="49">
        <v>4960.9364168337097</v>
      </c>
      <c r="AC1259" s="49">
        <v>4958.2375352891604</v>
      </c>
      <c r="AD1259" s="49">
        <v>4941.7636375073398</v>
      </c>
      <c r="AE1259" s="49">
        <v>4920.3835958980899</v>
      </c>
      <c r="AF1259" s="49">
        <v>4898.92340491709</v>
      </c>
      <c r="AG1259" s="49">
        <v>4890.7421123194799</v>
      </c>
      <c r="AH1259" s="49">
        <v>4898.7584447146501</v>
      </c>
      <c r="AI1259" s="49">
        <v>4926.5666575960904</v>
      </c>
    </row>
    <row r="1260" spans="1:35" ht="15">
      <c r="A1260" s="49" t="s">
        <v>66</v>
      </c>
      <c r="B1260" s="49">
        <v>19</v>
      </c>
      <c r="C1260" s="49" t="s">
        <v>42</v>
      </c>
      <c r="D1260" s="49" t="s">
        <v>58</v>
      </c>
      <c r="E1260" s="49" t="s">
        <v>60</v>
      </c>
      <c r="F1260" s="49">
        <v>2.1904330182436298E-2</v>
      </c>
      <c r="G1260" s="49">
        <v>36282</v>
      </c>
      <c r="H1260" s="49">
        <v>2.21953756017811E-2</v>
      </c>
      <c r="I1260" s="49">
        <v>12.2302374402494</v>
      </c>
      <c r="J1260" s="49">
        <v>26.013993352789701</v>
      </c>
      <c r="K1260" s="49">
        <v>50.1321245628246</v>
      </c>
      <c r="L1260" s="49">
        <v>86.169941053517405</v>
      </c>
      <c r="M1260" s="49">
        <v>129.10685242861101</v>
      </c>
      <c r="N1260" s="49">
        <v>175.22647596875299</v>
      </c>
      <c r="O1260" s="49">
        <v>224.85559051940899</v>
      </c>
      <c r="P1260" s="49">
        <v>276.06148775907798</v>
      </c>
      <c r="Q1260" s="49">
        <v>323.81217834096901</v>
      </c>
      <c r="R1260" s="49">
        <v>366.86382164411998</v>
      </c>
      <c r="S1260" s="49">
        <v>407.35701100112698</v>
      </c>
      <c r="T1260" s="49">
        <v>447.18500635967899</v>
      </c>
      <c r="U1260" s="49">
        <v>461.66760158222797</v>
      </c>
      <c r="V1260" s="49">
        <v>472.516240036971</v>
      </c>
      <c r="W1260" s="49">
        <v>479.920437735956</v>
      </c>
      <c r="X1260" s="49">
        <v>484.777864854455</v>
      </c>
      <c r="Y1260" s="49">
        <v>486.92317316776598</v>
      </c>
      <c r="Z1260" s="49">
        <v>488.705358774182</v>
      </c>
      <c r="AA1260" s="49">
        <v>489.97920704145503</v>
      </c>
      <c r="AB1260" s="49">
        <v>490.63257915555499</v>
      </c>
      <c r="AC1260" s="49">
        <v>490.20742584597701</v>
      </c>
      <c r="AD1260" s="49">
        <v>488.50466218112803</v>
      </c>
      <c r="AE1260" s="49">
        <v>486.156968690817</v>
      </c>
      <c r="AF1260" s="49">
        <v>483.70624262973701</v>
      </c>
      <c r="AG1260" s="49">
        <v>482.19783574816603</v>
      </c>
      <c r="AH1260" s="49">
        <v>482.13271526285598</v>
      </c>
      <c r="AI1260" s="49">
        <v>484.07654118698798</v>
      </c>
    </row>
    <row r="1261" spans="1:35" ht="15">
      <c r="A1261" s="49" t="s">
        <v>66</v>
      </c>
      <c r="B1261" s="49">
        <v>20</v>
      </c>
      <c r="C1261" s="49" t="s">
        <v>42</v>
      </c>
      <c r="D1261" s="49" t="s">
        <v>58</v>
      </c>
      <c r="E1261" s="49" t="s">
        <v>60</v>
      </c>
      <c r="F1261" s="49">
        <v>1.44151251704791E-3</v>
      </c>
      <c r="G1261" s="49">
        <v>36282</v>
      </c>
      <c r="H1261" s="49">
        <v>1.4809623045052001E-3</v>
      </c>
      <c r="I1261" s="49">
        <v>0.80797536605730302</v>
      </c>
      <c r="J1261" s="49">
        <v>1.7050397695488899</v>
      </c>
      <c r="K1261" s="49">
        <v>3.2554596083809599</v>
      </c>
      <c r="L1261" s="49">
        <v>5.5386186159823501</v>
      </c>
      <c r="M1261" s="49">
        <v>8.2231565811765304</v>
      </c>
      <c r="N1261" s="49">
        <v>11.047437835167599</v>
      </c>
      <c r="O1261" s="49">
        <v>14.046384134082301</v>
      </c>
      <c r="P1261" s="49">
        <v>17.111005854449399</v>
      </c>
      <c r="Q1261" s="49">
        <v>19.931674067648</v>
      </c>
      <c r="R1261" s="49">
        <v>22.429825545331699</v>
      </c>
      <c r="S1261" s="49">
        <v>24.719796645819599</v>
      </c>
      <c r="T1261" s="49">
        <v>26.920213033591899</v>
      </c>
      <c r="U1261" s="49">
        <v>27.578175413115801</v>
      </c>
      <c r="V1261" s="49">
        <v>28.026926050057899</v>
      </c>
      <c r="W1261" s="49">
        <v>28.2659190208308</v>
      </c>
      <c r="X1261" s="49">
        <v>28.351657763798801</v>
      </c>
      <c r="Y1261" s="49">
        <v>28.2775377818121</v>
      </c>
      <c r="Z1261" s="49">
        <v>28.192949702077499</v>
      </c>
      <c r="AA1261" s="49">
        <v>28.081817250701398</v>
      </c>
      <c r="AB1261" s="49">
        <v>27.942151522110201</v>
      </c>
      <c r="AC1261" s="49">
        <v>27.742785979823299</v>
      </c>
      <c r="AD1261" s="49">
        <v>27.4678007451949</v>
      </c>
      <c r="AE1261" s="49">
        <v>27.152841300243001</v>
      </c>
      <c r="AF1261" s="49">
        <v>26.835490077147401</v>
      </c>
      <c r="AG1261" s="49">
        <v>26.578825616788698</v>
      </c>
      <c r="AH1261" s="49">
        <v>26.399788039590302</v>
      </c>
      <c r="AI1261" s="49">
        <v>26.3182481175376</v>
      </c>
    </row>
    <row r="1262" spans="1:35" ht="15">
      <c r="A1262" s="49" t="s">
        <v>66</v>
      </c>
      <c r="B1262" s="49">
        <v>0</v>
      </c>
      <c r="C1262" s="49" t="s">
        <v>42</v>
      </c>
      <c r="D1262" s="49" t="s">
        <v>58</v>
      </c>
      <c r="E1262" s="49" t="s">
        <v>61</v>
      </c>
      <c r="F1262" s="49">
        <v>0</v>
      </c>
      <c r="G1262" s="49">
        <v>36282</v>
      </c>
      <c r="H1262" s="49">
        <v>0</v>
      </c>
      <c r="I1262" s="49">
        <v>0</v>
      </c>
      <c r="J1262" s="49">
        <v>0</v>
      </c>
      <c r="K1262" s="49">
        <v>0</v>
      </c>
      <c r="L1262" s="49">
        <v>0</v>
      </c>
      <c r="M1262" s="49">
        <v>0</v>
      </c>
      <c r="N1262" s="49">
        <v>0</v>
      </c>
      <c r="O1262" s="49">
        <v>0</v>
      </c>
      <c r="P1262" s="49">
        <v>6.0806679266484904</v>
      </c>
      <c r="Q1262" s="49">
        <v>10.9087826385465</v>
      </c>
      <c r="R1262" s="49">
        <v>27.9818757011682</v>
      </c>
      <c r="S1262" s="49">
        <v>41.982829259267405</v>
      </c>
      <c r="T1262" s="49">
        <v>57.480147350774899</v>
      </c>
      <c r="U1262" s="49">
        <v>71.930765393098511</v>
      </c>
      <c r="V1262" s="49">
        <v>87.553965556067297</v>
      </c>
      <c r="W1262" s="49">
        <v>100.8014127346228</v>
      </c>
      <c r="X1262" s="49">
        <v>110.5584883838676</v>
      </c>
      <c r="Y1262" s="49">
        <v>116.99990346508841</v>
      </c>
      <c r="Z1262" s="49">
        <v>120.59574905503689</v>
      </c>
      <c r="AA1262" s="49">
        <v>122.0800824235827</v>
      </c>
      <c r="AB1262" s="49">
        <v>121.131530923474</v>
      </c>
      <c r="AC1262" s="49">
        <v>119.0555444496877</v>
      </c>
      <c r="AD1262" s="49">
        <v>116.54766451567491</v>
      </c>
      <c r="AE1262" s="49">
        <v>113.9523606225472</v>
      </c>
      <c r="AF1262" s="49">
        <v>111.8466380483267</v>
      </c>
      <c r="AG1262" s="49">
        <v>110.5657131629313</v>
      </c>
      <c r="AH1262" s="49">
        <v>109.9421580883492</v>
      </c>
      <c r="AI1262" s="49">
        <v>109.89026965686</v>
      </c>
    </row>
    <row r="1263" spans="1:35" ht="15">
      <c r="A1263" s="49" t="s">
        <v>66</v>
      </c>
      <c r="B1263" s="49">
        <v>1</v>
      </c>
      <c r="C1263" s="49" t="s">
        <v>42</v>
      </c>
      <c r="D1263" s="49" t="s">
        <v>58</v>
      </c>
      <c r="E1263" s="49" t="s">
        <v>61</v>
      </c>
      <c r="F1263" s="49">
        <v>0</v>
      </c>
      <c r="G1263" s="49">
        <v>36282</v>
      </c>
      <c r="H1263" s="49">
        <v>0</v>
      </c>
      <c r="I1263" s="49">
        <v>0</v>
      </c>
      <c r="J1263" s="49">
        <v>0</v>
      </c>
      <c r="K1263" s="49">
        <v>0</v>
      </c>
      <c r="L1263" s="49">
        <v>0</v>
      </c>
      <c r="M1263" s="49">
        <v>0</v>
      </c>
      <c r="N1263" s="49">
        <v>0</v>
      </c>
      <c r="O1263" s="49">
        <v>0</v>
      </c>
      <c r="P1263" s="49">
        <v>255.531310655731</v>
      </c>
      <c r="Q1263" s="49">
        <v>454.53819700840597</v>
      </c>
      <c r="R1263" s="49">
        <v>1381.90380157252</v>
      </c>
      <c r="S1263" s="49">
        <v>2127.8315688301309</v>
      </c>
      <c r="T1263" s="49">
        <v>2984.2708193151202</v>
      </c>
      <c r="U1263" s="49">
        <v>3789.42590307214</v>
      </c>
      <c r="V1263" s="49">
        <v>4663.6139751525798</v>
      </c>
      <c r="W1263" s="49">
        <v>5436.0874108707194</v>
      </c>
      <c r="X1263" s="49">
        <v>6054.8317921683793</v>
      </c>
      <c r="Y1263" s="49">
        <v>6493.0952952480002</v>
      </c>
      <c r="Z1263" s="49">
        <v>6787.9346493332396</v>
      </c>
      <c r="AA1263" s="49">
        <v>6962.6087717229202</v>
      </c>
      <c r="AB1263" s="49">
        <v>6988.6816467977405</v>
      </c>
      <c r="AC1263" s="49">
        <v>6944.8652180783301</v>
      </c>
      <c r="AD1263" s="49">
        <v>6871.30755937713</v>
      </c>
      <c r="AE1263" s="49">
        <v>6801.8658029489907</v>
      </c>
      <c r="AF1263" s="49">
        <v>6760.0581484930899</v>
      </c>
      <c r="AG1263" s="49">
        <v>6760.0941353166099</v>
      </c>
      <c r="AH1263" s="49">
        <v>6792.1075056248101</v>
      </c>
      <c r="AI1263" s="49">
        <v>6865.2388970496604</v>
      </c>
    </row>
    <row r="1264" spans="1:35" ht="15">
      <c r="A1264" s="49" t="s">
        <v>66</v>
      </c>
      <c r="B1264" s="49">
        <v>2</v>
      </c>
      <c r="C1264" s="49" t="s">
        <v>42</v>
      </c>
      <c r="D1264" s="49" t="s">
        <v>58</v>
      </c>
      <c r="E1264" s="49" t="s">
        <v>61</v>
      </c>
      <c r="F1264" s="49">
        <v>0</v>
      </c>
      <c r="G1264" s="49">
        <v>36282</v>
      </c>
      <c r="H1264" s="49">
        <v>0</v>
      </c>
      <c r="I1264" s="49">
        <v>0</v>
      </c>
      <c r="J1264" s="49">
        <v>0</v>
      </c>
      <c r="K1264" s="49">
        <v>0</v>
      </c>
      <c r="L1264" s="49">
        <v>0</v>
      </c>
      <c r="M1264" s="49">
        <v>0</v>
      </c>
      <c r="N1264" s="49">
        <v>0</v>
      </c>
      <c r="O1264" s="49">
        <v>0</v>
      </c>
      <c r="P1264" s="49">
        <v>43.121313524018099</v>
      </c>
      <c r="Q1264" s="49">
        <v>77.172195009834397</v>
      </c>
      <c r="R1264" s="49">
        <v>214.02780219517598</v>
      </c>
      <c r="S1264" s="49">
        <v>325.40573021627802</v>
      </c>
      <c r="T1264" s="49">
        <v>451.12993334591499</v>
      </c>
      <c r="U1264" s="49">
        <v>569.11712950084302</v>
      </c>
      <c r="V1264" s="49">
        <v>697.24932941298198</v>
      </c>
      <c r="W1264" s="49">
        <v>808.420425540628</v>
      </c>
      <c r="X1264" s="49">
        <v>894.15903659876801</v>
      </c>
      <c r="Y1264" s="49">
        <v>953.07898780144501</v>
      </c>
      <c r="Z1264" s="49">
        <v>989.6999706351769</v>
      </c>
      <c r="AA1264" s="49">
        <v>1008.723440916016</v>
      </c>
      <c r="AB1264" s="49">
        <v>1006.7374922338131</v>
      </c>
      <c r="AC1264" s="49">
        <v>994.81977772658706</v>
      </c>
      <c r="AD1264" s="49">
        <v>978.78031263563298</v>
      </c>
      <c r="AE1264" s="49">
        <v>962.53756795475101</v>
      </c>
      <c r="AF1264" s="49">
        <v>950.30022641703101</v>
      </c>
      <c r="AG1264" s="49">
        <v>944.49102690501195</v>
      </c>
      <c r="AH1264" s="49">
        <v>943.67847388776499</v>
      </c>
      <c r="AI1264" s="49">
        <v>948.09816284111389</v>
      </c>
    </row>
    <row r="1265" spans="1:35" ht="15">
      <c r="A1265" s="49" t="s">
        <v>66</v>
      </c>
      <c r="B1265" s="49">
        <v>3</v>
      </c>
      <c r="C1265" s="49" t="s">
        <v>42</v>
      </c>
      <c r="D1265" s="49" t="s">
        <v>58</v>
      </c>
      <c r="E1265" s="49" t="s">
        <v>61</v>
      </c>
      <c r="F1265" s="49">
        <v>0</v>
      </c>
      <c r="G1265" s="49">
        <v>36282</v>
      </c>
      <c r="H1265" s="49">
        <v>0</v>
      </c>
      <c r="I1265" s="49">
        <v>0</v>
      </c>
      <c r="J1265" s="49">
        <v>0</v>
      </c>
      <c r="K1265" s="49">
        <v>0</v>
      </c>
      <c r="L1265" s="49">
        <v>0</v>
      </c>
      <c r="M1265" s="49">
        <v>0</v>
      </c>
      <c r="N1265" s="49">
        <v>0</v>
      </c>
      <c r="O1265" s="49">
        <v>0</v>
      </c>
      <c r="P1265" s="49">
        <v>50.1570908975416</v>
      </c>
      <c r="Q1265" s="49">
        <v>90.794721456057104</v>
      </c>
      <c r="R1265" s="49">
        <v>234.91539389437099</v>
      </c>
      <c r="S1265" s="49">
        <v>355.53460021386201</v>
      </c>
      <c r="T1265" s="49">
        <v>490.91486070359906</v>
      </c>
      <c r="U1265" s="49">
        <v>619.58968900403102</v>
      </c>
      <c r="V1265" s="49">
        <v>760.62675463757591</v>
      </c>
      <c r="W1265" s="49">
        <v>883.04477826311495</v>
      </c>
      <c r="X1265" s="49">
        <v>976.48161682400405</v>
      </c>
      <c r="Y1265" s="49">
        <v>1041.5768642371449</v>
      </c>
      <c r="Z1265" s="49">
        <v>1081.5905755426961</v>
      </c>
      <c r="AA1265" s="49">
        <v>1102.7451038253471</v>
      </c>
      <c r="AB1265" s="49">
        <v>1101.670762882178</v>
      </c>
      <c r="AC1265" s="49">
        <v>1089.9453463259699</v>
      </c>
      <c r="AD1265" s="49">
        <v>1073.9946566203939</v>
      </c>
      <c r="AE1265" s="49">
        <v>1056.9775103087959</v>
      </c>
      <c r="AF1265" s="49">
        <v>1044.148246346653</v>
      </c>
      <c r="AG1265" s="49">
        <v>1038.662887912918</v>
      </c>
      <c r="AH1265" s="49">
        <v>1039.3009725238489</v>
      </c>
      <c r="AI1265" s="49">
        <v>1045.5289793563311</v>
      </c>
    </row>
    <row r="1266" spans="1:35" ht="15">
      <c r="A1266" s="49" t="s">
        <v>66</v>
      </c>
      <c r="B1266" s="49">
        <v>4</v>
      </c>
      <c r="C1266" s="49" t="s">
        <v>42</v>
      </c>
      <c r="D1266" s="49" t="s">
        <v>58</v>
      </c>
      <c r="E1266" s="49" t="s">
        <v>61</v>
      </c>
      <c r="F1266" s="49">
        <v>0</v>
      </c>
      <c r="G1266" s="49">
        <v>36282</v>
      </c>
      <c r="H1266" s="49">
        <v>0</v>
      </c>
      <c r="I1266" s="49">
        <v>0</v>
      </c>
      <c r="J1266" s="49">
        <v>0</v>
      </c>
      <c r="K1266" s="49">
        <v>0</v>
      </c>
      <c r="L1266" s="49">
        <v>0</v>
      </c>
      <c r="M1266" s="49">
        <v>0</v>
      </c>
      <c r="N1266" s="49">
        <v>0</v>
      </c>
      <c r="O1266" s="49">
        <v>0</v>
      </c>
      <c r="P1266" s="49">
        <v>61.153976546976899</v>
      </c>
      <c r="Q1266" s="49">
        <v>109.89789742460999</v>
      </c>
      <c r="R1266" s="49">
        <v>306.64425967776003</v>
      </c>
      <c r="S1266" s="49">
        <v>470.91948894003002</v>
      </c>
      <c r="T1266" s="49">
        <v>656.67126741205902</v>
      </c>
      <c r="U1266" s="49">
        <v>831.72850330518304</v>
      </c>
      <c r="V1266" s="49">
        <v>1021.773470247584</v>
      </c>
      <c r="W1266" s="49">
        <v>1187.3980955047859</v>
      </c>
      <c r="X1266" s="49">
        <v>1318.0499615376762</v>
      </c>
      <c r="Y1266" s="49">
        <v>1408.872197174785</v>
      </c>
      <c r="Z1266" s="49">
        <v>1466.6376417524089</v>
      </c>
      <c r="AA1266" s="49">
        <v>1501.404697742347</v>
      </c>
      <c r="AB1266" s="49">
        <v>1504.2665545784512</v>
      </c>
      <c r="AC1266" s="49">
        <v>1492.903281310628</v>
      </c>
      <c r="AD1266" s="49">
        <v>1474.5366423845849</v>
      </c>
      <c r="AE1266" s="49">
        <v>1457.1105515546481</v>
      </c>
      <c r="AF1266" s="49">
        <v>1445.4017603263451</v>
      </c>
      <c r="AG1266" s="49">
        <v>1442.728965460552</v>
      </c>
      <c r="AH1266" s="49">
        <v>1447.9628857297671</v>
      </c>
      <c r="AI1266" s="49">
        <v>1461.099001581737</v>
      </c>
    </row>
    <row r="1267" spans="1:35" ht="15">
      <c r="A1267" s="49" t="s">
        <v>66</v>
      </c>
      <c r="B1267" s="49">
        <v>5</v>
      </c>
      <c r="C1267" s="49" t="s">
        <v>42</v>
      </c>
      <c r="D1267" s="49" t="s">
        <v>58</v>
      </c>
      <c r="E1267" s="49" t="s">
        <v>61</v>
      </c>
      <c r="F1267" s="49">
        <v>0</v>
      </c>
      <c r="G1267" s="49">
        <v>36282</v>
      </c>
      <c r="H1267" s="49">
        <v>0</v>
      </c>
      <c r="I1267" s="49">
        <v>0</v>
      </c>
      <c r="J1267" s="49">
        <v>0</v>
      </c>
      <c r="K1267" s="49">
        <v>0</v>
      </c>
      <c r="L1267" s="49">
        <v>0</v>
      </c>
      <c r="M1267" s="49">
        <v>0</v>
      </c>
      <c r="N1267" s="49">
        <v>0</v>
      </c>
      <c r="O1267" s="49">
        <v>0</v>
      </c>
      <c r="P1267" s="49">
        <v>119.930497300239</v>
      </c>
      <c r="Q1267" s="49">
        <v>217.51492274037801</v>
      </c>
      <c r="R1267" s="49">
        <v>585.175218502044</v>
      </c>
      <c r="S1267" s="49">
        <v>891.398604571242</v>
      </c>
      <c r="T1267" s="49">
        <v>1236.6148622391552</v>
      </c>
      <c r="U1267" s="49">
        <v>1564.8678446315359</v>
      </c>
      <c r="V1267" s="49">
        <v>1920.7454855074141</v>
      </c>
      <c r="W1267" s="49">
        <v>2232.13773329485</v>
      </c>
      <c r="X1267" s="49">
        <v>2471.0414206403202</v>
      </c>
      <c r="Y1267" s="49">
        <v>2637.2958699246601</v>
      </c>
      <c r="Z1267" s="49">
        <v>2742.63915884776</v>
      </c>
      <c r="AA1267" s="49">
        <v>2799.4306961551201</v>
      </c>
      <c r="AB1267" s="49">
        <v>2799.0388983122502</v>
      </c>
      <c r="AC1267" s="49">
        <v>2773.8023743256799</v>
      </c>
      <c r="AD1267" s="49">
        <v>2735.2389804280601</v>
      </c>
      <c r="AE1267" s="49">
        <v>2699.3622224342798</v>
      </c>
      <c r="AF1267" s="49">
        <v>2672.35020841388</v>
      </c>
      <c r="AG1267" s="49">
        <v>2662.4473880195401</v>
      </c>
      <c r="AH1267" s="49">
        <v>2668.9217927240297</v>
      </c>
      <c r="AI1267" s="49">
        <v>2687.8084296802199</v>
      </c>
    </row>
    <row r="1268" spans="1:35" ht="15">
      <c r="A1268" s="49" t="s">
        <v>66</v>
      </c>
      <c r="B1268" s="49">
        <v>6</v>
      </c>
      <c r="C1268" s="49" t="s">
        <v>42</v>
      </c>
      <c r="D1268" s="49" t="s">
        <v>58</v>
      </c>
      <c r="E1268" s="49" t="s">
        <v>61</v>
      </c>
      <c r="F1268" s="49">
        <v>0</v>
      </c>
      <c r="G1268" s="49">
        <v>36282</v>
      </c>
      <c r="H1268" s="49">
        <v>0</v>
      </c>
      <c r="I1268" s="49">
        <v>0</v>
      </c>
      <c r="J1268" s="49">
        <v>0</v>
      </c>
      <c r="K1268" s="49">
        <v>0</v>
      </c>
      <c r="L1268" s="49">
        <v>0</v>
      </c>
      <c r="M1268" s="49">
        <v>0</v>
      </c>
      <c r="N1268" s="49">
        <v>0</v>
      </c>
      <c r="O1268" s="49">
        <v>0</v>
      </c>
      <c r="P1268" s="49">
        <v>79.852273253820101</v>
      </c>
      <c r="Q1268" s="49">
        <v>144.56646039824599</v>
      </c>
      <c r="R1268" s="49">
        <v>379.08249158949599</v>
      </c>
      <c r="S1268" s="49">
        <v>575.23121510741407</v>
      </c>
      <c r="T1268" s="49">
        <v>796.48223751989303</v>
      </c>
      <c r="U1268" s="49">
        <v>1007.4620689073749</v>
      </c>
      <c r="V1268" s="49">
        <v>1239.126428796103</v>
      </c>
      <c r="W1268" s="49">
        <v>1441.477309862712</v>
      </c>
      <c r="X1268" s="49">
        <v>1597.64208933707</v>
      </c>
      <c r="Y1268" s="49">
        <v>1707.694694535965</v>
      </c>
      <c r="Z1268" s="49">
        <v>1776.998824176736</v>
      </c>
      <c r="AA1268" s="49">
        <v>1815.3653586797141</v>
      </c>
      <c r="AB1268" s="49">
        <v>1816.893194636923</v>
      </c>
      <c r="AC1268" s="49">
        <v>1801.330837814515</v>
      </c>
      <c r="AD1268" s="49">
        <v>1779.120501446351</v>
      </c>
      <c r="AE1268" s="49">
        <v>1755.437625892687</v>
      </c>
      <c r="AF1268" s="49">
        <v>1738.789909375055</v>
      </c>
      <c r="AG1268" s="49">
        <v>1734.1662487985859</v>
      </c>
      <c r="AH1268" s="49">
        <v>1739.6670035632701</v>
      </c>
      <c r="AI1268" s="49">
        <v>1754.7973472356321</v>
      </c>
    </row>
    <row r="1269" spans="1:35" ht="15">
      <c r="A1269" s="49" t="s">
        <v>66</v>
      </c>
      <c r="B1269" s="49">
        <v>7</v>
      </c>
      <c r="C1269" s="49" t="s">
        <v>42</v>
      </c>
      <c r="D1269" s="49" t="s">
        <v>58</v>
      </c>
      <c r="E1269" s="49" t="s">
        <v>61</v>
      </c>
      <c r="F1269" s="49">
        <v>0</v>
      </c>
      <c r="G1269" s="49">
        <v>36282</v>
      </c>
      <c r="H1269" s="49">
        <v>0</v>
      </c>
      <c r="I1269" s="49">
        <v>0</v>
      </c>
      <c r="J1269" s="49">
        <v>0</v>
      </c>
      <c r="K1269" s="49">
        <v>0</v>
      </c>
      <c r="L1269" s="49">
        <v>0</v>
      </c>
      <c r="M1269" s="49">
        <v>0</v>
      </c>
      <c r="N1269" s="49">
        <v>0</v>
      </c>
      <c r="O1269" s="49">
        <v>0</v>
      </c>
      <c r="P1269" s="49">
        <v>274.66335924249603</v>
      </c>
      <c r="Q1269" s="49">
        <v>496.18573439812297</v>
      </c>
      <c r="R1269" s="49">
        <v>1367.2484734468048</v>
      </c>
      <c r="S1269" s="49">
        <v>2099.0782273487621</v>
      </c>
      <c r="T1269" s="49">
        <v>2916.7494556585598</v>
      </c>
      <c r="U1269" s="49">
        <v>3690.9710290319399</v>
      </c>
      <c r="V1269" s="49">
        <v>4531.3314502748799</v>
      </c>
      <c r="W1269" s="49">
        <v>5275.4263353739498</v>
      </c>
      <c r="X1269" s="49">
        <v>5866.5106283828</v>
      </c>
      <c r="Y1269" s="49">
        <v>6289.2032839471794</v>
      </c>
      <c r="Z1269" s="49">
        <v>6577.5993323886905</v>
      </c>
      <c r="AA1269" s="49">
        <v>6754.6949130093099</v>
      </c>
      <c r="AB1269" s="49">
        <v>6791.8429750273299</v>
      </c>
      <c r="AC1269" s="49">
        <v>6759.4415837153301</v>
      </c>
      <c r="AD1269" s="49">
        <v>6694.0517662604898</v>
      </c>
      <c r="AE1269" s="49">
        <v>6621.5683395098604</v>
      </c>
      <c r="AF1269" s="49">
        <v>6570.8444803521797</v>
      </c>
      <c r="AG1269" s="49">
        <v>6577.5240358158298</v>
      </c>
      <c r="AH1269" s="49">
        <v>6627.0913881840297</v>
      </c>
      <c r="AI1269" s="49">
        <v>6706.6131980174905</v>
      </c>
    </row>
    <row r="1270" spans="1:35" ht="15">
      <c r="A1270" s="49" t="s">
        <v>66</v>
      </c>
      <c r="B1270" s="49">
        <v>8</v>
      </c>
      <c r="C1270" s="49" t="s">
        <v>42</v>
      </c>
      <c r="D1270" s="49" t="s">
        <v>58</v>
      </c>
      <c r="E1270" s="49" t="s">
        <v>61</v>
      </c>
      <c r="F1270" s="49">
        <v>0</v>
      </c>
      <c r="G1270" s="49">
        <v>36282</v>
      </c>
      <c r="H1270" s="49">
        <v>0</v>
      </c>
      <c r="I1270" s="49">
        <v>0</v>
      </c>
      <c r="J1270" s="49">
        <v>0</v>
      </c>
      <c r="K1270" s="49">
        <v>0</v>
      </c>
      <c r="L1270" s="49">
        <v>0</v>
      </c>
      <c r="M1270" s="49">
        <v>0</v>
      </c>
      <c r="N1270" s="49">
        <v>0</v>
      </c>
      <c r="O1270" s="49">
        <v>0</v>
      </c>
      <c r="P1270" s="49">
        <v>92.426962216064695</v>
      </c>
      <c r="Q1270" s="49">
        <v>167.50610445965901</v>
      </c>
      <c r="R1270" s="49">
        <v>443.26386332665197</v>
      </c>
      <c r="S1270" s="49">
        <v>675.30837667459605</v>
      </c>
      <c r="T1270" s="49">
        <v>936.34618376804497</v>
      </c>
      <c r="U1270" s="49">
        <v>1185.444915816742</v>
      </c>
      <c r="V1270" s="49">
        <v>1458.541095472199</v>
      </c>
      <c r="W1270" s="49">
        <v>1698.7247565052412</v>
      </c>
      <c r="X1270" s="49">
        <v>1886.3299529543769</v>
      </c>
      <c r="Y1270" s="49">
        <v>2020.0595937291719</v>
      </c>
      <c r="Z1270" s="49">
        <v>2107.3768181657542</v>
      </c>
      <c r="AA1270" s="49">
        <v>2158.5704962524092</v>
      </c>
      <c r="AB1270" s="49">
        <v>2165.8841946661869</v>
      </c>
      <c r="AC1270" s="49">
        <v>2152.0267418191188</v>
      </c>
      <c r="AD1270" s="49">
        <v>2129.1720817065379</v>
      </c>
      <c r="AE1270" s="49">
        <v>2104.1956301650689</v>
      </c>
      <c r="AF1270" s="49">
        <v>2087.1122166409809</v>
      </c>
      <c r="AG1270" s="49">
        <v>2085.9149446895663</v>
      </c>
      <c r="AH1270" s="49">
        <v>2097.5692665839442</v>
      </c>
      <c r="AI1270" s="49">
        <v>2120.0894361462651</v>
      </c>
    </row>
    <row r="1271" spans="1:35" ht="15">
      <c r="A1271" s="49" t="s">
        <v>66</v>
      </c>
      <c r="B1271" s="49">
        <v>9</v>
      </c>
      <c r="C1271" s="49" t="s">
        <v>42</v>
      </c>
      <c r="D1271" s="49" t="s">
        <v>58</v>
      </c>
      <c r="E1271" s="49" t="s">
        <v>61</v>
      </c>
      <c r="F1271" s="49">
        <v>0</v>
      </c>
      <c r="G1271" s="49">
        <v>36282</v>
      </c>
      <c r="H1271" s="49">
        <v>0</v>
      </c>
      <c r="I1271" s="49">
        <v>0</v>
      </c>
      <c r="J1271" s="49">
        <v>0</v>
      </c>
      <c r="K1271" s="49">
        <v>0</v>
      </c>
      <c r="L1271" s="49">
        <v>0</v>
      </c>
      <c r="M1271" s="49">
        <v>0</v>
      </c>
      <c r="N1271" s="49">
        <v>0</v>
      </c>
      <c r="O1271" s="49">
        <v>0</v>
      </c>
      <c r="P1271" s="49">
        <v>80.848654484729195</v>
      </c>
      <c r="Q1271" s="49">
        <v>146.48614256175199</v>
      </c>
      <c r="R1271" s="49">
        <v>379.27935144228297</v>
      </c>
      <c r="S1271" s="49">
        <v>574.37472837510302</v>
      </c>
      <c r="T1271" s="49">
        <v>793.86326497909795</v>
      </c>
      <c r="U1271" s="49">
        <v>1003.2267949144269</v>
      </c>
      <c r="V1271" s="49">
        <v>1233.17778463167</v>
      </c>
      <c r="W1271" s="49">
        <v>1433.476552195601</v>
      </c>
      <c r="X1271" s="49">
        <v>1587.073726902918</v>
      </c>
      <c r="Y1271" s="49">
        <v>1694.762214944863</v>
      </c>
      <c r="Z1271" s="49">
        <v>1761.5221389995459</v>
      </c>
      <c r="AA1271" s="49">
        <v>1797.55572614728</v>
      </c>
      <c r="AB1271" s="49">
        <v>1797.1420541880789</v>
      </c>
      <c r="AC1271" s="49">
        <v>1779.493323388622</v>
      </c>
      <c r="AD1271" s="49">
        <v>1755.0155919877641</v>
      </c>
      <c r="AE1271" s="49">
        <v>1728.7373601360541</v>
      </c>
      <c r="AF1271" s="49">
        <v>1709.1641489469721</v>
      </c>
      <c r="AG1271" s="49">
        <v>1701.4637965478219</v>
      </c>
      <c r="AH1271" s="49">
        <v>1703.846928113197</v>
      </c>
      <c r="AI1271" s="49">
        <v>1715.530656906197</v>
      </c>
    </row>
    <row r="1272" spans="1:35" ht="15">
      <c r="A1272" s="49" t="s">
        <v>66</v>
      </c>
      <c r="B1272" s="49">
        <v>10</v>
      </c>
      <c r="C1272" s="49" t="s">
        <v>42</v>
      </c>
      <c r="D1272" s="49" t="s">
        <v>58</v>
      </c>
      <c r="E1272" s="49" t="s">
        <v>61</v>
      </c>
      <c r="F1272" s="49">
        <v>0</v>
      </c>
      <c r="G1272" s="49">
        <v>36282</v>
      </c>
      <c r="H1272" s="49">
        <v>0</v>
      </c>
      <c r="I1272" s="49">
        <v>0</v>
      </c>
      <c r="J1272" s="49">
        <v>0</v>
      </c>
      <c r="K1272" s="49">
        <v>0</v>
      </c>
      <c r="L1272" s="49">
        <v>0</v>
      </c>
      <c r="M1272" s="49">
        <v>0</v>
      </c>
      <c r="N1272" s="49">
        <v>0</v>
      </c>
      <c r="O1272" s="49">
        <v>0</v>
      </c>
      <c r="P1272" s="49">
        <v>63.643550802264997</v>
      </c>
      <c r="Q1272" s="49">
        <v>115.21379040846899</v>
      </c>
      <c r="R1272" s="49">
        <v>317.208835531869</v>
      </c>
      <c r="S1272" s="49">
        <v>487.39237981570801</v>
      </c>
      <c r="T1272" s="49">
        <v>677.77985592034997</v>
      </c>
      <c r="U1272" s="49">
        <v>858.34229249419104</v>
      </c>
      <c r="V1272" s="49">
        <v>1054.673512147031</v>
      </c>
      <c r="W1272" s="49">
        <v>1228.463886140561</v>
      </c>
      <c r="X1272" s="49">
        <v>1366.546853269331</v>
      </c>
      <c r="Y1272" s="49">
        <v>1464.973228606159</v>
      </c>
      <c r="Z1272" s="49">
        <v>1531.387936056112</v>
      </c>
      <c r="AA1272" s="49">
        <v>1572.2940842998159</v>
      </c>
      <c r="AB1272" s="49">
        <v>1579.899784828239</v>
      </c>
      <c r="AC1272" s="49">
        <v>1570.8082153036848</v>
      </c>
      <c r="AD1272" s="49">
        <v>1553.985800343527</v>
      </c>
      <c r="AE1272" s="49">
        <v>1535.0096744261868</v>
      </c>
      <c r="AF1272" s="49">
        <v>1519.0649100692131</v>
      </c>
      <c r="AG1272" s="49">
        <v>1501.980934763224</v>
      </c>
      <c r="AH1272" s="49">
        <v>1491.243237763161</v>
      </c>
      <c r="AI1272" s="49">
        <v>1487.181922137471</v>
      </c>
    </row>
    <row r="1273" spans="1:35" ht="15">
      <c r="A1273" s="49" t="s">
        <v>66</v>
      </c>
      <c r="B1273" s="49">
        <v>11</v>
      </c>
      <c r="C1273" s="49" t="s">
        <v>42</v>
      </c>
      <c r="D1273" s="49" t="s">
        <v>58</v>
      </c>
      <c r="E1273" s="49" t="s">
        <v>61</v>
      </c>
      <c r="F1273" s="49">
        <v>0</v>
      </c>
      <c r="G1273" s="49">
        <v>36282</v>
      </c>
      <c r="H1273" s="49">
        <v>0</v>
      </c>
      <c r="I1273" s="49">
        <v>0</v>
      </c>
      <c r="J1273" s="49">
        <v>0</v>
      </c>
      <c r="K1273" s="49">
        <v>0</v>
      </c>
      <c r="L1273" s="49">
        <v>0</v>
      </c>
      <c r="M1273" s="49">
        <v>0</v>
      </c>
      <c r="N1273" s="49">
        <v>0</v>
      </c>
      <c r="O1273" s="49">
        <v>0</v>
      </c>
      <c r="P1273" s="49">
        <v>61.015280989635798</v>
      </c>
      <c r="Q1273" s="49">
        <v>111.021558770803</v>
      </c>
      <c r="R1273" s="49">
        <v>308.00200443905402</v>
      </c>
      <c r="S1273" s="49">
        <v>475.81288091311001</v>
      </c>
      <c r="T1273" s="49">
        <v>664.89187337046098</v>
      </c>
      <c r="U1273" s="49">
        <v>845.83790876031196</v>
      </c>
      <c r="V1273" s="49">
        <v>1043.8140094123439</v>
      </c>
      <c r="W1273" s="49">
        <v>1221.164361680706</v>
      </c>
      <c r="X1273" s="49">
        <v>1364.3715714081859</v>
      </c>
      <c r="Y1273" s="49">
        <v>1468.7162233017041</v>
      </c>
      <c r="Z1273" s="49">
        <v>1541.4989569604249</v>
      </c>
      <c r="AA1273" s="49">
        <v>1588.835924210749</v>
      </c>
      <c r="AB1273" s="49">
        <v>1602.3961334976188</v>
      </c>
      <c r="AC1273" s="49">
        <v>1598.8322640065371</v>
      </c>
      <c r="AD1273" s="49">
        <v>1587.032765836002</v>
      </c>
      <c r="AE1273" s="49">
        <v>1572.8063322023959</v>
      </c>
      <c r="AF1273" s="49">
        <v>1561.4055649875891</v>
      </c>
      <c r="AG1273" s="49">
        <v>1548.4840800082688</v>
      </c>
      <c r="AH1273" s="49">
        <v>1541.9159345894941</v>
      </c>
      <c r="AI1273" s="49">
        <v>1541.985324404443</v>
      </c>
    </row>
    <row r="1274" spans="1:35" ht="15">
      <c r="A1274" s="49" t="s">
        <v>66</v>
      </c>
      <c r="B1274" s="49">
        <v>12</v>
      </c>
      <c r="C1274" s="49" t="s">
        <v>42</v>
      </c>
      <c r="D1274" s="49" t="s">
        <v>58</v>
      </c>
      <c r="E1274" s="49" t="s">
        <v>61</v>
      </c>
      <c r="F1274" s="49">
        <v>0</v>
      </c>
      <c r="G1274" s="49">
        <v>36282</v>
      </c>
      <c r="H1274" s="49">
        <v>0</v>
      </c>
      <c r="I1274" s="49">
        <v>0</v>
      </c>
      <c r="J1274" s="49">
        <v>0</v>
      </c>
      <c r="K1274" s="49">
        <v>0</v>
      </c>
      <c r="L1274" s="49">
        <v>0</v>
      </c>
      <c r="M1274" s="49">
        <v>0</v>
      </c>
      <c r="N1274" s="49">
        <v>0</v>
      </c>
      <c r="O1274" s="49">
        <v>0</v>
      </c>
      <c r="P1274" s="49">
        <v>82.090181176331498</v>
      </c>
      <c r="Q1274" s="49">
        <v>146.703898955347</v>
      </c>
      <c r="R1274" s="49">
        <v>411.719670461627</v>
      </c>
      <c r="S1274" s="49">
        <v>636.90232838029704</v>
      </c>
      <c r="T1274" s="49">
        <v>890.43360710174693</v>
      </c>
      <c r="U1274" s="49">
        <v>1128.9929069887501</v>
      </c>
      <c r="V1274" s="49">
        <v>1389.1466577820302</v>
      </c>
      <c r="W1274" s="49">
        <v>1617.767452827675</v>
      </c>
      <c r="X1274" s="49">
        <v>1800.109467409593</v>
      </c>
      <c r="Y1274" s="49">
        <v>1930.021392950151</v>
      </c>
      <c r="Z1274" s="49">
        <v>2014.7302166996838</v>
      </c>
      <c r="AA1274" s="49">
        <v>2064.689502176564</v>
      </c>
      <c r="AB1274" s="49">
        <v>2071.2111531886881</v>
      </c>
      <c r="AC1274" s="49">
        <v>2054.9155385180952</v>
      </c>
      <c r="AD1274" s="49">
        <v>2031.0837423610519</v>
      </c>
      <c r="AE1274" s="49">
        <v>2010.446112822915</v>
      </c>
      <c r="AF1274" s="49">
        <v>1998.3670205436529</v>
      </c>
      <c r="AG1274" s="49">
        <v>1997.3823010120859</v>
      </c>
      <c r="AH1274" s="49">
        <v>2006.8998712389111</v>
      </c>
      <c r="AI1274" s="49">
        <v>2028.647039164694</v>
      </c>
    </row>
    <row r="1275" spans="1:35" ht="15">
      <c r="A1275" s="49" t="s">
        <v>66</v>
      </c>
      <c r="B1275" s="49">
        <v>13</v>
      </c>
      <c r="C1275" s="49" t="s">
        <v>42</v>
      </c>
      <c r="D1275" s="49" t="s">
        <v>58</v>
      </c>
      <c r="E1275" s="49" t="s">
        <v>61</v>
      </c>
      <c r="F1275" s="49">
        <v>0</v>
      </c>
      <c r="G1275" s="49">
        <v>36282</v>
      </c>
      <c r="H1275" s="49">
        <v>0</v>
      </c>
      <c r="I1275" s="49">
        <v>0</v>
      </c>
      <c r="J1275" s="49">
        <v>0</v>
      </c>
      <c r="K1275" s="49">
        <v>0</v>
      </c>
      <c r="L1275" s="49">
        <v>0</v>
      </c>
      <c r="M1275" s="49">
        <v>0</v>
      </c>
      <c r="N1275" s="49">
        <v>0</v>
      </c>
      <c r="O1275" s="49">
        <v>0</v>
      </c>
      <c r="P1275" s="49">
        <v>46.315261655437801</v>
      </c>
      <c r="Q1275" s="49">
        <v>83.376241952069194</v>
      </c>
      <c r="R1275" s="49">
        <v>228.71948817114202</v>
      </c>
      <c r="S1275" s="49">
        <v>352.57116716130497</v>
      </c>
      <c r="T1275" s="49">
        <v>491.82172919570002</v>
      </c>
      <c r="U1275" s="49">
        <v>623.09727324551295</v>
      </c>
      <c r="V1275" s="49">
        <v>765.37883704002297</v>
      </c>
      <c r="W1275" s="49">
        <v>888.77392000964596</v>
      </c>
      <c r="X1275" s="49">
        <v>986.54340311966007</v>
      </c>
      <c r="Y1275" s="49">
        <v>1053.944710616558</v>
      </c>
      <c r="Z1275" s="49">
        <v>1096.10747582045</v>
      </c>
      <c r="AA1275" s="49">
        <v>1123.0363828005979</v>
      </c>
      <c r="AB1275" s="49">
        <v>1125.812269169877</v>
      </c>
      <c r="AC1275" s="49">
        <v>1118.4804484648751</v>
      </c>
      <c r="AD1275" s="49">
        <v>1105.5041129458111</v>
      </c>
      <c r="AE1275" s="49">
        <v>1093.9890092479441</v>
      </c>
      <c r="AF1275" s="49">
        <v>1086.646817251544</v>
      </c>
      <c r="AG1275" s="49">
        <v>1085.7236277571781</v>
      </c>
      <c r="AH1275" s="49">
        <v>1091.0258197078269</v>
      </c>
      <c r="AI1275" s="49">
        <v>1102.123322678897</v>
      </c>
    </row>
    <row r="1276" spans="1:35" ht="15">
      <c r="A1276" s="49" t="s">
        <v>66</v>
      </c>
      <c r="B1276" s="49">
        <v>14</v>
      </c>
      <c r="C1276" s="49" t="s">
        <v>42</v>
      </c>
      <c r="D1276" s="49" t="s">
        <v>58</v>
      </c>
      <c r="E1276" s="49" t="s">
        <v>61</v>
      </c>
      <c r="F1276" s="49">
        <v>0</v>
      </c>
      <c r="G1276" s="49">
        <v>36282</v>
      </c>
      <c r="H1276" s="49">
        <v>0</v>
      </c>
      <c r="I1276" s="49">
        <v>0</v>
      </c>
      <c r="J1276" s="49">
        <v>0</v>
      </c>
      <c r="K1276" s="49">
        <v>0</v>
      </c>
      <c r="L1276" s="49">
        <v>0</v>
      </c>
      <c r="M1276" s="49">
        <v>0</v>
      </c>
      <c r="N1276" s="49">
        <v>0</v>
      </c>
      <c r="O1276" s="49">
        <v>0</v>
      </c>
      <c r="P1276" s="49">
        <v>61.457055911781701</v>
      </c>
      <c r="Q1276" s="49">
        <v>111.464356028911</v>
      </c>
      <c r="R1276" s="49">
        <v>288.89271641598401</v>
      </c>
      <c r="S1276" s="49">
        <v>437.918614736986</v>
      </c>
      <c r="T1276" s="49">
        <v>605.75505271856798</v>
      </c>
      <c r="U1276" s="49">
        <v>766.039934029145</v>
      </c>
      <c r="V1276" s="49">
        <v>942.21638612183904</v>
      </c>
      <c r="W1276" s="49">
        <v>1095.9020923787889</v>
      </c>
      <c r="X1276" s="49">
        <v>1214.011088024416</v>
      </c>
      <c r="Y1276" s="49">
        <v>1297.094959907964</v>
      </c>
      <c r="Z1276" s="49">
        <v>1348.9229161383901</v>
      </c>
      <c r="AA1276" s="49">
        <v>1377.176903818098</v>
      </c>
      <c r="AB1276" s="49">
        <v>1377.505287639822</v>
      </c>
      <c r="AC1276" s="49">
        <v>1364.297065535708</v>
      </c>
      <c r="AD1276" s="49">
        <v>1345.6324576647071</v>
      </c>
      <c r="AE1276" s="49">
        <v>1325.565802044694</v>
      </c>
      <c r="AF1276" s="49">
        <v>1310.7649512242749</v>
      </c>
      <c r="AG1276" s="49">
        <v>1305.1184475564492</v>
      </c>
      <c r="AH1276" s="49">
        <v>1307.2482943657919</v>
      </c>
      <c r="AI1276" s="49">
        <v>1316.5241768649171</v>
      </c>
    </row>
    <row r="1277" spans="1:35" ht="15">
      <c r="A1277" s="49" t="s">
        <v>66</v>
      </c>
      <c r="B1277" s="49">
        <v>15</v>
      </c>
      <c r="C1277" s="49" t="s">
        <v>42</v>
      </c>
      <c r="D1277" s="49" t="s">
        <v>58</v>
      </c>
      <c r="E1277" s="49" t="s">
        <v>61</v>
      </c>
      <c r="F1277" s="49">
        <v>0</v>
      </c>
      <c r="G1277" s="49">
        <v>36282</v>
      </c>
      <c r="H1277" s="49">
        <v>0</v>
      </c>
      <c r="I1277" s="49">
        <v>0</v>
      </c>
      <c r="J1277" s="49">
        <v>0</v>
      </c>
      <c r="K1277" s="49">
        <v>0</v>
      </c>
      <c r="L1277" s="49">
        <v>0</v>
      </c>
      <c r="M1277" s="49">
        <v>0</v>
      </c>
      <c r="N1277" s="49">
        <v>0</v>
      </c>
      <c r="O1277" s="49">
        <v>0</v>
      </c>
      <c r="P1277" s="49">
        <v>0.80977140402244596</v>
      </c>
      <c r="Q1277" s="49">
        <v>1.4714274179939499</v>
      </c>
      <c r="R1277" s="49">
        <v>3.8198775656232904</v>
      </c>
      <c r="S1277" s="49">
        <v>5.7963104500596003</v>
      </c>
      <c r="T1277" s="49">
        <v>8.0244659034903805</v>
      </c>
      <c r="U1277" s="49">
        <v>10.165186682746651</v>
      </c>
      <c r="V1277" s="49">
        <v>12.53510638472383</v>
      </c>
      <c r="W1277" s="49">
        <v>14.61723037969487</v>
      </c>
      <c r="X1277" s="49">
        <v>16.232690713028621</v>
      </c>
      <c r="Y1277" s="49">
        <v>17.386309903355468</v>
      </c>
      <c r="Z1277" s="49">
        <v>18.128190683673303</v>
      </c>
      <c r="AA1277" s="49">
        <v>18.55410890078787</v>
      </c>
      <c r="AB1277" s="49">
        <v>18.604830441486801</v>
      </c>
      <c r="AC1277" s="49">
        <v>18.473411324425498</v>
      </c>
      <c r="AD1277" s="49">
        <v>18.263615176445832</v>
      </c>
      <c r="AE1277" s="49">
        <v>18.027833366790212</v>
      </c>
      <c r="AF1277" s="49">
        <v>17.857916120818238</v>
      </c>
      <c r="AG1277" s="49">
        <v>17.813075477454092</v>
      </c>
      <c r="AH1277" s="49">
        <v>17.870505935506898</v>
      </c>
      <c r="AI1277" s="49">
        <v>18.01870281604241</v>
      </c>
    </row>
    <row r="1278" spans="1:35" ht="15">
      <c r="A1278" s="49" t="s">
        <v>66</v>
      </c>
      <c r="B1278" s="49">
        <v>16</v>
      </c>
      <c r="C1278" s="49" t="s">
        <v>42</v>
      </c>
      <c r="D1278" s="49" t="s">
        <v>58</v>
      </c>
      <c r="E1278" s="49" t="s">
        <v>61</v>
      </c>
      <c r="F1278" s="49">
        <v>0</v>
      </c>
      <c r="G1278" s="49">
        <v>36282</v>
      </c>
      <c r="H1278" s="49">
        <v>0</v>
      </c>
      <c r="I1278" s="49">
        <v>0</v>
      </c>
      <c r="J1278" s="49">
        <v>0</v>
      </c>
      <c r="K1278" s="49">
        <v>0</v>
      </c>
      <c r="L1278" s="49">
        <v>0</v>
      </c>
      <c r="M1278" s="49">
        <v>0</v>
      </c>
      <c r="N1278" s="49">
        <v>0</v>
      </c>
      <c r="O1278" s="49">
        <v>0</v>
      </c>
      <c r="P1278" s="49">
        <v>109.81042779005099</v>
      </c>
      <c r="Q1278" s="49">
        <v>198.450911749928</v>
      </c>
      <c r="R1278" s="49">
        <v>547.09119286723308</v>
      </c>
      <c r="S1278" s="49">
        <v>840.385176554689</v>
      </c>
      <c r="T1278" s="49">
        <v>1168.4706628686131</v>
      </c>
      <c r="U1278" s="49">
        <v>1479.5922715225249</v>
      </c>
      <c r="V1278" s="49">
        <v>1817.6908686978791</v>
      </c>
      <c r="W1278" s="49">
        <v>2117.6656188681859</v>
      </c>
      <c r="X1278" s="49">
        <v>2356.6497714347779</v>
      </c>
      <c r="Y1278" s="49">
        <v>2528.36074862956</v>
      </c>
      <c r="Z1278" s="49">
        <v>2646.3171456965902</v>
      </c>
      <c r="AA1278" s="49">
        <v>2719.74141133289</v>
      </c>
      <c r="AB1278" s="49">
        <v>2736.9601614339399</v>
      </c>
      <c r="AC1278" s="49">
        <v>2726.2309483061599</v>
      </c>
      <c r="AD1278" s="49">
        <v>2702.2301068044599</v>
      </c>
      <c r="AE1278" s="49">
        <v>2675.4621410397704</v>
      </c>
      <c r="AF1278" s="49">
        <v>2657.5594194291598</v>
      </c>
      <c r="AG1278" s="49">
        <v>2662.91833537193</v>
      </c>
      <c r="AH1278" s="49">
        <v>2685.68345975498</v>
      </c>
      <c r="AI1278" s="49">
        <v>2720.6434207152297</v>
      </c>
    </row>
    <row r="1279" spans="1:35" ht="15">
      <c r="A1279" s="49" t="s">
        <v>66</v>
      </c>
      <c r="B1279" s="49">
        <v>17</v>
      </c>
      <c r="C1279" s="49" t="s">
        <v>42</v>
      </c>
      <c r="D1279" s="49" t="s">
        <v>58</v>
      </c>
      <c r="E1279" s="49" t="s">
        <v>61</v>
      </c>
      <c r="F1279" s="49">
        <v>0</v>
      </c>
      <c r="G1279" s="49">
        <v>36282</v>
      </c>
      <c r="H1279" s="49">
        <v>0</v>
      </c>
      <c r="I1279" s="49">
        <v>0</v>
      </c>
      <c r="J1279" s="49">
        <v>0</v>
      </c>
      <c r="K1279" s="49">
        <v>0</v>
      </c>
      <c r="L1279" s="49">
        <v>0</v>
      </c>
      <c r="M1279" s="49">
        <v>0</v>
      </c>
      <c r="N1279" s="49">
        <v>0</v>
      </c>
      <c r="O1279" s="49">
        <v>0</v>
      </c>
      <c r="P1279" s="49">
        <v>109.81042779005099</v>
      </c>
      <c r="Q1279" s="49">
        <v>198.450911749928</v>
      </c>
      <c r="R1279" s="49">
        <v>547.09119286723308</v>
      </c>
      <c r="S1279" s="49">
        <v>840.385176554689</v>
      </c>
      <c r="T1279" s="49">
        <v>1168.4706628686131</v>
      </c>
      <c r="U1279" s="49">
        <v>1479.5922715225249</v>
      </c>
      <c r="V1279" s="49">
        <v>1817.6908686978791</v>
      </c>
      <c r="W1279" s="49">
        <v>2117.6656188681859</v>
      </c>
      <c r="X1279" s="49">
        <v>2356.6497714347779</v>
      </c>
      <c r="Y1279" s="49">
        <v>2528.36074862956</v>
      </c>
      <c r="Z1279" s="49">
        <v>2646.3171456965902</v>
      </c>
      <c r="AA1279" s="49">
        <v>2719.74141133289</v>
      </c>
      <c r="AB1279" s="49">
        <v>2736.9601614339399</v>
      </c>
      <c r="AC1279" s="49">
        <v>2726.2309483061599</v>
      </c>
      <c r="AD1279" s="49">
        <v>2702.2301068044599</v>
      </c>
      <c r="AE1279" s="49">
        <v>2675.4621410397704</v>
      </c>
      <c r="AF1279" s="49">
        <v>2657.5594194291598</v>
      </c>
      <c r="AG1279" s="49">
        <v>2662.91833537193</v>
      </c>
      <c r="AH1279" s="49">
        <v>2685.68345975498</v>
      </c>
      <c r="AI1279" s="49">
        <v>2720.6434207152297</v>
      </c>
    </row>
    <row r="1280" spans="1:35" ht="15">
      <c r="A1280" s="49" t="s">
        <v>66</v>
      </c>
      <c r="B1280" s="49">
        <v>18</v>
      </c>
      <c r="C1280" s="49" t="s">
        <v>42</v>
      </c>
      <c r="D1280" s="49" t="s">
        <v>58</v>
      </c>
      <c r="E1280" s="49" t="s">
        <v>61</v>
      </c>
      <c r="F1280" s="49">
        <v>0</v>
      </c>
      <c r="G1280" s="49">
        <v>36282</v>
      </c>
      <c r="H1280" s="49">
        <v>0</v>
      </c>
      <c r="I1280" s="49">
        <v>0</v>
      </c>
      <c r="J1280" s="49">
        <v>0</v>
      </c>
      <c r="K1280" s="49">
        <v>0</v>
      </c>
      <c r="L1280" s="49">
        <v>0</v>
      </c>
      <c r="M1280" s="49">
        <v>0</v>
      </c>
      <c r="N1280" s="49">
        <v>0</v>
      </c>
      <c r="O1280" s="49">
        <v>0</v>
      </c>
      <c r="P1280" s="49">
        <v>109.81042779005099</v>
      </c>
      <c r="Q1280" s="49">
        <v>198.450911749928</v>
      </c>
      <c r="R1280" s="49">
        <v>547.09119286723308</v>
      </c>
      <c r="S1280" s="49">
        <v>840.385176554689</v>
      </c>
      <c r="T1280" s="49">
        <v>1168.4706628686131</v>
      </c>
      <c r="U1280" s="49">
        <v>1479.5922715225249</v>
      </c>
      <c r="V1280" s="49">
        <v>1817.6908686978791</v>
      </c>
      <c r="W1280" s="49">
        <v>2117.6656188681859</v>
      </c>
      <c r="X1280" s="49">
        <v>2356.6497714347779</v>
      </c>
      <c r="Y1280" s="49">
        <v>2528.36074862956</v>
      </c>
      <c r="Z1280" s="49">
        <v>2646.3171456965902</v>
      </c>
      <c r="AA1280" s="49">
        <v>2719.74141133289</v>
      </c>
      <c r="AB1280" s="49">
        <v>2736.9601614339399</v>
      </c>
      <c r="AC1280" s="49">
        <v>2726.2309483061599</v>
      </c>
      <c r="AD1280" s="49">
        <v>2702.2301068044599</v>
      </c>
      <c r="AE1280" s="49">
        <v>2675.4621410397704</v>
      </c>
      <c r="AF1280" s="49">
        <v>2657.5594194291598</v>
      </c>
      <c r="AG1280" s="49">
        <v>2662.91833537193</v>
      </c>
      <c r="AH1280" s="49">
        <v>2685.68345975498</v>
      </c>
      <c r="AI1280" s="49">
        <v>2720.6434207152297</v>
      </c>
    </row>
    <row r="1281" spans="1:35" ht="15">
      <c r="A1281" s="49" t="s">
        <v>66</v>
      </c>
      <c r="B1281" s="49">
        <v>19</v>
      </c>
      <c r="C1281" s="49" t="s">
        <v>42</v>
      </c>
      <c r="D1281" s="49" t="s">
        <v>58</v>
      </c>
      <c r="E1281" s="49" t="s">
        <v>61</v>
      </c>
      <c r="F1281" s="49">
        <v>0</v>
      </c>
      <c r="G1281" s="49">
        <v>36282</v>
      </c>
      <c r="H1281" s="49">
        <v>0</v>
      </c>
      <c r="I1281" s="49">
        <v>0</v>
      </c>
      <c r="J1281" s="49">
        <v>0</v>
      </c>
      <c r="K1281" s="49">
        <v>0</v>
      </c>
      <c r="L1281" s="49">
        <v>0</v>
      </c>
      <c r="M1281" s="49">
        <v>0</v>
      </c>
      <c r="N1281" s="49">
        <v>0</v>
      </c>
      <c r="O1281" s="49">
        <v>0</v>
      </c>
      <c r="P1281" s="49">
        <v>13.994484455292101</v>
      </c>
      <c r="Q1281" s="49">
        <v>25.340065828975799</v>
      </c>
      <c r="R1281" s="49">
        <v>65.578322086686995</v>
      </c>
      <c r="S1281" s="49">
        <v>99.270790087411697</v>
      </c>
      <c r="T1281" s="49">
        <v>137.1442851182683</v>
      </c>
      <c r="U1281" s="49">
        <v>173.22222858638571</v>
      </c>
      <c r="V1281" s="49">
        <v>212.816946745433</v>
      </c>
      <c r="W1281" s="49">
        <v>247.267582900413</v>
      </c>
      <c r="X1281" s="49">
        <v>273.64705893398104</v>
      </c>
      <c r="Y1281" s="49">
        <v>292.11359748429498</v>
      </c>
      <c r="Z1281" s="49">
        <v>303.53900514058699</v>
      </c>
      <c r="AA1281" s="49">
        <v>309.68759359884803</v>
      </c>
      <c r="AB1281" s="49">
        <v>309.570520148914</v>
      </c>
      <c r="AC1281" s="49">
        <v>306.475386431061</v>
      </c>
      <c r="AD1281" s="49">
        <v>302.19885923846101</v>
      </c>
      <c r="AE1281" s="49">
        <v>297.66389555552598</v>
      </c>
      <c r="AF1281" s="49">
        <v>294.34417776358998</v>
      </c>
      <c r="AG1281" s="49">
        <v>293.08607760753603</v>
      </c>
      <c r="AH1281" s="49">
        <v>293.57345939507502</v>
      </c>
      <c r="AI1281" s="49">
        <v>295.67344508817399</v>
      </c>
    </row>
    <row r="1282" spans="1:35" ht="15">
      <c r="A1282" s="49" t="s">
        <v>66</v>
      </c>
      <c r="B1282" s="49">
        <v>20</v>
      </c>
      <c r="C1282" s="49" t="s">
        <v>42</v>
      </c>
      <c r="D1282" s="49" t="s">
        <v>58</v>
      </c>
      <c r="E1282" s="49" t="s">
        <v>61</v>
      </c>
      <c r="F1282" s="49">
        <v>0</v>
      </c>
      <c r="G1282" s="49">
        <v>36282</v>
      </c>
      <c r="H1282" s="49">
        <v>0</v>
      </c>
      <c r="I1282" s="49">
        <v>0</v>
      </c>
      <c r="J1282" s="49">
        <v>0</v>
      </c>
      <c r="K1282" s="49">
        <v>0</v>
      </c>
      <c r="L1282" s="49">
        <v>0</v>
      </c>
      <c r="M1282" s="49">
        <v>0</v>
      </c>
      <c r="N1282" s="49">
        <v>0</v>
      </c>
      <c r="O1282" s="49">
        <v>0</v>
      </c>
      <c r="P1282" s="49">
        <v>0.86741438433992801</v>
      </c>
      <c r="Q1282" s="49">
        <v>1.55976200630743</v>
      </c>
      <c r="R1282" s="49">
        <v>4.0094177653386396</v>
      </c>
      <c r="S1282" s="49">
        <v>6.0240861886721504</v>
      </c>
      <c r="T1282" s="49">
        <v>8.2559864915371293</v>
      </c>
      <c r="U1282" s="49">
        <v>10.347602883620009</v>
      </c>
      <c r="V1282" s="49">
        <v>12.62306842229739</v>
      </c>
      <c r="W1282" s="49">
        <v>14.563342015005</v>
      </c>
      <c r="X1282" s="49">
        <v>16.003923292363289</v>
      </c>
      <c r="Y1282" s="49">
        <v>16.964181917456639</v>
      </c>
      <c r="Z1282" s="49">
        <v>17.51087797770905</v>
      </c>
      <c r="AA1282" s="49">
        <v>17.748896857814231</v>
      </c>
      <c r="AB1282" s="49">
        <v>17.630436192532059</v>
      </c>
      <c r="AC1282" s="49">
        <v>17.34465984306016</v>
      </c>
      <c r="AD1282" s="49">
        <v>16.992136807712811</v>
      </c>
      <c r="AE1282" s="49">
        <v>16.625125293578812</v>
      </c>
      <c r="AF1282" s="49">
        <v>16.32989108988474</v>
      </c>
      <c r="AG1282" s="49">
        <v>16.154953776083961</v>
      </c>
      <c r="AH1282" s="49">
        <v>16.07498694182966</v>
      </c>
      <c r="AI1282" s="49">
        <v>16.07515842539426</v>
      </c>
    </row>
    <row r="1283" spans="1:35" ht="15">
      <c r="A1283" s="49" t="s">
        <v>66</v>
      </c>
      <c r="B1283" s="49">
        <v>0</v>
      </c>
      <c r="C1283" s="49" t="s">
        <v>42</v>
      </c>
      <c r="D1283" s="49" t="s">
        <v>58</v>
      </c>
      <c r="E1283" s="49" t="s">
        <v>62</v>
      </c>
      <c r="F1283" s="49">
        <v>5.1439043228327798E-2</v>
      </c>
      <c r="G1283" s="49">
        <v>36282</v>
      </c>
      <c r="H1283" s="49">
        <v>4.9833152993701599E-2</v>
      </c>
      <c r="I1283" s="49">
        <v>5.9946730494435201</v>
      </c>
      <c r="J1283" s="49">
        <v>12.1574504437852</v>
      </c>
      <c r="K1283" s="49">
        <v>17.931984109833198</v>
      </c>
      <c r="L1283" s="49">
        <v>22.581173782609302</v>
      </c>
      <c r="M1283" s="49">
        <v>25.890793134947199</v>
      </c>
      <c r="N1283" s="49">
        <v>28.048421666891901</v>
      </c>
      <c r="O1283" s="49">
        <v>29.601489178603298</v>
      </c>
      <c r="P1283" s="49">
        <v>31.366355399967599</v>
      </c>
      <c r="Q1283" s="49">
        <v>33.390343885003297</v>
      </c>
      <c r="R1283" s="49">
        <v>36.1752646385292</v>
      </c>
      <c r="S1283" s="49">
        <v>39.835990491598302</v>
      </c>
      <c r="T1283" s="49">
        <v>43.919250045204002</v>
      </c>
      <c r="U1283" s="49">
        <v>43.491671180020703</v>
      </c>
      <c r="V1283" s="49">
        <v>41.947605856570704</v>
      </c>
      <c r="W1283" s="49">
        <v>39.341416991937599</v>
      </c>
      <c r="X1283" s="49">
        <v>36.072994712751303</v>
      </c>
      <c r="Y1283" s="49">
        <v>32.691057429048598</v>
      </c>
      <c r="Z1283" s="49">
        <v>29.632328393213399</v>
      </c>
      <c r="AA1283" s="49">
        <v>26.8906183725848</v>
      </c>
      <c r="AB1283" s="49">
        <v>24.442894626133601</v>
      </c>
      <c r="AC1283" s="49">
        <v>22.2508597350492</v>
      </c>
      <c r="AD1283" s="49">
        <v>20.329056008870001</v>
      </c>
      <c r="AE1283" s="49">
        <v>18.7650599268412</v>
      </c>
      <c r="AF1283" s="49">
        <v>17.775876940287901</v>
      </c>
      <c r="AG1283" s="49">
        <v>17.458094755935999</v>
      </c>
      <c r="AH1283" s="49">
        <v>17.876017762291799</v>
      </c>
      <c r="AI1283" s="49">
        <v>18.766892640147301</v>
      </c>
    </row>
    <row r="1284" spans="1:35" ht="15">
      <c r="A1284" s="49" t="s">
        <v>66</v>
      </c>
      <c r="B1284" s="49">
        <v>1</v>
      </c>
      <c r="C1284" s="49" t="s">
        <v>42</v>
      </c>
      <c r="D1284" s="49" t="s">
        <v>58</v>
      </c>
      <c r="E1284" s="49" t="s">
        <v>62</v>
      </c>
      <c r="F1284" s="49">
        <v>3.1684361565364498</v>
      </c>
      <c r="G1284" s="49">
        <v>36282</v>
      </c>
      <c r="H1284" s="49">
        <v>45.959955562848002</v>
      </c>
      <c r="I1284" s="49">
        <v>458.51580647363301</v>
      </c>
      <c r="J1284" s="49">
        <v>829.81578995234895</v>
      </c>
      <c r="K1284" s="49">
        <v>1062.67941330696</v>
      </c>
      <c r="L1284" s="49">
        <v>1296.6330089716801</v>
      </c>
      <c r="M1284" s="49">
        <v>1446.4575078825701</v>
      </c>
      <c r="N1284" s="49">
        <v>1529.2680519062201</v>
      </c>
      <c r="O1284" s="49">
        <v>1616.324938345</v>
      </c>
      <c r="P1284" s="49">
        <v>1792.3066460995999</v>
      </c>
      <c r="Q1284" s="49">
        <v>2047.4907427241401</v>
      </c>
      <c r="R1284" s="49">
        <v>2361.8854026991598</v>
      </c>
      <c r="S1284" s="49">
        <v>2660.7830106231499</v>
      </c>
      <c r="T1284" s="49">
        <v>2890.1951994942601</v>
      </c>
      <c r="U1284" s="49">
        <v>2781.8855892929</v>
      </c>
      <c r="V1284" s="49">
        <v>2599.9311896783802</v>
      </c>
      <c r="W1284" s="49">
        <v>2381.0699905924498</v>
      </c>
      <c r="X1284" s="49">
        <v>2161.6052496331199</v>
      </c>
      <c r="Y1284" s="49">
        <v>1964.85996809627</v>
      </c>
      <c r="Z1284" s="49">
        <v>1802.3326769713799</v>
      </c>
      <c r="AA1284" s="49">
        <v>1660.45668429793</v>
      </c>
      <c r="AB1284" s="49">
        <v>1533.0565849550701</v>
      </c>
      <c r="AC1284" s="49">
        <v>1417.78657031079</v>
      </c>
      <c r="AD1284" s="49">
        <v>1319.1174842379601</v>
      </c>
      <c r="AE1284" s="49">
        <v>1251.8053150906101</v>
      </c>
      <c r="AF1284" s="49">
        <v>1231.7191193979099</v>
      </c>
      <c r="AG1284" s="49">
        <v>1261.1437848596099</v>
      </c>
      <c r="AH1284" s="49">
        <v>1332.0182599981199</v>
      </c>
      <c r="AI1284" s="49">
        <v>1420.11969419004</v>
      </c>
    </row>
    <row r="1285" spans="1:35" ht="15">
      <c r="A1285" s="49" t="s">
        <v>66</v>
      </c>
      <c r="B1285" s="49">
        <v>2</v>
      </c>
      <c r="C1285" s="49" t="s">
        <v>42</v>
      </c>
      <c r="D1285" s="49" t="s">
        <v>58</v>
      </c>
      <c r="E1285" s="49" t="s">
        <v>62</v>
      </c>
      <c r="F1285" s="49">
        <v>0.43829017803456799</v>
      </c>
      <c r="G1285" s="49">
        <v>36282</v>
      </c>
      <c r="H1285" s="49">
        <v>3.62319349577343</v>
      </c>
      <c r="I1285" s="49">
        <v>57.1357741165844</v>
      </c>
      <c r="J1285" s="49">
        <v>108.54462725801299</v>
      </c>
      <c r="K1285" s="49">
        <v>148.46539448794101</v>
      </c>
      <c r="L1285" s="49">
        <v>184.40408277230699</v>
      </c>
      <c r="M1285" s="49">
        <v>208.996916225239</v>
      </c>
      <c r="N1285" s="49">
        <v>224.12229679486401</v>
      </c>
      <c r="O1285" s="49">
        <v>237.08383568409701</v>
      </c>
      <c r="P1285" s="49">
        <v>257.36757000600397</v>
      </c>
      <c r="Q1285" s="49">
        <v>284.470084829173</v>
      </c>
      <c r="R1285" s="49">
        <v>318.933537662292</v>
      </c>
      <c r="S1285" s="49">
        <v>355.78916564941301</v>
      </c>
      <c r="T1285" s="49">
        <v>389.29635438330399</v>
      </c>
      <c r="U1285" s="49">
        <v>379.89259221306799</v>
      </c>
      <c r="V1285" s="49">
        <v>360.64764761327001</v>
      </c>
      <c r="W1285" s="49">
        <v>334.333898631652</v>
      </c>
      <c r="X1285" s="49">
        <v>305.19968725091502</v>
      </c>
      <c r="Y1285" s="49">
        <v>277.15904809380999</v>
      </c>
      <c r="Z1285" s="49">
        <v>252.84514148643501</v>
      </c>
      <c r="AA1285" s="49">
        <v>231.27335682705899</v>
      </c>
      <c r="AB1285" s="49">
        <v>211.914144863404</v>
      </c>
      <c r="AC1285" s="49">
        <v>194.44877609092299</v>
      </c>
      <c r="AD1285" s="49">
        <v>179.269063882061</v>
      </c>
      <c r="AE1285" s="49">
        <v>167.80173632844</v>
      </c>
      <c r="AF1285" s="49">
        <v>162.093583154339</v>
      </c>
      <c r="AG1285" s="49">
        <v>162.70121257775699</v>
      </c>
      <c r="AH1285" s="49">
        <v>169.3191526061</v>
      </c>
      <c r="AI1285" s="49">
        <v>179.12605999443301</v>
      </c>
    </row>
    <row r="1286" spans="1:35" ht="15">
      <c r="A1286" s="49" t="s">
        <v>66</v>
      </c>
      <c r="B1286" s="49">
        <v>3</v>
      </c>
      <c r="C1286" s="49" t="s">
        <v>42</v>
      </c>
      <c r="D1286" s="49" t="s">
        <v>58</v>
      </c>
      <c r="E1286" s="49" t="s">
        <v>62</v>
      </c>
      <c r="F1286" s="49">
        <v>0.39829884847865099</v>
      </c>
      <c r="G1286" s="49">
        <v>36282</v>
      </c>
      <c r="H1286" s="49">
        <v>0.37649719671416398</v>
      </c>
      <c r="I1286" s="49">
        <v>45.8641785356361</v>
      </c>
      <c r="J1286" s="49">
        <v>93.9799449185996</v>
      </c>
      <c r="K1286" s="49">
        <v>140.26969342816301</v>
      </c>
      <c r="L1286" s="49">
        <v>178.74397806508799</v>
      </c>
      <c r="M1286" s="49">
        <v>207.158673879693</v>
      </c>
      <c r="N1286" s="49">
        <v>226.942429224178</v>
      </c>
      <c r="O1286" s="49">
        <v>241.928178648646</v>
      </c>
      <c r="P1286" s="49">
        <v>258.72900113917302</v>
      </c>
      <c r="Q1286" s="49">
        <v>277.910659036173</v>
      </c>
      <c r="R1286" s="49">
        <v>303.701103977044</v>
      </c>
      <c r="S1286" s="49">
        <v>337.35394215784601</v>
      </c>
      <c r="T1286" s="49">
        <v>375.09668140850999</v>
      </c>
      <c r="U1286" s="49">
        <v>374.62399952830299</v>
      </c>
      <c r="V1286" s="49">
        <v>364.420630234817</v>
      </c>
      <c r="W1286" s="49">
        <v>344.64033689351101</v>
      </c>
      <c r="X1286" s="49">
        <v>318.60616688687497</v>
      </c>
      <c r="Y1286" s="49">
        <v>291.02801008468498</v>
      </c>
      <c r="Z1286" s="49">
        <v>265.76431899650999</v>
      </c>
      <c r="AA1286" s="49">
        <v>242.90201284690099</v>
      </c>
      <c r="AB1286" s="49">
        <v>222.303987777001</v>
      </c>
      <c r="AC1286" s="49">
        <v>203.705095231559</v>
      </c>
      <c r="AD1286" s="49">
        <v>187.33363399767401</v>
      </c>
      <c r="AE1286" s="49">
        <v>174.05735356344499</v>
      </c>
      <c r="AF1286" s="49">
        <v>165.94732804088301</v>
      </c>
      <c r="AG1286" s="49">
        <v>164.00269665820099</v>
      </c>
      <c r="AH1286" s="49">
        <v>168.98488230760199</v>
      </c>
      <c r="AI1286" s="49">
        <v>178.553844385058</v>
      </c>
    </row>
    <row r="1287" spans="1:35" ht="15">
      <c r="A1287" s="49" t="s">
        <v>66</v>
      </c>
      <c r="B1287" s="49">
        <v>4</v>
      </c>
      <c r="C1287" s="49" t="s">
        <v>42</v>
      </c>
      <c r="D1287" s="49" t="s">
        <v>58</v>
      </c>
      <c r="E1287" s="49" t="s">
        <v>62</v>
      </c>
      <c r="F1287" s="49">
        <v>0.58793153495067996</v>
      </c>
      <c r="G1287" s="49">
        <v>36282</v>
      </c>
      <c r="H1287" s="49">
        <v>3.3914994534479201</v>
      </c>
      <c r="I1287" s="49">
        <v>88.291886593146899</v>
      </c>
      <c r="J1287" s="49">
        <v>171.51976710525599</v>
      </c>
      <c r="K1287" s="49">
        <v>236.34028593078199</v>
      </c>
      <c r="L1287" s="49">
        <v>289.55570179198099</v>
      </c>
      <c r="M1287" s="49">
        <v>324.290238370591</v>
      </c>
      <c r="N1287" s="49">
        <v>344.40663150610197</v>
      </c>
      <c r="O1287" s="49">
        <v>365.43253155725398</v>
      </c>
      <c r="P1287" s="49">
        <v>404.79277753296498</v>
      </c>
      <c r="Q1287" s="49">
        <v>459.451546085568</v>
      </c>
      <c r="R1287" s="49">
        <v>524.591278447131</v>
      </c>
      <c r="S1287" s="49">
        <v>586.10244494151596</v>
      </c>
      <c r="T1287" s="49">
        <v>634.225278547475</v>
      </c>
      <c r="U1287" s="49">
        <v>610.69392997947796</v>
      </c>
      <c r="V1287" s="49">
        <v>572.24466138129003</v>
      </c>
      <c r="W1287" s="49">
        <v>525.71738774975904</v>
      </c>
      <c r="X1287" s="49">
        <v>478.22178541748701</v>
      </c>
      <c r="Y1287" s="49">
        <v>434.80722464564798</v>
      </c>
      <c r="Z1287" s="49">
        <v>398.19209903734702</v>
      </c>
      <c r="AA1287" s="49">
        <v>365.99412017678799</v>
      </c>
      <c r="AB1287" s="49">
        <v>337.04442343866202</v>
      </c>
      <c r="AC1287" s="49">
        <v>310.87436323030198</v>
      </c>
      <c r="AD1287" s="49">
        <v>288.34318737030299</v>
      </c>
      <c r="AE1287" s="49">
        <v>272.54380869064403</v>
      </c>
      <c r="AF1287" s="49">
        <v>266.65065800643202</v>
      </c>
      <c r="AG1287" s="49">
        <v>271.32616478911001</v>
      </c>
      <c r="AH1287" s="49">
        <v>285.25341682775797</v>
      </c>
      <c r="AI1287" s="49">
        <v>303.40885825787399</v>
      </c>
    </row>
    <row r="1288" spans="1:35" ht="15">
      <c r="A1288" s="49" t="s">
        <v>66</v>
      </c>
      <c r="B1288" s="49">
        <v>5</v>
      </c>
      <c r="C1288" s="49" t="s">
        <v>42</v>
      </c>
      <c r="D1288" s="49" t="s">
        <v>58</v>
      </c>
      <c r="E1288" s="49" t="s">
        <v>62</v>
      </c>
      <c r="F1288" s="49">
        <v>1.0302699086923</v>
      </c>
      <c r="G1288" s="49">
        <v>36282</v>
      </c>
      <c r="H1288" s="49">
        <v>0.950834846187808</v>
      </c>
      <c r="I1288" s="49">
        <v>132.03470208283599</v>
      </c>
      <c r="J1288" s="49">
        <v>270.66463619104297</v>
      </c>
      <c r="K1288" s="49">
        <v>395.61892359960399</v>
      </c>
      <c r="L1288" s="49">
        <v>500.57387918107901</v>
      </c>
      <c r="M1288" s="49">
        <v>579.16974976475694</v>
      </c>
      <c r="N1288" s="49">
        <v>634.762029583144</v>
      </c>
      <c r="O1288" s="49">
        <v>677.62601502471796</v>
      </c>
      <c r="P1288" s="49">
        <v>725.51522520994899</v>
      </c>
      <c r="Q1288" s="49">
        <v>777.40217716913901</v>
      </c>
      <c r="R1288" s="49">
        <v>846.33373810928401</v>
      </c>
      <c r="S1288" s="49">
        <v>935.50178307235501</v>
      </c>
      <c r="T1288" s="49">
        <v>1036.20476586937</v>
      </c>
      <c r="U1288" s="49">
        <v>1032.00785513594</v>
      </c>
      <c r="V1288" s="49">
        <v>1002.47765796778</v>
      </c>
      <c r="W1288" s="49">
        <v>947.71918967535396</v>
      </c>
      <c r="X1288" s="49">
        <v>877.03659819695497</v>
      </c>
      <c r="Y1288" s="49">
        <v>802.74756114696504</v>
      </c>
      <c r="Z1288" s="49">
        <v>735.75781936832698</v>
      </c>
      <c r="AA1288" s="49">
        <v>675.42378621955197</v>
      </c>
      <c r="AB1288" s="49">
        <v>621.09876571685697</v>
      </c>
      <c r="AC1288" s="49">
        <v>572.02649726880702</v>
      </c>
      <c r="AD1288" s="49">
        <v>529.527116448485</v>
      </c>
      <c r="AE1288" s="49">
        <v>495.11879482018702</v>
      </c>
      <c r="AF1288" s="49">
        <v>475.192941724668</v>
      </c>
      <c r="AG1288" s="49">
        <v>471.93684652057601</v>
      </c>
      <c r="AH1288" s="49">
        <v>487.483217958848</v>
      </c>
      <c r="AI1288" s="49">
        <v>516.78686502569496</v>
      </c>
    </row>
    <row r="1289" spans="1:35" ht="15">
      <c r="A1289" s="49" t="s">
        <v>66</v>
      </c>
      <c r="B1289" s="49">
        <v>6</v>
      </c>
      <c r="C1289" s="49" t="s">
        <v>42</v>
      </c>
      <c r="D1289" s="49" t="s">
        <v>58</v>
      </c>
      <c r="E1289" s="49" t="s">
        <v>62</v>
      </c>
      <c r="F1289" s="49">
        <v>0.66667987843727605</v>
      </c>
      <c r="G1289" s="49">
        <v>36282</v>
      </c>
      <c r="H1289" s="49">
        <v>1.5425947692120301</v>
      </c>
      <c r="I1289" s="49">
        <v>76.968719565998995</v>
      </c>
      <c r="J1289" s="49">
        <v>155.625098878138</v>
      </c>
      <c r="K1289" s="49">
        <v>228.97740610760701</v>
      </c>
      <c r="L1289" s="49">
        <v>291.17134728727802</v>
      </c>
      <c r="M1289" s="49">
        <v>336.84103426557101</v>
      </c>
      <c r="N1289" s="49">
        <v>368.46476578672599</v>
      </c>
      <c r="O1289" s="49">
        <v>393.10082900514698</v>
      </c>
      <c r="P1289" s="49">
        <v>422.398371354169</v>
      </c>
      <c r="Q1289" s="49">
        <v>457.04292868372102</v>
      </c>
      <c r="R1289" s="49">
        <v>502.85574174722802</v>
      </c>
      <c r="S1289" s="49">
        <v>560.08605930036697</v>
      </c>
      <c r="T1289" s="49">
        <v>622.15360942051404</v>
      </c>
      <c r="U1289" s="49">
        <v>620.07776579544998</v>
      </c>
      <c r="V1289" s="49">
        <v>601.82452927241695</v>
      </c>
      <c r="W1289" s="49">
        <v>568.37798513043401</v>
      </c>
      <c r="X1289" s="49">
        <v>525.43157641024698</v>
      </c>
      <c r="Y1289" s="49">
        <v>480.51244757672498</v>
      </c>
      <c r="Z1289" s="49">
        <v>439.64039119799003</v>
      </c>
      <c r="AA1289" s="49">
        <v>402.704243922898</v>
      </c>
      <c r="AB1289" s="49">
        <v>369.37190611266197</v>
      </c>
      <c r="AC1289" s="49">
        <v>339.33817594577403</v>
      </c>
      <c r="AD1289" s="49">
        <v>313.02413705617198</v>
      </c>
      <c r="AE1289" s="49">
        <v>292.02454328939399</v>
      </c>
      <c r="AF1289" s="49">
        <v>279.871896069017</v>
      </c>
      <c r="AG1289" s="49">
        <v>278.16417511243202</v>
      </c>
      <c r="AH1289" s="49">
        <v>287.96750330063003</v>
      </c>
      <c r="AI1289" s="49">
        <v>305.24138526911901</v>
      </c>
    </row>
    <row r="1290" spans="1:35" ht="15">
      <c r="A1290" s="49" t="s">
        <v>66</v>
      </c>
      <c r="B1290" s="49">
        <v>7</v>
      </c>
      <c r="C1290" s="49" t="s">
        <v>42</v>
      </c>
      <c r="D1290" s="49" t="s">
        <v>58</v>
      </c>
      <c r="E1290" s="49" t="s">
        <v>62</v>
      </c>
      <c r="F1290" s="49">
        <v>1.3598429936334699</v>
      </c>
      <c r="G1290" s="49">
        <v>36282</v>
      </c>
      <c r="H1290" s="49">
        <v>56.362483714887802</v>
      </c>
      <c r="I1290" s="49">
        <v>271.59317070638201</v>
      </c>
      <c r="J1290" s="49">
        <v>463.81377921182798</v>
      </c>
      <c r="K1290" s="49">
        <v>554.31507380230005</v>
      </c>
      <c r="L1290" s="49">
        <v>703.10778652453598</v>
      </c>
      <c r="M1290" s="49">
        <v>828.91706993635501</v>
      </c>
      <c r="N1290" s="49">
        <v>931.544634270345</v>
      </c>
      <c r="O1290" s="49">
        <v>1011.99780102451</v>
      </c>
      <c r="P1290" s="49">
        <v>1076.6364347778001</v>
      </c>
      <c r="Q1290" s="49">
        <v>1128.4540452206099</v>
      </c>
      <c r="R1290" s="49">
        <v>1189.0413583798299</v>
      </c>
      <c r="S1290" s="49">
        <v>1267.3716475290501</v>
      </c>
      <c r="T1290" s="49">
        <v>1389.5614131862801</v>
      </c>
      <c r="U1290" s="49">
        <v>1476.8181252115</v>
      </c>
      <c r="V1290" s="49">
        <v>1563.35296396888</v>
      </c>
      <c r="W1290" s="49">
        <v>1621.06904769839</v>
      </c>
      <c r="X1290" s="49">
        <v>1629.0946317037501</v>
      </c>
      <c r="Y1290" s="49">
        <v>1584.27743488176</v>
      </c>
      <c r="Z1290" s="49">
        <v>1503.6093027716399</v>
      </c>
      <c r="AA1290" s="49">
        <v>1401.97683175529</v>
      </c>
      <c r="AB1290" s="49">
        <v>1296.01812589151</v>
      </c>
      <c r="AC1290" s="49">
        <v>1195.59933913807</v>
      </c>
      <c r="AD1290" s="49">
        <v>1106.2179123139099</v>
      </c>
      <c r="AE1290" s="49">
        <v>1027.32773477048</v>
      </c>
      <c r="AF1290" s="49">
        <v>961.34457848108798</v>
      </c>
      <c r="AG1290" s="49">
        <v>910.66917395066002</v>
      </c>
      <c r="AH1290" s="49">
        <v>883.48756718814002</v>
      </c>
      <c r="AI1290" s="49">
        <v>883.03403375891901</v>
      </c>
    </row>
    <row r="1291" spans="1:35" ht="15">
      <c r="A1291" s="49" t="s">
        <v>66</v>
      </c>
      <c r="B1291" s="49">
        <v>8</v>
      </c>
      <c r="C1291" s="49" t="s">
        <v>42</v>
      </c>
      <c r="D1291" s="49" t="s">
        <v>58</v>
      </c>
      <c r="E1291" s="49" t="s">
        <v>62</v>
      </c>
      <c r="F1291" s="49">
        <v>0.64397532869841401</v>
      </c>
      <c r="G1291" s="49">
        <v>36282</v>
      </c>
      <c r="H1291" s="49">
        <v>6.4408292101991904</v>
      </c>
      <c r="I1291" s="49">
        <v>85.437843924576995</v>
      </c>
      <c r="J1291" s="49">
        <v>165.533981606922</v>
      </c>
      <c r="K1291" s="49">
        <v>232.88125581318599</v>
      </c>
      <c r="L1291" s="49">
        <v>297.09211679283999</v>
      </c>
      <c r="M1291" s="49">
        <v>346.56111470550297</v>
      </c>
      <c r="N1291" s="49">
        <v>383.00135578034201</v>
      </c>
      <c r="O1291" s="49">
        <v>411.11367561300801</v>
      </c>
      <c r="P1291" s="49">
        <v>439.824983084189</v>
      </c>
      <c r="Q1291" s="49">
        <v>470.20652239831298</v>
      </c>
      <c r="R1291" s="49">
        <v>509.88058939831399</v>
      </c>
      <c r="S1291" s="49">
        <v>561.47680346357799</v>
      </c>
      <c r="T1291" s="49">
        <v>623.36209540641596</v>
      </c>
      <c r="U1291" s="49">
        <v>633.72566080350998</v>
      </c>
      <c r="V1291" s="49">
        <v>631.80443160173195</v>
      </c>
      <c r="W1291" s="49">
        <v>614.60838196858595</v>
      </c>
      <c r="X1291" s="49">
        <v>583.90876720810797</v>
      </c>
      <c r="Y1291" s="49">
        <v>545.22982964669097</v>
      </c>
      <c r="Z1291" s="49">
        <v>505.29418435884799</v>
      </c>
      <c r="AA1291" s="49">
        <v>465.89958795829898</v>
      </c>
      <c r="AB1291" s="49">
        <v>428.73224073805102</v>
      </c>
      <c r="AC1291" s="49">
        <v>394.62582340486</v>
      </c>
      <c r="AD1291" s="49">
        <v>364.49554239834902</v>
      </c>
      <c r="AE1291" s="49">
        <v>339.41234118407198</v>
      </c>
      <c r="AF1291" s="49">
        <v>322.350280424971</v>
      </c>
      <c r="AG1291" s="49">
        <v>314.90060935392302</v>
      </c>
      <c r="AH1291" s="49">
        <v>319.05997692415798</v>
      </c>
      <c r="AI1291" s="49">
        <v>332.257785145642</v>
      </c>
    </row>
    <row r="1292" spans="1:35" ht="15">
      <c r="A1292" s="49" t="s">
        <v>66</v>
      </c>
      <c r="B1292" s="49">
        <v>9</v>
      </c>
      <c r="C1292" s="49" t="s">
        <v>42</v>
      </c>
      <c r="D1292" s="49" t="s">
        <v>58</v>
      </c>
      <c r="E1292" s="49" t="s">
        <v>62</v>
      </c>
      <c r="F1292" s="49">
        <v>0.64900205442588699</v>
      </c>
      <c r="G1292" s="49">
        <v>36282</v>
      </c>
      <c r="H1292" s="49">
        <v>0.59754091709011303</v>
      </c>
      <c r="I1292" s="49">
        <v>73.053693144586802</v>
      </c>
      <c r="J1292" s="49">
        <v>149.94635638266601</v>
      </c>
      <c r="K1292" s="49">
        <v>224.288998923522</v>
      </c>
      <c r="L1292" s="49">
        <v>286.405025051081</v>
      </c>
      <c r="M1292" s="49">
        <v>332.52644973683499</v>
      </c>
      <c r="N1292" s="49">
        <v>364.929181933547</v>
      </c>
      <c r="O1292" s="49">
        <v>389.54908798642799</v>
      </c>
      <c r="P1292" s="49">
        <v>417.04754490267698</v>
      </c>
      <c r="Q1292" s="49">
        <v>448.37474873146903</v>
      </c>
      <c r="R1292" s="49">
        <v>490.33635403439001</v>
      </c>
      <c r="S1292" s="49">
        <v>545.00343644930001</v>
      </c>
      <c r="T1292" s="49">
        <v>606.57254449172899</v>
      </c>
      <c r="U1292" s="49">
        <v>606.58342289223799</v>
      </c>
      <c r="V1292" s="49">
        <v>590.82253250633596</v>
      </c>
      <c r="W1292" s="49">
        <v>559.46635327980698</v>
      </c>
      <c r="X1292" s="49">
        <v>517.83000108085196</v>
      </c>
      <c r="Y1292" s="49">
        <v>473.53516760700597</v>
      </c>
      <c r="Z1292" s="49">
        <v>432.83451451450799</v>
      </c>
      <c r="AA1292" s="49">
        <v>395.948168412634</v>
      </c>
      <c r="AB1292" s="49">
        <v>362.64177893090499</v>
      </c>
      <c r="AC1292" s="49">
        <v>332.57801239915898</v>
      </c>
      <c r="AD1292" s="49">
        <v>306.122052417112</v>
      </c>
      <c r="AE1292" s="49">
        <v>284.67914120862503</v>
      </c>
      <c r="AF1292" s="49">
        <v>271.63884505232897</v>
      </c>
      <c r="AG1292" s="49">
        <v>268.657573258301</v>
      </c>
      <c r="AH1292" s="49">
        <v>277.03656614328003</v>
      </c>
      <c r="AI1292" s="49">
        <v>292.97570894649402</v>
      </c>
    </row>
    <row r="1293" spans="1:35" ht="15">
      <c r="A1293" s="49" t="s">
        <v>66</v>
      </c>
      <c r="B1293" s="49">
        <v>10</v>
      </c>
      <c r="C1293" s="49" t="s">
        <v>42</v>
      </c>
      <c r="D1293" s="49" t="s">
        <v>58</v>
      </c>
      <c r="E1293" s="49" t="s">
        <v>62</v>
      </c>
      <c r="F1293" s="49">
        <v>0.32222023927999</v>
      </c>
      <c r="G1293" s="49">
        <v>36282</v>
      </c>
      <c r="H1293" s="49">
        <v>12.200596336263301</v>
      </c>
      <c r="I1293" s="49">
        <v>61.666038748465297</v>
      </c>
      <c r="J1293" s="49">
        <v>106.575047469468</v>
      </c>
      <c r="K1293" s="49">
        <v>129.22015631494199</v>
      </c>
      <c r="L1293" s="49">
        <v>164.356301479737</v>
      </c>
      <c r="M1293" s="49">
        <v>194.00684574533099</v>
      </c>
      <c r="N1293" s="49">
        <v>218.03938445761901</v>
      </c>
      <c r="O1293" s="49">
        <v>237.08135808254599</v>
      </c>
      <c r="P1293" s="49">
        <v>252.821477983233</v>
      </c>
      <c r="Q1293" s="49">
        <v>265.84010088537502</v>
      </c>
      <c r="R1293" s="49">
        <v>281.12207889073699</v>
      </c>
      <c r="S1293" s="49">
        <v>300.70117192743197</v>
      </c>
      <c r="T1293" s="49">
        <v>330.22432804515603</v>
      </c>
      <c r="U1293" s="49">
        <v>349.95008874301101</v>
      </c>
      <c r="V1293" s="49">
        <v>369.069055037309</v>
      </c>
      <c r="W1293" s="49">
        <v>381.19231473954602</v>
      </c>
      <c r="X1293" s="49">
        <v>381.85702744222903</v>
      </c>
      <c r="Y1293" s="49">
        <v>370.45479086822797</v>
      </c>
      <c r="Z1293" s="49">
        <v>350.97925247640899</v>
      </c>
      <c r="AA1293" s="49">
        <v>327.022737733155</v>
      </c>
      <c r="AB1293" s="49">
        <v>302.06051380814898</v>
      </c>
      <c r="AC1293" s="49">
        <v>278.36553437087099</v>
      </c>
      <c r="AD1293" s="49">
        <v>257.27038761384199</v>
      </c>
      <c r="AE1293" s="49">
        <v>238.62904945947</v>
      </c>
      <c r="AF1293" s="49">
        <v>222.86183773897201</v>
      </c>
      <c r="AG1293" s="49">
        <v>208.88727194895401</v>
      </c>
      <c r="AH1293" s="49">
        <v>200.202068816055</v>
      </c>
      <c r="AI1293" s="49">
        <v>197.673128995101</v>
      </c>
    </row>
    <row r="1294" spans="1:35" ht="15">
      <c r="A1294" s="49" t="s">
        <v>66</v>
      </c>
      <c r="B1294" s="49">
        <v>11</v>
      </c>
      <c r="C1294" s="49" t="s">
        <v>42</v>
      </c>
      <c r="D1294" s="49" t="s">
        <v>58</v>
      </c>
      <c r="E1294" s="49" t="s">
        <v>62</v>
      </c>
      <c r="F1294" s="49">
        <v>0.28466677267844398</v>
      </c>
      <c r="G1294" s="49">
        <v>36282</v>
      </c>
      <c r="H1294" s="49">
        <v>11.7314824999964</v>
      </c>
      <c r="I1294" s="49">
        <v>56.981427338812203</v>
      </c>
      <c r="J1294" s="49">
        <v>98.124557239024796</v>
      </c>
      <c r="K1294" s="49">
        <v>118.217245257234</v>
      </c>
      <c r="L1294" s="49">
        <v>151.340483800405</v>
      </c>
      <c r="M1294" s="49">
        <v>179.986880640142</v>
      </c>
      <c r="N1294" s="49">
        <v>203.772902303574</v>
      </c>
      <c r="O1294" s="49">
        <v>223.101373715829</v>
      </c>
      <c r="P1294" s="49">
        <v>239.170141852265</v>
      </c>
      <c r="Q1294" s="49">
        <v>252.491594208327</v>
      </c>
      <c r="R1294" s="49">
        <v>267.85703466076899</v>
      </c>
      <c r="S1294" s="49">
        <v>287.28407876444498</v>
      </c>
      <c r="T1294" s="49">
        <v>316.75949724935498</v>
      </c>
      <c r="U1294" s="49">
        <v>338.43363841732599</v>
      </c>
      <c r="V1294" s="49">
        <v>360.125879855476</v>
      </c>
      <c r="W1294" s="49">
        <v>375.24772843456401</v>
      </c>
      <c r="X1294" s="49">
        <v>378.87775944301097</v>
      </c>
      <c r="Y1294" s="49">
        <v>369.97595176495798</v>
      </c>
      <c r="Z1294" s="49">
        <v>352.379653239954</v>
      </c>
      <c r="AA1294" s="49">
        <v>329.77228192999098</v>
      </c>
      <c r="AB1294" s="49">
        <v>305.76891154687502</v>
      </c>
      <c r="AC1294" s="49">
        <v>282.79892274594403</v>
      </c>
      <c r="AD1294" s="49">
        <v>262.26329498159998</v>
      </c>
      <c r="AE1294" s="49">
        <v>244.01886134029701</v>
      </c>
      <c r="AF1294" s="49">
        <v>228.440770314893</v>
      </c>
      <c r="AG1294" s="49">
        <v>214.390203720779</v>
      </c>
      <c r="AH1294" s="49">
        <v>205.559796608205</v>
      </c>
      <c r="AI1294" s="49">
        <v>203.027292733747</v>
      </c>
    </row>
    <row r="1295" spans="1:35" ht="15">
      <c r="A1295" s="49" t="s">
        <v>66</v>
      </c>
      <c r="B1295" s="49">
        <v>12</v>
      </c>
      <c r="C1295" s="49" t="s">
        <v>42</v>
      </c>
      <c r="D1295" s="49" t="s">
        <v>58</v>
      </c>
      <c r="E1295" s="49" t="s">
        <v>62</v>
      </c>
      <c r="F1295" s="49">
        <v>0.244729126356524</v>
      </c>
      <c r="G1295" s="49">
        <v>36282</v>
      </c>
      <c r="H1295" s="49">
        <v>0.24889846837739801</v>
      </c>
      <c r="I1295" s="49">
        <v>78.177006086394698</v>
      </c>
      <c r="J1295" s="49">
        <v>144.09247807576699</v>
      </c>
      <c r="K1295" s="49">
        <v>199.87153189959801</v>
      </c>
      <c r="L1295" s="49">
        <v>249.52486753345599</v>
      </c>
      <c r="M1295" s="49">
        <v>291.44773382988899</v>
      </c>
      <c r="N1295" s="49">
        <v>325.325886500504</v>
      </c>
      <c r="O1295" s="49">
        <v>351.88644037846802</v>
      </c>
      <c r="P1295" s="49">
        <v>373.91855752005898</v>
      </c>
      <c r="Q1295" s="49">
        <v>392.98545256311297</v>
      </c>
      <c r="R1295" s="49">
        <v>417.87824246912999</v>
      </c>
      <c r="S1295" s="49">
        <v>452.57582995668702</v>
      </c>
      <c r="T1295" s="49">
        <v>503.11138166616303</v>
      </c>
      <c r="U1295" s="49">
        <v>540.38152318049299</v>
      </c>
      <c r="V1295" s="49">
        <v>576.27350183343196</v>
      </c>
      <c r="W1295" s="49">
        <v>599.68899172002796</v>
      </c>
      <c r="X1295" s="49">
        <v>603.55753072735502</v>
      </c>
      <c r="Y1295" s="49">
        <v>587.21550851268501</v>
      </c>
      <c r="Z1295" s="49">
        <v>556.55862913855799</v>
      </c>
      <c r="AA1295" s="49">
        <v>518.01458929869</v>
      </c>
      <c r="AB1295" s="49">
        <v>477.62226359409402</v>
      </c>
      <c r="AC1295" s="49">
        <v>439.29262122428003</v>
      </c>
      <c r="AD1295" s="49">
        <v>405.02300377505998</v>
      </c>
      <c r="AE1295" s="49">
        <v>375.060295441569</v>
      </c>
      <c r="AF1295" s="49">
        <v>349.70045225017202</v>
      </c>
      <c r="AG1295" s="49">
        <v>329.23584074623898</v>
      </c>
      <c r="AH1295" s="49">
        <v>316.37430338182998</v>
      </c>
      <c r="AI1295" s="49">
        <v>312.464337618407</v>
      </c>
    </row>
    <row r="1296" spans="1:35" ht="15">
      <c r="A1296" s="49" t="s">
        <v>66</v>
      </c>
      <c r="B1296" s="49">
        <v>13</v>
      </c>
      <c r="C1296" s="49" t="s">
        <v>42</v>
      </c>
      <c r="D1296" s="49" t="s">
        <v>58</v>
      </c>
      <c r="E1296" s="49" t="s">
        <v>62</v>
      </c>
      <c r="F1296" s="49">
        <v>0.40513319719977497</v>
      </c>
      <c r="G1296" s="49">
        <v>36282</v>
      </c>
      <c r="H1296" s="49">
        <v>0.37667655549019902</v>
      </c>
      <c r="I1296" s="49">
        <v>69.064335744549496</v>
      </c>
      <c r="J1296" s="49">
        <v>138.24787431857001</v>
      </c>
      <c r="K1296" s="49">
        <v>193.85823115274101</v>
      </c>
      <c r="L1296" s="49">
        <v>234.70573160380201</v>
      </c>
      <c r="M1296" s="49">
        <v>260.11447555344301</v>
      </c>
      <c r="N1296" s="49">
        <v>273.94129801581101</v>
      </c>
      <c r="O1296" s="49">
        <v>290.46658500281399</v>
      </c>
      <c r="P1296" s="49">
        <v>324.670650741987</v>
      </c>
      <c r="Q1296" s="49">
        <v>372.73996845792902</v>
      </c>
      <c r="R1296" s="49">
        <v>427.90291462488301</v>
      </c>
      <c r="S1296" s="49">
        <v>476.27319008096703</v>
      </c>
      <c r="T1296" s="49">
        <v>510.336967419524</v>
      </c>
      <c r="U1296" s="49">
        <v>486.53173265291201</v>
      </c>
      <c r="V1296" s="49">
        <v>451.75652236929699</v>
      </c>
      <c r="W1296" s="49">
        <v>412.254591500429</v>
      </c>
      <c r="X1296" s="49">
        <v>373.65186147793298</v>
      </c>
      <c r="Y1296" s="49">
        <v>339.35787988242902</v>
      </c>
      <c r="Z1296" s="49">
        <v>310.83482434292603</v>
      </c>
      <c r="AA1296" s="49">
        <v>285.89385985572397</v>
      </c>
      <c r="AB1296" s="49">
        <v>263.479044121561</v>
      </c>
      <c r="AC1296" s="49">
        <v>243.24182989259299</v>
      </c>
      <c r="AD1296" s="49">
        <v>225.92115565486199</v>
      </c>
      <c r="AE1296" s="49">
        <v>214.26914947536</v>
      </c>
      <c r="AF1296" s="49">
        <v>210.62879491391999</v>
      </c>
      <c r="AG1296" s="49">
        <v>215.38308025503301</v>
      </c>
      <c r="AH1296" s="49">
        <v>227.16930641218599</v>
      </c>
      <c r="AI1296" s="49">
        <v>241.88419616295101</v>
      </c>
    </row>
    <row r="1297" spans="1:35" ht="15">
      <c r="A1297" s="49" t="s">
        <v>66</v>
      </c>
      <c r="B1297" s="49">
        <v>14</v>
      </c>
      <c r="C1297" s="49" t="s">
        <v>42</v>
      </c>
      <c r="D1297" s="49" t="s">
        <v>58</v>
      </c>
      <c r="E1297" s="49" t="s">
        <v>62</v>
      </c>
      <c r="F1297" s="49">
        <v>0.48845019989190602</v>
      </c>
      <c r="G1297" s="49">
        <v>36282</v>
      </c>
      <c r="H1297" s="49">
        <v>0.45170168278250999</v>
      </c>
      <c r="I1297" s="49">
        <v>55.272331835995097</v>
      </c>
      <c r="J1297" s="49">
        <v>113.51999358235901</v>
      </c>
      <c r="K1297" s="49">
        <v>169.88177637528401</v>
      </c>
      <c r="L1297" s="49">
        <v>217.04497458932701</v>
      </c>
      <c r="M1297" s="49">
        <v>252.15110286950701</v>
      </c>
      <c r="N1297" s="49">
        <v>276.91373026888601</v>
      </c>
      <c r="O1297" s="49">
        <v>295.84191794681698</v>
      </c>
      <c r="P1297" s="49">
        <v>317.01843955605</v>
      </c>
      <c r="Q1297" s="49">
        <v>341.177682427604</v>
      </c>
      <c r="R1297" s="49">
        <v>373.48355700313198</v>
      </c>
      <c r="S1297" s="49">
        <v>415.52515827421701</v>
      </c>
      <c r="T1297" s="49">
        <v>462.84341381622897</v>
      </c>
      <c r="U1297" s="49">
        <v>463.17256238673201</v>
      </c>
      <c r="V1297" s="49">
        <v>451.42126168267401</v>
      </c>
      <c r="W1297" s="49">
        <v>427.71564434435902</v>
      </c>
      <c r="X1297" s="49">
        <v>396.10722070903802</v>
      </c>
      <c r="Y1297" s="49">
        <v>362.42257104026999</v>
      </c>
      <c r="Z1297" s="49">
        <v>331.45220408972898</v>
      </c>
      <c r="AA1297" s="49">
        <v>303.35119224130301</v>
      </c>
      <c r="AB1297" s="49">
        <v>277.96409684604401</v>
      </c>
      <c r="AC1297" s="49">
        <v>254.97999931454601</v>
      </c>
      <c r="AD1297" s="49">
        <v>234.71459263381601</v>
      </c>
      <c r="AE1297" s="49">
        <v>218.287024300734</v>
      </c>
      <c r="AF1297" s="49">
        <v>208.320937286803</v>
      </c>
      <c r="AG1297" s="49">
        <v>206.075471982751</v>
      </c>
      <c r="AH1297" s="49">
        <v>212.55171024594401</v>
      </c>
      <c r="AI1297" s="49">
        <v>224.833990875914</v>
      </c>
    </row>
    <row r="1298" spans="1:35" ht="15">
      <c r="A1298" s="49" t="s">
        <v>66</v>
      </c>
      <c r="B1298" s="49">
        <v>15</v>
      </c>
      <c r="C1298" s="49" t="s">
        <v>42</v>
      </c>
      <c r="D1298" s="49" t="s">
        <v>58</v>
      </c>
      <c r="E1298" s="49" t="s">
        <v>62</v>
      </c>
      <c r="F1298" s="49">
        <v>5.9140697145104301E-3</v>
      </c>
      <c r="G1298" s="49">
        <v>36282</v>
      </c>
      <c r="H1298" s="49">
        <v>5.85770912195617E-3</v>
      </c>
      <c r="I1298" s="49">
        <v>0.71527448536900995</v>
      </c>
      <c r="J1298" s="49">
        <v>1.4750298838579801</v>
      </c>
      <c r="K1298" s="49">
        <v>2.2148905772255501</v>
      </c>
      <c r="L1298" s="49">
        <v>2.8370259447140902</v>
      </c>
      <c r="M1298" s="49">
        <v>3.3064587765628999</v>
      </c>
      <c r="N1298" s="49">
        <v>3.6355077173415502</v>
      </c>
      <c r="O1298" s="49">
        <v>3.8914699090900098</v>
      </c>
      <c r="P1298" s="49">
        <v>4.17710323235797</v>
      </c>
      <c r="Q1298" s="49">
        <v>4.5038451233809402</v>
      </c>
      <c r="R1298" s="49">
        <v>4.9383780879790704</v>
      </c>
      <c r="S1298" s="49">
        <v>5.4999096547061797</v>
      </c>
      <c r="T1298" s="49">
        <v>6.1313086472081997</v>
      </c>
      <c r="U1298" s="49">
        <v>6.1462012015787604</v>
      </c>
      <c r="V1298" s="49">
        <v>6.0056411912017502</v>
      </c>
      <c r="W1298" s="49">
        <v>5.70490571544613</v>
      </c>
      <c r="X1298" s="49">
        <v>5.2963980859768398</v>
      </c>
      <c r="Y1298" s="49">
        <v>4.8579258503356701</v>
      </c>
      <c r="Z1298" s="49">
        <v>4.4543900072982199</v>
      </c>
      <c r="AA1298" s="49">
        <v>4.0869194367293797</v>
      </c>
      <c r="AB1298" s="49">
        <v>3.75423233365755</v>
      </c>
      <c r="AC1298" s="49">
        <v>3.45258413715767</v>
      </c>
      <c r="AD1298" s="49">
        <v>3.1856670606769701</v>
      </c>
      <c r="AE1298" s="49">
        <v>2.96872633116815</v>
      </c>
      <c r="AF1298" s="49">
        <v>2.83817309945865</v>
      </c>
      <c r="AG1298" s="49">
        <v>2.8126473450387399</v>
      </c>
      <c r="AH1298" s="49">
        <v>2.9056504536462802</v>
      </c>
      <c r="AI1298" s="49">
        <v>3.0772065836156401</v>
      </c>
    </row>
    <row r="1299" spans="1:35" ht="15">
      <c r="A1299" s="49" t="s">
        <v>66</v>
      </c>
      <c r="B1299" s="49">
        <v>16</v>
      </c>
      <c r="C1299" s="49" t="s">
        <v>42</v>
      </c>
      <c r="D1299" s="49" t="s">
        <v>58</v>
      </c>
      <c r="E1299" s="49" t="s">
        <v>62</v>
      </c>
      <c r="F1299" s="49">
        <v>0.53749682409473698</v>
      </c>
      <c r="G1299" s="49">
        <v>36282</v>
      </c>
      <c r="H1299" s="49">
        <v>22.496985427957402</v>
      </c>
      <c r="I1299" s="49">
        <v>108.412545174169</v>
      </c>
      <c r="J1299" s="49">
        <v>185.134681740292</v>
      </c>
      <c r="K1299" s="49">
        <v>221.286131044353</v>
      </c>
      <c r="L1299" s="49">
        <v>280.74678138319803</v>
      </c>
      <c r="M1299" s="49">
        <v>331.07462546322</v>
      </c>
      <c r="N1299" s="49">
        <v>372.181027373022</v>
      </c>
      <c r="O1299" s="49">
        <v>404.45913787813799</v>
      </c>
      <c r="P1299" s="49">
        <v>430.43931233989701</v>
      </c>
      <c r="Q1299" s="49">
        <v>451.32844138207599</v>
      </c>
      <c r="R1299" s="49">
        <v>475.78334718090201</v>
      </c>
      <c r="S1299" s="49">
        <v>507.40383654703601</v>
      </c>
      <c r="T1299" s="49">
        <v>556.66822613525699</v>
      </c>
      <c r="U1299" s="49">
        <v>592.00916705120403</v>
      </c>
      <c r="V1299" s="49">
        <v>627.12084479841701</v>
      </c>
      <c r="W1299" s="49">
        <v>650.73075992045597</v>
      </c>
      <c r="X1299" s="49">
        <v>654.42743304270095</v>
      </c>
      <c r="Y1299" s="49">
        <v>636.90497833306097</v>
      </c>
      <c r="Z1299" s="49">
        <v>604.93606820354898</v>
      </c>
      <c r="AA1299" s="49">
        <v>564.49839647242095</v>
      </c>
      <c r="AB1299" s="49">
        <v>522.26619374207405</v>
      </c>
      <c r="AC1299" s="49">
        <v>482.21141935530102</v>
      </c>
      <c r="AD1299" s="49">
        <v>446.55396338695101</v>
      </c>
      <c r="AE1299" s="49">
        <v>415.09447911580997</v>
      </c>
      <c r="AF1299" s="49">
        <v>388.813089017538</v>
      </c>
      <c r="AG1299" s="49">
        <v>368.68548523220102</v>
      </c>
      <c r="AH1299" s="49">
        <v>358.04062553399399</v>
      </c>
      <c r="AI1299" s="49">
        <v>358.21668303817</v>
      </c>
    </row>
    <row r="1300" spans="1:35" ht="15">
      <c r="A1300" s="49" t="s">
        <v>66</v>
      </c>
      <c r="B1300" s="49">
        <v>17</v>
      </c>
      <c r="C1300" s="49" t="s">
        <v>42</v>
      </c>
      <c r="D1300" s="49" t="s">
        <v>58</v>
      </c>
      <c r="E1300" s="49" t="s">
        <v>62</v>
      </c>
      <c r="F1300" s="49">
        <v>0.53749682409473698</v>
      </c>
      <c r="G1300" s="49">
        <v>36282</v>
      </c>
      <c r="H1300" s="49">
        <v>22.496985427957402</v>
      </c>
      <c r="I1300" s="49">
        <v>108.412545174169</v>
      </c>
      <c r="J1300" s="49">
        <v>185.134681740292</v>
      </c>
      <c r="K1300" s="49">
        <v>221.286131044353</v>
      </c>
      <c r="L1300" s="49">
        <v>280.74678138319803</v>
      </c>
      <c r="M1300" s="49">
        <v>331.07462546322</v>
      </c>
      <c r="N1300" s="49">
        <v>372.181027373022</v>
      </c>
      <c r="O1300" s="49">
        <v>404.45913787813799</v>
      </c>
      <c r="P1300" s="49">
        <v>430.43931233989701</v>
      </c>
      <c r="Q1300" s="49">
        <v>451.32844138207599</v>
      </c>
      <c r="R1300" s="49">
        <v>475.78334718090201</v>
      </c>
      <c r="S1300" s="49">
        <v>507.40383654703601</v>
      </c>
      <c r="T1300" s="49">
        <v>556.66822613525699</v>
      </c>
      <c r="U1300" s="49">
        <v>592.00916705120403</v>
      </c>
      <c r="V1300" s="49">
        <v>627.12084479841701</v>
      </c>
      <c r="W1300" s="49">
        <v>650.73075992045597</v>
      </c>
      <c r="X1300" s="49">
        <v>654.42743304270095</v>
      </c>
      <c r="Y1300" s="49">
        <v>636.90497833306097</v>
      </c>
      <c r="Z1300" s="49">
        <v>604.93606820354898</v>
      </c>
      <c r="AA1300" s="49">
        <v>564.49839647242095</v>
      </c>
      <c r="AB1300" s="49">
        <v>522.26619374207405</v>
      </c>
      <c r="AC1300" s="49">
        <v>482.21141935530102</v>
      </c>
      <c r="AD1300" s="49">
        <v>446.55396338695101</v>
      </c>
      <c r="AE1300" s="49">
        <v>415.09447911580997</v>
      </c>
      <c r="AF1300" s="49">
        <v>388.813089017538</v>
      </c>
      <c r="AG1300" s="49">
        <v>368.68548523220102</v>
      </c>
      <c r="AH1300" s="49">
        <v>358.04062553399399</v>
      </c>
      <c r="AI1300" s="49">
        <v>358.21668303817</v>
      </c>
    </row>
    <row r="1301" spans="1:35" ht="15">
      <c r="A1301" s="49" t="s">
        <v>66</v>
      </c>
      <c r="B1301" s="49">
        <v>18</v>
      </c>
      <c r="C1301" s="49" t="s">
        <v>42</v>
      </c>
      <c r="D1301" s="49" t="s">
        <v>58</v>
      </c>
      <c r="E1301" s="49" t="s">
        <v>62</v>
      </c>
      <c r="F1301" s="49">
        <v>0.53749682409473698</v>
      </c>
      <c r="G1301" s="49">
        <v>36282</v>
      </c>
      <c r="H1301" s="49">
        <v>22.496985427957402</v>
      </c>
      <c r="I1301" s="49">
        <v>108.412545174169</v>
      </c>
      <c r="J1301" s="49">
        <v>185.134681740292</v>
      </c>
      <c r="K1301" s="49">
        <v>221.286131044353</v>
      </c>
      <c r="L1301" s="49">
        <v>280.74678138319803</v>
      </c>
      <c r="M1301" s="49">
        <v>331.07462546322</v>
      </c>
      <c r="N1301" s="49">
        <v>372.181027373022</v>
      </c>
      <c r="O1301" s="49">
        <v>404.45913787813799</v>
      </c>
      <c r="P1301" s="49">
        <v>430.43931233989701</v>
      </c>
      <c r="Q1301" s="49">
        <v>451.32844138207599</v>
      </c>
      <c r="R1301" s="49">
        <v>475.78334718090201</v>
      </c>
      <c r="S1301" s="49">
        <v>507.40383654703601</v>
      </c>
      <c r="T1301" s="49">
        <v>556.66822613525699</v>
      </c>
      <c r="U1301" s="49">
        <v>592.00916705120403</v>
      </c>
      <c r="V1301" s="49">
        <v>627.12084479841701</v>
      </c>
      <c r="W1301" s="49">
        <v>650.73075992045597</v>
      </c>
      <c r="X1301" s="49">
        <v>654.42743304270095</v>
      </c>
      <c r="Y1301" s="49">
        <v>636.90497833306097</v>
      </c>
      <c r="Z1301" s="49">
        <v>604.93606820354898</v>
      </c>
      <c r="AA1301" s="49">
        <v>564.49839647242095</v>
      </c>
      <c r="AB1301" s="49">
        <v>522.26619374207405</v>
      </c>
      <c r="AC1301" s="49">
        <v>482.21141935530102</v>
      </c>
      <c r="AD1301" s="49">
        <v>446.55396338695101</v>
      </c>
      <c r="AE1301" s="49">
        <v>415.09447911580997</v>
      </c>
      <c r="AF1301" s="49">
        <v>388.813089017538</v>
      </c>
      <c r="AG1301" s="49">
        <v>368.68548523220102</v>
      </c>
      <c r="AH1301" s="49">
        <v>358.04062553399399</v>
      </c>
      <c r="AI1301" s="49">
        <v>358.21668303817</v>
      </c>
    </row>
    <row r="1302" spans="1:35" ht="15">
      <c r="A1302" s="49" t="s">
        <v>66</v>
      </c>
      <c r="B1302" s="49">
        <v>19</v>
      </c>
      <c r="C1302" s="49" t="s">
        <v>42</v>
      </c>
      <c r="D1302" s="49" t="s">
        <v>58</v>
      </c>
      <c r="E1302" s="49" t="s">
        <v>62</v>
      </c>
      <c r="F1302" s="49">
        <v>0.110893781661905</v>
      </c>
      <c r="G1302" s="49">
        <v>36282</v>
      </c>
      <c r="H1302" s="49">
        <v>0.104480545863558</v>
      </c>
      <c r="I1302" s="49">
        <v>12.7559624860935</v>
      </c>
      <c r="J1302" s="49">
        <v>26.1303240244854</v>
      </c>
      <c r="K1302" s="49">
        <v>39.024483232095101</v>
      </c>
      <c r="L1302" s="49">
        <v>49.768747424662998</v>
      </c>
      <c r="M1302" s="49">
        <v>57.715864267068902</v>
      </c>
      <c r="N1302" s="49">
        <v>63.274387672827501</v>
      </c>
      <c r="O1302" s="49">
        <v>67.482739498698706</v>
      </c>
      <c r="P1302" s="49">
        <v>72.188775700165294</v>
      </c>
      <c r="Q1302" s="49">
        <v>77.562597049862703</v>
      </c>
      <c r="R1302" s="49">
        <v>84.780347871303107</v>
      </c>
      <c r="S1302" s="49">
        <v>94.194467590405296</v>
      </c>
      <c r="T1302" s="49">
        <v>104.78877365471401</v>
      </c>
      <c r="U1302" s="49">
        <v>104.735771482174</v>
      </c>
      <c r="V1302" s="49">
        <v>101.961816863218</v>
      </c>
      <c r="W1302" s="49">
        <v>96.5051661833742</v>
      </c>
      <c r="X1302" s="49">
        <v>89.285490914199798</v>
      </c>
      <c r="Y1302" s="49">
        <v>81.619745900171395</v>
      </c>
      <c r="Z1302" s="49">
        <v>74.584448879456801</v>
      </c>
      <c r="AA1302" s="49">
        <v>68.214984204352902</v>
      </c>
      <c r="AB1302" s="49">
        <v>62.467629573159698</v>
      </c>
      <c r="AC1302" s="49">
        <v>57.278649786901802</v>
      </c>
      <c r="AD1302" s="49">
        <v>52.711631423974701</v>
      </c>
      <c r="AE1302" s="49">
        <v>49.017684299303902</v>
      </c>
      <c r="AF1302" s="49">
        <v>46.780359010479202</v>
      </c>
      <c r="AG1302" s="49">
        <v>46.277678388217197</v>
      </c>
      <c r="AH1302" s="49">
        <v>47.733503379719203</v>
      </c>
      <c r="AI1302" s="49">
        <v>50.494659971615398</v>
      </c>
    </row>
    <row r="1303" spans="1:35" ht="15">
      <c r="A1303" s="49" t="s">
        <v>66</v>
      </c>
      <c r="B1303" s="49">
        <v>20</v>
      </c>
      <c r="C1303" s="49" t="s">
        <v>42</v>
      </c>
      <c r="D1303" s="49" t="s">
        <v>58</v>
      </c>
      <c r="E1303" s="49" t="s">
        <v>62</v>
      </c>
      <c r="F1303" s="49">
        <v>7.2978617924867196E-3</v>
      </c>
      <c r="G1303" s="49">
        <v>36282</v>
      </c>
      <c r="H1303" s="49">
        <v>6.9713508234409303E-3</v>
      </c>
      <c r="I1303" s="49">
        <v>0.84270673480109104</v>
      </c>
      <c r="J1303" s="49">
        <v>1.7126644513487801</v>
      </c>
      <c r="K1303" s="49">
        <v>2.53415609268301</v>
      </c>
      <c r="L1303" s="49">
        <v>3.19891260931889</v>
      </c>
      <c r="M1303" s="49">
        <v>3.6760759026982499</v>
      </c>
      <c r="N1303" s="49">
        <v>3.9892365609093701</v>
      </c>
      <c r="O1303" s="49">
        <v>4.2155433148419403</v>
      </c>
      <c r="P1303" s="49">
        <v>4.4744472460028701</v>
      </c>
      <c r="Q1303" s="49">
        <v>4.7742256395629399</v>
      </c>
      <c r="R1303" s="49">
        <v>5.1834176613646497</v>
      </c>
      <c r="S1303" s="49">
        <v>5.7160378270490098</v>
      </c>
      <c r="T1303" s="49">
        <v>6.3082081693159902</v>
      </c>
      <c r="U1303" s="49">
        <v>6.2564959465732901</v>
      </c>
      <c r="V1303" s="49">
        <v>6.04778430669678</v>
      </c>
      <c r="W1303" s="49">
        <v>5.6838738214600903</v>
      </c>
      <c r="X1303" s="49">
        <v>5.2217559117146699</v>
      </c>
      <c r="Y1303" s="49">
        <v>4.7399786570412301</v>
      </c>
      <c r="Z1303" s="49">
        <v>4.3027062790758599</v>
      </c>
      <c r="AA1303" s="49">
        <v>3.9095551253138199</v>
      </c>
      <c r="AB1303" s="49">
        <v>3.5576112246041398</v>
      </c>
      <c r="AC1303" s="49">
        <v>3.2416263778724401</v>
      </c>
      <c r="AD1303" s="49">
        <v>2.9638869411056898</v>
      </c>
      <c r="AE1303" s="49">
        <v>2.7377359338663898</v>
      </c>
      <c r="AF1303" s="49">
        <v>2.5953228414131901</v>
      </c>
      <c r="AG1303" s="49">
        <v>2.5508333979181201</v>
      </c>
      <c r="AH1303" s="49">
        <v>2.6137084908760602</v>
      </c>
      <c r="AI1303" s="49">
        <v>2.7452910370022101</v>
      </c>
    </row>
    <row r="1304" spans="1:35" ht="15">
      <c r="A1304" s="49" t="s">
        <v>66</v>
      </c>
      <c r="B1304" s="49">
        <v>0</v>
      </c>
      <c r="C1304" s="49" t="s">
        <v>42</v>
      </c>
      <c r="D1304" s="49" t="s">
        <v>58</v>
      </c>
      <c r="E1304" s="49" t="s">
        <v>63</v>
      </c>
      <c r="F1304" s="49">
        <v>6.1820562411666596E-3</v>
      </c>
      <c r="G1304" s="49">
        <v>36282</v>
      </c>
      <c r="H1304" s="49">
        <v>0</v>
      </c>
      <c r="I1304" s="49">
        <v>0.81650029299045401</v>
      </c>
      <c r="J1304" s="49">
        <v>2.2684291171606201</v>
      </c>
      <c r="K1304" s="49">
        <v>2.7959350931972198</v>
      </c>
      <c r="L1304" s="49">
        <v>3.55194631357895</v>
      </c>
      <c r="M1304" s="49">
        <v>4.6737245517750496</v>
      </c>
      <c r="N1304" s="49">
        <v>6.17798060204343</v>
      </c>
      <c r="O1304" s="49">
        <v>8.5764749382219705</v>
      </c>
      <c r="P1304" s="49">
        <v>11.9125193388606</v>
      </c>
      <c r="Q1304" s="49">
        <v>15.555834982711501</v>
      </c>
      <c r="R1304" s="49">
        <v>19.318537829064699</v>
      </c>
      <c r="S1304" s="49">
        <v>23.1684310346978</v>
      </c>
      <c r="T1304" s="49">
        <v>26.97545934036</v>
      </c>
      <c r="U1304" s="49">
        <v>31.200446675729399</v>
      </c>
      <c r="V1304" s="49">
        <v>34.930523779680101</v>
      </c>
      <c r="W1304" s="49">
        <v>38.2508658713841</v>
      </c>
      <c r="X1304" s="49">
        <v>41.2992559083728</v>
      </c>
      <c r="Y1304" s="49">
        <v>44.216428797643303</v>
      </c>
      <c r="Z1304" s="49">
        <v>47.316006310112698</v>
      </c>
      <c r="AA1304" s="49">
        <v>50.345786435272998</v>
      </c>
      <c r="AB1304" s="49">
        <v>53.254261742732801</v>
      </c>
      <c r="AC1304" s="49">
        <v>55.972247926427798</v>
      </c>
      <c r="AD1304" s="49">
        <v>58.425795487539801</v>
      </c>
      <c r="AE1304" s="49">
        <v>60.537418336205498</v>
      </c>
      <c r="AF1304" s="49">
        <v>62.366689812277201</v>
      </c>
      <c r="AG1304" s="49">
        <v>63.940814879472804</v>
      </c>
      <c r="AH1304" s="49">
        <v>65.276419347714693</v>
      </c>
      <c r="AI1304" s="49">
        <v>66.3918491572921</v>
      </c>
    </row>
    <row r="1305" spans="1:35" ht="15">
      <c r="A1305" s="49" t="s">
        <v>66</v>
      </c>
      <c r="B1305" s="49">
        <v>1</v>
      </c>
      <c r="C1305" s="49" t="s">
        <v>42</v>
      </c>
      <c r="D1305" s="49" t="s">
        <v>58</v>
      </c>
      <c r="E1305" s="49" t="s">
        <v>63</v>
      </c>
      <c r="F1305" s="49">
        <v>0</v>
      </c>
      <c r="G1305" s="49">
        <v>36282</v>
      </c>
      <c r="H1305" s="49">
        <v>0</v>
      </c>
      <c r="I1305" s="49">
        <v>0</v>
      </c>
      <c r="J1305" s="49">
        <v>0</v>
      </c>
      <c r="K1305" s="49">
        <v>0</v>
      </c>
      <c r="L1305" s="49">
        <v>0</v>
      </c>
      <c r="M1305" s="49">
        <v>18.645311730879801</v>
      </c>
      <c r="N1305" s="49">
        <v>88.370384378919397</v>
      </c>
      <c r="O1305" s="49">
        <v>214.187564720773</v>
      </c>
      <c r="P1305" s="49">
        <v>420.21280406720501</v>
      </c>
      <c r="Q1305" s="49">
        <v>677.08859911334503</v>
      </c>
      <c r="R1305" s="49">
        <v>971.07828396790001</v>
      </c>
      <c r="S1305" s="49">
        <v>1318.1006290379701</v>
      </c>
      <c r="T1305" s="49">
        <v>1703.87716314308</v>
      </c>
      <c r="U1305" s="49">
        <v>2117.9217236119998</v>
      </c>
      <c r="V1305" s="49">
        <v>2473.1691287324602</v>
      </c>
      <c r="W1305" s="49">
        <v>2761.1633638036701</v>
      </c>
      <c r="X1305" s="49">
        <v>2986.6592539327999</v>
      </c>
      <c r="Y1305" s="49">
        <v>3169.2565732479402</v>
      </c>
      <c r="Z1305" s="49">
        <v>3347.9948422411799</v>
      </c>
      <c r="AA1305" s="49">
        <v>3518.90552429626</v>
      </c>
      <c r="AB1305" s="49">
        <v>3691.82327631108</v>
      </c>
      <c r="AC1305" s="49">
        <v>3871.3522351095198</v>
      </c>
      <c r="AD1305" s="49">
        <v>4055.8891753897901</v>
      </c>
      <c r="AE1305" s="49">
        <v>4273.5640490404803</v>
      </c>
      <c r="AF1305" s="49">
        <v>4489.1600881456297</v>
      </c>
      <c r="AG1305" s="49">
        <v>4698.8245826808698</v>
      </c>
      <c r="AH1305" s="49">
        <v>4900.3825465484197</v>
      </c>
      <c r="AI1305" s="49">
        <v>5092.2049330082</v>
      </c>
    </row>
    <row r="1306" spans="1:35" ht="15">
      <c r="A1306" s="49" t="s">
        <v>66</v>
      </c>
      <c r="B1306" s="49">
        <v>2</v>
      </c>
      <c r="C1306" s="49" t="s">
        <v>42</v>
      </c>
      <c r="D1306" s="49" t="s">
        <v>58</v>
      </c>
      <c r="E1306" s="49" t="s">
        <v>63</v>
      </c>
      <c r="F1306" s="49">
        <v>2.3391889817861299E-2</v>
      </c>
      <c r="G1306" s="49">
        <v>36282</v>
      </c>
      <c r="H1306" s="49">
        <v>0</v>
      </c>
      <c r="I1306" s="49">
        <v>3.13453017768654</v>
      </c>
      <c r="J1306" s="49">
        <v>8.7590590146593996</v>
      </c>
      <c r="K1306" s="49">
        <v>10.8702414580804</v>
      </c>
      <c r="L1306" s="49">
        <v>13.9050687455671</v>
      </c>
      <c r="M1306" s="49">
        <v>19.7916664753878</v>
      </c>
      <c r="N1306" s="49">
        <v>31.0062419978719</v>
      </c>
      <c r="O1306" s="49">
        <v>49.940324407653101</v>
      </c>
      <c r="P1306" s="49">
        <v>78.555729823352607</v>
      </c>
      <c r="Q1306" s="49">
        <v>112.17369472306601</v>
      </c>
      <c r="R1306" s="49">
        <v>149.013038507277</v>
      </c>
      <c r="S1306" s="49">
        <v>190.11673817125501</v>
      </c>
      <c r="T1306" s="49">
        <v>233.89522472526701</v>
      </c>
      <c r="U1306" s="49">
        <v>281.44506144603798</v>
      </c>
      <c r="V1306" s="49">
        <v>322.73344076132798</v>
      </c>
      <c r="W1306" s="49">
        <v>357.42376573865198</v>
      </c>
      <c r="X1306" s="49">
        <v>386.43504977950101</v>
      </c>
      <c r="Y1306" s="49">
        <v>411.76036717331903</v>
      </c>
      <c r="Z1306" s="49">
        <v>437.515375823196</v>
      </c>
      <c r="AA1306" s="49">
        <v>462.37349185973602</v>
      </c>
      <c r="AB1306" s="49">
        <v>486.80586236637902</v>
      </c>
      <c r="AC1306" s="49">
        <v>510.82203952303399</v>
      </c>
      <c r="AD1306" s="49">
        <v>533.97811539148199</v>
      </c>
      <c r="AE1306" s="49">
        <v>557.93747500010295</v>
      </c>
      <c r="AF1306" s="49">
        <v>580.49371071922803</v>
      </c>
      <c r="AG1306" s="49">
        <v>601.49009317023501</v>
      </c>
      <c r="AH1306" s="49">
        <v>620.82561895197705</v>
      </c>
      <c r="AI1306" s="49">
        <v>638.43760965941397</v>
      </c>
    </row>
    <row r="1307" spans="1:35" ht="15">
      <c r="A1307" s="49" t="s">
        <v>66</v>
      </c>
      <c r="B1307" s="49">
        <v>3</v>
      </c>
      <c r="C1307" s="49" t="s">
        <v>42</v>
      </c>
      <c r="D1307" s="49" t="s">
        <v>58</v>
      </c>
      <c r="E1307" s="49" t="s">
        <v>63</v>
      </c>
      <c r="F1307" s="49">
        <v>4.7868423041176097E-2</v>
      </c>
      <c r="G1307" s="49">
        <v>36282</v>
      </c>
      <c r="H1307" s="49">
        <v>0</v>
      </c>
      <c r="I1307" s="49">
        <v>6.24689868875996</v>
      </c>
      <c r="J1307" s="49">
        <v>17.535489407771401</v>
      </c>
      <c r="K1307" s="49">
        <v>21.870695176043501</v>
      </c>
      <c r="L1307" s="49">
        <v>28.115855272841401</v>
      </c>
      <c r="M1307" s="49">
        <v>37.395632307525098</v>
      </c>
      <c r="N1307" s="49">
        <v>49.986624637155501</v>
      </c>
      <c r="O1307" s="49">
        <v>70.094141159951604</v>
      </c>
      <c r="P1307" s="49">
        <v>98.261790070697103</v>
      </c>
      <c r="Q1307" s="49">
        <v>129.47253154361701</v>
      </c>
      <c r="R1307" s="49">
        <v>162.18433574803501</v>
      </c>
      <c r="S1307" s="49">
        <v>196.203519649296</v>
      </c>
      <c r="T1307" s="49">
        <v>230.38656779486999</v>
      </c>
      <c r="U1307" s="49">
        <v>268.75113794433202</v>
      </c>
      <c r="V1307" s="49">
        <v>303.459595137522</v>
      </c>
      <c r="W1307" s="49">
        <v>335.08684506925499</v>
      </c>
      <c r="X1307" s="49">
        <v>364.765878880456</v>
      </c>
      <c r="Y1307" s="49">
        <v>393.63117311080998</v>
      </c>
      <c r="Z1307" s="49">
        <v>424.36443156865198</v>
      </c>
      <c r="AA1307" s="49">
        <v>454.77172350769303</v>
      </c>
      <c r="AB1307" s="49">
        <v>484.33849315343099</v>
      </c>
      <c r="AC1307" s="49">
        <v>512.42209199752597</v>
      </c>
      <c r="AD1307" s="49">
        <v>538.39767980914201</v>
      </c>
      <c r="AE1307" s="49">
        <v>561.52140564663205</v>
      </c>
      <c r="AF1307" s="49">
        <v>582.22643911565604</v>
      </c>
      <c r="AG1307" s="49">
        <v>600.66497595281999</v>
      </c>
      <c r="AH1307" s="49">
        <v>617.06853213156796</v>
      </c>
      <c r="AI1307" s="49">
        <v>631.67196243812202</v>
      </c>
    </row>
    <row r="1308" spans="1:35" ht="15">
      <c r="A1308" s="49" t="s">
        <v>66</v>
      </c>
      <c r="B1308" s="49">
        <v>4</v>
      </c>
      <c r="C1308" s="49" t="s">
        <v>42</v>
      </c>
      <c r="D1308" s="49" t="s">
        <v>58</v>
      </c>
      <c r="E1308" s="49" t="s">
        <v>63</v>
      </c>
      <c r="F1308" s="49">
        <v>1.5799701942372402E-2</v>
      </c>
      <c r="G1308" s="49">
        <v>36282</v>
      </c>
      <c r="H1308" s="49">
        <v>0</v>
      </c>
      <c r="I1308" s="49">
        <v>1.6862038200416001</v>
      </c>
      <c r="J1308" s="49">
        <v>4.6997562730767299</v>
      </c>
      <c r="K1308" s="49">
        <v>5.8201017081261801</v>
      </c>
      <c r="L1308" s="49">
        <v>8.7137949753870103</v>
      </c>
      <c r="M1308" s="49">
        <v>17.454496352092001</v>
      </c>
      <c r="N1308" s="49">
        <v>33.843226818473497</v>
      </c>
      <c r="O1308" s="49">
        <v>62.372489695822303</v>
      </c>
      <c r="P1308" s="49">
        <v>107.104485443149</v>
      </c>
      <c r="Q1308" s="49">
        <v>161.427017543598</v>
      </c>
      <c r="R1308" s="49">
        <v>222.442616252611</v>
      </c>
      <c r="S1308" s="49">
        <v>292.73083667776399</v>
      </c>
      <c r="T1308" s="49">
        <v>369.407572848695</v>
      </c>
      <c r="U1308" s="49">
        <v>452.48807462683902</v>
      </c>
      <c r="V1308" s="49">
        <v>524.29433657187701</v>
      </c>
      <c r="W1308" s="49">
        <v>583.697813299671</v>
      </c>
      <c r="X1308" s="49">
        <v>631.96362357488204</v>
      </c>
      <c r="Y1308" s="49">
        <v>672.79115667563303</v>
      </c>
      <c r="Z1308" s="49">
        <v>714.43190541487695</v>
      </c>
      <c r="AA1308" s="49">
        <v>754.86023043675505</v>
      </c>
      <c r="AB1308" s="49">
        <v>795.45210980102604</v>
      </c>
      <c r="AC1308" s="49">
        <v>836.573139101386</v>
      </c>
      <c r="AD1308" s="49">
        <v>877.59392310455598</v>
      </c>
      <c r="AE1308" s="49">
        <v>921.11476649317103</v>
      </c>
      <c r="AF1308" s="49">
        <v>963.17482547452096</v>
      </c>
      <c r="AG1308" s="49">
        <v>1003.26798251414</v>
      </c>
      <c r="AH1308" s="49">
        <v>1041.1255989916399</v>
      </c>
      <c r="AI1308" s="49">
        <v>1076.52835020817</v>
      </c>
    </row>
    <row r="1309" spans="1:35" ht="15">
      <c r="A1309" s="49" t="s">
        <v>66</v>
      </c>
      <c r="B1309" s="49">
        <v>5</v>
      </c>
      <c r="C1309" s="49" t="s">
        <v>42</v>
      </c>
      <c r="D1309" s="49" t="s">
        <v>58</v>
      </c>
      <c r="E1309" s="49" t="s">
        <v>63</v>
      </c>
      <c r="F1309" s="49">
        <v>5.4475353590685498E-2</v>
      </c>
      <c r="G1309" s="49">
        <v>36282</v>
      </c>
      <c r="H1309" s="49">
        <v>0</v>
      </c>
      <c r="I1309" s="49">
        <v>6.8898244473690902</v>
      </c>
      <c r="J1309" s="49">
        <v>19.373524854423302</v>
      </c>
      <c r="K1309" s="49">
        <v>24.2103470199661</v>
      </c>
      <c r="L1309" s="49">
        <v>31.559493871452901</v>
      </c>
      <c r="M1309" s="49">
        <v>48.377797785210298</v>
      </c>
      <c r="N1309" s="49">
        <v>71.550496258421305</v>
      </c>
      <c r="O1309" s="49">
        <v>108.09415508833099</v>
      </c>
      <c r="P1309" s="49">
        <v>158.26081522076899</v>
      </c>
      <c r="Q1309" s="49">
        <v>212.8385499295</v>
      </c>
      <c r="R1309" s="49">
        <v>268.79291926461298</v>
      </c>
      <c r="S1309" s="49">
        <v>324.989157634153</v>
      </c>
      <c r="T1309" s="49">
        <v>378.49546976986102</v>
      </c>
      <c r="U1309" s="49">
        <v>440.22316100743097</v>
      </c>
      <c r="V1309" s="49">
        <v>493.42408046332702</v>
      </c>
      <c r="W1309" s="49">
        <v>539.87636302853002</v>
      </c>
      <c r="X1309" s="49">
        <v>582.22131955333202</v>
      </c>
      <c r="Y1309" s="49">
        <v>622.99166022614202</v>
      </c>
      <c r="Z1309" s="49">
        <v>668.94586116720802</v>
      </c>
      <c r="AA1309" s="49">
        <v>715.23528408055699</v>
      </c>
      <c r="AB1309" s="49">
        <v>761.45114929519605</v>
      </c>
      <c r="AC1309" s="49">
        <v>806.56352057793902</v>
      </c>
      <c r="AD1309" s="49">
        <v>849.29072654760705</v>
      </c>
      <c r="AE1309" s="49">
        <v>891.048009193079</v>
      </c>
      <c r="AF1309" s="49">
        <v>929.23906372258398</v>
      </c>
      <c r="AG1309" s="49">
        <v>963.75266795743698</v>
      </c>
      <c r="AH1309" s="49">
        <v>994.90918290621698</v>
      </c>
      <c r="AI1309" s="49">
        <v>1023.05925856044</v>
      </c>
    </row>
    <row r="1310" spans="1:35" ht="15">
      <c r="A1310" s="49" t="s">
        <v>66</v>
      </c>
      <c r="B1310" s="49">
        <v>6</v>
      </c>
      <c r="C1310" s="49" t="s">
        <v>42</v>
      </c>
      <c r="D1310" s="49" t="s">
        <v>58</v>
      </c>
      <c r="E1310" s="49" t="s">
        <v>63</v>
      </c>
      <c r="F1310" s="49">
        <v>7.1692470469473593E-2</v>
      </c>
      <c r="G1310" s="49">
        <v>36282</v>
      </c>
      <c r="H1310" s="49">
        <v>0</v>
      </c>
      <c r="I1310" s="49">
        <v>9.1304988224551007</v>
      </c>
      <c r="J1310" s="49">
        <v>25.6733531051438</v>
      </c>
      <c r="K1310" s="49">
        <v>32.089308695008597</v>
      </c>
      <c r="L1310" s="49">
        <v>41.335591478684698</v>
      </c>
      <c r="M1310" s="49">
        <v>55.479671989447098</v>
      </c>
      <c r="N1310" s="49">
        <v>75.686989550389995</v>
      </c>
      <c r="O1310" s="49">
        <v>108.283884887311</v>
      </c>
      <c r="P1310" s="49">
        <v>154.658461135154</v>
      </c>
      <c r="Q1310" s="49">
        <v>206.79158721125799</v>
      </c>
      <c r="R1310" s="49">
        <v>262.09439527056497</v>
      </c>
      <c r="S1310" s="49">
        <v>320.64268803296801</v>
      </c>
      <c r="T1310" s="49">
        <v>380.54308452619301</v>
      </c>
      <c r="U1310" s="49">
        <v>447.56052534240303</v>
      </c>
      <c r="V1310" s="49">
        <v>508.02189343718698</v>
      </c>
      <c r="W1310" s="49">
        <v>562.57651625476399</v>
      </c>
      <c r="X1310" s="49">
        <v>612.984112422875</v>
      </c>
      <c r="Y1310" s="49">
        <v>661.34661960581104</v>
      </c>
      <c r="Z1310" s="49">
        <v>712.50582806128898</v>
      </c>
      <c r="AA1310" s="49">
        <v>763.12398208352897</v>
      </c>
      <c r="AB1310" s="49">
        <v>812.61793816245597</v>
      </c>
      <c r="AC1310" s="49">
        <v>860.42461386366597</v>
      </c>
      <c r="AD1310" s="49">
        <v>905.555511583618</v>
      </c>
      <c r="AE1310" s="49">
        <v>947.35616757554601</v>
      </c>
      <c r="AF1310" s="49">
        <v>985.68705665770301</v>
      </c>
      <c r="AG1310" s="49">
        <v>1020.57481464513</v>
      </c>
      <c r="AH1310" s="49">
        <v>1052.3634066116799</v>
      </c>
      <c r="AI1310" s="49">
        <v>1081.3875017560699</v>
      </c>
    </row>
    <row r="1311" spans="1:35" ht="15">
      <c r="A1311" s="49" t="s">
        <v>66</v>
      </c>
      <c r="B1311" s="49">
        <v>7</v>
      </c>
      <c r="C1311" s="49" t="s">
        <v>42</v>
      </c>
      <c r="D1311" s="49" t="s">
        <v>58</v>
      </c>
      <c r="E1311" s="49" t="s">
        <v>63</v>
      </c>
      <c r="F1311" s="49">
        <v>0.26820825516733499</v>
      </c>
      <c r="G1311" s="49">
        <v>36282</v>
      </c>
      <c r="H1311" s="49">
        <v>0</v>
      </c>
      <c r="I1311" s="49">
        <v>0</v>
      </c>
      <c r="J1311" s="49">
        <v>34.053576048601997</v>
      </c>
      <c r="K1311" s="49">
        <v>48.579665901613197</v>
      </c>
      <c r="L1311" s="49">
        <v>70.025683000249302</v>
      </c>
      <c r="M1311" s="49">
        <v>103.271052729495</v>
      </c>
      <c r="N1311" s="49">
        <v>153.64911435077499</v>
      </c>
      <c r="O1311" s="49">
        <v>240.024446319937</v>
      </c>
      <c r="P1311" s="49">
        <v>371.17915822913102</v>
      </c>
      <c r="Q1311" s="49">
        <v>522.93529408050097</v>
      </c>
      <c r="R1311" s="49">
        <v>686.34589289800101</v>
      </c>
      <c r="S1311" s="49">
        <v>863.48788592773201</v>
      </c>
      <c r="T1311" s="49">
        <v>1047.6018632732701</v>
      </c>
      <c r="U1311" s="49">
        <v>1248.4552779026301</v>
      </c>
      <c r="V1311" s="49">
        <v>1423.14777019194</v>
      </c>
      <c r="W1311" s="49">
        <v>1571.1137937502299</v>
      </c>
      <c r="X1311" s="49">
        <v>1697.3976447320299</v>
      </c>
      <c r="Y1311" s="49">
        <v>1810.32102622613</v>
      </c>
      <c r="Z1311" s="49">
        <v>1927.5356930386499</v>
      </c>
      <c r="AA1311" s="49">
        <v>2041.4919017904499</v>
      </c>
      <c r="AB1311" s="49">
        <v>2152.9093087299502</v>
      </c>
      <c r="AC1311" s="49">
        <v>2260.9578426510202</v>
      </c>
      <c r="AD1311" s="49">
        <v>2363.3636748993199</v>
      </c>
      <c r="AE1311" s="49">
        <v>2472.8855450351498</v>
      </c>
      <c r="AF1311" s="49">
        <v>2575.1746880649198</v>
      </c>
      <c r="AG1311" s="49">
        <v>2673.5716345413098</v>
      </c>
      <c r="AH1311" s="49">
        <v>2765.5114299011002</v>
      </c>
      <c r="AI1311" s="49">
        <v>2850.2694333834302</v>
      </c>
    </row>
    <row r="1312" spans="1:35" ht="15">
      <c r="A1312" s="49" t="s">
        <v>66</v>
      </c>
      <c r="B1312" s="49">
        <v>8</v>
      </c>
      <c r="C1312" s="49" t="s">
        <v>42</v>
      </c>
      <c r="D1312" s="49" t="s">
        <v>58</v>
      </c>
      <c r="E1312" s="49" t="s">
        <v>63</v>
      </c>
      <c r="F1312" s="49">
        <v>8.89637157193678E-2</v>
      </c>
      <c r="G1312" s="49">
        <v>36282</v>
      </c>
      <c r="H1312" s="49">
        <v>0</v>
      </c>
      <c r="I1312" s="49">
        <v>7.7018104294574297</v>
      </c>
      <c r="J1312" s="49">
        <v>25.286176804673801</v>
      </c>
      <c r="K1312" s="49">
        <v>32.259570941716198</v>
      </c>
      <c r="L1312" s="49">
        <v>42.375838021983</v>
      </c>
      <c r="M1312" s="49">
        <v>57.5675681952725</v>
      </c>
      <c r="N1312" s="49">
        <v>78.794656941616196</v>
      </c>
      <c r="O1312" s="49">
        <v>113.352239694784</v>
      </c>
      <c r="P1312" s="49">
        <v>162.943514147944</v>
      </c>
      <c r="Q1312" s="49">
        <v>218.75547441094201</v>
      </c>
      <c r="R1312" s="49">
        <v>277.89861894092502</v>
      </c>
      <c r="S1312" s="49">
        <v>340.388717350962</v>
      </c>
      <c r="T1312" s="49">
        <v>404.17592036418398</v>
      </c>
      <c r="U1312" s="49">
        <v>475.41752673973099</v>
      </c>
      <c r="V1312" s="49">
        <v>539.48980425599802</v>
      </c>
      <c r="W1312" s="49">
        <v>597.01676534774401</v>
      </c>
      <c r="X1312" s="49">
        <v>649.93315326951597</v>
      </c>
      <c r="Y1312" s="49">
        <v>700.55588079281097</v>
      </c>
      <c r="Z1312" s="49">
        <v>754.19914144928498</v>
      </c>
      <c r="AA1312" s="49">
        <v>807.27755521243103</v>
      </c>
      <c r="AB1312" s="49">
        <v>859.19880938829999</v>
      </c>
      <c r="AC1312" s="49">
        <v>909.13621911314397</v>
      </c>
      <c r="AD1312" s="49">
        <v>956.01886353231305</v>
      </c>
      <c r="AE1312" s="49">
        <v>1000.32823822967</v>
      </c>
      <c r="AF1312" s="49">
        <v>1041.0075262805101</v>
      </c>
      <c r="AG1312" s="49">
        <v>1078.5136662959401</v>
      </c>
      <c r="AH1312" s="49">
        <v>1112.87341501221</v>
      </c>
      <c r="AI1312" s="49">
        <v>1144.33577600172</v>
      </c>
    </row>
    <row r="1313" spans="1:35" ht="15">
      <c r="A1313" s="49" t="s">
        <v>66</v>
      </c>
      <c r="B1313" s="49">
        <v>9</v>
      </c>
      <c r="C1313" s="49" t="s">
        <v>42</v>
      </c>
      <c r="D1313" s="49" t="s">
        <v>58</v>
      </c>
      <c r="E1313" s="49" t="s">
        <v>63</v>
      </c>
      <c r="F1313" s="49">
        <v>7.7998480323289099E-2</v>
      </c>
      <c r="G1313" s="49">
        <v>36282</v>
      </c>
      <c r="H1313" s="49">
        <v>0</v>
      </c>
      <c r="I1313" s="49">
        <v>9.9502277045996692</v>
      </c>
      <c r="J1313" s="49">
        <v>27.978126039120401</v>
      </c>
      <c r="K1313" s="49">
        <v>34.970892192820699</v>
      </c>
      <c r="L1313" s="49">
        <v>45.050593149596601</v>
      </c>
      <c r="M1313" s="49">
        <v>60.026628931342998</v>
      </c>
      <c r="N1313" s="49">
        <v>80.379760183306502</v>
      </c>
      <c r="O1313" s="49">
        <v>112.864524151634</v>
      </c>
      <c r="P1313" s="49">
        <v>158.38904075806599</v>
      </c>
      <c r="Q1313" s="49">
        <v>208.88804337274701</v>
      </c>
      <c r="R1313" s="49">
        <v>261.85244251924797</v>
      </c>
      <c r="S1313" s="49">
        <v>316.97152186317601</v>
      </c>
      <c r="T1313" s="49">
        <v>372.56039194827201</v>
      </c>
      <c r="U1313" s="49">
        <v>435.15627766966202</v>
      </c>
      <c r="V1313" s="49">
        <v>491.98851996104298</v>
      </c>
      <c r="W1313" s="49">
        <v>543.95784583061504</v>
      </c>
      <c r="X1313" s="49">
        <v>592.85329377190305</v>
      </c>
      <c r="Y1313" s="49">
        <v>640.48200542666302</v>
      </c>
      <c r="Z1313" s="49">
        <v>691.137069900097</v>
      </c>
      <c r="AA1313" s="49">
        <v>741.31139902172004</v>
      </c>
      <c r="AB1313" s="49">
        <v>790.09546575504999</v>
      </c>
      <c r="AC1313" s="49">
        <v>836.60313293701699</v>
      </c>
      <c r="AD1313" s="49">
        <v>879.79611158256898</v>
      </c>
      <c r="AE1313" s="49">
        <v>918.39516261216204</v>
      </c>
      <c r="AF1313" s="49">
        <v>953.04527856780896</v>
      </c>
      <c r="AG1313" s="49">
        <v>983.96671560260404</v>
      </c>
      <c r="AH1313" s="49">
        <v>1011.63219385284</v>
      </c>
      <c r="AI1313" s="49">
        <v>1036.4634917511601</v>
      </c>
    </row>
    <row r="1314" spans="1:35" ht="15">
      <c r="A1314" s="49" t="s">
        <v>66</v>
      </c>
      <c r="B1314" s="49">
        <v>10</v>
      </c>
      <c r="C1314" s="49" t="s">
        <v>42</v>
      </c>
      <c r="D1314" s="49" t="s">
        <v>58</v>
      </c>
      <c r="E1314" s="49" t="s">
        <v>63</v>
      </c>
      <c r="F1314" s="49">
        <v>6.1641587381886499E-2</v>
      </c>
      <c r="G1314" s="49">
        <v>36282</v>
      </c>
      <c r="H1314" s="49">
        <v>0</v>
      </c>
      <c r="I1314" s="49">
        <v>0.36494810110023901</v>
      </c>
      <c r="J1314" s="49">
        <v>8.4376202871156494</v>
      </c>
      <c r="K1314" s="49">
        <v>11.8701597861993</v>
      </c>
      <c r="L1314" s="49">
        <v>16.949058108391799</v>
      </c>
      <c r="M1314" s="49">
        <v>24.8146776525587</v>
      </c>
      <c r="N1314" s="49">
        <v>36.6538363735744</v>
      </c>
      <c r="O1314" s="49">
        <v>56.9225443984012</v>
      </c>
      <c r="P1314" s="49">
        <v>87.650835265261506</v>
      </c>
      <c r="Q1314" s="49">
        <v>123.22924068737299</v>
      </c>
      <c r="R1314" s="49">
        <v>161.57703759644701</v>
      </c>
      <c r="S1314" s="49">
        <v>203.112268510917</v>
      </c>
      <c r="T1314" s="49">
        <v>246.24085887911599</v>
      </c>
      <c r="U1314" s="49">
        <v>293.37238042981699</v>
      </c>
      <c r="V1314" s="49">
        <v>334.52931513414399</v>
      </c>
      <c r="W1314" s="49">
        <v>369.49928955640598</v>
      </c>
      <c r="X1314" s="49">
        <v>399.50932279518003</v>
      </c>
      <c r="Y1314" s="49">
        <v>426.34197096776302</v>
      </c>
      <c r="Z1314" s="49">
        <v>454.05005009418301</v>
      </c>
      <c r="AA1314" s="49">
        <v>481.124238247844</v>
      </c>
      <c r="AB1314" s="49">
        <v>507.33849438703402</v>
      </c>
      <c r="AC1314" s="49">
        <v>532.50681367953996</v>
      </c>
      <c r="AD1314" s="49">
        <v>556.20858859850102</v>
      </c>
      <c r="AE1314" s="49">
        <v>581.11990354886996</v>
      </c>
      <c r="AF1314" s="49">
        <v>603.41566598494501</v>
      </c>
      <c r="AG1314" s="49">
        <v>618.77796026530802</v>
      </c>
      <c r="AH1314" s="49">
        <v>630.72352012690499</v>
      </c>
      <c r="AI1314" s="49">
        <v>640.57101556114799</v>
      </c>
    </row>
    <row r="1315" spans="1:35" ht="15">
      <c r="A1315" s="49" t="s">
        <v>66</v>
      </c>
      <c r="B1315" s="49">
        <v>11</v>
      </c>
      <c r="C1315" s="49" t="s">
        <v>42</v>
      </c>
      <c r="D1315" s="49" t="s">
        <v>58</v>
      </c>
      <c r="E1315" s="49" t="s">
        <v>63</v>
      </c>
      <c r="F1315" s="49">
        <v>5.6146171846057101E-2</v>
      </c>
      <c r="G1315" s="49">
        <v>36282</v>
      </c>
      <c r="H1315" s="49">
        <v>0</v>
      </c>
      <c r="I1315" s="49">
        <v>0</v>
      </c>
      <c r="J1315" s="49">
        <v>7.2043829268134703</v>
      </c>
      <c r="K1315" s="49">
        <v>10.3604512123618</v>
      </c>
      <c r="L1315" s="49">
        <v>15.0726829468012</v>
      </c>
      <c r="M1315" s="49">
        <v>22.4237566281905</v>
      </c>
      <c r="N1315" s="49">
        <v>33.610333649933096</v>
      </c>
      <c r="O1315" s="49">
        <v>52.914921005902798</v>
      </c>
      <c r="P1315" s="49">
        <v>82.455849587318596</v>
      </c>
      <c r="Q1315" s="49">
        <v>117.006772787431</v>
      </c>
      <c r="R1315" s="49">
        <v>154.614113569403</v>
      </c>
      <c r="S1315" s="49">
        <v>195.73289517455399</v>
      </c>
      <c r="T1315" s="49">
        <v>238.80760963779201</v>
      </c>
      <c r="U1315" s="49">
        <v>286.10108102606802</v>
      </c>
      <c r="V1315" s="49">
        <v>327.82893864455099</v>
      </c>
      <c r="W1315" s="49">
        <v>363.68400411693898</v>
      </c>
      <c r="X1315" s="49">
        <v>394.76295851969002</v>
      </c>
      <c r="Y1315" s="49">
        <v>422.76386062906602</v>
      </c>
      <c r="Z1315" s="49">
        <v>451.72928756729601</v>
      </c>
      <c r="AA1315" s="49">
        <v>480.19869354912601</v>
      </c>
      <c r="AB1315" s="49">
        <v>507.93482192747899</v>
      </c>
      <c r="AC1315" s="49">
        <v>534.79156548936999</v>
      </c>
      <c r="AD1315" s="49">
        <v>560.30872192479103</v>
      </c>
      <c r="AE1315" s="49">
        <v>587.378978003714</v>
      </c>
      <c r="AF1315" s="49">
        <v>611.92927344161296</v>
      </c>
      <c r="AG1315" s="49">
        <v>629.41360461868896</v>
      </c>
      <c r="AH1315" s="49">
        <v>643.44761393465001</v>
      </c>
      <c r="AI1315" s="49">
        <v>655.33429573290698</v>
      </c>
    </row>
    <row r="1316" spans="1:35" ht="15">
      <c r="A1316" s="49" t="s">
        <v>66</v>
      </c>
      <c r="B1316" s="49">
        <v>12</v>
      </c>
      <c r="C1316" s="49" t="s">
        <v>42</v>
      </c>
      <c r="D1316" s="49" t="s">
        <v>58</v>
      </c>
      <c r="E1316" s="49" t="s">
        <v>63</v>
      </c>
      <c r="F1316" s="49">
        <v>6.54895899273015E-2</v>
      </c>
      <c r="G1316" s="49">
        <v>36282</v>
      </c>
      <c r="H1316" s="49">
        <v>0</v>
      </c>
      <c r="I1316" s="49">
        <v>0</v>
      </c>
      <c r="J1316" s="49">
        <v>8.3863957546561192</v>
      </c>
      <c r="K1316" s="49">
        <v>19.208421805514298</v>
      </c>
      <c r="L1316" s="49">
        <v>45.703521726146299</v>
      </c>
      <c r="M1316" s="49">
        <v>95.665198590064094</v>
      </c>
      <c r="N1316" s="49">
        <v>169.269841394861</v>
      </c>
      <c r="O1316" s="49">
        <v>282.499457093199</v>
      </c>
      <c r="P1316" s="49">
        <v>420.70236215859899</v>
      </c>
      <c r="Q1316" s="49">
        <v>553.97134443272398</v>
      </c>
      <c r="R1316" s="49">
        <v>691.50313394454895</v>
      </c>
      <c r="S1316" s="49">
        <v>845.58565125152404</v>
      </c>
      <c r="T1316" s="49">
        <v>1007.19654661333</v>
      </c>
      <c r="U1316" s="49">
        <v>1177.73582687264</v>
      </c>
      <c r="V1316" s="49">
        <v>1306.2511064442599</v>
      </c>
      <c r="W1316" s="49">
        <v>1410.3031960743899</v>
      </c>
      <c r="X1316" s="49">
        <v>1491.2277086972999</v>
      </c>
      <c r="Y1316" s="49">
        <v>1554.52531597905</v>
      </c>
      <c r="Z1316" s="49">
        <v>1615.26888285154</v>
      </c>
      <c r="AA1316" s="49">
        <v>1669.5129600891601</v>
      </c>
      <c r="AB1316" s="49">
        <v>1720.32809513763</v>
      </c>
      <c r="AC1316" s="49">
        <v>1769.7191252713001</v>
      </c>
      <c r="AD1316" s="49">
        <v>1818.5138756819599</v>
      </c>
      <c r="AE1316" s="49">
        <v>1877.9699633294699</v>
      </c>
      <c r="AF1316" s="49">
        <v>1937.4821776799499</v>
      </c>
      <c r="AG1316" s="49">
        <v>1996.89785485892</v>
      </c>
      <c r="AH1316" s="49">
        <v>2056.3566039450898</v>
      </c>
      <c r="AI1316" s="49">
        <v>2115.7709823313398</v>
      </c>
    </row>
    <row r="1317" spans="1:35" ht="15">
      <c r="A1317" s="49" t="s">
        <v>66</v>
      </c>
      <c r="B1317" s="49">
        <v>13</v>
      </c>
      <c r="C1317" s="49" t="s">
        <v>42</v>
      </c>
      <c r="D1317" s="49" t="s">
        <v>58</v>
      </c>
      <c r="E1317" s="49" t="s">
        <v>63</v>
      </c>
      <c r="F1317" s="49">
        <v>4.62251533294941E-3</v>
      </c>
      <c r="G1317" s="49">
        <v>36282</v>
      </c>
      <c r="H1317" s="49">
        <v>0</v>
      </c>
      <c r="I1317" s="49">
        <v>0</v>
      </c>
      <c r="J1317" s="49">
        <v>0</v>
      </c>
      <c r="K1317" s="49">
        <v>0</v>
      </c>
      <c r="L1317" s="49">
        <v>1.91239451939339</v>
      </c>
      <c r="M1317" s="49">
        <v>9.5117833847903199</v>
      </c>
      <c r="N1317" s="49">
        <v>22.211112265371401</v>
      </c>
      <c r="O1317" s="49">
        <v>44.493335681397802</v>
      </c>
      <c r="P1317" s="49">
        <v>79.777432790603498</v>
      </c>
      <c r="Q1317" s="49">
        <v>123.037679737011</v>
      </c>
      <c r="R1317" s="49">
        <v>171.907876050233</v>
      </c>
      <c r="S1317" s="49">
        <v>228.70387886739101</v>
      </c>
      <c r="T1317" s="49">
        <v>291.020164166928</v>
      </c>
      <c r="U1317" s="49">
        <v>358.47235460093702</v>
      </c>
      <c r="V1317" s="49">
        <v>416.48658395323997</v>
      </c>
      <c r="W1317" s="49">
        <v>463.96253617964499</v>
      </c>
      <c r="X1317" s="49">
        <v>501.88067693978098</v>
      </c>
      <c r="Y1317" s="49">
        <v>533.38230917098895</v>
      </c>
      <c r="Z1317" s="49">
        <v>565.75618270034204</v>
      </c>
      <c r="AA1317" s="49">
        <v>597.26848925842296</v>
      </c>
      <c r="AB1317" s="49">
        <v>629.17618463947599</v>
      </c>
      <c r="AC1317" s="49">
        <v>661.851433468815</v>
      </c>
      <c r="AD1317" s="49">
        <v>694.78616584937299</v>
      </c>
      <c r="AE1317" s="49">
        <v>729.466919291507</v>
      </c>
      <c r="AF1317" s="49">
        <v>763.15695585505796</v>
      </c>
      <c r="AG1317" s="49">
        <v>795.34036557690797</v>
      </c>
      <c r="AH1317" s="49">
        <v>825.81894382728001</v>
      </c>
      <c r="AI1317" s="49">
        <v>854.44513239195305</v>
      </c>
    </row>
    <row r="1318" spans="1:35" ht="15">
      <c r="A1318" s="49" t="s">
        <v>66</v>
      </c>
      <c r="B1318" s="49">
        <v>14</v>
      </c>
      <c r="C1318" s="49" t="s">
        <v>42</v>
      </c>
      <c r="D1318" s="49" t="s">
        <v>58</v>
      </c>
      <c r="E1318" s="49" t="s">
        <v>63</v>
      </c>
      <c r="F1318" s="49">
        <v>5.8703008789205799E-2</v>
      </c>
      <c r="G1318" s="49">
        <v>36282</v>
      </c>
      <c r="H1318" s="49">
        <v>0</v>
      </c>
      <c r="I1318" s="49">
        <v>7.5283296964035404</v>
      </c>
      <c r="J1318" s="49">
        <v>21.181419575824702</v>
      </c>
      <c r="K1318" s="49">
        <v>26.4877783380302</v>
      </c>
      <c r="L1318" s="49">
        <v>34.140479356618798</v>
      </c>
      <c r="M1318" s="49">
        <v>45.517524090355401</v>
      </c>
      <c r="N1318" s="49">
        <v>60.993366199283699</v>
      </c>
      <c r="O1318" s="49">
        <v>85.714633464467994</v>
      </c>
      <c r="P1318" s="49">
        <v>120.39933373932099</v>
      </c>
      <c r="Q1318" s="49">
        <v>158.94726169656099</v>
      </c>
      <c r="R1318" s="49">
        <v>199.44999149540399</v>
      </c>
      <c r="S1318" s="49">
        <v>241.667543692393</v>
      </c>
      <c r="T1318" s="49">
        <v>284.28112223005797</v>
      </c>
      <c r="U1318" s="49">
        <v>332.274903270371</v>
      </c>
      <c r="V1318" s="49">
        <v>375.90658140957697</v>
      </c>
      <c r="W1318" s="49">
        <v>415.85929012830297</v>
      </c>
      <c r="X1318" s="49">
        <v>453.49529767303102</v>
      </c>
      <c r="Y1318" s="49">
        <v>490.19619025297698</v>
      </c>
      <c r="Z1318" s="49">
        <v>529.25286100035896</v>
      </c>
      <c r="AA1318" s="49">
        <v>567.94730890370704</v>
      </c>
      <c r="AB1318" s="49">
        <v>605.60637334233104</v>
      </c>
      <c r="AC1318" s="49">
        <v>641.40459774834903</v>
      </c>
      <c r="AD1318" s="49">
        <v>674.57076123854802</v>
      </c>
      <c r="AE1318" s="49">
        <v>704.20947009911697</v>
      </c>
      <c r="AF1318" s="49">
        <v>730.89430810148497</v>
      </c>
      <c r="AG1318" s="49">
        <v>754.75782377506198</v>
      </c>
      <c r="AH1318" s="49">
        <v>776.15802107534898</v>
      </c>
      <c r="AI1318" s="49">
        <v>795.39776210647801</v>
      </c>
    </row>
    <row r="1319" spans="1:35" ht="15">
      <c r="A1319" s="49" t="s">
        <v>66</v>
      </c>
      <c r="B1319" s="49">
        <v>15</v>
      </c>
      <c r="C1319" s="49" t="s">
        <v>42</v>
      </c>
      <c r="D1319" s="49" t="s">
        <v>58</v>
      </c>
      <c r="E1319" s="49" t="s">
        <v>63</v>
      </c>
      <c r="F1319" s="49">
        <v>7.1076577818518895E-4</v>
      </c>
      <c r="G1319" s="49">
        <v>36282</v>
      </c>
      <c r="H1319" s="49">
        <v>0</v>
      </c>
      <c r="I1319" s="49">
        <v>9.7423466143263096E-2</v>
      </c>
      <c r="J1319" s="49">
        <v>0.27522223945695201</v>
      </c>
      <c r="K1319" s="49">
        <v>0.34534328463189701</v>
      </c>
      <c r="L1319" s="49">
        <v>0.44625509474692199</v>
      </c>
      <c r="M1319" s="49">
        <v>0.59687153973646001</v>
      </c>
      <c r="N1319" s="49">
        <v>0.80076149820675702</v>
      </c>
      <c r="O1319" s="49">
        <v>1.1274802408346301</v>
      </c>
      <c r="P1319" s="49">
        <v>1.58640755042687</v>
      </c>
      <c r="Q1319" s="49">
        <v>2.0982434852511598</v>
      </c>
      <c r="R1319" s="49">
        <v>2.6372231097720298</v>
      </c>
      <c r="S1319" s="49">
        <v>3.19872246076079</v>
      </c>
      <c r="T1319" s="49">
        <v>3.7658855045505102</v>
      </c>
      <c r="U1319" s="49">
        <v>4.4092171591754203</v>
      </c>
      <c r="V1319" s="49">
        <v>5.0010051386195897</v>
      </c>
      <c r="W1319" s="49">
        <v>5.5467647079194702</v>
      </c>
      <c r="X1319" s="49">
        <v>6.0637410807496002</v>
      </c>
      <c r="Y1319" s="49">
        <v>6.5706082751159496</v>
      </c>
      <c r="Z1319" s="49">
        <v>7.1126353250490899</v>
      </c>
      <c r="AA1319" s="49">
        <v>7.6517084988092696</v>
      </c>
      <c r="AB1319" s="49">
        <v>8.1794269622171196</v>
      </c>
      <c r="AC1319" s="49">
        <v>8.6850080227434194</v>
      </c>
      <c r="AD1319" s="49">
        <v>9.1556210036163996</v>
      </c>
      <c r="AE1319" s="49">
        <v>9.5773223499578997</v>
      </c>
      <c r="AF1319" s="49">
        <v>9.9577344016322709</v>
      </c>
      <c r="AG1319" s="49">
        <v>10.3014083566715</v>
      </c>
      <c r="AH1319" s="49">
        <v>10.610330556405399</v>
      </c>
      <c r="AI1319" s="49">
        <v>10.8862686669918</v>
      </c>
    </row>
    <row r="1320" spans="1:35" ht="15">
      <c r="A1320" s="49" t="s">
        <v>66</v>
      </c>
      <c r="B1320" s="49">
        <v>16</v>
      </c>
      <c r="C1320" s="49" t="s">
        <v>42</v>
      </c>
      <c r="D1320" s="49" t="s">
        <v>58</v>
      </c>
      <c r="E1320" s="49" t="s">
        <v>63</v>
      </c>
      <c r="F1320" s="49">
        <v>0.106013036816285</v>
      </c>
      <c r="G1320" s="49">
        <v>36282</v>
      </c>
      <c r="H1320" s="49">
        <v>0</v>
      </c>
      <c r="I1320" s="49">
        <v>0</v>
      </c>
      <c r="J1320" s="49">
        <v>13.5927353745078</v>
      </c>
      <c r="K1320" s="49">
        <v>19.393314060640702</v>
      </c>
      <c r="L1320" s="49">
        <v>27.960841130286699</v>
      </c>
      <c r="M1320" s="49">
        <v>41.247099792788099</v>
      </c>
      <c r="N1320" s="49">
        <v>61.3875955378331</v>
      </c>
      <c r="O1320" s="49">
        <v>95.929141871611904</v>
      </c>
      <c r="P1320" s="49">
        <v>148.39745011603799</v>
      </c>
      <c r="Q1320" s="49">
        <v>209.14947508995701</v>
      </c>
      <c r="R1320" s="49">
        <v>274.63464070907497</v>
      </c>
      <c r="S1320" s="49">
        <v>345.70527673223398</v>
      </c>
      <c r="T1320" s="49">
        <v>419.676788222776</v>
      </c>
      <c r="U1320" s="49">
        <v>500.46580317123897</v>
      </c>
      <c r="V1320" s="49">
        <v>570.87916323771196</v>
      </c>
      <c r="W1320" s="49">
        <v>630.67768419869105</v>
      </c>
      <c r="X1320" s="49">
        <v>681.86559692544097</v>
      </c>
      <c r="Y1320" s="49">
        <v>727.778133171788</v>
      </c>
      <c r="Z1320" s="49">
        <v>775.49125382466002</v>
      </c>
      <c r="AA1320" s="49">
        <v>821.99568414358305</v>
      </c>
      <c r="AB1320" s="49">
        <v>867.57409304658802</v>
      </c>
      <c r="AC1320" s="49">
        <v>911.89385500433298</v>
      </c>
      <c r="AD1320" s="49">
        <v>954.03392424146602</v>
      </c>
      <c r="AE1320" s="49">
        <v>999.17592262678295</v>
      </c>
      <c r="AF1320" s="49">
        <v>1041.5221010641901</v>
      </c>
      <c r="AG1320" s="49">
        <v>1082.3986180488801</v>
      </c>
      <c r="AH1320" s="49">
        <v>1120.7463229330799</v>
      </c>
      <c r="AI1320" s="49">
        <v>1156.2567502018201</v>
      </c>
    </row>
    <row r="1321" spans="1:35" ht="15">
      <c r="A1321" s="49" t="s">
        <v>66</v>
      </c>
      <c r="B1321" s="49">
        <v>17</v>
      </c>
      <c r="C1321" s="49" t="s">
        <v>42</v>
      </c>
      <c r="D1321" s="49" t="s">
        <v>58</v>
      </c>
      <c r="E1321" s="49" t="s">
        <v>63</v>
      </c>
      <c r="F1321" s="49">
        <v>0.106013036816285</v>
      </c>
      <c r="G1321" s="49">
        <v>36282</v>
      </c>
      <c r="H1321" s="49">
        <v>0</v>
      </c>
      <c r="I1321" s="49">
        <v>0</v>
      </c>
      <c r="J1321" s="49">
        <v>13.5927353745078</v>
      </c>
      <c r="K1321" s="49">
        <v>19.393314060640702</v>
      </c>
      <c r="L1321" s="49">
        <v>27.960841130286699</v>
      </c>
      <c r="M1321" s="49">
        <v>41.247099792788099</v>
      </c>
      <c r="N1321" s="49">
        <v>61.3875955378331</v>
      </c>
      <c r="O1321" s="49">
        <v>95.929141871611904</v>
      </c>
      <c r="P1321" s="49">
        <v>148.39745011603799</v>
      </c>
      <c r="Q1321" s="49">
        <v>209.14947508995701</v>
      </c>
      <c r="R1321" s="49">
        <v>274.63464070907497</v>
      </c>
      <c r="S1321" s="49">
        <v>345.70527673223398</v>
      </c>
      <c r="T1321" s="49">
        <v>419.676788222776</v>
      </c>
      <c r="U1321" s="49">
        <v>500.46580317123897</v>
      </c>
      <c r="V1321" s="49">
        <v>570.87916323771196</v>
      </c>
      <c r="W1321" s="49">
        <v>630.67768419869105</v>
      </c>
      <c r="X1321" s="49">
        <v>681.86559692544097</v>
      </c>
      <c r="Y1321" s="49">
        <v>727.778133171788</v>
      </c>
      <c r="Z1321" s="49">
        <v>775.49125382466002</v>
      </c>
      <c r="AA1321" s="49">
        <v>821.99568414358305</v>
      </c>
      <c r="AB1321" s="49">
        <v>867.57409304658802</v>
      </c>
      <c r="AC1321" s="49">
        <v>911.89385500433298</v>
      </c>
      <c r="AD1321" s="49">
        <v>954.03392424146602</v>
      </c>
      <c r="AE1321" s="49">
        <v>999.17592262678295</v>
      </c>
      <c r="AF1321" s="49">
        <v>1041.5221010641901</v>
      </c>
      <c r="AG1321" s="49">
        <v>1082.3986180488801</v>
      </c>
      <c r="AH1321" s="49">
        <v>1120.7463229330799</v>
      </c>
      <c r="AI1321" s="49">
        <v>1156.2567502018201</v>
      </c>
    </row>
    <row r="1322" spans="1:35" ht="15">
      <c r="A1322" s="49" t="s">
        <v>66</v>
      </c>
      <c r="B1322" s="49">
        <v>18</v>
      </c>
      <c r="C1322" s="49" t="s">
        <v>42</v>
      </c>
      <c r="D1322" s="49" t="s">
        <v>58</v>
      </c>
      <c r="E1322" s="49" t="s">
        <v>63</v>
      </c>
      <c r="F1322" s="49">
        <v>0.106013036816285</v>
      </c>
      <c r="G1322" s="49">
        <v>36282</v>
      </c>
      <c r="H1322" s="49">
        <v>0</v>
      </c>
      <c r="I1322" s="49">
        <v>0</v>
      </c>
      <c r="J1322" s="49">
        <v>13.5927353745078</v>
      </c>
      <c r="K1322" s="49">
        <v>19.393314060640702</v>
      </c>
      <c r="L1322" s="49">
        <v>27.960841130286699</v>
      </c>
      <c r="M1322" s="49">
        <v>41.247099792788099</v>
      </c>
      <c r="N1322" s="49">
        <v>61.3875955378331</v>
      </c>
      <c r="O1322" s="49">
        <v>95.929141871611904</v>
      </c>
      <c r="P1322" s="49">
        <v>148.39745011603799</v>
      </c>
      <c r="Q1322" s="49">
        <v>209.14947508995701</v>
      </c>
      <c r="R1322" s="49">
        <v>274.63464070907497</v>
      </c>
      <c r="S1322" s="49">
        <v>345.70527673223398</v>
      </c>
      <c r="T1322" s="49">
        <v>419.676788222776</v>
      </c>
      <c r="U1322" s="49">
        <v>500.46580317123897</v>
      </c>
      <c r="V1322" s="49">
        <v>570.87916323771196</v>
      </c>
      <c r="W1322" s="49">
        <v>630.67768419869105</v>
      </c>
      <c r="X1322" s="49">
        <v>681.86559692544097</v>
      </c>
      <c r="Y1322" s="49">
        <v>727.778133171788</v>
      </c>
      <c r="Z1322" s="49">
        <v>775.49125382466002</v>
      </c>
      <c r="AA1322" s="49">
        <v>821.99568414358305</v>
      </c>
      <c r="AB1322" s="49">
        <v>867.57409304658802</v>
      </c>
      <c r="AC1322" s="49">
        <v>911.89385500433298</v>
      </c>
      <c r="AD1322" s="49">
        <v>954.03392424146602</v>
      </c>
      <c r="AE1322" s="49">
        <v>999.17592262678295</v>
      </c>
      <c r="AF1322" s="49">
        <v>1041.5221010641901</v>
      </c>
      <c r="AG1322" s="49">
        <v>1082.3986180488801</v>
      </c>
      <c r="AH1322" s="49">
        <v>1120.7463229330799</v>
      </c>
      <c r="AI1322" s="49">
        <v>1156.2567502018201</v>
      </c>
    </row>
    <row r="1323" spans="1:35" ht="15">
      <c r="A1323" s="49" t="s">
        <v>66</v>
      </c>
      <c r="B1323" s="49">
        <v>19</v>
      </c>
      <c r="C1323" s="49" t="s">
        <v>42</v>
      </c>
      <c r="D1323" s="49" t="s">
        <v>58</v>
      </c>
      <c r="E1323" s="49" t="s">
        <v>63</v>
      </c>
      <c r="F1323" s="49">
        <v>1.3327456188998801E-2</v>
      </c>
      <c r="G1323" s="49">
        <v>36282</v>
      </c>
      <c r="H1323" s="49">
        <v>0</v>
      </c>
      <c r="I1323" s="49">
        <v>1.7374170403233999</v>
      </c>
      <c r="J1323" s="49">
        <v>4.8755936231913601</v>
      </c>
      <c r="K1323" s="49">
        <v>6.0846541851813098</v>
      </c>
      <c r="L1323" s="49">
        <v>7.8284645717848198</v>
      </c>
      <c r="M1323" s="49">
        <v>10.418686304662099</v>
      </c>
      <c r="N1323" s="49">
        <v>13.936896139518799</v>
      </c>
      <c r="O1323" s="49">
        <v>19.5518549955755</v>
      </c>
      <c r="P1323" s="49">
        <v>27.416324772554798</v>
      </c>
      <c r="Q1323" s="49">
        <v>36.134726994534397</v>
      </c>
      <c r="R1323" s="49">
        <v>45.274924008949199</v>
      </c>
      <c r="S1323" s="49">
        <v>54.7830742825047</v>
      </c>
      <c r="T1323" s="49">
        <v>64.361875490576907</v>
      </c>
      <c r="U1323" s="49">
        <v>75.1362908002517</v>
      </c>
      <c r="V1323" s="49">
        <v>84.905433715048105</v>
      </c>
      <c r="W1323" s="49">
        <v>93.830025703760896</v>
      </c>
      <c r="X1323" s="49">
        <v>102.221186999669</v>
      </c>
      <c r="Y1323" s="49">
        <v>110.39513453822499</v>
      </c>
      <c r="Z1323" s="49">
        <v>119.094193577609</v>
      </c>
      <c r="AA1323" s="49">
        <v>127.71506325563701</v>
      </c>
      <c r="AB1323" s="49">
        <v>136.09957194596501</v>
      </c>
      <c r="AC1323" s="49">
        <v>144.08498480233601</v>
      </c>
      <c r="AD1323" s="49">
        <v>151.493458232786</v>
      </c>
      <c r="AE1323" s="49">
        <v>158.13453683963399</v>
      </c>
      <c r="AF1323" s="49">
        <v>164.128956873069</v>
      </c>
      <c r="AG1323" s="49">
        <v>169.49343603869801</v>
      </c>
      <c r="AH1323" s="49">
        <v>174.30460323902801</v>
      </c>
      <c r="AI1323" s="49">
        <v>178.635531857443</v>
      </c>
    </row>
    <row r="1324" spans="1:35" ht="15">
      <c r="A1324" s="49" t="s">
        <v>66</v>
      </c>
      <c r="B1324" s="49">
        <v>20</v>
      </c>
      <c r="C1324" s="49" t="s">
        <v>42</v>
      </c>
      <c r="D1324" s="49" t="s">
        <v>58</v>
      </c>
      <c r="E1324" s="49" t="s">
        <v>63</v>
      </c>
      <c r="F1324" s="49">
        <v>8.7707292379358905E-4</v>
      </c>
      <c r="G1324" s="49">
        <v>36282</v>
      </c>
      <c r="H1324" s="49">
        <v>0</v>
      </c>
      <c r="I1324" s="49">
        <v>0.114780287464383</v>
      </c>
      <c r="J1324" s="49">
        <v>0.31956189559065701</v>
      </c>
      <c r="K1324" s="49">
        <v>0.395122810045692</v>
      </c>
      <c r="L1324" s="49">
        <v>0.50317870804758802</v>
      </c>
      <c r="M1324" s="49">
        <v>0.66359366092337702</v>
      </c>
      <c r="N1324" s="49">
        <v>0.87867425778726505</v>
      </c>
      <c r="O1324" s="49">
        <v>1.2213744170973799</v>
      </c>
      <c r="P1324" s="49">
        <v>1.6993348021802901</v>
      </c>
      <c r="Q1324" s="49">
        <v>2.2242078870181299</v>
      </c>
      <c r="R1324" s="49">
        <v>2.7680806533275</v>
      </c>
      <c r="S1324" s="49">
        <v>3.3244216235978801</v>
      </c>
      <c r="T1324" s="49">
        <v>3.8745382220043898</v>
      </c>
      <c r="U1324" s="49">
        <v>4.4883413964476704</v>
      </c>
      <c r="V1324" s="49">
        <v>5.0360984667819197</v>
      </c>
      <c r="W1324" s="49">
        <v>5.5263158217991197</v>
      </c>
      <c r="X1324" s="49">
        <v>5.9782847364411298</v>
      </c>
      <c r="Y1324" s="49">
        <v>6.4110782970629598</v>
      </c>
      <c r="Z1324" s="49">
        <v>6.8704313326232302</v>
      </c>
      <c r="AA1324" s="49">
        <v>7.3196393131905904</v>
      </c>
      <c r="AB1324" s="49">
        <v>7.7510443109053799</v>
      </c>
      <c r="AC1324" s="49">
        <v>8.1543417857837195</v>
      </c>
      <c r="AD1324" s="49">
        <v>8.5182239742796604</v>
      </c>
      <c r="AE1324" s="49">
        <v>8.8321308947949309</v>
      </c>
      <c r="AF1324" s="49">
        <v>9.1056939219850506</v>
      </c>
      <c r="AG1324" s="49">
        <v>9.34250663459148</v>
      </c>
      <c r="AH1324" s="49">
        <v>9.5442695219852105</v>
      </c>
      <c r="AI1324" s="49">
        <v>9.7120472694347004</v>
      </c>
    </row>
    <row r="1325" spans="1:35" ht="15">
      <c r="A1325" s="49" t="s">
        <v>66</v>
      </c>
      <c r="B1325" s="49">
        <v>0</v>
      </c>
      <c r="C1325" s="49" t="s">
        <v>42</v>
      </c>
      <c r="D1325" s="49" t="s">
        <v>58</v>
      </c>
      <c r="E1325" s="49" t="s">
        <v>64</v>
      </c>
      <c r="F1325" s="49">
        <v>1.45462683741129E-2</v>
      </c>
      <c r="G1325" s="49">
        <v>36282</v>
      </c>
      <c r="H1325" s="49">
        <v>0</v>
      </c>
      <c r="I1325" s="49">
        <v>0.84414873685204395</v>
      </c>
      <c r="J1325" s="49">
        <v>1.940480935794338</v>
      </c>
      <c r="K1325" s="49">
        <v>3.9403760496051499</v>
      </c>
      <c r="L1325" s="49">
        <v>7.7554768814020498</v>
      </c>
      <c r="M1325" s="49">
        <v>13.28047151357087</v>
      </c>
      <c r="N1325" s="49">
        <v>19.768214534534302</v>
      </c>
      <c r="O1325" s="49">
        <v>28.349107937417919</v>
      </c>
      <c r="P1325" s="49">
        <v>38.212376618782912</v>
      </c>
      <c r="Q1325" s="49">
        <v>49.121390412397901</v>
      </c>
      <c r="R1325" s="49">
        <v>59.784097386473299</v>
      </c>
      <c r="S1325" s="49">
        <v>70.296874213611702</v>
      </c>
      <c r="T1325" s="49">
        <v>80.662856052981795</v>
      </c>
      <c r="U1325" s="49">
        <v>90.99670939824729</v>
      </c>
      <c r="V1325" s="49">
        <v>100.96782976452259</v>
      </c>
      <c r="W1325" s="49">
        <v>110.51370566276969</v>
      </c>
      <c r="X1325" s="49">
        <v>119.6409160131989</v>
      </c>
      <c r="Y1325" s="49">
        <v>128.22467085687799</v>
      </c>
      <c r="Z1325" s="49">
        <v>136.51463625247018</v>
      </c>
      <c r="AA1325" s="49">
        <v>144.0871209931378</v>
      </c>
      <c r="AB1325" s="49">
        <v>150.86734593440261</v>
      </c>
      <c r="AC1325" s="49">
        <v>156.84424930799321</v>
      </c>
      <c r="AD1325" s="49">
        <v>162.08819343105918</v>
      </c>
      <c r="AE1325" s="49">
        <v>166.75214291306469</v>
      </c>
      <c r="AF1325" s="49">
        <v>170.91238244412199</v>
      </c>
      <c r="AG1325" s="49">
        <v>174.86475792597298</v>
      </c>
      <c r="AH1325" s="49">
        <v>178.54444465144121</v>
      </c>
      <c r="AI1325" s="49">
        <v>182.0983303963813</v>
      </c>
    </row>
    <row r="1326" spans="1:35" ht="15">
      <c r="A1326" s="49" t="s">
        <v>66</v>
      </c>
      <c r="B1326" s="49">
        <v>1</v>
      </c>
      <c r="C1326" s="49" t="s">
        <v>42</v>
      </c>
      <c r="D1326" s="49" t="s">
        <v>58</v>
      </c>
      <c r="E1326" s="49" t="s">
        <v>64</v>
      </c>
      <c r="F1326" s="49">
        <v>2.02889809391093</v>
      </c>
      <c r="G1326" s="49">
        <v>36282</v>
      </c>
      <c r="H1326" s="49">
        <v>0.80051758617746804</v>
      </c>
      <c r="I1326" s="49">
        <v>68.457681246256797</v>
      </c>
      <c r="J1326" s="49">
        <v>187.13448310332888</v>
      </c>
      <c r="K1326" s="49">
        <v>355.83851316623998</v>
      </c>
      <c r="L1326" s="49">
        <v>665.41142974683498</v>
      </c>
      <c r="M1326" s="49">
        <v>1119.22080508044</v>
      </c>
      <c r="N1326" s="49">
        <v>1644.4408709686918</v>
      </c>
      <c r="O1326" s="49">
        <v>2319.1408412948731</v>
      </c>
      <c r="P1326" s="49">
        <v>3093.898333826633</v>
      </c>
      <c r="Q1326" s="49">
        <v>3929.7832896631894</v>
      </c>
      <c r="R1326" s="49">
        <v>4777.9207137024841</v>
      </c>
      <c r="S1326" s="49">
        <v>5635.7304515878977</v>
      </c>
      <c r="T1326" s="49">
        <v>6508.7461259409902</v>
      </c>
      <c r="U1326" s="49">
        <v>7402.9027462063195</v>
      </c>
      <c r="V1326" s="49">
        <v>8299.4160261850393</v>
      </c>
      <c r="W1326" s="49">
        <v>9188.3338456113997</v>
      </c>
      <c r="X1326" s="49">
        <v>10065.535999380219</v>
      </c>
      <c r="Y1326" s="49">
        <v>10913.059712235508</v>
      </c>
      <c r="Z1326" s="49">
        <v>11731.74654169186</v>
      </c>
      <c r="AA1326" s="49">
        <v>12497.911678637829</v>
      </c>
      <c r="AB1326" s="49">
        <v>13207.407280265879</v>
      </c>
      <c r="AC1326" s="49">
        <v>13865.91101610218</v>
      </c>
      <c r="AD1326" s="49">
        <v>14475.840431881281</v>
      </c>
      <c r="AE1326" s="49">
        <v>15059.26592007908</v>
      </c>
      <c r="AF1326" s="49">
        <v>15619.976328947179</v>
      </c>
      <c r="AG1326" s="49">
        <v>16183.68941651334</v>
      </c>
      <c r="AH1326" s="49">
        <v>16747.379474988011</v>
      </c>
      <c r="AI1326" s="49">
        <v>17331.962024818251</v>
      </c>
    </row>
    <row r="1327" spans="1:35" ht="15">
      <c r="A1327" s="49" t="s">
        <v>66</v>
      </c>
      <c r="B1327" s="49">
        <v>2</v>
      </c>
      <c r="C1327" s="49" t="s">
        <v>42</v>
      </c>
      <c r="D1327" s="49" t="s">
        <v>58</v>
      </c>
      <c r="E1327" s="49" t="s">
        <v>64</v>
      </c>
      <c r="F1327" s="49">
        <v>0.211063290817468</v>
      </c>
      <c r="G1327" s="49">
        <v>36282</v>
      </c>
      <c r="H1327" s="49">
        <v>5.9804208197582198E-2</v>
      </c>
      <c r="I1327" s="49">
        <v>8.33523059753702</v>
      </c>
      <c r="J1327" s="49">
        <v>21.384646487941332</v>
      </c>
      <c r="K1327" s="49">
        <v>41.68851126986695</v>
      </c>
      <c r="L1327" s="49">
        <v>79.628606692719998</v>
      </c>
      <c r="M1327" s="49">
        <v>135.11116418887829</v>
      </c>
      <c r="N1327" s="49">
        <v>199.82695939218451</v>
      </c>
      <c r="O1327" s="49">
        <v>283.95802682964819</v>
      </c>
      <c r="P1327" s="49">
        <v>380.60776798850821</v>
      </c>
      <c r="Q1327" s="49">
        <v>485.9744462306096</v>
      </c>
      <c r="R1327" s="49">
        <v>591.28247137969902</v>
      </c>
      <c r="S1327" s="49">
        <v>696.74854599974992</v>
      </c>
      <c r="T1327" s="49">
        <v>802.76667445278599</v>
      </c>
      <c r="U1327" s="49">
        <v>910.25036209161499</v>
      </c>
      <c r="V1327" s="49">
        <v>1016.569631738638</v>
      </c>
      <c r="W1327" s="49">
        <v>1120.489893076614</v>
      </c>
      <c r="X1327" s="49">
        <v>1221.6880067722109</v>
      </c>
      <c r="Y1327" s="49">
        <v>1318.2504073542141</v>
      </c>
      <c r="Z1327" s="49">
        <v>1411.213396727147</v>
      </c>
      <c r="AA1327" s="49">
        <v>1497.1113194260561</v>
      </c>
      <c r="AB1327" s="49">
        <v>1575.2844424121581</v>
      </c>
      <c r="AC1327" s="49">
        <v>1646.0333094426699</v>
      </c>
      <c r="AD1327" s="49">
        <v>1709.8111144969771</v>
      </c>
      <c r="AE1327" s="49">
        <v>1768.8971905568378</v>
      </c>
      <c r="AF1327" s="49">
        <v>1824.059680272911</v>
      </c>
      <c r="AG1327" s="49">
        <v>1878.395457601905</v>
      </c>
      <c r="AH1327" s="49">
        <v>1931.3601377986429</v>
      </c>
      <c r="AI1327" s="49">
        <v>1984.9354177071361</v>
      </c>
    </row>
    <row r="1328" spans="1:35" ht="15">
      <c r="A1328" s="49" t="s">
        <v>66</v>
      </c>
      <c r="B1328" s="49">
        <v>3</v>
      </c>
      <c r="C1328" s="49" t="s">
        <v>42</v>
      </c>
      <c r="D1328" s="49" t="s">
        <v>58</v>
      </c>
      <c r="E1328" s="49" t="s">
        <v>64</v>
      </c>
      <c r="F1328" s="49">
        <v>0.112633547971591</v>
      </c>
      <c r="G1328" s="49">
        <v>36282</v>
      </c>
      <c r="H1328" s="49">
        <v>0</v>
      </c>
      <c r="I1328" s="49">
        <v>6.4584320209436292</v>
      </c>
      <c r="J1328" s="49">
        <v>15.000373006230754</v>
      </c>
      <c r="K1328" s="49">
        <v>30.822876993667712</v>
      </c>
      <c r="L1328" s="49">
        <v>61.389403532301294</v>
      </c>
      <c r="M1328" s="49">
        <v>106.2603549033373</v>
      </c>
      <c r="N1328" s="49">
        <v>159.94649114917709</v>
      </c>
      <c r="O1328" s="49">
        <v>231.6926695218705</v>
      </c>
      <c r="P1328" s="49">
        <v>315.19919696318271</v>
      </c>
      <c r="Q1328" s="49">
        <v>408.8414910998851</v>
      </c>
      <c r="R1328" s="49">
        <v>501.90362276452089</v>
      </c>
      <c r="S1328" s="49">
        <v>595.31412033893798</v>
      </c>
      <c r="T1328" s="49">
        <v>688.90906805704594</v>
      </c>
      <c r="U1328" s="49">
        <v>783.81791947204499</v>
      </c>
      <c r="V1328" s="49">
        <v>877.15995716273903</v>
      </c>
      <c r="W1328" s="49">
        <v>968.12681553317498</v>
      </c>
      <c r="X1328" s="49">
        <v>1056.7000039041829</v>
      </c>
      <c r="Y1328" s="49">
        <v>1141.5039383241779</v>
      </c>
      <c r="Z1328" s="49">
        <v>1224.362758648532</v>
      </c>
      <c r="AA1328" s="49">
        <v>1301.533911552958</v>
      </c>
      <c r="AB1328" s="49">
        <v>1372.1129653233309</v>
      </c>
      <c r="AC1328" s="49">
        <v>1435.8983482997778</v>
      </c>
      <c r="AD1328" s="49">
        <v>1493.6537284519961</v>
      </c>
      <c r="AE1328" s="49">
        <v>1546.7276315470499</v>
      </c>
      <c r="AF1328" s="49">
        <v>1595.558592747778</v>
      </c>
      <c r="AG1328" s="49">
        <v>1642.6931031859599</v>
      </c>
      <c r="AH1328" s="49">
        <v>1687.8094644627281</v>
      </c>
      <c r="AI1328" s="49">
        <v>1732.538122950501</v>
      </c>
    </row>
    <row r="1329" spans="1:35" ht="15">
      <c r="A1329" s="49" t="s">
        <v>66</v>
      </c>
      <c r="B1329" s="49">
        <v>4</v>
      </c>
      <c r="C1329" s="49" t="s">
        <v>42</v>
      </c>
      <c r="D1329" s="49" t="s">
        <v>58</v>
      </c>
      <c r="E1329" s="49" t="s">
        <v>64</v>
      </c>
      <c r="F1329" s="49">
        <v>0.46760240667410402</v>
      </c>
      <c r="G1329" s="49">
        <v>36282</v>
      </c>
      <c r="H1329" s="49">
        <v>6.0307907240255601E-2</v>
      </c>
      <c r="I1329" s="49">
        <v>26.991808157449299</v>
      </c>
      <c r="J1329" s="49">
        <v>57.230878497865504</v>
      </c>
      <c r="K1329" s="49">
        <v>111.3720722229742</v>
      </c>
      <c r="L1329" s="49">
        <v>207.57544495334139</v>
      </c>
      <c r="M1329" s="49">
        <v>349.19147052585282</v>
      </c>
      <c r="N1329" s="49">
        <v>512.19322172132763</v>
      </c>
      <c r="O1329" s="49">
        <v>718.55192616568365</v>
      </c>
      <c r="P1329" s="49">
        <v>952.10421892237207</v>
      </c>
      <c r="Q1329" s="49">
        <v>1205.7474806957948</v>
      </c>
      <c r="R1329" s="49">
        <v>1463.426918054897</v>
      </c>
      <c r="S1329" s="49">
        <v>1724.3387020590101</v>
      </c>
      <c r="T1329" s="49">
        <v>1989.100402935017</v>
      </c>
      <c r="U1329" s="49">
        <v>2260.3348971440751</v>
      </c>
      <c r="V1329" s="49">
        <v>2532.6952698386299</v>
      </c>
      <c r="W1329" s="49">
        <v>2803.1779098181041</v>
      </c>
      <c r="X1329" s="49">
        <v>3070.3023240833727</v>
      </c>
      <c r="Y1329" s="49">
        <v>3328.8963254663568</v>
      </c>
      <c r="Z1329" s="49">
        <v>3578.2894648737069</v>
      </c>
      <c r="AA1329" s="49">
        <v>3811.4147251228619</v>
      </c>
      <c r="AB1329" s="49">
        <v>4024.9022674413591</v>
      </c>
      <c r="AC1329" s="49">
        <v>4218.3389647661452</v>
      </c>
      <c r="AD1329" s="49">
        <v>4393.9020763284934</v>
      </c>
      <c r="AE1329" s="49">
        <v>4555.8110127405962</v>
      </c>
      <c r="AF1329" s="49">
        <v>4706.9109438904461</v>
      </c>
      <c r="AG1329" s="49">
        <v>4844.5654459775615</v>
      </c>
      <c r="AH1329" s="49">
        <v>4985.3128568934935</v>
      </c>
      <c r="AI1329" s="49">
        <v>5118.0375420997079</v>
      </c>
    </row>
    <row r="1330" spans="1:35" ht="15">
      <c r="A1330" s="49" t="s">
        <v>66</v>
      </c>
      <c r="B1330" s="49">
        <v>5</v>
      </c>
      <c r="C1330" s="49" t="s">
        <v>42</v>
      </c>
      <c r="D1330" s="49" t="s">
        <v>58</v>
      </c>
      <c r="E1330" s="49" t="s">
        <v>64</v>
      </c>
      <c r="F1330" s="49">
        <v>0.34545244580235002</v>
      </c>
      <c r="G1330" s="49">
        <v>36282</v>
      </c>
      <c r="H1330" s="49">
        <v>1.2039303924932699E-2</v>
      </c>
      <c r="I1330" s="49">
        <v>30.932135690998898</v>
      </c>
      <c r="J1330" s="49">
        <v>61.11115257641454</v>
      </c>
      <c r="K1330" s="49">
        <v>109.626895101439</v>
      </c>
      <c r="L1330" s="49">
        <v>200.92302445255143</v>
      </c>
      <c r="M1330" s="49">
        <v>331.81680466099857</v>
      </c>
      <c r="N1330" s="49">
        <v>486.40998062528701</v>
      </c>
      <c r="O1330" s="49">
        <v>689.24721708960192</v>
      </c>
      <c r="P1330" s="49">
        <v>924.30421283595797</v>
      </c>
      <c r="Q1330" s="49">
        <v>1181.409903293109</v>
      </c>
      <c r="R1330" s="49">
        <v>1439.1049892636549</v>
      </c>
      <c r="S1330" s="49">
        <v>1697.706102656073</v>
      </c>
      <c r="T1330" s="49">
        <v>1958.261853158594</v>
      </c>
      <c r="U1330" s="49">
        <v>2222.7472281344308</v>
      </c>
      <c r="V1330" s="49">
        <v>2485.4555290808203</v>
      </c>
      <c r="W1330" s="49">
        <v>2743.7522081502157</v>
      </c>
      <c r="X1330" s="49">
        <v>2996.6803495098493</v>
      </c>
      <c r="Y1330" s="49">
        <v>3239.832181895722</v>
      </c>
      <c r="Z1330" s="49">
        <v>3474.7459312874335</v>
      </c>
      <c r="AA1330" s="49">
        <v>3693.2841180174341</v>
      </c>
      <c r="AB1330" s="49">
        <v>3893.9793486373201</v>
      </c>
      <c r="AC1330" s="49">
        <v>4074.1947542258072</v>
      </c>
      <c r="AD1330" s="49">
        <v>4236.6756095155915</v>
      </c>
      <c r="AE1330" s="49">
        <v>4387.5686542330641</v>
      </c>
      <c r="AF1330" s="49">
        <v>4526.7879967392455</v>
      </c>
      <c r="AG1330" s="49">
        <v>4659.6606164278382</v>
      </c>
      <c r="AH1330" s="49">
        <v>4785.5653946886405</v>
      </c>
      <c r="AI1330" s="49">
        <v>4910.3053580985543</v>
      </c>
    </row>
    <row r="1331" spans="1:35" ht="15">
      <c r="A1331" s="49" t="s">
        <v>66</v>
      </c>
      <c r="B1331" s="49">
        <v>6</v>
      </c>
      <c r="C1331" s="49" t="s">
        <v>42</v>
      </c>
      <c r="D1331" s="49" t="s">
        <v>58</v>
      </c>
      <c r="E1331" s="49" t="s">
        <v>64</v>
      </c>
      <c r="F1331" s="49">
        <v>0.21361031718345799</v>
      </c>
      <c r="G1331" s="49">
        <v>36282</v>
      </c>
      <c r="H1331" s="49">
        <v>1.7317053852099602E-2</v>
      </c>
      <c r="I1331" s="49">
        <v>10.922761697455311</v>
      </c>
      <c r="J1331" s="49">
        <v>26.027965038770379</v>
      </c>
      <c r="K1331" s="49">
        <v>52.982588132354003</v>
      </c>
      <c r="L1331" s="49">
        <v>104.8202323575459</v>
      </c>
      <c r="M1331" s="49">
        <v>181.0667681683417</v>
      </c>
      <c r="N1331" s="49">
        <v>272.16762403627638</v>
      </c>
      <c r="O1331" s="49">
        <v>393.49422183468835</v>
      </c>
      <c r="P1331" s="49">
        <v>534.73233382777903</v>
      </c>
      <c r="Q1331" s="49">
        <v>692.70652935174598</v>
      </c>
      <c r="R1331" s="49">
        <v>850.44954720492706</v>
      </c>
      <c r="S1331" s="49">
        <v>1009.2694695991261</v>
      </c>
      <c r="T1331" s="49">
        <v>1169.3860899846509</v>
      </c>
      <c r="U1331" s="49">
        <v>1332.6362284767461</v>
      </c>
      <c r="V1331" s="49">
        <v>1494.1127134255119</v>
      </c>
      <c r="W1331" s="49">
        <v>1652.4039369757861</v>
      </c>
      <c r="X1331" s="49">
        <v>1807.3247982108051</v>
      </c>
      <c r="Y1331" s="49">
        <v>1956.3283582371901</v>
      </c>
      <c r="Z1331" s="49">
        <v>2101.9909742020191</v>
      </c>
      <c r="AA1331" s="49">
        <v>2238.2493356737923</v>
      </c>
      <c r="AB1331" s="49">
        <v>2363.5358274955861</v>
      </c>
      <c r="AC1331" s="49">
        <v>2478.5266752152352</v>
      </c>
      <c r="AD1331" s="49">
        <v>2584.3662535286212</v>
      </c>
      <c r="AE1331" s="49">
        <v>2683.119167631362</v>
      </c>
      <c r="AF1331" s="49">
        <v>2775.5408871476579</v>
      </c>
      <c r="AG1331" s="49">
        <v>2865.7815906600413</v>
      </c>
      <c r="AH1331" s="49">
        <v>2953.4388406507001</v>
      </c>
      <c r="AI1331" s="49">
        <v>3041.5471335583698</v>
      </c>
    </row>
    <row r="1332" spans="1:35" ht="15">
      <c r="A1332" s="49" t="s">
        <v>66</v>
      </c>
      <c r="B1332" s="49">
        <v>7</v>
      </c>
      <c r="C1332" s="49" t="s">
        <v>42</v>
      </c>
      <c r="D1332" s="49" t="s">
        <v>58</v>
      </c>
      <c r="E1332" s="49" t="s">
        <v>64</v>
      </c>
      <c r="F1332" s="49">
        <v>1.3898973052040999</v>
      </c>
      <c r="G1332" s="49">
        <v>36282</v>
      </c>
      <c r="H1332" s="49">
        <v>0.38189456839797697</v>
      </c>
      <c r="I1332" s="49">
        <v>50.807609707173178</v>
      </c>
      <c r="J1332" s="49">
        <v>160.20622305965341</v>
      </c>
      <c r="K1332" s="49">
        <v>285.30192501770193</v>
      </c>
      <c r="L1332" s="49">
        <v>517.66681404459075</v>
      </c>
      <c r="M1332" s="49">
        <v>852.48228041704294</v>
      </c>
      <c r="N1332" s="49">
        <v>1237.3317695641481</v>
      </c>
      <c r="O1332" s="49">
        <v>1647.483846368712</v>
      </c>
      <c r="P1332" s="49">
        <v>2198.579283743522</v>
      </c>
      <c r="Q1332" s="49">
        <v>2797.8463985880371</v>
      </c>
      <c r="R1332" s="49">
        <v>3390.5607817135351</v>
      </c>
      <c r="S1332" s="49">
        <v>4015.5337553634913</v>
      </c>
      <c r="T1332" s="49">
        <v>4646.5456591542797</v>
      </c>
      <c r="U1332" s="49">
        <v>5278.9136499784054</v>
      </c>
      <c r="V1332" s="49">
        <v>5895.9868899324129</v>
      </c>
      <c r="W1332" s="49">
        <v>6510.3101435501394</v>
      </c>
      <c r="X1332" s="49">
        <v>7087.7374034200002</v>
      </c>
      <c r="Y1332" s="49">
        <v>7668.9063299977906</v>
      </c>
      <c r="Z1332" s="49">
        <v>8197.94969651684</v>
      </c>
      <c r="AA1332" s="49">
        <v>8686.8901375777605</v>
      </c>
      <c r="AB1332" s="49">
        <v>9132.2571805464195</v>
      </c>
      <c r="AC1332" s="49">
        <v>9532.9300614227395</v>
      </c>
      <c r="AD1332" s="49">
        <v>9893.0965824032901</v>
      </c>
      <c r="AE1332" s="49">
        <v>10222.505868802389</v>
      </c>
      <c r="AF1332" s="49">
        <v>10526.54887389828</v>
      </c>
      <c r="AG1332" s="49">
        <v>10823.772567848879</v>
      </c>
      <c r="AH1332" s="49">
        <v>11111.88571544224</v>
      </c>
      <c r="AI1332" s="49">
        <v>11392.136383207529</v>
      </c>
    </row>
    <row r="1333" spans="1:35" ht="15">
      <c r="A1333" s="49" t="s">
        <v>66</v>
      </c>
      <c r="B1333" s="49">
        <v>8</v>
      </c>
      <c r="C1333" s="49" t="s">
        <v>42</v>
      </c>
      <c r="D1333" s="49" t="s">
        <v>58</v>
      </c>
      <c r="E1333" s="49" t="s">
        <v>64</v>
      </c>
      <c r="F1333" s="49">
        <v>0.29311488112286599</v>
      </c>
      <c r="G1333" s="49">
        <v>36282</v>
      </c>
      <c r="H1333" s="49">
        <v>4.0506138347513501E-2</v>
      </c>
      <c r="I1333" s="49">
        <v>13.36747700170373</v>
      </c>
      <c r="J1333" s="49">
        <v>35.616085524769929</v>
      </c>
      <c r="K1333" s="49">
        <v>68.672783265219906</v>
      </c>
      <c r="L1333" s="49">
        <v>131.687906807736</v>
      </c>
      <c r="M1333" s="49">
        <v>223.77920178339951</v>
      </c>
      <c r="N1333" s="49">
        <v>332.660602466353</v>
      </c>
      <c r="O1333" s="49">
        <v>467.18685385322448</v>
      </c>
      <c r="P1333" s="49">
        <v>632.15578544819698</v>
      </c>
      <c r="Q1333" s="49">
        <v>815.64343936745206</v>
      </c>
      <c r="R1333" s="49">
        <v>998.30226955922399</v>
      </c>
      <c r="S1333" s="49">
        <v>1185.573387180448</v>
      </c>
      <c r="T1333" s="49">
        <v>1374.7228582070629</v>
      </c>
      <c r="U1333" s="49">
        <v>1566.714473797409</v>
      </c>
      <c r="V1333" s="49">
        <v>1755.913090413766</v>
      </c>
      <c r="W1333" s="49">
        <v>1942.6823809131529</v>
      </c>
      <c r="X1333" s="49">
        <v>2123.1575749811332</v>
      </c>
      <c r="Y1333" s="49">
        <v>2300.0085355671322</v>
      </c>
      <c r="Z1333" s="49">
        <v>2469.1865090961128</v>
      </c>
      <c r="AA1333" s="49">
        <v>2627.3083874817057</v>
      </c>
      <c r="AB1333" s="49">
        <v>2772.72788574887</v>
      </c>
      <c r="AC1333" s="49">
        <v>2905.3685683953563</v>
      </c>
      <c r="AD1333" s="49">
        <v>3026.5900305726509</v>
      </c>
      <c r="AE1333" s="49">
        <v>3139.1107406297288</v>
      </c>
      <c r="AF1333" s="49">
        <v>3244.0774587755232</v>
      </c>
      <c r="AG1333" s="49">
        <v>3346.580769416646</v>
      </c>
      <c r="AH1333" s="49">
        <v>3446.0455210562418</v>
      </c>
      <c r="AI1333" s="49">
        <v>3544.8495978785081</v>
      </c>
    </row>
    <row r="1334" spans="1:35" ht="15">
      <c r="A1334" s="49" t="s">
        <v>66</v>
      </c>
      <c r="B1334" s="49">
        <v>9</v>
      </c>
      <c r="C1334" s="49" t="s">
        <v>42</v>
      </c>
      <c r="D1334" s="49" t="s">
        <v>58</v>
      </c>
      <c r="E1334" s="49" t="s">
        <v>64</v>
      </c>
      <c r="F1334" s="49">
        <v>0.183529036827626</v>
      </c>
      <c r="G1334" s="49">
        <v>36282</v>
      </c>
      <c r="H1334" s="49">
        <v>0</v>
      </c>
      <c r="I1334" s="49">
        <v>10.287163667100131</v>
      </c>
      <c r="J1334" s="49">
        <v>23.93331128905626</v>
      </c>
      <c r="K1334" s="49">
        <v>49.2852879042834</v>
      </c>
      <c r="L1334" s="49">
        <v>98.3654601786764</v>
      </c>
      <c r="M1334" s="49">
        <v>170.5667346775123</v>
      </c>
      <c r="N1334" s="49">
        <v>257.19801434993991</v>
      </c>
      <c r="O1334" s="49">
        <v>373.06802626106969</v>
      </c>
      <c r="P1334" s="49">
        <v>508.07234855778802</v>
      </c>
      <c r="Q1334" s="49">
        <v>659.61558105999097</v>
      </c>
      <c r="R1334" s="49">
        <v>810.34144835248605</v>
      </c>
      <c r="S1334" s="49">
        <v>961.74433082423002</v>
      </c>
      <c r="T1334" s="49">
        <v>1114.041651250149</v>
      </c>
      <c r="U1334" s="49">
        <v>1269.1417450998251</v>
      </c>
      <c r="V1334" s="49">
        <v>1422.1090254141329</v>
      </c>
      <c r="W1334" s="49">
        <v>1571.5931103157409</v>
      </c>
      <c r="X1334" s="49">
        <v>1717.4525198632641</v>
      </c>
      <c r="Y1334" s="49">
        <v>1857.3547563380762</v>
      </c>
      <c r="Z1334" s="49">
        <v>1994.0466885482799</v>
      </c>
      <c r="AA1334" s="49">
        <v>2121.5961216885403</v>
      </c>
      <c r="AB1334" s="49">
        <v>2238.311114500349</v>
      </c>
      <c r="AC1334" s="49">
        <v>2344.3116046848381</v>
      </c>
      <c r="AD1334" s="49">
        <v>2440.7808421624622</v>
      </c>
      <c r="AE1334" s="49">
        <v>2529.7471483844129</v>
      </c>
      <c r="AF1334" s="49">
        <v>2611.7666277853468</v>
      </c>
      <c r="AG1334" s="49">
        <v>2690.9432082683952</v>
      </c>
      <c r="AH1334" s="49">
        <v>2767.0223037332999</v>
      </c>
      <c r="AI1334" s="49">
        <v>2842.7928090621767</v>
      </c>
    </row>
    <row r="1335" spans="1:35" ht="15">
      <c r="A1335" s="49" t="s">
        <v>66</v>
      </c>
      <c r="B1335" s="49">
        <v>10</v>
      </c>
      <c r="C1335" s="49" t="s">
        <v>42</v>
      </c>
      <c r="D1335" s="49" t="s">
        <v>58</v>
      </c>
      <c r="E1335" s="49" t="s">
        <v>64</v>
      </c>
      <c r="F1335" s="49">
        <v>0.31100164712143302</v>
      </c>
      <c r="G1335" s="49">
        <v>36282</v>
      </c>
      <c r="H1335" s="49">
        <v>8.2516196773256695E-2</v>
      </c>
      <c r="I1335" s="49">
        <v>11.412080062708313</v>
      </c>
      <c r="J1335" s="49">
        <v>35.806064262050043</v>
      </c>
      <c r="K1335" s="49">
        <v>64.152571387312818</v>
      </c>
      <c r="L1335" s="49">
        <v>117.059377511349</v>
      </c>
      <c r="M1335" s="49">
        <v>193.58469153710331</v>
      </c>
      <c r="N1335" s="49">
        <v>281.83192606337622</v>
      </c>
      <c r="O1335" s="49">
        <v>377.13290500814588</v>
      </c>
      <c r="P1335" s="49">
        <v>504.79137757147862</v>
      </c>
      <c r="Q1335" s="49">
        <v>644.14945051940947</v>
      </c>
      <c r="R1335" s="49">
        <v>782.36178973343203</v>
      </c>
      <c r="S1335" s="49">
        <v>927.93852141834304</v>
      </c>
      <c r="T1335" s="49">
        <v>1074.9100512778309</v>
      </c>
      <c r="U1335" s="49">
        <v>1222.3613608776629</v>
      </c>
      <c r="V1335" s="49">
        <v>1366.5653735671769</v>
      </c>
      <c r="W1335" s="49">
        <v>1509.8830834089331</v>
      </c>
      <c r="X1335" s="49">
        <v>1644.8591463225271</v>
      </c>
      <c r="Y1335" s="49">
        <v>1779.9737912163241</v>
      </c>
      <c r="Z1335" s="49">
        <v>1902.5520477973928</v>
      </c>
      <c r="AA1335" s="49">
        <v>2016.362862662696</v>
      </c>
      <c r="AB1335" s="49">
        <v>2119.0403307765073</v>
      </c>
      <c r="AC1335" s="49">
        <v>2210.476152856595</v>
      </c>
      <c r="AD1335" s="49">
        <v>2292.1773834574501</v>
      </c>
      <c r="AE1335" s="49">
        <v>2365.7712056248811</v>
      </c>
      <c r="AF1335" s="49">
        <v>2429.950700385064</v>
      </c>
      <c r="AG1335" s="49">
        <v>2468.53393402457</v>
      </c>
      <c r="AH1335" s="49">
        <v>2497.9038431207418</v>
      </c>
      <c r="AI1335" s="49">
        <v>2524.212407027253</v>
      </c>
    </row>
    <row r="1336" spans="1:35" ht="15">
      <c r="A1336" s="49" t="s">
        <v>66</v>
      </c>
      <c r="B1336" s="49">
        <v>11</v>
      </c>
      <c r="C1336" s="49" t="s">
        <v>42</v>
      </c>
      <c r="D1336" s="49" t="s">
        <v>58</v>
      </c>
      <c r="E1336" s="49" t="s">
        <v>64</v>
      </c>
      <c r="F1336" s="49">
        <v>0.29095828127167001</v>
      </c>
      <c r="G1336" s="49">
        <v>36282</v>
      </c>
      <c r="H1336" s="49">
        <v>7.9488857671138405E-2</v>
      </c>
      <c r="I1336" s="49">
        <v>10.659657285410484</v>
      </c>
      <c r="J1336" s="49">
        <v>33.893267964954809</v>
      </c>
      <c r="K1336" s="49">
        <v>60.845553794569682</v>
      </c>
      <c r="L1336" s="49">
        <v>111.4252289427447</v>
      </c>
      <c r="M1336" s="49">
        <v>185.10371184060659</v>
      </c>
      <c r="N1336" s="49">
        <v>270.6630219538477</v>
      </c>
      <c r="O1336" s="49">
        <v>363.19832802739018</v>
      </c>
      <c r="P1336" s="49">
        <v>488.40490826869552</v>
      </c>
      <c r="Q1336" s="49">
        <v>626.01813562679217</v>
      </c>
      <c r="R1336" s="49">
        <v>763.79644023851802</v>
      </c>
      <c r="S1336" s="49">
        <v>910.22938528430802</v>
      </c>
      <c r="T1336" s="49">
        <v>1059.210088142082</v>
      </c>
      <c r="U1336" s="49">
        <v>1209.73728785812</v>
      </c>
      <c r="V1336" s="49">
        <v>1358.1689581876949</v>
      </c>
      <c r="W1336" s="49">
        <v>1507.0172959259548</v>
      </c>
      <c r="X1336" s="49">
        <v>1648.391698473484</v>
      </c>
      <c r="Y1336" s="49">
        <v>1790.9179642194358</v>
      </c>
      <c r="Z1336" s="49">
        <v>1921.237562185999</v>
      </c>
      <c r="AA1336" s="49">
        <v>2043.3259085726208</v>
      </c>
      <c r="AB1336" s="49">
        <v>2154.568892422687</v>
      </c>
      <c r="AC1336" s="49">
        <v>2254.8543343343663</v>
      </c>
      <c r="AD1336" s="49">
        <v>2345.4656432430138</v>
      </c>
      <c r="AE1336" s="49">
        <v>2428.1289774649722</v>
      </c>
      <c r="AF1336" s="49">
        <v>2501.385026074704</v>
      </c>
      <c r="AG1336" s="49">
        <v>2548.1380859546121</v>
      </c>
      <c r="AH1336" s="49">
        <v>2585.3866567355062</v>
      </c>
      <c r="AI1336" s="49">
        <v>2619.2813865741709</v>
      </c>
    </row>
    <row r="1337" spans="1:35" ht="15">
      <c r="A1337" s="49" t="s">
        <v>66</v>
      </c>
      <c r="B1337" s="49">
        <v>12</v>
      </c>
      <c r="C1337" s="49" t="s">
        <v>42</v>
      </c>
      <c r="D1337" s="49" t="s">
        <v>58</v>
      </c>
      <c r="E1337" s="49" t="s">
        <v>64</v>
      </c>
      <c r="F1337" s="49">
        <v>1.4532038610450999</v>
      </c>
      <c r="G1337" s="49">
        <v>36282</v>
      </c>
      <c r="H1337" s="49">
        <v>0.99028500648281104</v>
      </c>
      <c r="I1337" s="49">
        <v>53.767969127041304</v>
      </c>
      <c r="J1337" s="49">
        <v>107.51475434586669</v>
      </c>
      <c r="K1337" s="49">
        <v>163.12858760422762</v>
      </c>
      <c r="L1337" s="49">
        <v>268.16906816869812</v>
      </c>
      <c r="M1337" s="49">
        <v>420.46003982330899</v>
      </c>
      <c r="N1337" s="49">
        <v>595.74541137517292</v>
      </c>
      <c r="O1337" s="49">
        <v>825.00589409500196</v>
      </c>
      <c r="P1337" s="49">
        <v>1078.0575054689759</v>
      </c>
      <c r="Q1337" s="49">
        <v>1346.821057256677</v>
      </c>
      <c r="R1337" s="49">
        <v>1618.437844135422</v>
      </c>
      <c r="S1337" s="49">
        <v>1892.2667292515471</v>
      </c>
      <c r="T1337" s="49">
        <v>2170.7334519698079</v>
      </c>
      <c r="U1337" s="49">
        <v>2458.7032299344801</v>
      </c>
      <c r="V1337" s="49">
        <v>2746.1301471244669</v>
      </c>
      <c r="W1337" s="49">
        <v>3029.495426131969</v>
      </c>
      <c r="X1337" s="49">
        <v>3308.8308711443228</v>
      </c>
      <c r="Y1337" s="49">
        <v>3578.9309613675568</v>
      </c>
      <c r="Z1337" s="49">
        <v>3840.7928899575463</v>
      </c>
      <c r="AA1337" s="49">
        <v>4085.0046156431349</v>
      </c>
      <c r="AB1337" s="49">
        <v>4308.9438701321251</v>
      </c>
      <c r="AC1337" s="49">
        <v>4512.1712291174699</v>
      </c>
      <c r="AD1337" s="49">
        <v>4696.0223365347038</v>
      </c>
      <c r="AE1337" s="49">
        <v>4867.336269883016</v>
      </c>
      <c r="AF1337" s="49">
        <v>5025.1493382279696</v>
      </c>
      <c r="AG1337" s="49">
        <v>5174.7174188286399</v>
      </c>
      <c r="AH1337" s="49">
        <v>5317.9710572695703</v>
      </c>
      <c r="AI1337" s="49">
        <v>5456.1327499058198</v>
      </c>
    </row>
    <row r="1338" spans="1:35" ht="15">
      <c r="A1338" s="49" t="s">
        <v>66</v>
      </c>
      <c r="B1338" s="49">
        <v>13</v>
      </c>
      <c r="C1338" s="49" t="s">
        <v>42</v>
      </c>
      <c r="D1338" s="49" t="s">
        <v>58</v>
      </c>
      <c r="E1338" s="49" t="s">
        <v>64</v>
      </c>
      <c r="F1338" s="49">
        <v>0.45392108716799301</v>
      </c>
      <c r="G1338" s="49">
        <v>36282</v>
      </c>
      <c r="H1338" s="49">
        <v>1.11434488891231E-2</v>
      </c>
      <c r="I1338" s="49">
        <v>31.338199572112501</v>
      </c>
      <c r="J1338" s="49">
        <v>61.607101826188497</v>
      </c>
      <c r="K1338" s="49">
        <v>119.658869786015</v>
      </c>
      <c r="L1338" s="49">
        <v>220.3224911793763</v>
      </c>
      <c r="M1338" s="49">
        <v>368.09568432455194</v>
      </c>
      <c r="N1338" s="49">
        <v>536.53338690202429</v>
      </c>
      <c r="O1338" s="49">
        <v>746.50388738005461</v>
      </c>
      <c r="P1338" s="49">
        <v>981.20704664888103</v>
      </c>
      <c r="Q1338" s="49">
        <v>1234.526022375288</v>
      </c>
      <c r="R1338" s="49">
        <v>1491.6135403233579</v>
      </c>
      <c r="S1338" s="49">
        <v>1751.2746265721271</v>
      </c>
      <c r="T1338" s="49">
        <v>2014.248758928233</v>
      </c>
      <c r="U1338" s="49">
        <v>2283.761817469373</v>
      </c>
      <c r="V1338" s="49">
        <v>2554.7007002559581</v>
      </c>
      <c r="W1338" s="49">
        <v>2823.6219260516732</v>
      </c>
      <c r="X1338" s="49">
        <v>3088.7312804496496</v>
      </c>
      <c r="Y1338" s="49">
        <v>3344.9680723132687</v>
      </c>
      <c r="Z1338" s="49">
        <v>3590.8315742232012</v>
      </c>
      <c r="AA1338" s="49">
        <v>3819.8679129778939</v>
      </c>
      <c r="AB1338" s="49">
        <v>4028.1251936195849</v>
      </c>
      <c r="AC1338" s="49">
        <v>4214.8857862324712</v>
      </c>
      <c r="AD1338" s="49">
        <v>4382.9061991009876</v>
      </c>
      <c r="AE1338" s="49">
        <v>4535.9207468947752</v>
      </c>
      <c r="AF1338" s="49">
        <v>4677.0855002985209</v>
      </c>
      <c r="AG1338" s="49">
        <v>4799.4280311999437</v>
      </c>
      <c r="AH1338" s="49">
        <v>4926.5834824767135</v>
      </c>
      <c r="AI1338" s="49">
        <v>5041.3282456663374</v>
      </c>
    </row>
    <row r="1339" spans="1:35" ht="15">
      <c r="A1339" s="49" t="s">
        <v>66</v>
      </c>
      <c r="B1339" s="49">
        <v>14</v>
      </c>
      <c r="C1339" s="49" t="s">
        <v>42</v>
      </c>
      <c r="D1339" s="49" t="s">
        <v>58</v>
      </c>
      <c r="E1339" s="49" t="s">
        <v>64</v>
      </c>
      <c r="F1339" s="49">
        <v>0.138127135519969</v>
      </c>
      <c r="G1339" s="49">
        <v>36282</v>
      </c>
      <c r="H1339" s="49">
        <v>0</v>
      </c>
      <c r="I1339" s="49">
        <v>7.7832550194799097</v>
      </c>
      <c r="J1339" s="49">
        <v>18.119208825619371</v>
      </c>
      <c r="K1339" s="49">
        <v>37.329839174153662</v>
      </c>
      <c r="L1339" s="49">
        <v>74.543834561354203</v>
      </c>
      <c r="M1339" s="49">
        <v>129.3388549867918</v>
      </c>
      <c r="N1339" s="49">
        <v>195.16570638179832</v>
      </c>
      <c r="O1339" s="49">
        <v>283.32542372054934</v>
      </c>
      <c r="P1339" s="49">
        <v>386.21088911806248</v>
      </c>
      <c r="Q1339" s="49">
        <v>501.915230230693</v>
      </c>
      <c r="R1339" s="49">
        <v>617.22775402561592</v>
      </c>
      <c r="S1339" s="49">
        <v>733.25953298322793</v>
      </c>
      <c r="T1339" s="49">
        <v>850.06623804602395</v>
      </c>
      <c r="U1339" s="49">
        <v>969.08621621577799</v>
      </c>
      <c r="V1339" s="49">
        <v>1086.5703577340801</v>
      </c>
      <c r="W1339" s="49">
        <v>1201.493094062203</v>
      </c>
      <c r="X1339" s="49">
        <v>1313.742623878125</v>
      </c>
      <c r="Y1339" s="49">
        <v>1421.5359960014171</v>
      </c>
      <c r="Z1339" s="49">
        <v>1526.9835186745529</v>
      </c>
      <c r="AA1339" s="49">
        <v>1625.4367725677512</v>
      </c>
      <c r="AB1339" s="49">
        <v>1715.660366648204</v>
      </c>
      <c r="AC1339" s="49">
        <v>1797.3303978923379</v>
      </c>
      <c r="AD1339" s="49">
        <v>1871.432902507747</v>
      </c>
      <c r="AE1339" s="49">
        <v>1939.7662045404861</v>
      </c>
      <c r="AF1339" s="49">
        <v>2002.974470642529</v>
      </c>
      <c r="AG1339" s="49">
        <v>2064.1048193699248</v>
      </c>
      <c r="AH1339" s="49">
        <v>2122.9519667198301</v>
      </c>
      <c r="AI1339" s="49">
        <v>2181.6022044733054</v>
      </c>
    </row>
    <row r="1340" spans="1:35" ht="15">
      <c r="A1340" s="49" t="s">
        <v>66</v>
      </c>
      <c r="B1340" s="49">
        <v>15</v>
      </c>
      <c r="C1340" s="49" t="s">
        <v>42</v>
      </c>
      <c r="D1340" s="49" t="s">
        <v>58</v>
      </c>
      <c r="E1340" s="49" t="s">
        <v>64</v>
      </c>
      <c r="F1340" s="49">
        <v>1.67241923355033E-3</v>
      </c>
      <c r="G1340" s="49">
        <v>36282</v>
      </c>
      <c r="H1340" s="49">
        <v>0</v>
      </c>
      <c r="I1340" s="49">
        <v>0.10072243279102519</v>
      </c>
      <c r="J1340" s="49">
        <v>0.23543319239409299</v>
      </c>
      <c r="K1340" s="49">
        <v>0.48670028534153598</v>
      </c>
      <c r="L1340" s="49">
        <v>0.97437313657773394</v>
      </c>
      <c r="M1340" s="49">
        <v>1.6960211054202432</v>
      </c>
      <c r="N1340" s="49">
        <v>2.5622652622623092</v>
      </c>
      <c r="O1340" s="49">
        <v>3.7268294112631519</v>
      </c>
      <c r="P1340" s="49">
        <v>5.0887978490023196</v>
      </c>
      <c r="Q1340" s="49">
        <v>6.6257219579560402</v>
      </c>
      <c r="R1340" s="49">
        <v>8.1612803525566697</v>
      </c>
      <c r="S1340" s="49">
        <v>9.7054561066995806</v>
      </c>
      <c r="T1340" s="49">
        <v>11.2608677588329</v>
      </c>
      <c r="U1340" s="49">
        <v>12.859567578542421</v>
      </c>
      <c r="V1340" s="49">
        <v>14.45557011032801</v>
      </c>
      <c r="W1340" s="49">
        <v>16.025611665178999</v>
      </c>
      <c r="X1340" s="49">
        <v>17.566213274575471</v>
      </c>
      <c r="Y1340" s="49">
        <v>19.0543222579551</v>
      </c>
      <c r="Z1340" s="49">
        <v>20.521149182195941</v>
      </c>
      <c r="AA1340" s="49">
        <v>21.898806758925019</v>
      </c>
      <c r="AB1340" s="49">
        <v>23.172012843129551</v>
      </c>
      <c r="AC1340" s="49">
        <v>24.33694579055695</v>
      </c>
      <c r="AD1340" s="49">
        <v>25.400048999454846</v>
      </c>
      <c r="AE1340" s="49">
        <v>26.381022995649019</v>
      </c>
      <c r="AF1340" s="49">
        <v>27.288607355167599</v>
      </c>
      <c r="AG1340" s="49">
        <v>28.17219771098436</v>
      </c>
      <c r="AH1340" s="49">
        <v>29.021438303324398</v>
      </c>
      <c r="AI1340" s="49">
        <v>29.858655447434884</v>
      </c>
    </row>
    <row r="1341" spans="1:35" ht="15">
      <c r="A1341" s="49" t="s">
        <v>66</v>
      </c>
      <c r="B1341" s="49">
        <v>16</v>
      </c>
      <c r="C1341" s="49" t="s">
        <v>42</v>
      </c>
      <c r="D1341" s="49" t="s">
        <v>58</v>
      </c>
      <c r="E1341" s="49" t="s">
        <v>64</v>
      </c>
      <c r="F1341" s="49">
        <v>0.54937620803479204</v>
      </c>
      <c r="G1341" s="49">
        <v>36282</v>
      </c>
      <c r="H1341" s="49">
        <v>0.152432539767511</v>
      </c>
      <c r="I1341" s="49">
        <v>20.281004372254049</v>
      </c>
      <c r="J1341" s="49">
        <v>63.9474923952558</v>
      </c>
      <c r="K1341" s="49">
        <v>113.8943574700446</v>
      </c>
      <c r="L1341" s="49">
        <v>206.7012976634729</v>
      </c>
      <c r="M1341" s="49">
        <v>340.48671687358774</v>
      </c>
      <c r="N1341" s="49">
        <v>494.35248967793234</v>
      </c>
      <c r="O1341" s="49">
        <v>658.44006330435673</v>
      </c>
      <c r="P1341" s="49">
        <v>878.99213183753204</v>
      </c>
      <c r="Q1341" s="49">
        <v>1119.0067151155681</v>
      </c>
      <c r="R1341" s="49">
        <v>1356.6999551151389</v>
      </c>
      <c r="S1341" s="49">
        <v>1607.65568428802</v>
      </c>
      <c r="T1341" s="49">
        <v>1861.43937590121</v>
      </c>
      <c r="U1341" s="49">
        <v>2116.1476958520989</v>
      </c>
      <c r="V1341" s="49">
        <v>2365.106514365099</v>
      </c>
      <c r="W1341" s="49">
        <v>2613.373608635115</v>
      </c>
      <c r="X1341" s="49">
        <v>2847.2316492442769</v>
      </c>
      <c r="Y1341" s="49">
        <v>3083.0235364111149</v>
      </c>
      <c r="Z1341" s="49">
        <v>3298.2207862108121</v>
      </c>
      <c r="AA1341" s="49">
        <v>3497.7293789193272</v>
      </c>
      <c r="AB1341" s="49">
        <v>3680.0945161757245</v>
      </c>
      <c r="AC1341" s="49">
        <v>3844.8396423901108</v>
      </c>
      <c r="AD1341" s="49">
        <v>3993.6087093375909</v>
      </c>
      <c r="AE1341" s="49">
        <v>4130.4304412815609</v>
      </c>
      <c r="AF1341" s="49">
        <v>4257.4328455891973</v>
      </c>
      <c r="AG1341" s="49">
        <v>4382.017043476385</v>
      </c>
      <c r="AH1341" s="49">
        <v>4503.1833612345154</v>
      </c>
      <c r="AI1341" s="49">
        <v>4621.3998010241821</v>
      </c>
    </row>
    <row r="1342" spans="1:35" ht="15">
      <c r="A1342" s="49" t="s">
        <v>66</v>
      </c>
      <c r="B1342" s="49">
        <v>17</v>
      </c>
      <c r="C1342" s="49" t="s">
        <v>42</v>
      </c>
      <c r="D1342" s="49" t="s">
        <v>58</v>
      </c>
      <c r="E1342" s="49" t="s">
        <v>64</v>
      </c>
      <c r="F1342" s="49">
        <v>0.54937620803479204</v>
      </c>
      <c r="G1342" s="49">
        <v>36282</v>
      </c>
      <c r="H1342" s="49">
        <v>0.152432539767511</v>
      </c>
      <c r="I1342" s="49">
        <v>20.281004372254049</v>
      </c>
      <c r="J1342" s="49">
        <v>63.9474923952558</v>
      </c>
      <c r="K1342" s="49">
        <v>113.8943574700446</v>
      </c>
      <c r="L1342" s="49">
        <v>206.7012976634729</v>
      </c>
      <c r="M1342" s="49">
        <v>340.48671687358774</v>
      </c>
      <c r="N1342" s="49">
        <v>494.35248967793234</v>
      </c>
      <c r="O1342" s="49">
        <v>658.44006330435673</v>
      </c>
      <c r="P1342" s="49">
        <v>878.99213183753204</v>
      </c>
      <c r="Q1342" s="49">
        <v>1119.0067151155681</v>
      </c>
      <c r="R1342" s="49">
        <v>1356.6999551151389</v>
      </c>
      <c r="S1342" s="49">
        <v>1607.65568428802</v>
      </c>
      <c r="T1342" s="49">
        <v>1861.43937590121</v>
      </c>
      <c r="U1342" s="49">
        <v>2116.1476958520989</v>
      </c>
      <c r="V1342" s="49">
        <v>2365.106514365099</v>
      </c>
      <c r="W1342" s="49">
        <v>2613.373608635115</v>
      </c>
      <c r="X1342" s="49">
        <v>2847.2316492442769</v>
      </c>
      <c r="Y1342" s="49">
        <v>3083.0235364111149</v>
      </c>
      <c r="Z1342" s="49">
        <v>3298.2207862108121</v>
      </c>
      <c r="AA1342" s="49">
        <v>3497.7293789193272</v>
      </c>
      <c r="AB1342" s="49">
        <v>3680.0945161757245</v>
      </c>
      <c r="AC1342" s="49">
        <v>3844.8396423901108</v>
      </c>
      <c r="AD1342" s="49">
        <v>3993.6087093375909</v>
      </c>
      <c r="AE1342" s="49">
        <v>4130.4304412815609</v>
      </c>
      <c r="AF1342" s="49">
        <v>4257.4328455891973</v>
      </c>
      <c r="AG1342" s="49">
        <v>4382.017043476385</v>
      </c>
      <c r="AH1342" s="49">
        <v>4503.1833612345154</v>
      </c>
      <c r="AI1342" s="49">
        <v>4621.3998010241821</v>
      </c>
    </row>
    <row r="1343" spans="1:35" ht="15">
      <c r="A1343" s="49" t="s">
        <v>66</v>
      </c>
      <c r="B1343" s="49">
        <v>18</v>
      </c>
      <c r="C1343" s="49" t="s">
        <v>42</v>
      </c>
      <c r="D1343" s="49" t="s">
        <v>58</v>
      </c>
      <c r="E1343" s="49" t="s">
        <v>64</v>
      </c>
      <c r="F1343" s="49">
        <v>0.54937620803479204</v>
      </c>
      <c r="G1343" s="49">
        <v>36282</v>
      </c>
      <c r="H1343" s="49">
        <v>0.152432539767511</v>
      </c>
      <c r="I1343" s="49">
        <v>20.281004372254049</v>
      </c>
      <c r="J1343" s="49">
        <v>63.9474923952558</v>
      </c>
      <c r="K1343" s="49">
        <v>113.8943574700446</v>
      </c>
      <c r="L1343" s="49">
        <v>206.7012976634729</v>
      </c>
      <c r="M1343" s="49">
        <v>340.48671687358774</v>
      </c>
      <c r="N1343" s="49">
        <v>494.35248967793234</v>
      </c>
      <c r="O1343" s="49">
        <v>658.44006330435673</v>
      </c>
      <c r="P1343" s="49">
        <v>878.99213183753204</v>
      </c>
      <c r="Q1343" s="49">
        <v>1119.0067151155681</v>
      </c>
      <c r="R1343" s="49">
        <v>1356.6999551151389</v>
      </c>
      <c r="S1343" s="49">
        <v>1607.65568428802</v>
      </c>
      <c r="T1343" s="49">
        <v>1861.43937590121</v>
      </c>
      <c r="U1343" s="49">
        <v>2116.1476958520989</v>
      </c>
      <c r="V1343" s="49">
        <v>2365.106514365099</v>
      </c>
      <c r="W1343" s="49">
        <v>2613.373608635115</v>
      </c>
      <c r="X1343" s="49">
        <v>2847.2316492442769</v>
      </c>
      <c r="Y1343" s="49">
        <v>3083.0235364111149</v>
      </c>
      <c r="Z1343" s="49">
        <v>3298.2207862108121</v>
      </c>
      <c r="AA1343" s="49">
        <v>3497.7293789193272</v>
      </c>
      <c r="AB1343" s="49">
        <v>3680.0945161757245</v>
      </c>
      <c r="AC1343" s="49">
        <v>3844.8396423901108</v>
      </c>
      <c r="AD1343" s="49">
        <v>3993.6087093375909</v>
      </c>
      <c r="AE1343" s="49">
        <v>4130.4304412815609</v>
      </c>
      <c r="AF1343" s="49">
        <v>4257.4328455891973</v>
      </c>
      <c r="AG1343" s="49">
        <v>4382.017043476385</v>
      </c>
      <c r="AH1343" s="49">
        <v>4503.1833612345154</v>
      </c>
      <c r="AI1343" s="49">
        <v>4621.3998010241821</v>
      </c>
    </row>
    <row r="1344" spans="1:35" ht="15">
      <c r="A1344" s="49" t="s">
        <v>66</v>
      </c>
      <c r="B1344" s="49">
        <v>19</v>
      </c>
      <c r="C1344" s="49" t="s">
        <v>42</v>
      </c>
      <c r="D1344" s="49" t="s">
        <v>58</v>
      </c>
      <c r="E1344" s="49" t="s">
        <v>64</v>
      </c>
      <c r="F1344" s="49">
        <v>3.1359267354841201E-2</v>
      </c>
      <c r="G1344" s="49">
        <v>36282</v>
      </c>
      <c r="H1344" s="49">
        <v>0</v>
      </c>
      <c r="I1344" s="49">
        <v>1.796249692210905</v>
      </c>
      <c r="J1344" s="49">
        <v>4.1707260786378644</v>
      </c>
      <c r="K1344" s="49">
        <v>8.5752439960976492</v>
      </c>
      <c r="L1344" s="49">
        <v>17.093016234858929</v>
      </c>
      <c r="M1344" s="49">
        <v>29.604882603821132</v>
      </c>
      <c r="N1344" s="49">
        <v>44.595082208643404</v>
      </c>
      <c r="O1344" s="49">
        <v>64.6276764800091</v>
      </c>
      <c r="P1344" s="49">
        <v>87.944699010405301</v>
      </c>
      <c r="Q1344" s="49">
        <v>114.1043238191087</v>
      </c>
      <c r="R1344" s="49">
        <v>140.1100067751471</v>
      </c>
      <c r="S1344" s="49">
        <v>166.22096144985741</v>
      </c>
      <c r="T1344" s="49">
        <v>192.4568783979428</v>
      </c>
      <c r="U1344" s="49">
        <v>219.13645308582352</v>
      </c>
      <c r="V1344" s="49">
        <v>245.4219533464555</v>
      </c>
      <c r="W1344" s="49">
        <v>271.09200293196682</v>
      </c>
      <c r="X1344" s="49">
        <v>296.12728315808459</v>
      </c>
      <c r="Y1344" s="49">
        <v>320.13846833146101</v>
      </c>
      <c r="Z1344" s="49">
        <v>343.60677884502297</v>
      </c>
      <c r="AA1344" s="49">
        <v>365.51411895452014</v>
      </c>
      <c r="AB1344" s="49">
        <v>385.56503330173302</v>
      </c>
      <c r="AC1344" s="49">
        <v>403.75189696831518</v>
      </c>
      <c r="AD1344" s="49">
        <v>420.28184223546668</v>
      </c>
      <c r="AE1344" s="49">
        <v>435.5863466150372</v>
      </c>
      <c r="AF1344" s="49">
        <v>449.78611389637609</v>
      </c>
      <c r="AG1344" s="49">
        <v>463.5291045135441</v>
      </c>
      <c r="AH1344" s="49">
        <v>476.75897202213201</v>
      </c>
      <c r="AI1344" s="49">
        <v>489.95821796804137</v>
      </c>
    </row>
    <row r="1345" spans="1:35" ht="15">
      <c r="A1345" s="49" t="s">
        <v>66</v>
      </c>
      <c r="B1345" s="49">
        <v>20</v>
      </c>
      <c r="C1345" s="49" t="s">
        <v>42</v>
      </c>
      <c r="D1345" s="49" t="s">
        <v>58</v>
      </c>
      <c r="E1345" s="49" t="s">
        <v>64</v>
      </c>
      <c r="F1345" s="49">
        <v>2.0637369890316201E-3</v>
      </c>
      <c r="G1345" s="49">
        <v>36282</v>
      </c>
      <c r="H1345" s="49">
        <v>0</v>
      </c>
      <c r="I1345" s="49">
        <v>0.11866699315404471</v>
      </c>
      <c r="J1345" s="49">
        <v>0.27336263739029654</v>
      </c>
      <c r="K1345" s="49">
        <v>0.55685572284739393</v>
      </c>
      <c r="L1345" s="49">
        <v>1.0986626747589461</v>
      </c>
      <c r="M1345" s="49">
        <v>1.8856132005323381</v>
      </c>
      <c r="N1345" s="49">
        <v>2.8115694031421992</v>
      </c>
      <c r="O1345" s="49">
        <v>4.037191903632241</v>
      </c>
      <c r="P1345" s="49">
        <v>5.4510401717030197</v>
      </c>
      <c r="Q1345" s="49">
        <v>7.0234856629667997</v>
      </c>
      <c r="R1345" s="49">
        <v>8.5662385433315986</v>
      </c>
      <c r="S1345" s="49">
        <v>10.08684827889638</v>
      </c>
      <c r="T1345" s="49">
        <v>11.585764488010559</v>
      </c>
      <c r="U1345" s="49">
        <v>13.090334955056361</v>
      </c>
      <c r="V1345" s="49">
        <v>14.55700853152414</v>
      </c>
      <c r="W1345" s="49">
        <v>15.96653111548806</v>
      </c>
      <c r="X1345" s="49">
        <v>17.318652511377021</v>
      </c>
      <c r="Y1345" s="49">
        <v>18.59169604675051</v>
      </c>
      <c r="Z1345" s="49">
        <v>19.82234992791803</v>
      </c>
      <c r="AA1345" s="49">
        <v>20.94844136960198</v>
      </c>
      <c r="AB1345" s="49">
        <v>21.95842069983847</v>
      </c>
      <c r="AC1345" s="49">
        <v>22.849924085113848</v>
      </c>
      <c r="AD1345" s="49">
        <v>23.631745596456348</v>
      </c>
      <c r="AE1345" s="49">
        <v>24.32837067838609</v>
      </c>
      <c r="AF1345" s="49">
        <v>24.953638660281449</v>
      </c>
      <c r="AG1345" s="49">
        <v>25.549802018617989</v>
      </c>
      <c r="AH1345" s="49">
        <v>26.105541915974893</v>
      </c>
      <c r="AI1345" s="49">
        <v>26.63802281368665</v>
      </c>
    </row>
    <row r="1346" spans="1:35" ht="15">
      <c r="A1346" s="49" t="s">
        <v>66</v>
      </c>
      <c r="B1346" s="49">
        <v>0</v>
      </c>
      <c r="C1346" s="49" t="s">
        <v>42</v>
      </c>
      <c r="D1346" s="49" t="s">
        <v>49</v>
      </c>
      <c r="E1346" s="49" t="s">
        <v>50</v>
      </c>
      <c r="F1346" s="49">
        <v>0</v>
      </c>
      <c r="G1346" s="49">
        <v>36282</v>
      </c>
      <c r="H1346" s="49">
        <v>0</v>
      </c>
      <c r="I1346" s="49">
        <v>0</v>
      </c>
      <c r="J1346" s="49">
        <v>0</v>
      </c>
      <c r="K1346" s="49">
        <v>0</v>
      </c>
      <c r="L1346" s="49">
        <v>0</v>
      </c>
      <c r="M1346" s="49">
        <v>0</v>
      </c>
      <c r="N1346" s="49">
        <v>0</v>
      </c>
      <c r="O1346" s="49">
        <v>0</v>
      </c>
      <c r="P1346" s="49">
        <v>0</v>
      </c>
      <c r="Q1346" s="49">
        <v>0</v>
      </c>
      <c r="R1346" s="49">
        <v>0</v>
      </c>
      <c r="S1346" s="49">
        <v>0</v>
      </c>
      <c r="T1346" s="49">
        <v>0</v>
      </c>
      <c r="U1346" s="49">
        <v>0</v>
      </c>
      <c r="V1346" s="49">
        <v>0</v>
      </c>
      <c r="W1346" s="49">
        <v>0</v>
      </c>
      <c r="X1346" s="49">
        <v>0</v>
      </c>
      <c r="Y1346" s="49">
        <v>0</v>
      </c>
      <c r="Z1346" s="49">
        <v>0</v>
      </c>
      <c r="AA1346" s="49">
        <v>0</v>
      </c>
      <c r="AB1346" s="49">
        <v>0</v>
      </c>
      <c r="AC1346" s="49">
        <v>0</v>
      </c>
      <c r="AD1346" s="49">
        <v>0</v>
      </c>
      <c r="AE1346" s="49">
        <v>0</v>
      </c>
      <c r="AF1346" s="49">
        <v>0</v>
      </c>
      <c r="AG1346" s="49">
        <v>0</v>
      </c>
      <c r="AH1346" s="49">
        <v>0</v>
      </c>
      <c r="AI1346" s="49">
        <v>0</v>
      </c>
    </row>
    <row r="1347" spans="1:35" ht="15">
      <c r="A1347" s="49" t="s">
        <v>66</v>
      </c>
      <c r="B1347" s="49">
        <v>1</v>
      </c>
      <c r="C1347" s="49" t="s">
        <v>42</v>
      </c>
      <c r="D1347" s="49" t="s">
        <v>49</v>
      </c>
      <c r="E1347" s="49" t="s">
        <v>50</v>
      </c>
      <c r="F1347" s="49">
        <v>0</v>
      </c>
      <c r="G1347" s="49">
        <v>36282</v>
      </c>
      <c r="H1347" s="49">
        <v>0</v>
      </c>
      <c r="I1347" s="49">
        <v>0</v>
      </c>
      <c r="J1347" s="49">
        <v>0</v>
      </c>
      <c r="K1347" s="49">
        <v>0</v>
      </c>
      <c r="L1347" s="49">
        <v>0</v>
      </c>
      <c r="M1347" s="49">
        <v>0</v>
      </c>
      <c r="N1347" s="49">
        <v>0</v>
      </c>
      <c r="O1347" s="49">
        <v>0</v>
      </c>
      <c r="P1347" s="49">
        <v>0</v>
      </c>
      <c r="Q1347" s="49">
        <v>0</v>
      </c>
      <c r="R1347" s="49">
        <v>0</v>
      </c>
      <c r="S1347" s="49">
        <v>0</v>
      </c>
      <c r="T1347" s="49">
        <v>0</v>
      </c>
      <c r="U1347" s="49">
        <v>0</v>
      </c>
      <c r="V1347" s="49">
        <v>0</v>
      </c>
      <c r="W1347" s="49">
        <v>0</v>
      </c>
      <c r="X1347" s="49">
        <v>0</v>
      </c>
      <c r="Y1347" s="49">
        <v>0</v>
      </c>
      <c r="Z1347" s="49">
        <v>0</v>
      </c>
      <c r="AA1347" s="49">
        <v>0</v>
      </c>
      <c r="AB1347" s="49">
        <v>0</v>
      </c>
      <c r="AC1347" s="49">
        <v>0</v>
      </c>
      <c r="AD1347" s="49">
        <v>0</v>
      </c>
      <c r="AE1347" s="49">
        <v>0</v>
      </c>
      <c r="AF1347" s="49">
        <v>0</v>
      </c>
      <c r="AG1347" s="49">
        <v>0</v>
      </c>
      <c r="AH1347" s="49">
        <v>0</v>
      </c>
      <c r="AI1347" s="49">
        <v>0</v>
      </c>
    </row>
    <row r="1348" spans="1:35" ht="15">
      <c r="A1348" s="49" t="s">
        <v>66</v>
      </c>
      <c r="B1348" s="49">
        <v>2</v>
      </c>
      <c r="C1348" s="49" t="s">
        <v>42</v>
      </c>
      <c r="D1348" s="49" t="s">
        <v>49</v>
      </c>
      <c r="E1348" s="49" t="s">
        <v>50</v>
      </c>
      <c r="F1348" s="49">
        <v>0</v>
      </c>
      <c r="G1348" s="49">
        <v>36282</v>
      </c>
      <c r="H1348" s="49">
        <v>0</v>
      </c>
      <c r="I1348" s="49">
        <v>0</v>
      </c>
      <c r="J1348" s="49">
        <v>0</v>
      </c>
      <c r="K1348" s="49">
        <v>0</v>
      </c>
      <c r="L1348" s="49">
        <v>0</v>
      </c>
      <c r="M1348" s="49">
        <v>0</v>
      </c>
      <c r="N1348" s="49">
        <v>0</v>
      </c>
      <c r="O1348" s="49">
        <v>0</v>
      </c>
      <c r="P1348" s="49">
        <v>0</v>
      </c>
      <c r="Q1348" s="49">
        <v>0</v>
      </c>
      <c r="R1348" s="49">
        <v>0</v>
      </c>
      <c r="S1348" s="49">
        <v>0</v>
      </c>
      <c r="T1348" s="49">
        <v>0</v>
      </c>
      <c r="U1348" s="49">
        <v>0</v>
      </c>
      <c r="V1348" s="49">
        <v>0</v>
      </c>
      <c r="W1348" s="49">
        <v>0</v>
      </c>
      <c r="X1348" s="49">
        <v>0</v>
      </c>
      <c r="Y1348" s="49">
        <v>0</v>
      </c>
      <c r="Z1348" s="49">
        <v>0</v>
      </c>
      <c r="AA1348" s="49">
        <v>0</v>
      </c>
      <c r="AB1348" s="49">
        <v>0</v>
      </c>
      <c r="AC1348" s="49">
        <v>0</v>
      </c>
      <c r="AD1348" s="49">
        <v>0</v>
      </c>
      <c r="AE1348" s="49">
        <v>0</v>
      </c>
      <c r="AF1348" s="49">
        <v>0</v>
      </c>
      <c r="AG1348" s="49">
        <v>0</v>
      </c>
      <c r="AH1348" s="49">
        <v>0</v>
      </c>
      <c r="AI1348" s="49">
        <v>0</v>
      </c>
    </row>
    <row r="1349" spans="1:35" ht="15">
      <c r="A1349" s="49" t="s">
        <v>66</v>
      </c>
      <c r="B1349" s="49">
        <v>3</v>
      </c>
      <c r="C1349" s="49" t="s">
        <v>42</v>
      </c>
      <c r="D1349" s="49" t="s">
        <v>49</v>
      </c>
      <c r="E1349" s="49" t="s">
        <v>50</v>
      </c>
      <c r="F1349" s="49">
        <v>0</v>
      </c>
      <c r="G1349" s="49">
        <v>36282</v>
      </c>
      <c r="H1349" s="49">
        <v>0</v>
      </c>
      <c r="I1349" s="49">
        <v>0</v>
      </c>
      <c r="J1349" s="49">
        <v>0</v>
      </c>
      <c r="K1349" s="49">
        <v>0</v>
      </c>
      <c r="L1349" s="49">
        <v>0</v>
      </c>
      <c r="M1349" s="49">
        <v>0</v>
      </c>
      <c r="N1349" s="49">
        <v>0</v>
      </c>
      <c r="O1349" s="49">
        <v>0</v>
      </c>
      <c r="P1349" s="49">
        <v>0</v>
      </c>
      <c r="Q1349" s="49">
        <v>0</v>
      </c>
      <c r="R1349" s="49">
        <v>0</v>
      </c>
      <c r="S1349" s="49">
        <v>0</v>
      </c>
      <c r="T1349" s="49">
        <v>0</v>
      </c>
      <c r="U1349" s="49">
        <v>0</v>
      </c>
      <c r="V1349" s="49">
        <v>0</v>
      </c>
      <c r="W1349" s="49">
        <v>0</v>
      </c>
      <c r="X1349" s="49">
        <v>0</v>
      </c>
      <c r="Y1349" s="49">
        <v>0</v>
      </c>
      <c r="Z1349" s="49">
        <v>0</v>
      </c>
      <c r="AA1349" s="49">
        <v>0</v>
      </c>
      <c r="AB1349" s="49">
        <v>0</v>
      </c>
      <c r="AC1349" s="49">
        <v>0</v>
      </c>
      <c r="AD1349" s="49">
        <v>0</v>
      </c>
      <c r="AE1349" s="49">
        <v>0</v>
      </c>
      <c r="AF1349" s="49">
        <v>0</v>
      </c>
      <c r="AG1349" s="49">
        <v>0</v>
      </c>
      <c r="AH1349" s="49">
        <v>0</v>
      </c>
      <c r="AI1349" s="49">
        <v>0</v>
      </c>
    </row>
    <row r="1350" spans="1:35" ht="15">
      <c r="A1350" s="49" t="s">
        <v>66</v>
      </c>
      <c r="B1350" s="49">
        <v>4</v>
      </c>
      <c r="C1350" s="49" t="s">
        <v>42</v>
      </c>
      <c r="D1350" s="49" t="s">
        <v>49</v>
      </c>
      <c r="E1350" s="49" t="s">
        <v>50</v>
      </c>
      <c r="F1350" s="49">
        <v>0</v>
      </c>
      <c r="G1350" s="49">
        <v>36282</v>
      </c>
      <c r="H1350" s="49">
        <v>0</v>
      </c>
      <c r="I1350" s="49">
        <v>0</v>
      </c>
      <c r="J1350" s="49">
        <v>0</v>
      </c>
      <c r="K1350" s="49">
        <v>0</v>
      </c>
      <c r="L1350" s="49">
        <v>0</v>
      </c>
      <c r="M1350" s="49">
        <v>0</v>
      </c>
      <c r="N1350" s="49">
        <v>0</v>
      </c>
      <c r="O1350" s="49">
        <v>0</v>
      </c>
      <c r="P1350" s="49">
        <v>0</v>
      </c>
      <c r="Q1350" s="49">
        <v>0</v>
      </c>
      <c r="R1350" s="49">
        <v>0</v>
      </c>
      <c r="S1350" s="49">
        <v>0</v>
      </c>
      <c r="T1350" s="49">
        <v>0</v>
      </c>
      <c r="U1350" s="49">
        <v>0</v>
      </c>
      <c r="V1350" s="49">
        <v>0</v>
      </c>
      <c r="W1350" s="49">
        <v>0</v>
      </c>
      <c r="X1350" s="49">
        <v>0</v>
      </c>
      <c r="Y1350" s="49">
        <v>0</v>
      </c>
      <c r="Z1350" s="49">
        <v>0</v>
      </c>
      <c r="AA1350" s="49">
        <v>0</v>
      </c>
      <c r="AB1350" s="49">
        <v>0</v>
      </c>
      <c r="AC1350" s="49">
        <v>0</v>
      </c>
      <c r="AD1350" s="49">
        <v>0</v>
      </c>
      <c r="AE1350" s="49">
        <v>0</v>
      </c>
      <c r="AF1350" s="49">
        <v>0</v>
      </c>
      <c r="AG1350" s="49">
        <v>0</v>
      </c>
      <c r="AH1350" s="49">
        <v>0</v>
      </c>
      <c r="AI1350" s="49">
        <v>0</v>
      </c>
    </row>
    <row r="1351" spans="1:35" ht="15">
      <c r="A1351" s="49" t="s">
        <v>66</v>
      </c>
      <c r="B1351" s="49">
        <v>5</v>
      </c>
      <c r="C1351" s="49" t="s">
        <v>42</v>
      </c>
      <c r="D1351" s="49" t="s">
        <v>49</v>
      </c>
      <c r="E1351" s="49" t="s">
        <v>50</v>
      </c>
      <c r="F1351" s="49">
        <v>0</v>
      </c>
      <c r="G1351" s="49">
        <v>36282</v>
      </c>
      <c r="H1351" s="49">
        <v>0</v>
      </c>
      <c r="I1351" s="49">
        <v>0</v>
      </c>
      <c r="J1351" s="49">
        <v>0</v>
      </c>
      <c r="K1351" s="49">
        <v>0</v>
      </c>
      <c r="L1351" s="49">
        <v>0</v>
      </c>
      <c r="M1351" s="49">
        <v>0</v>
      </c>
      <c r="N1351" s="49">
        <v>0</v>
      </c>
      <c r="O1351" s="49">
        <v>0</v>
      </c>
      <c r="P1351" s="49">
        <v>0</v>
      </c>
      <c r="Q1351" s="49">
        <v>0</v>
      </c>
      <c r="R1351" s="49">
        <v>0</v>
      </c>
      <c r="S1351" s="49">
        <v>0</v>
      </c>
      <c r="T1351" s="49">
        <v>0</v>
      </c>
      <c r="U1351" s="49">
        <v>0</v>
      </c>
      <c r="V1351" s="49">
        <v>0</v>
      </c>
      <c r="W1351" s="49">
        <v>0</v>
      </c>
      <c r="X1351" s="49">
        <v>0</v>
      </c>
      <c r="Y1351" s="49">
        <v>0</v>
      </c>
      <c r="Z1351" s="49">
        <v>0</v>
      </c>
      <c r="AA1351" s="49">
        <v>0</v>
      </c>
      <c r="AB1351" s="49">
        <v>0</v>
      </c>
      <c r="AC1351" s="49">
        <v>0</v>
      </c>
      <c r="AD1351" s="49">
        <v>0</v>
      </c>
      <c r="AE1351" s="49">
        <v>0</v>
      </c>
      <c r="AF1351" s="49">
        <v>0</v>
      </c>
      <c r="AG1351" s="49">
        <v>0</v>
      </c>
      <c r="AH1351" s="49">
        <v>0</v>
      </c>
      <c r="AI1351" s="49">
        <v>0</v>
      </c>
    </row>
    <row r="1352" spans="1:35" ht="15">
      <c r="A1352" s="49" t="s">
        <v>66</v>
      </c>
      <c r="B1352" s="49">
        <v>6</v>
      </c>
      <c r="C1352" s="49" t="s">
        <v>42</v>
      </c>
      <c r="D1352" s="49" t="s">
        <v>49</v>
      </c>
      <c r="E1352" s="49" t="s">
        <v>50</v>
      </c>
      <c r="F1352" s="49">
        <v>0</v>
      </c>
      <c r="G1352" s="49">
        <v>36282</v>
      </c>
      <c r="H1352" s="49">
        <v>0</v>
      </c>
      <c r="I1352" s="49">
        <v>0</v>
      </c>
      <c r="J1352" s="49">
        <v>0</v>
      </c>
      <c r="K1352" s="49">
        <v>0</v>
      </c>
      <c r="L1352" s="49">
        <v>0</v>
      </c>
      <c r="M1352" s="49">
        <v>0</v>
      </c>
      <c r="N1352" s="49">
        <v>0</v>
      </c>
      <c r="O1352" s="49">
        <v>0</v>
      </c>
      <c r="P1352" s="49">
        <v>0</v>
      </c>
      <c r="Q1352" s="49">
        <v>0</v>
      </c>
      <c r="R1352" s="49">
        <v>0</v>
      </c>
      <c r="S1352" s="49">
        <v>0</v>
      </c>
      <c r="T1352" s="49">
        <v>0</v>
      </c>
      <c r="U1352" s="49">
        <v>0</v>
      </c>
      <c r="V1352" s="49">
        <v>0</v>
      </c>
      <c r="W1352" s="49">
        <v>0</v>
      </c>
      <c r="X1352" s="49">
        <v>0</v>
      </c>
      <c r="Y1352" s="49">
        <v>0</v>
      </c>
      <c r="Z1352" s="49">
        <v>0</v>
      </c>
      <c r="AA1352" s="49">
        <v>0</v>
      </c>
      <c r="AB1352" s="49">
        <v>0</v>
      </c>
      <c r="AC1352" s="49">
        <v>0</v>
      </c>
      <c r="AD1352" s="49">
        <v>0</v>
      </c>
      <c r="AE1352" s="49">
        <v>0</v>
      </c>
      <c r="AF1352" s="49">
        <v>0</v>
      </c>
      <c r="AG1352" s="49">
        <v>0</v>
      </c>
      <c r="AH1352" s="49">
        <v>0</v>
      </c>
      <c r="AI1352" s="49">
        <v>0</v>
      </c>
    </row>
    <row r="1353" spans="1:35" ht="15">
      <c r="A1353" s="49" t="s">
        <v>66</v>
      </c>
      <c r="B1353" s="49">
        <v>7</v>
      </c>
      <c r="C1353" s="49" t="s">
        <v>42</v>
      </c>
      <c r="D1353" s="49" t="s">
        <v>49</v>
      </c>
      <c r="E1353" s="49" t="s">
        <v>50</v>
      </c>
      <c r="F1353" s="49">
        <v>0</v>
      </c>
      <c r="G1353" s="49">
        <v>36282</v>
      </c>
      <c r="H1353" s="49">
        <v>0</v>
      </c>
      <c r="I1353" s="49">
        <v>0</v>
      </c>
      <c r="J1353" s="49">
        <v>0</v>
      </c>
      <c r="K1353" s="49">
        <v>0</v>
      </c>
      <c r="L1353" s="49">
        <v>0</v>
      </c>
      <c r="M1353" s="49">
        <v>0</v>
      </c>
      <c r="N1353" s="49">
        <v>0</v>
      </c>
      <c r="O1353" s="49">
        <v>0</v>
      </c>
      <c r="P1353" s="49">
        <v>0</v>
      </c>
      <c r="Q1353" s="49">
        <v>0</v>
      </c>
      <c r="R1353" s="49">
        <v>0</v>
      </c>
      <c r="S1353" s="49">
        <v>0</v>
      </c>
      <c r="T1353" s="49">
        <v>0</v>
      </c>
      <c r="U1353" s="49">
        <v>0</v>
      </c>
      <c r="V1353" s="49">
        <v>0</v>
      </c>
      <c r="W1353" s="49">
        <v>0</v>
      </c>
      <c r="X1353" s="49">
        <v>0</v>
      </c>
      <c r="Y1353" s="49">
        <v>0</v>
      </c>
      <c r="Z1353" s="49">
        <v>0</v>
      </c>
      <c r="AA1353" s="49">
        <v>0</v>
      </c>
      <c r="AB1353" s="49">
        <v>0</v>
      </c>
      <c r="AC1353" s="49">
        <v>0</v>
      </c>
      <c r="AD1353" s="49">
        <v>0</v>
      </c>
      <c r="AE1353" s="49">
        <v>0</v>
      </c>
      <c r="AF1353" s="49">
        <v>0</v>
      </c>
      <c r="AG1353" s="49">
        <v>0</v>
      </c>
      <c r="AH1353" s="49">
        <v>0</v>
      </c>
      <c r="AI1353" s="49">
        <v>0</v>
      </c>
    </row>
    <row r="1354" spans="1:35" ht="15">
      <c r="A1354" s="49" t="s">
        <v>66</v>
      </c>
      <c r="B1354" s="49">
        <v>8</v>
      </c>
      <c r="C1354" s="49" t="s">
        <v>42</v>
      </c>
      <c r="D1354" s="49" t="s">
        <v>49</v>
      </c>
      <c r="E1354" s="49" t="s">
        <v>50</v>
      </c>
      <c r="F1354" s="49">
        <v>0</v>
      </c>
      <c r="G1354" s="49">
        <v>36282</v>
      </c>
      <c r="H1354" s="49">
        <v>0</v>
      </c>
      <c r="I1354" s="49">
        <v>0</v>
      </c>
      <c r="J1354" s="49">
        <v>0</v>
      </c>
      <c r="K1354" s="49">
        <v>0</v>
      </c>
      <c r="L1354" s="49">
        <v>0</v>
      </c>
      <c r="M1354" s="49">
        <v>0</v>
      </c>
      <c r="N1354" s="49">
        <v>0</v>
      </c>
      <c r="O1354" s="49">
        <v>0</v>
      </c>
      <c r="P1354" s="49">
        <v>0</v>
      </c>
      <c r="Q1354" s="49">
        <v>0</v>
      </c>
      <c r="R1354" s="49">
        <v>0</v>
      </c>
      <c r="S1354" s="49">
        <v>0</v>
      </c>
      <c r="T1354" s="49">
        <v>0</v>
      </c>
      <c r="U1354" s="49">
        <v>0</v>
      </c>
      <c r="V1354" s="49">
        <v>0</v>
      </c>
      <c r="W1354" s="49">
        <v>0</v>
      </c>
      <c r="X1354" s="49">
        <v>0</v>
      </c>
      <c r="Y1354" s="49">
        <v>0</v>
      </c>
      <c r="Z1354" s="49">
        <v>0</v>
      </c>
      <c r="AA1354" s="49">
        <v>0</v>
      </c>
      <c r="AB1354" s="49">
        <v>0</v>
      </c>
      <c r="AC1354" s="49">
        <v>0</v>
      </c>
      <c r="AD1354" s="49">
        <v>0</v>
      </c>
      <c r="AE1354" s="49">
        <v>0</v>
      </c>
      <c r="AF1354" s="49">
        <v>0</v>
      </c>
      <c r="AG1354" s="49">
        <v>0</v>
      </c>
      <c r="AH1354" s="49">
        <v>0</v>
      </c>
      <c r="AI1354" s="49">
        <v>0</v>
      </c>
    </row>
    <row r="1355" spans="1:35" ht="15">
      <c r="A1355" s="49" t="s">
        <v>66</v>
      </c>
      <c r="B1355" s="49">
        <v>9</v>
      </c>
      <c r="C1355" s="49" t="s">
        <v>42</v>
      </c>
      <c r="D1355" s="49" t="s">
        <v>49</v>
      </c>
      <c r="E1355" s="49" t="s">
        <v>50</v>
      </c>
      <c r="F1355" s="49">
        <v>0</v>
      </c>
      <c r="G1355" s="49">
        <v>36282</v>
      </c>
      <c r="H1355" s="49">
        <v>0</v>
      </c>
      <c r="I1355" s="49">
        <v>0</v>
      </c>
      <c r="J1355" s="49">
        <v>0</v>
      </c>
      <c r="K1355" s="49">
        <v>0</v>
      </c>
      <c r="L1355" s="49">
        <v>0</v>
      </c>
      <c r="M1355" s="49">
        <v>0</v>
      </c>
      <c r="N1355" s="49">
        <v>0</v>
      </c>
      <c r="O1355" s="49">
        <v>0</v>
      </c>
      <c r="P1355" s="49">
        <v>0</v>
      </c>
      <c r="Q1355" s="49">
        <v>0</v>
      </c>
      <c r="R1355" s="49">
        <v>0</v>
      </c>
      <c r="S1355" s="49">
        <v>0</v>
      </c>
      <c r="T1355" s="49">
        <v>0</v>
      </c>
      <c r="U1355" s="49">
        <v>0</v>
      </c>
      <c r="V1355" s="49">
        <v>0</v>
      </c>
      <c r="W1355" s="49">
        <v>0</v>
      </c>
      <c r="X1355" s="49">
        <v>0</v>
      </c>
      <c r="Y1355" s="49">
        <v>0</v>
      </c>
      <c r="Z1355" s="49">
        <v>0</v>
      </c>
      <c r="AA1355" s="49">
        <v>0</v>
      </c>
      <c r="AB1355" s="49">
        <v>0</v>
      </c>
      <c r="AC1355" s="49">
        <v>0</v>
      </c>
      <c r="AD1355" s="49">
        <v>0</v>
      </c>
      <c r="AE1355" s="49">
        <v>0</v>
      </c>
      <c r="AF1355" s="49">
        <v>0</v>
      </c>
      <c r="AG1355" s="49">
        <v>0</v>
      </c>
      <c r="AH1355" s="49">
        <v>0</v>
      </c>
      <c r="AI1355" s="49">
        <v>0</v>
      </c>
    </row>
    <row r="1356" spans="1:35" ht="15">
      <c r="A1356" s="49" t="s">
        <v>66</v>
      </c>
      <c r="B1356" s="49">
        <v>10</v>
      </c>
      <c r="C1356" s="49" t="s">
        <v>42</v>
      </c>
      <c r="D1356" s="49" t="s">
        <v>49</v>
      </c>
      <c r="E1356" s="49" t="s">
        <v>50</v>
      </c>
      <c r="F1356" s="49">
        <v>0</v>
      </c>
      <c r="G1356" s="49">
        <v>36282</v>
      </c>
      <c r="H1356" s="49">
        <v>0</v>
      </c>
      <c r="I1356" s="49">
        <v>0</v>
      </c>
      <c r="J1356" s="49">
        <v>0</v>
      </c>
      <c r="K1356" s="49">
        <v>0</v>
      </c>
      <c r="L1356" s="49">
        <v>0</v>
      </c>
      <c r="M1356" s="49">
        <v>0</v>
      </c>
      <c r="N1356" s="49">
        <v>0</v>
      </c>
      <c r="O1356" s="49">
        <v>0</v>
      </c>
      <c r="P1356" s="49">
        <v>0</v>
      </c>
      <c r="Q1356" s="49">
        <v>0</v>
      </c>
      <c r="R1356" s="49">
        <v>0</v>
      </c>
      <c r="S1356" s="49">
        <v>0</v>
      </c>
      <c r="T1356" s="49">
        <v>0</v>
      </c>
      <c r="U1356" s="49">
        <v>0</v>
      </c>
      <c r="V1356" s="49">
        <v>0</v>
      </c>
      <c r="W1356" s="49">
        <v>0</v>
      </c>
      <c r="X1356" s="49">
        <v>0</v>
      </c>
      <c r="Y1356" s="49">
        <v>0</v>
      </c>
      <c r="Z1356" s="49">
        <v>0</v>
      </c>
      <c r="AA1356" s="49">
        <v>0</v>
      </c>
      <c r="AB1356" s="49">
        <v>0</v>
      </c>
      <c r="AC1356" s="49">
        <v>0</v>
      </c>
      <c r="AD1356" s="49">
        <v>0</v>
      </c>
      <c r="AE1356" s="49">
        <v>0</v>
      </c>
      <c r="AF1356" s="49">
        <v>0</v>
      </c>
      <c r="AG1356" s="49">
        <v>0</v>
      </c>
      <c r="AH1356" s="49">
        <v>0</v>
      </c>
      <c r="AI1356" s="49">
        <v>0</v>
      </c>
    </row>
    <row r="1357" spans="1:35" ht="15">
      <c r="A1357" s="49" t="s">
        <v>66</v>
      </c>
      <c r="B1357" s="49">
        <v>11</v>
      </c>
      <c r="C1357" s="49" t="s">
        <v>42</v>
      </c>
      <c r="D1357" s="49" t="s">
        <v>49</v>
      </c>
      <c r="E1357" s="49" t="s">
        <v>50</v>
      </c>
      <c r="F1357" s="49">
        <v>0</v>
      </c>
      <c r="G1357" s="49">
        <v>36282</v>
      </c>
      <c r="H1357" s="49">
        <v>0</v>
      </c>
      <c r="I1357" s="49">
        <v>0</v>
      </c>
      <c r="J1357" s="49">
        <v>0</v>
      </c>
      <c r="K1357" s="49">
        <v>0</v>
      </c>
      <c r="L1357" s="49">
        <v>0</v>
      </c>
      <c r="M1357" s="49">
        <v>0</v>
      </c>
      <c r="N1357" s="49">
        <v>0</v>
      </c>
      <c r="O1357" s="49">
        <v>0</v>
      </c>
      <c r="P1357" s="49">
        <v>0</v>
      </c>
      <c r="Q1357" s="49">
        <v>0</v>
      </c>
      <c r="R1357" s="49">
        <v>0</v>
      </c>
      <c r="S1357" s="49">
        <v>0</v>
      </c>
      <c r="T1357" s="49">
        <v>0</v>
      </c>
      <c r="U1357" s="49">
        <v>0</v>
      </c>
      <c r="V1357" s="49">
        <v>0</v>
      </c>
      <c r="W1357" s="49">
        <v>0</v>
      </c>
      <c r="X1357" s="49">
        <v>0</v>
      </c>
      <c r="Y1357" s="49">
        <v>0</v>
      </c>
      <c r="Z1357" s="49">
        <v>0</v>
      </c>
      <c r="AA1357" s="49">
        <v>0</v>
      </c>
      <c r="AB1357" s="49">
        <v>0</v>
      </c>
      <c r="AC1357" s="49">
        <v>0</v>
      </c>
      <c r="AD1357" s="49">
        <v>0</v>
      </c>
      <c r="AE1357" s="49">
        <v>0</v>
      </c>
      <c r="AF1357" s="49">
        <v>0</v>
      </c>
      <c r="AG1357" s="49">
        <v>0</v>
      </c>
      <c r="AH1357" s="49">
        <v>0</v>
      </c>
      <c r="AI1357" s="49">
        <v>0</v>
      </c>
    </row>
    <row r="1358" spans="1:35" ht="15">
      <c r="A1358" s="49" t="s">
        <v>66</v>
      </c>
      <c r="B1358" s="49">
        <v>12</v>
      </c>
      <c r="C1358" s="49" t="s">
        <v>42</v>
      </c>
      <c r="D1358" s="49" t="s">
        <v>49</v>
      </c>
      <c r="E1358" s="49" t="s">
        <v>50</v>
      </c>
      <c r="F1358" s="49">
        <v>0</v>
      </c>
      <c r="G1358" s="49">
        <v>36282</v>
      </c>
      <c r="H1358" s="49">
        <v>0</v>
      </c>
      <c r="I1358" s="49">
        <v>0</v>
      </c>
      <c r="J1358" s="49">
        <v>0</v>
      </c>
      <c r="K1358" s="49">
        <v>0</v>
      </c>
      <c r="L1358" s="49">
        <v>0</v>
      </c>
      <c r="M1358" s="49">
        <v>0</v>
      </c>
      <c r="N1358" s="49">
        <v>0</v>
      </c>
      <c r="O1358" s="49">
        <v>0</v>
      </c>
      <c r="P1358" s="49">
        <v>0</v>
      </c>
      <c r="Q1358" s="49">
        <v>0</v>
      </c>
      <c r="R1358" s="49">
        <v>0</v>
      </c>
      <c r="S1358" s="49">
        <v>0</v>
      </c>
      <c r="T1358" s="49">
        <v>0</v>
      </c>
      <c r="U1358" s="49">
        <v>0</v>
      </c>
      <c r="V1358" s="49">
        <v>0</v>
      </c>
      <c r="W1358" s="49">
        <v>0</v>
      </c>
      <c r="X1358" s="49">
        <v>0</v>
      </c>
      <c r="Y1358" s="49">
        <v>0</v>
      </c>
      <c r="Z1358" s="49">
        <v>0</v>
      </c>
      <c r="AA1358" s="49">
        <v>0</v>
      </c>
      <c r="AB1358" s="49">
        <v>0</v>
      </c>
      <c r="AC1358" s="49">
        <v>0</v>
      </c>
      <c r="AD1358" s="49">
        <v>0</v>
      </c>
      <c r="AE1358" s="49">
        <v>0</v>
      </c>
      <c r="AF1358" s="49">
        <v>0</v>
      </c>
      <c r="AG1358" s="49">
        <v>0</v>
      </c>
      <c r="AH1358" s="49">
        <v>0</v>
      </c>
      <c r="AI1358" s="49">
        <v>0</v>
      </c>
    </row>
    <row r="1359" spans="1:35" ht="15">
      <c r="A1359" s="49" t="s">
        <v>66</v>
      </c>
      <c r="B1359" s="49">
        <v>13</v>
      </c>
      <c r="C1359" s="49" t="s">
        <v>42</v>
      </c>
      <c r="D1359" s="49" t="s">
        <v>49</v>
      </c>
      <c r="E1359" s="49" t="s">
        <v>50</v>
      </c>
      <c r="F1359" s="49">
        <v>0</v>
      </c>
      <c r="G1359" s="49">
        <v>36282</v>
      </c>
      <c r="H1359" s="49">
        <v>0</v>
      </c>
      <c r="I1359" s="49">
        <v>0</v>
      </c>
      <c r="J1359" s="49">
        <v>0</v>
      </c>
      <c r="K1359" s="49">
        <v>0</v>
      </c>
      <c r="L1359" s="49">
        <v>0</v>
      </c>
      <c r="M1359" s="49">
        <v>0</v>
      </c>
      <c r="N1359" s="49">
        <v>0</v>
      </c>
      <c r="O1359" s="49">
        <v>0</v>
      </c>
      <c r="P1359" s="49">
        <v>0</v>
      </c>
      <c r="Q1359" s="49">
        <v>0</v>
      </c>
      <c r="R1359" s="49">
        <v>0</v>
      </c>
      <c r="S1359" s="49">
        <v>0</v>
      </c>
      <c r="T1359" s="49">
        <v>0</v>
      </c>
      <c r="U1359" s="49">
        <v>0</v>
      </c>
      <c r="V1359" s="49">
        <v>0</v>
      </c>
      <c r="W1359" s="49">
        <v>0</v>
      </c>
      <c r="X1359" s="49">
        <v>0</v>
      </c>
      <c r="Y1359" s="49">
        <v>0</v>
      </c>
      <c r="Z1359" s="49">
        <v>0</v>
      </c>
      <c r="AA1359" s="49">
        <v>0</v>
      </c>
      <c r="AB1359" s="49">
        <v>0</v>
      </c>
      <c r="AC1359" s="49">
        <v>0</v>
      </c>
      <c r="AD1359" s="49">
        <v>0</v>
      </c>
      <c r="AE1359" s="49">
        <v>0</v>
      </c>
      <c r="AF1359" s="49">
        <v>0</v>
      </c>
      <c r="AG1359" s="49">
        <v>0</v>
      </c>
      <c r="AH1359" s="49">
        <v>0</v>
      </c>
      <c r="AI1359" s="49">
        <v>0</v>
      </c>
    </row>
    <row r="1360" spans="1:35" ht="15">
      <c r="A1360" s="49" t="s">
        <v>66</v>
      </c>
      <c r="B1360" s="49">
        <v>14</v>
      </c>
      <c r="C1360" s="49" t="s">
        <v>42</v>
      </c>
      <c r="D1360" s="49" t="s">
        <v>49</v>
      </c>
      <c r="E1360" s="49" t="s">
        <v>50</v>
      </c>
      <c r="F1360" s="49">
        <v>0</v>
      </c>
      <c r="G1360" s="49">
        <v>36282</v>
      </c>
      <c r="H1360" s="49">
        <v>0</v>
      </c>
      <c r="I1360" s="49">
        <v>0</v>
      </c>
      <c r="J1360" s="49">
        <v>0</v>
      </c>
      <c r="K1360" s="49">
        <v>0</v>
      </c>
      <c r="L1360" s="49">
        <v>0</v>
      </c>
      <c r="M1360" s="49">
        <v>0</v>
      </c>
      <c r="N1360" s="49">
        <v>0</v>
      </c>
      <c r="O1360" s="49">
        <v>0</v>
      </c>
      <c r="P1360" s="49">
        <v>0</v>
      </c>
      <c r="Q1360" s="49">
        <v>0</v>
      </c>
      <c r="R1360" s="49">
        <v>0</v>
      </c>
      <c r="S1360" s="49">
        <v>0</v>
      </c>
      <c r="T1360" s="49">
        <v>0</v>
      </c>
      <c r="U1360" s="49">
        <v>0</v>
      </c>
      <c r="V1360" s="49">
        <v>0</v>
      </c>
      <c r="W1360" s="49">
        <v>0</v>
      </c>
      <c r="X1360" s="49">
        <v>0</v>
      </c>
      <c r="Y1360" s="49">
        <v>0</v>
      </c>
      <c r="Z1360" s="49">
        <v>0</v>
      </c>
      <c r="AA1360" s="49">
        <v>0</v>
      </c>
      <c r="AB1360" s="49">
        <v>0</v>
      </c>
      <c r="AC1360" s="49">
        <v>0</v>
      </c>
      <c r="AD1360" s="49">
        <v>0</v>
      </c>
      <c r="AE1360" s="49">
        <v>0</v>
      </c>
      <c r="AF1360" s="49">
        <v>0</v>
      </c>
      <c r="AG1360" s="49">
        <v>0</v>
      </c>
      <c r="AH1360" s="49">
        <v>0</v>
      </c>
      <c r="AI1360" s="49">
        <v>0</v>
      </c>
    </row>
    <row r="1361" spans="1:35" ht="15">
      <c r="A1361" s="49" t="s">
        <v>66</v>
      </c>
      <c r="B1361" s="49">
        <v>15</v>
      </c>
      <c r="C1361" s="49" t="s">
        <v>42</v>
      </c>
      <c r="D1361" s="49" t="s">
        <v>49</v>
      </c>
      <c r="E1361" s="49" t="s">
        <v>50</v>
      </c>
      <c r="F1361" s="49">
        <v>0</v>
      </c>
      <c r="G1361" s="49">
        <v>36282</v>
      </c>
      <c r="H1361" s="49">
        <v>0</v>
      </c>
      <c r="I1361" s="49">
        <v>0</v>
      </c>
      <c r="J1361" s="49">
        <v>0</v>
      </c>
      <c r="K1361" s="49">
        <v>0</v>
      </c>
      <c r="L1361" s="49">
        <v>0</v>
      </c>
      <c r="M1361" s="49">
        <v>0</v>
      </c>
      <c r="N1361" s="49">
        <v>0</v>
      </c>
      <c r="O1361" s="49">
        <v>0</v>
      </c>
      <c r="P1361" s="49">
        <v>0</v>
      </c>
      <c r="Q1361" s="49">
        <v>0</v>
      </c>
      <c r="R1361" s="49">
        <v>0</v>
      </c>
      <c r="S1361" s="49">
        <v>0</v>
      </c>
      <c r="T1361" s="49">
        <v>0</v>
      </c>
      <c r="U1361" s="49">
        <v>0</v>
      </c>
      <c r="V1361" s="49">
        <v>0</v>
      </c>
      <c r="W1361" s="49">
        <v>0</v>
      </c>
      <c r="X1361" s="49">
        <v>0</v>
      </c>
      <c r="Y1361" s="49">
        <v>0</v>
      </c>
      <c r="Z1361" s="49">
        <v>0</v>
      </c>
      <c r="AA1361" s="49">
        <v>0</v>
      </c>
      <c r="AB1361" s="49">
        <v>0</v>
      </c>
      <c r="AC1361" s="49">
        <v>0</v>
      </c>
      <c r="AD1361" s="49">
        <v>0</v>
      </c>
      <c r="AE1361" s="49">
        <v>0</v>
      </c>
      <c r="AF1361" s="49">
        <v>0</v>
      </c>
      <c r="AG1361" s="49">
        <v>0</v>
      </c>
      <c r="AH1361" s="49">
        <v>0</v>
      </c>
      <c r="AI1361" s="49">
        <v>0</v>
      </c>
    </row>
    <row r="1362" spans="1:35" ht="15">
      <c r="A1362" s="49" t="s">
        <v>66</v>
      </c>
      <c r="B1362" s="49">
        <v>16</v>
      </c>
      <c r="C1362" s="49" t="s">
        <v>42</v>
      </c>
      <c r="D1362" s="49" t="s">
        <v>49</v>
      </c>
      <c r="E1362" s="49" t="s">
        <v>50</v>
      </c>
      <c r="F1362" s="49">
        <v>0</v>
      </c>
      <c r="G1362" s="49">
        <v>36282</v>
      </c>
      <c r="H1362" s="49">
        <v>0</v>
      </c>
      <c r="I1362" s="49">
        <v>0</v>
      </c>
      <c r="J1362" s="49">
        <v>0</v>
      </c>
      <c r="K1362" s="49">
        <v>0</v>
      </c>
      <c r="L1362" s="49">
        <v>0</v>
      </c>
      <c r="M1362" s="49">
        <v>0</v>
      </c>
      <c r="N1362" s="49">
        <v>0</v>
      </c>
      <c r="O1362" s="49">
        <v>0</v>
      </c>
      <c r="P1362" s="49">
        <v>0</v>
      </c>
      <c r="Q1362" s="49">
        <v>0</v>
      </c>
      <c r="R1362" s="49">
        <v>0</v>
      </c>
      <c r="S1362" s="49">
        <v>0</v>
      </c>
      <c r="T1362" s="49">
        <v>0</v>
      </c>
      <c r="U1362" s="49">
        <v>0</v>
      </c>
      <c r="V1362" s="49">
        <v>0</v>
      </c>
      <c r="W1362" s="49">
        <v>0</v>
      </c>
      <c r="X1362" s="49">
        <v>0</v>
      </c>
      <c r="Y1362" s="49">
        <v>0</v>
      </c>
      <c r="Z1362" s="49">
        <v>0</v>
      </c>
      <c r="AA1362" s="49">
        <v>0</v>
      </c>
      <c r="AB1362" s="49">
        <v>0</v>
      </c>
      <c r="AC1362" s="49">
        <v>0</v>
      </c>
      <c r="AD1362" s="49">
        <v>0</v>
      </c>
      <c r="AE1362" s="49">
        <v>0</v>
      </c>
      <c r="AF1362" s="49">
        <v>0</v>
      </c>
      <c r="AG1362" s="49">
        <v>0</v>
      </c>
      <c r="AH1362" s="49">
        <v>0</v>
      </c>
      <c r="AI1362" s="49">
        <v>0</v>
      </c>
    </row>
    <row r="1363" spans="1:35" ht="15">
      <c r="A1363" s="49" t="s">
        <v>66</v>
      </c>
      <c r="B1363" s="49">
        <v>17</v>
      </c>
      <c r="C1363" s="49" t="s">
        <v>42</v>
      </c>
      <c r="D1363" s="49" t="s">
        <v>49</v>
      </c>
      <c r="E1363" s="49" t="s">
        <v>50</v>
      </c>
      <c r="F1363" s="49">
        <v>0</v>
      </c>
      <c r="G1363" s="49">
        <v>36282</v>
      </c>
      <c r="H1363" s="49">
        <v>0</v>
      </c>
      <c r="I1363" s="49">
        <v>0</v>
      </c>
      <c r="J1363" s="49">
        <v>0</v>
      </c>
      <c r="K1363" s="49">
        <v>0</v>
      </c>
      <c r="L1363" s="49">
        <v>0</v>
      </c>
      <c r="M1363" s="49">
        <v>0</v>
      </c>
      <c r="N1363" s="49">
        <v>0</v>
      </c>
      <c r="O1363" s="49">
        <v>0</v>
      </c>
      <c r="P1363" s="49">
        <v>0</v>
      </c>
      <c r="Q1363" s="49">
        <v>0</v>
      </c>
      <c r="R1363" s="49">
        <v>0</v>
      </c>
      <c r="S1363" s="49">
        <v>0</v>
      </c>
      <c r="T1363" s="49">
        <v>0</v>
      </c>
      <c r="U1363" s="49">
        <v>0</v>
      </c>
      <c r="V1363" s="49">
        <v>0</v>
      </c>
      <c r="W1363" s="49">
        <v>0</v>
      </c>
      <c r="X1363" s="49">
        <v>0</v>
      </c>
      <c r="Y1363" s="49">
        <v>0</v>
      </c>
      <c r="Z1363" s="49">
        <v>0</v>
      </c>
      <c r="AA1363" s="49">
        <v>0</v>
      </c>
      <c r="AB1363" s="49">
        <v>0</v>
      </c>
      <c r="AC1363" s="49">
        <v>0</v>
      </c>
      <c r="AD1363" s="49">
        <v>0</v>
      </c>
      <c r="AE1363" s="49">
        <v>0</v>
      </c>
      <c r="AF1363" s="49">
        <v>0</v>
      </c>
      <c r="AG1363" s="49">
        <v>0</v>
      </c>
      <c r="AH1363" s="49">
        <v>0</v>
      </c>
      <c r="AI1363" s="49">
        <v>0</v>
      </c>
    </row>
    <row r="1364" spans="1:35" ht="15">
      <c r="A1364" s="49" t="s">
        <v>66</v>
      </c>
      <c r="B1364" s="49">
        <v>18</v>
      </c>
      <c r="C1364" s="49" t="s">
        <v>42</v>
      </c>
      <c r="D1364" s="49" t="s">
        <v>49</v>
      </c>
      <c r="E1364" s="49" t="s">
        <v>50</v>
      </c>
      <c r="F1364" s="49">
        <v>0</v>
      </c>
      <c r="G1364" s="49">
        <v>36282</v>
      </c>
      <c r="H1364" s="49">
        <v>0</v>
      </c>
      <c r="I1364" s="49">
        <v>0</v>
      </c>
      <c r="J1364" s="49">
        <v>0</v>
      </c>
      <c r="K1364" s="49">
        <v>0</v>
      </c>
      <c r="L1364" s="49">
        <v>0</v>
      </c>
      <c r="M1364" s="49">
        <v>0</v>
      </c>
      <c r="N1364" s="49">
        <v>0</v>
      </c>
      <c r="O1364" s="49">
        <v>0</v>
      </c>
      <c r="P1364" s="49">
        <v>0</v>
      </c>
      <c r="Q1364" s="49">
        <v>0</v>
      </c>
      <c r="R1364" s="49">
        <v>0</v>
      </c>
      <c r="S1364" s="49">
        <v>0</v>
      </c>
      <c r="T1364" s="49">
        <v>0</v>
      </c>
      <c r="U1364" s="49">
        <v>0</v>
      </c>
      <c r="V1364" s="49">
        <v>0</v>
      </c>
      <c r="W1364" s="49">
        <v>0</v>
      </c>
      <c r="X1364" s="49">
        <v>0</v>
      </c>
      <c r="Y1364" s="49">
        <v>0</v>
      </c>
      <c r="Z1364" s="49">
        <v>0</v>
      </c>
      <c r="AA1364" s="49">
        <v>0</v>
      </c>
      <c r="AB1364" s="49">
        <v>0</v>
      </c>
      <c r="AC1364" s="49">
        <v>0</v>
      </c>
      <c r="AD1364" s="49">
        <v>0</v>
      </c>
      <c r="AE1364" s="49">
        <v>0</v>
      </c>
      <c r="AF1364" s="49">
        <v>0</v>
      </c>
      <c r="AG1364" s="49">
        <v>0</v>
      </c>
      <c r="AH1364" s="49">
        <v>0</v>
      </c>
      <c r="AI1364" s="49">
        <v>0</v>
      </c>
    </row>
    <row r="1365" spans="1:35" ht="15">
      <c r="A1365" s="49" t="s">
        <v>66</v>
      </c>
      <c r="B1365" s="49">
        <v>19</v>
      </c>
      <c r="C1365" s="49" t="s">
        <v>42</v>
      </c>
      <c r="D1365" s="49" t="s">
        <v>49</v>
      </c>
      <c r="E1365" s="49" t="s">
        <v>50</v>
      </c>
      <c r="F1365" s="49">
        <v>0</v>
      </c>
      <c r="G1365" s="49">
        <v>36282</v>
      </c>
      <c r="H1365" s="49">
        <v>0</v>
      </c>
      <c r="I1365" s="49">
        <v>0</v>
      </c>
      <c r="J1365" s="49">
        <v>0</v>
      </c>
      <c r="K1365" s="49">
        <v>0</v>
      </c>
      <c r="L1365" s="49">
        <v>0</v>
      </c>
      <c r="M1365" s="49">
        <v>0</v>
      </c>
      <c r="N1365" s="49">
        <v>0</v>
      </c>
      <c r="O1365" s="49">
        <v>0</v>
      </c>
      <c r="P1365" s="49">
        <v>0</v>
      </c>
      <c r="Q1365" s="49">
        <v>0</v>
      </c>
      <c r="R1365" s="49">
        <v>0</v>
      </c>
      <c r="S1365" s="49">
        <v>0</v>
      </c>
      <c r="T1365" s="49">
        <v>0</v>
      </c>
      <c r="U1365" s="49">
        <v>0</v>
      </c>
      <c r="V1365" s="49">
        <v>0</v>
      </c>
      <c r="W1365" s="49">
        <v>0</v>
      </c>
      <c r="X1365" s="49">
        <v>0</v>
      </c>
      <c r="Y1365" s="49">
        <v>0</v>
      </c>
      <c r="Z1365" s="49">
        <v>0</v>
      </c>
      <c r="AA1365" s="49">
        <v>0</v>
      </c>
      <c r="AB1365" s="49">
        <v>0</v>
      </c>
      <c r="AC1365" s="49">
        <v>0</v>
      </c>
      <c r="AD1365" s="49">
        <v>0</v>
      </c>
      <c r="AE1365" s="49">
        <v>0</v>
      </c>
      <c r="AF1365" s="49">
        <v>0</v>
      </c>
      <c r="AG1365" s="49">
        <v>0</v>
      </c>
      <c r="AH1365" s="49">
        <v>0</v>
      </c>
      <c r="AI1365" s="49">
        <v>0</v>
      </c>
    </row>
    <row r="1366" spans="1:35" ht="15">
      <c r="A1366" s="49" t="s">
        <v>66</v>
      </c>
      <c r="B1366" s="49">
        <v>20</v>
      </c>
      <c r="C1366" s="49" t="s">
        <v>42</v>
      </c>
      <c r="D1366" s="49" t="s">
        <v>49</v>
      </c>
      <c r="E1366" s="49" t="s">
        <v>50</v>
      </c>
      <c r="F1366" s="49">
        <v>0</v>
      </c>
      <c r="G1366" s="49">
        <v>36282</v>
      </c>
      <c r="H1366" s="49">
        <v>0</v>
      </c>
      <c r="I1366" s="49">
        <v>0</v>
      </c>
      <c r="J1366" s="49">
        <v>0</v>
      </c>
      <c r="K1366" s="49">
        <v>0</v>
      </c>
      <c r="L1366" s="49">
        <v>0</v>
      </c>
      <c r="M1366" s="49">
        <v>0</v>
      </c>
      <c r="N1366" s="49">
        <v>0</v>
      </c>
      <c r="O1366" s="49">
        <v>0</v>
      </c>
      <c r="P1366" s="49">
        <v>0</v>
      </c>
      <c r="Q1366" s="49">
        <v>0</v>
      </c>
      <c r="R1366" s="49">
        <v>0</v>
      </c>
      <c r="S1366" s="49">
        <v>0</v>
      </c>
      <c r="T1366" s="49">
        <v>0</v>
      </c>
      <c r="U1366" s="49">
        <v>0</v>
      </c>
      <c r="V1366" s="49">
        <v>0</v>
      </c>
      <c r="W1366" s="49">
        <v>0</v>
      </c>
      <c r="X1366" s="49">
        <v>0</v>
      </c>
      <c r="Y1366" s="49">
        <v>0</v>
      </c>
      <c r="Z1366" s="49">
        <v>0</v>
      </c>
      <c r="AA1366" s="49">
        <v>0</v>
      </c>
      <c r="AB1366" s="49">
        <v>0</v>
      </c>
      <c r="AC1366" s="49">
        <v>0</v>
      </c>
      <c r="AD1366" s="49">
        <v>0</v>
      </c>
      <c r="AE1366" s="49">
        <v>0</v>
      </c>
      <c r="AF1366" s="49">
        <v>0</v>
      </c>
      <c r="AG1366" s="49">
        <v>0</v>
      </c>
      <c r="AH1366" s="49">
        <v>0</v>
      </c>
      <c r="AI1366" s="49">
        <v>0</v>
      </c>
    </row>
    <row r="1367" spans="1:35" ht="15">
      <c r="A1367" s="49" t="s">
        <v>66</v>
      </c>
      <c r="B1367" s="49">
        <v>0</v>
      </c>
      <c r="C1367" s="49" t="s">
        <v>42</v>
      </c>
      <c r="D1367" s="49" t="s">
        <v>49</v>
      </c>
      <c r="E1367" s="49" t="s">
        <v>51</v>
      </c>
      <c r="F1367" s="49">
        <v>0</v>
      </c>
      <c r="G1367" s="49">
        <v>36282</v>
      </c>
      <c r="H1367" s="49">
        <v>0.82227697329007199</v>
      </c>
      <c r="I1367" s="49">
        <v>0.94245540146405804</v>
      </c>
      <c r="J1367" s="49">
        <v>1.0925405042315901</v>
      </c>
      <c r="K1367" s="49">
        <v>1.2634843370641</v>
      </c>
      <c r="L1367" s="49">
        <v>1.4605858356491901</v>
      </c>
      <c r="M1367" s="49">
        <v>1.68462794545054</v>
      </c>
      <c r="N1367" s="49">
        <v>1.93204577349177</v>
      </c>
      <c r="O1367" s="49">
        <v>2.21638223826303</v>
      </c>
      <c r="P1367" s="49">
        <v>2.5407169030046499</v>
      </c>
      <c r="Q1367" s="49">
        <v>2.8993007609122001</v>
      </c>
      <c r="R1367" s="49">
        <v>3.3046472351430798</v>
      </c>
      <c r="S1367" s="49">
        <v>3.7696402889797902</v>
      </c>
      <c r="T1367" s="49">
        <v>4.2949168971711797</v>
      </c>
      <c r="U1367" s="49">
        <v>4.6924537622556297</v>
      </c>
      <c r="V1367" s="49">
        <v>4.8865942678763599</v>
      </c>
      <c r="W1367" s="49">
        <v>5.4056777859893703</v>
      </c>
      <c r="X1367" s="49">
        <v>5.9895671592287201</v>
      </c>
      <c r="Y1367" s="49">
        <v>6.6413797482502099</v>
      </c>
      <c r="Z1367" s="49">
        <v>7.36729339118759</v>
      </c>
      <c r="AA1367" s="49">
        <v>8.1686397297704296</v>
      </c>
      <c r="AB1367" s="49">
        <v>9.0242717080523391</v>
      </c>
      <c r="AC1367" s="49">
        <v>9.8844396963835699</v>
      </c>
      <c r="AD1367" s="49">
        <v>10.7433211274952</v>
      </c>
      <c r="AE1367" s="49">
        <v>11.504947315448501</v>
      </c>
      <c r="AF1367" s="49">
        <v>12.1791618379296</v>
      </c>
      <c r="AG1367" s="49">
        <v>12.7952634950705</v>
      </c>
      <c r="AH1367" s="49">
        <v>13.3649606146765</v>
      </c>
      <c r="AI1367" s="49">
        <v>13.872220992837001</v>
      </c>
    </row>
    <row r="1368" spans="1:35" ht="15">
      <c r="A1368" s="49" t="s">
        <v>66</v>
      </c>
      <c r="B1368" s="49">
        <v>1</v>
      </c>
      <c r="C1368" s="49" t="s">
        <v>42</v>
      </c>
      <c r="D1368" s="49" t="s">
        <v>49</v>
      </c>
      <c r="E1368" s="49" t="s">
        <v>51</v>
      </c>
      <c r="F1368" s="49">
        <v>0</v>
      </c>
      <c r="G1368" s="49">
        <v>36282</v>
      </c>
      <c r="H1368" s="49">
        <v>181.03315851423301</v>
      </c>
      <c r="I1368" s="49">
        <v>211.739140660647</v>
      </c>
      <c r="J1368" s="49">
        <v>249.172861332732</v>
      </c>
      <c r="K1368" s="49">
        <v>292.88395048823401</v>
      </c>
      <c r="L1368" s="49">
        <v>343.84953734502602</v>
      </c>
      <c r="M1368" s="49">
        <v>402.29201729944799</v>
      </c>
      <c r="N1368" s="49">
        <v>468.31292367800501</v>
      </c>
      <c r="O1368" s="49">
        <v>544.64679887908505</v>
      </c>
      <c r="P1368" s="49">
        <v>632.52261319874697</v>
      </c>
      <c r="Q1368" s="49">
        <v>731.21974183579198</v>
      </c>
      <c r="R1368" s="49">
        <v>844.05147051087101</v>
      </c>
      <c r="S1368" s="49">
        <v>975.28018604259501</v>
      </c>
      <c r="T1368" s="49">
        <v>1125.9381598322</v>
      </c>
      <c r="U1368" s="49">
        <v>1247.1946524932</v>
      </c>
      <c r="V1368" s="49">
        <v>1316.9180326190799</v>
      </c>
      <c r="W1368" s="49">
        <v>1477.0041841636501</v>
      </c>
      <c r="X1368" s="49">
        <v>1659.06837447099</v>
      </c>
      <c r="Y1368" s="49">
        <v>1864.49176672831</v>
      </c>
      <c r="Z1368" s="49">
        <v>2095.1660663545299</v>
      </c>
      <c r="AA1368" s="49">
        <v>2352.6443420375599</v>
      </c>
      <c r="AB1368" s="49">
        <v>2631.47347341145</v>
      </c>
      <c r="AC1368" s="49">
        <v>2917.9467530707798</v>
      </c>
      <c r="AD1368" s="49">
        <v>3211.0576661780101</v>
      </c>
      <c r="AE1368" s="49">
        <v>3482.3172251505398</v>
      </c>
      <c r="AF1368" s="49">
        <v>3733.40671184345</v>
      </c>
      <c r="AG1368" s="49">
        <v>3971.5057193098801</v>
      </c>
      <c r="AH1368" s="49">
        <v>4200.6530921259</v>
      </c>
      <c r="AI1368" s="49">
        <v>4416.6146598914902</v>
      </c>
    </row>
    <row r="1369" spans="1:35" ht="15">
      <c r="A1369" s="49" t="s">
        <v>66</v>
      </c>
      <c r="B1369" s="49">
        <v>2</v>
      </c>
      <c r="C1369" s="49" t="s">
        <v>42</v>
      </c>
      <c r="D1369" s="49" t="s">
        <v>49</v>
      </c>
      <c r="E1369" s="49" t="s">
        <v>51</v>
      </c>
      <c r="F1369" s="49">
        <v>0</v>
      </c>
      <c r="G1369" s="49">
        <v>36282</v>
      </c>
      <c r="H1369" s="49">
        <v>16.654041866199101</v>
      </c>
      <c r="I1369" s="49">
        <v>19.3755043672619</v>
      </c>
      <c r="J1369" s="49">
        <v>22.7159102297842</v>
      </c>
      <c r="K1369" s="49">
        <v>26.615950967331901</v>
      </c>
      <c r="L1369" s="49">
        <v>31.176794729072899</v>
      </c>
      <c r="M1369" s="49">
        <v>36.395377921142298</v>
      </c>
      <c r="N1369" s="49">
        <v>42.258053998073997</v>
      </c>
      <c r="O1369" s="49">
        <v>49.009652435794699</v>
      </c>
      <c r="P1369" s="49">
        <v>56.748512578842501</v>
      </c>
      <c r="Q1369" s="49">
        <v>65.399074533039496</v>
      </c>
      <c r="R1369" s="49">
        <v>75.257750042004702</v>
      </c>
      <c r="S1369" s="49">
        <v>86.680140107335106</v>
      </c>
      <c r="T1369" s="49">
        <v>99.727148365131299</v>
      </c>
      <c r="U1369" s="49">
        <v>110.057858477978</v>
      </c>
      <c r="V1369" s="49">
        <v>115.774907628566</v>
      </c>
      <c r="W1369" s="49">
        <v>129.34221531514899</v>
      </c>
      <c r="X1369" s="49">
        <v>144.699580480029</v>
      </c>
      <c r="Y1369" s="49">
        <v>161.943997575982</v>
      </c>
      <c r="Z1369" s="49">
        <v>181.219933235664</v>
      </c>
      <c r="AA1369" s="49">
        <v>202.626626074976</v>
      </c>
      <c r="AB1369" s="49">
        <v>225.661018066076</v>
      </c>
      <c r="AC1369" s="49">
        <v>249.11144979526301</v>
      </c>
      <c r="AD1369" s="49">
        <v>272.86303057411698</v>
      </c>
      <c r="AE1369" s="49">
        <v>294.494722049762</v>
      </c>
      <c r="AF1369" s="49">
        <v>314.20399227303801</v>
      </c>
      <c r="AG1369" s="49">
        <v>332.649042773247</v>
      </c>
      <c r="AH1369" s="49">
        <v>350.16470453560697</v>
      </c>
      <c r="AI1369" s="49">
        <v>366.36794149370598</v>
      </c>
    </row>
    <row r="1370" spans="1:35" ht="15">
      <c r="A1370" s="49" t="s">
        <v>66</v>
      </c>
      <c r="B1370" s="49">
        <v>3</v>
      </c>
      <c r="C1370" s="49" t="s">
        <v>42</v>
      </c>
      <c r="D1370" s="49" t="s">
        <v>49</v>
      </c>
      <c r="E1370" s="49" t="s">
        <v>51</v>
      </c>
      <c r="F1370" s="49">
        <v>0</v>
      </c>
      <c r="G1370" s="49">
        <v>36282</v>
      </c>
      <c r="H1370" s="49">
        <v>6.2124300143209599</v>
      </c>
      <c r="I1370" s="49">
        <v>7.2105588475145801</v>
      </c>
      <c r="J1370" s="49">
        <v>8.4455944841224095</v>
      </c>
      <c r="K1370" s="49">
        <v>9.8833770722606502</v>
      </c>
      <c r="L1370" s="49">
        <v>11.5614416275614</v>
      </c>
      <c r="M1370" s="49">
        <v>13.4791270912882</v>
      </c>
      <c r="N1370" s="49">
        <v>15.632364858735899</v>
      </c>
      <c r="O1370" s="49">
        <v>18.114133206506601</v>
      </c>
      <c r="P1370" s="49">
        <v>20.957396487718398</v>
      </c>
      <c r="Q1370" s="49">
        <v>24.131125692630999</v>
      </c>
      <c r="R1370" s="49">
        <v>27.743404881652399</v>
      </c>
      <c r="S1370" s="49">
        <v>31.923469111997701</v>
      </c>
      <c r="T1370" s="49">
        <v>36.681160843960399</v>
      </c>
      <c r="U1370" s="49">
        <v>40.419366474595002</v>
      </c>
      <c r="V1370" s="49">
        <v>42.452381403846097</v>
      </c>
      <c r="W1370" s="49">
        <v>47.355046049382103</v>
      </c>
      <c r="X1370" s="49">
        <v>52.901430810201298</v>
      </c>
      <c r="Y1370" s="49">
        <v>59.124044443802902</v>
      </c>
      <c r="Z1370" s="49">
        <v>66.0752568942534</v>
      </c>
      <c r="AA1370" s="49">
        <v>73.787036247752894</v>
      </c>
      <c r="AB1370" s="49">
        <v>82.074223129788507</v>
      </c>
      <c r="AC1370" s="49">
        <v>90.4913676881784</v>
      </c>
      <c r="AD1370" s="49">
        <v>99.000435000008196</v>
      </c>
      <c r="AE1370" s="49">
        <v>106.715389688123</v>
      </c>
      <c r="AF1370" s="49">
        <v>113.698996205425</v>
      </c>
      <c r="AG1370" s="49">
        <v>120.199698018611</v>
      </c>
      <c r="AH1370" s="49">
        <v>126.341130700874</v>
      </c>
      <c r="AI1370" s="49">
        <v>131.98447052078001</v>
      </c>
    </row>
    <row r="1371" spans="1:35" ht="15">
      <c r="A1371" s="49" t="s">
        <v>66</v>
      </c>
      <c r="B1371" s="49">
        <v>4</v>
      </c>
      <c r="C1371" s="49" t="s">
        <v>42</v>
      </c>
      <c r="D1371" s="49" t="s">
        <v>49</v>
      </c>
      <c r="E1371" s="49" t="s">
        <v>51</v>
      </c>
      <c r="F1371" s="49">
        <v>0</v>
      </c>
      <c r="G1371" s="49">
        <v>36282</v>
      </c>
      <c r="H1371" s="49">
        <v>28.523288827999998</v>
      </c>
      <c r="I1371" s="49">
        <v>33.216741089580701</v>
      </c>
      <c r="J1371" s="49">
        <v>38.982885691956398</v>
      </c>
      <c r="K1371" s="49">
        <v>45.743511078869297</v>
      </c>
      <c r="L1371" s="49">
        <v>53.667926912306797</v>
      </c>
      <c r="M1371" s="49">
        <v>62.739833290202597</v>
      </c>
      <c r="N1371" s="49">
        <v>72.949114382281394</v>
      </c>
      <c r="O1371" s="49">
        <v>84.735071235485705</v>
      </c>
      <c r="P1371" s="49">
        <v>98.255228842424998</v>
      </c>
      <c r="Q1371" s="49">
        <v>113.379092564488</v>
      </c>
      <c r="R1371" s="49">
        <v>130.61794094956099</v>
      </c>
      <c r="S1371" s="49">
        <v>150.59768113699499</v>
      </c>
      <c r="T1371" s="49">
        <v>173.42604477984599</v>
      </c>
      <c r="U1371" s="49">
        <v>191.56537660806501</v>
      </c>
      <c r="V1371" s="49">
        <v>201.691699942437</v>
      </c>
      <c r="W1371" s="49">
        <v>225.546098433948</v>
      </c>
      <c r="X1371" s="49">
        <v>252.59885583273601</v>
      </c>
      <c r="Y1371" s="49">
        <v>283.00648087152098</v>
      </c>
      <c r="Z1371" s="49">
        <v>317.02434289102399</v>
      </c>
      <c r="AA1371" s="49">
        <v>354.83031938771097</v>
      </c>
      <c r="AB1371" s="49">
        <v>395.54044019766297</v>
      </c>
      <c r="AC1371" s="49">
        <v>436.99910635305099</v>
      </c>
      <c r="AD1371" s="49">
        <v>479.01891032192202</v>
      </c>
      <c r="AE1371" s="49">
        <v>517.34148749584301</v>
      </c>
      <c r="AF1371" s="49">
        <v>552.285215866415</v>
      </c>
      <c r="AG1371" s="49">
        <v>585.00592692052203</v>
      </c>
      <c r="AH1371" s="49">
        <v>616.13043921673898</v>
      </c>
      <c r="AI1371" s="49">
        <v>644.96308059537898</v>
      </c>
    </row>
    <row r="1372" spans="1:35" ht="15">
      <c r="A1372" s="49" t="s">
        <v>66</v>
      </c>
      <c r="B1372" s="49">
        <v>5</v>
      </c>
      <c r="C1372" s="49" t="s">
        <v>42</v>
      </c>
      <c r="D1372" s="49" t="s">
        <v>49</v>
      </c>
      <c r="E1372" s="49" t="s">
        <v>51</v>
      </c>
      <c r="F1372" s="49">
        <v>0</v>
      </c>
      <c r="G1372" s="49">
        <v>36282</v>
      </c>
      <c r="H1372" s="49">
        <v>20.559958055953899</v>
      </c>
      <c r="I1372" s="49">
        <v>23.941581403179399</v>
      </c>
      <c r="J1372" s="49">
        <v>28.080939575554702</v>
      </c>
      <c r="K1372" s="49">
        <v>32.919126131521097</v>
      </c>
      <c r="L1372" s="49">
        <v>38.575116500563198</v>
      </c>
      <c r="M1372" s="49">
        <v>45.041858534201097</v>
      </c>
      <c r="N1372" s="49">
        <v>52.318186391578102</v>
      </c>
      <c r="O1372" s="49">
        <v>60.6992906597374</v>
      </c>
      <c r="P1372" s="49">
        <v>70.300375679964702</v>
      </c>
      <c r="Q1372" s="49">
        <v>81.027159207077602</v>
      </c>
      <c r="R1372" s="49">
        <v>93.235653628523096</v>
      </c>
      <c r="S1372" s="49">
        <v>107.36574466475599</v>
      </c>
      <c r="T1372" s="49">
        <v>123.497104159777</v>
      </c>
      <c r="U1372" s="49">
        <v>136.25765208649599</v>
      </c>
      <c r="V1372" s="49">
        <v>143.294089973978</v>
      </c>
      <c r="W1372" s="49">
        <v>160.04749203273099</v>
      </c>
      <c r="X1372" s="49">
        <v>179.01453513640399</v>
      </c>
      <c r="Y1372" s="49">
        <v>200.305261847677</v>
      </c>
      <c r="Z1372" s="49">
        <v>224.080516165951</v>
      </c>
      <c r="AA1372" s="49">
        <v>250.46222768285099</v>
      </c>
      <c r="AB1372" s="49">
        <v>278.81417053355898</v>
      </c>
      <c r="AC1372" s="49">
        <v>307.63611480594</v>
      </c>
      <c r="AD1372" s="49">
        <v>336.79481254948303</v>
      </c>
      <c r="AE1372" s="49">
        <v>363.30263889438902</v>
      </c>
      <c r="AF1372" s="49">
        <v>387.38433593686102</v>
      </c>
      <c r="AG1372" s="49">
        <v>409.84449090370401</v>
      </c>
      <c r="AH1372" s="49">
        <v>431.13621575777597</v>
      </c>
      <c r="AI1372" s="49">
        <v>450.79243878182501</v>
      </c>
    </row>
    <row r="1373" spans="1:35" ht="15">
      <c r="A1373" s="49" t="s">
        <v>66</v>
      </c>
      <c r="B1373" s="49">
        <v>6</v>
      </c>
      <c r="C1373" s="49" t="s">
        <v>42</v>
      </c>
      <c r="D1373" s="49" t="s">
        <v>49</v>
      </c>
      <c r="E1373" s="49" t="s">
        <v>51</v>
      </c>
      <c r="F1373" s="49">
        <v>0</v>
      </c>
      <c r="G1373" s="49">
        <v>36282</v>
      </c>
      <c r="H1373" s="49">
        <v>12.964671873342001</v>
      </c>
      <c r="I1373" s="49">
        <v>15.126160199235199</v>
      </c>
      <c r="J1373" s="49">
        <v>17.779272210055598</v>
      </c>
      <c r="K1373" s="49">
        <v>20.886951111760698</v>
      </c>
      <c r="L1373" s="49">
        <v>24.524573005658699</v>
      </c>
      <c r="M1373" s="49">
        <v>28.686306614951</v>
      </c>
      <c r="N1373" s="49">
        <v>33.373818894752397</v>
      </c>
      <c r="O1373" s="49">
        <v>38.784852616955298</v>
      </c>
      <c r="P1373" s="49">
        <v>44.996571297277299</v>
      </c>
      <c r="Q1373" s="49">
        <v>51.951481643993297</v>
      </c>
      <c r="R1373" s="49">
        <v>59.885771104202</v>
      </c>
      <c r="S1373" s="49">
        <v>69.087692600863704</v>
      </c>
      <c r="T1373" s="49">
        <v>79.615488030252095</v>
      </c>
      <c r="U1373" s="49">
        <v>88.004891405209506</v>
      </c>
      <c r="V1373" s="49">
        <v>92.720932054466104</v>
      </c>
      <c r="W1373" s="49">
        <v>103.754609835441</v>
      </c>
      <c r="X1373" s="49">
        <v>116.269227049138</v>
      </c>
      <c r="Y1373" s="49">
        <v>130.34441575330001</v>
      </c>
      <c r="Z1373" s="49">
        <v>146.09912238508301</v>
      </c>
      <c r="AA1373" s="49">
        <v>163.62641520658099</v>
      </c>
      <c r="AB1373" s="49">
        <v>182.525684996595</v>
      </c>
      <c r="AC1373" s="49">
        <v>201.896318538408</v>
      </c>
      <c r="AD1373" s="49">
        <v>221.666352981541</v>
      </c>
      <c r="AE1373" s="49">
        <v>239.81723704013399</v>
      </c>
      <c r="AF1373" s="49">
        <v>256.48364251202202</v>
      </c>
      <c r="AG1373" s="49">
        <v>272.17763720522498</v>
      </c>
      <c r="AH1373" s="49">
        <v>287.18729188050401</v>
      </c>
      <c r="AI1373" s="49">
        <v>301.20641865695399</v>
      </c>
    </row>
    <row r="1374" spans="1:35" ht="15">
      <c r="A1374" s="49" t="s">
        <v>66</v>
      </c>
      <c r="B1374" s="49">
        <v>7</v>
      </c>
      <c r="C1374" s="49" t="s">
        <v>42</v>
      </c>
      <c r="D1374" s="49" t="s">
        <v>49</v>
      </c>
      <c r="E1374" s="49" t="s">
        <v>51</v>
      </c>
      <c r="F1374" s="49">
        <v>0</v>
      </c>
      <c r="G1374" s="49">
        <v>36282</v>
      </c>
      <c r="H1374" s="49">
        <v>109.711015524486</v>
      </c>
      <c r="I1374" s="49">
        <v>127.573538602101</v>
      </c>
      <c r="J1374" s="49">
        <v>149.44243943178401</v>
      </c>
      <c r="K1374" s="49">
        <v>174.95987319004001</v>
      </c>
      <c r="L1374" s="49">
        <v>204.752322912137</v>
      </c>
      <c r="M1374" s="49">
        <v>238.77798996491799</v>
      </c>
      <c r="N1374" s="49">
        <v>277.02985089593398</v>
      </c>
      <c r="O1374" s="49">
        <v>321.0487441807</v>
      </c>
      <c r="P1374" s="49">
        <v>371.43705416564899</v>
      </c>
      <c r="Q1374" s="49">
        <v>427.68775110169702</v>
      </c>
      <c r="R1374" s="49">
        <v>491.68928936274699</v>
      </c>
      <c r="S1374" s="49">
        <v>565.79104435396903</v>
      </c>
      <c r="T1374" s="49">
        <v>650.41015350475504</v>
      </c>
      <c r="U1374" s="49">
        <v>717.30113292675105</v>
      </c>
      <c r="V1374" s="49">
        <v>754.07239671287402</v>
      </c>
      <c r="W1374" s="49">
        <v>841.98927242330501</v>
      </c>
      <c r="X1374" s="49">
        <v>941.55160866302299</v>
      </c>
      <c r="Y1374" s="49">
        <v>1053.3424874924399</v>
      </c>
      <c r="Z1374" s="49">
        <v>1178.2543665333201</v>
      </c>
      <c r="AA1374" s="49">
        <v>1316.92596759447</v>
      </c>
      <c r="AB1374" s="49">
        <v>1466.0723639248599</v>
      </c>
      <c r="AC1374" s="49">
        <v>1617.7508718460899</v>
      </c>
      <c r="AD1374" s="49">
        <v>1771.2811293546099</v>
      </c>
      <c r="AE1374" s="49">
        <v>1911.01182829343</v>
      </c>
      <c r="AF1374" s="49">
        <v>2038.1449698198601</v>
      </c>
      <c r="AG1374" s="49">
        <v>2156.8761883234702</v>
      </c>
      <c r="AH1374" s="49">
        <v>2269.5140657297202</v>
      </c>
      <c r="AI1374" s="49">
        <v>2373.6718067524098</v>
      </c>
    </row>
    <row r="1375" spans="1:35" ht="15">
      <c r="A1375" s="49" t="s">
        <v>66</v>
      </c>
      <c r="B1375" s="49">
        <v>8</v>
      </c>
      <c r="C1375" s="49" t="s">
        <v>42</v>
      </c>
      <c r="D1375" s="49" t="s">
        <v>49</v>
      </c>
      <c r="E1375" s="49" t="s">
        <v>51</v>
      </c>
      <c r="F1375" s="49">
        <v>0</v>
      </c>
      <c r="G1375" s="49">
        <v>36282</v>
      </c>
      <c r="H1375" s="49">
        <v>19.2709715951191</v>
      </c>
      <c r="I1375" s="49">
        <v>22.461064210840799</v>
      </c>
      <c r="J1375" s="49">
        <v>26.373806273353701</v>
      </c>
      <c r="K1375" s="49">
        <v>30.954780296214199</v>
      </c>
      <c r="L1375" s="49">
        <v>36.316482044388501</v>
      </c>
      <c r="M1375" s="49">
        <v>42.4544666420678</v>
      </c>
      <c r="N1375" s="49">
        <v>49.371362554263797</v>
      </c>
      <c r="O1375" s="49">
        <v>57.347523451288097</v>
      </c>
      <c r="P1375" s="49">
        <v>66.497155962233293</v>
      </c>
      <c r="Q1375" s="49">
        <v>76.735808480514606</v>
      </c>
      <c r="R1375" s="49">
        <v>88.407771161896207</v>
      </c>
      <c r="S1375" s="49">
        <v>101.94185049631</v>
      </c>
      <c r="T1375" s="49">
        <v>117.42310617110699</v>
      </c>
      <c r="U1375" s="49">
        <v>129.748964557807</v>
      </c>
      <c r="V1375" s="49">
        <v>136.65785080928001</v>
      </c>
      <c r="W1375" s="49">
        <v>152.873014019968</v>
      </c>
      <c r="X1375" s="49">
        <v>171.26128638128301</v>
      </c>
      <c r="Y1375" s="49">
        <v>191.93867764363901</v>
      </c>
      <c r="Z1375" s="49">
        <v>215.078417578255</v>
      </c>
      <c r="AA1375" s="49">
        <v>240.812385744804</v>
      </c>
      <c r="AB1375" s="49">
        <v>268.55065161837501</v>
      </c>
      <c r="AC1375" s="49">
        <v>296.90662850178097</v>
      </c>
      <c r="AD1375" s="49">
        <v>325.76712546571599</v>
      </c>
      <c r="AE1375" s="49">
        <v>352.20760119357999</v>
      </c>
      <c r="AF1375" s="49">
        <v>376.42557350227901</v>
      </c>
      <c r="AG1375" s="49">
        <v>399.18681333571999</v>
      </c>
      <c r="AH1375" s="49">
        <v>420.91391281835098</v>
      </c>
      <c r="AI1375" s="49">
        <v>441.16073910666199</v>
      </c>
    </row>
    <row r="1376" spans="1:35" ht="15">
      <c r="A1376" s="49" t="s">
        <v>66</v>
      </c>
      <c r="B1376" s="49">
        <v>9</v>
      </c>
      <c r="C1376" s="49" t="s">
        <v>42</v>
      </c>
      <c r="D1376" s="49" t="s">
        <v>49</v>
      </c>
      <c r="E1376" s="49" t="s">
        <v>51</v>
      </c>
      <c r="F1376" s="49">
        <v>0</v>
      </c>
      <c r="G1376" s="49">
        <v>36282</v>
      </c>
      <c r="H1376" s="49">
        <v>9.8597842441142092</v>
      </c>
      <c r="I1376" s="49">
        <v>11.4851714402347</v>
      </c>
      <c r="J1376" s="49">
        <v>13.475067701695</v>
      </c>
      <c r="K1376" s="49">
        <v>15.8033620473855</v>
      </c>
      <c r="L1376" s="49">
        <v>18.5251274745746</v>
      </c>
      <c r="M1376" s="49">
        <v>21.6363920142715</v>
      </c>
      <c r="N1376" s="49">
        <v>25.137239162757101</v>
      </c>
      <c r="O1376" s="49">
        <v>29.167102855378101</v>
      </c>
      <c r="P1376" s="49">
        <v>33.781411106880398</v>
      </c>
      <c r="Q1376" s="49">
        <v>38.932610417193899</v>
      </c>
      <c r="R1376" s="49">
        <v>44.792724886497602</v>
      </c>
      <c r="S1376" s="49">
        <v>51.573134904352798</v>
      </c>
      <c r="T1376" s="49">
        <v>59.317467124694801</v>
      </c>
      <c r="U1376" s="49">
        <v>65.446201252899996</v>
      </c>
      <c r="V1376" s="49">
        <v>68.826574049289206</v>
      </c>
      <c r="W1376" s="49">
        <v>76.873053112268906</v>
      </c>
      <c r="X1376" s="49">
        <v>85.980595546198998</v>
      </c>
      <c r="Y1376" s="49">
        <v>96.201442215659796</v>
      </c>
      <c r="Z1376" s="49">
        <v>107.612834737311</v>
      </c>
      <c r="AA1376" s="49">
        <v>120.278302812208</v>
      </c>
      <c r="AB1376" s="49">
        <v>133.88667732769201</v>
      </c>
      <c r="AC1376" s="49">
        <v>147.74023777267399</v>
      </c>
      <c r="AD1376" s="49">
        <v>161.77669597102701</v>
      </c>
      <c r="AE1376" s="49">
        <v>174.538132794745</v>
      </c>
      <c r="AF1376" s="49">
        <v>186.11365652866601</v>
      </c>
      <c r="AG1376" s="49">
        <v>196.90261095743901</v>
      </c>
      <c r="AH1376" s="49">
        <v>207.12570576767399</v>
      </c>
      <c r="AI1376" s="49">
        <v>216.56349071579501</v>
      </c>
    </row>
    <row r="1377" spans="1:35" ht="15">
      <c r="A1377" s="49" t="s">
        <v>66</v>
      </c>
      <c r="B1377" s="49">
        <v>10</v>
      </c>
      <c r="C1377" s="49" t="s">
        <v>42</v>
      </c>
      <c r="D1377" s="49" t="s">
        <v>49</v>
      </c>
      <c r="E1377" s="49" t="s">
        <v>51</v>
      </c>
      <c r="F1377" s="49">
        <v>0</v>
      </c>
      <c r="G1377" s="49">
        <v>36282</v>
      </c>
      <c r="H1377" s="49">
        <v>24.073611591200699</v>
      </c>
      <c r="I1377" s="49">
        <v>28.128614427963399</v>
      </c>
      <c r="J1377" s="49">
        <v>33.080753890908198</v>
      </c>
      <c r="K1377" s="49">
        <v>38.827630258117097</v>
      </c>
      <c r="L1377" s="49">
        <v>45.585014130623598</v>
      </c>
      <c r="M1377" s="49">
        <v>53.317128537514499</v>
      </c>
      <c r="N1377" s="49">
        <v>61.990556158964502</v>
      </c>
      <c r="O1377" s="49">
        <v>72.021438836326595</v>
      </c>
      <c r="P1377" s="49">
        <v>83.540595363470999</v>
      </c>
      <c r="Q1377" s="49">
        <v>96.417770675346006</v>
      </c>
      <c r="R1377" s="49">
        <v>111.07328038604599</v>
      </c>
      <c r="S1377" s="49">
        <v>128.02595908179401</v>
      </c>
      <c r="T1377" s="49">
        <v>147.36368170488399</v>
      </c>
      <c r="U1377" s="49">
        <v>162.69815588849499</v>
      </c>
      <c r="V1377" s="49">
        <v>171.22533174405299</v>
      </c>
      <c r="W1377" s="49">
        <v>191.343756046354</v>
      </c>
      <c r="X1377" s="49">
        <v>214.127658250358</v>
      </c>
      <c r="Y1377" s="49">
        <v>239.637227912226</v>
      </c>
      <c r="Z1377" s="49">
        <v>268.03910534426399</v>
      </c>
      <c r="AA1377" s="49">
        <v>299.654613552706</v>
      </c>
      <c r="AB1377" s="49">
        <v>333.50263014579502</v>
      </c>
      <c r="AC1377" s="49">
        <v>367.77595399414997</v>
      </c>
      <c r="AD1377" s="49">
        <v>402.39149727479901</v>
      </c>
      <c r="AE1377" s="49">
        <v>433.66751897526501</v>
      </c>
      <c r="AF1377" s="49">
        <v>461.36813921908498</v>
      </c>
      <c r="AG1377" s="49">
        <v>482.31584288501</v>
      </c>
      <c r="AH1377" s="49">
        <v>500.14683779766898</v>
      </c>
      <c r="AI1377" s="49">
        <v>515.52106260742903</v>
      </c>
    </row>
    <row r="1378" spans="1:35" ht="15">
      <c r="A1378" s="49" t="s">
        <v>66</v>
      </c>
      <c r="B1378" s="49">
        <v>11</v>
      </c>
      <c r="C1378" s="49" t="s">
        <v>42</v>
      </c>
      <c r="D1378" s="49" t="s">
        <v>49</v>
      </c>
      <c r="E1378" s="49" t="s">
        <v>51</v>
      </c>
      <c r="F1378" s="49">
        <v>0</v>
      </c>
      <c r="G1378" s="49">
        <v>36282</v>
      </c>
      <c r="H1378" s="49">
        <v>22.835630615447599</v>
      </c>
      <c r="I1378" s="49">
        <v>26.7654827303062</v>
      </c>
      <c r="J1378" s="49">
        <v>31.616079252502001</v>
      </c>
      <c r="K1378" s="49">
        <v>37.313209069357598</v>
      </c>
      <c r="L1378" s="49">
        <v>44.071927807754903</v>
      </c>
      <c r="M1378" s="49">
        <v>51.847050975326901</v>
      </c>
      <c r="N1378" s="49">
        <v>60.599540446076098</v>
      </c>
      <c r="O1378" s="49">
        <v>70.777244559172004</v>
      </c>
      <c r="P1378" s="49">
        <v>82.513140057645998</v>
      </c>
      <c r="Q1378" s="49">
        <v>95.695134911701501</v>
      </c>
      <c r="R1378" s="49">
        <v>110.76354417362001</v>
      </c>
      <c r="S1378" s="49">
        <v>128.25185040813099</v>
      </c>
      <c r="T1378" s="49">
        <v>148.26519452467099</v>
      </c>
      <c r="U1378" s="49">
        <v>164.37964033147401</v>
      </c>
      <c r="V1378" s="49">
        <v>173.70420602365999</v>
      </c>
      <c r="W1378" s="49">
        <v>194.90506113339899</v>
      </c>
      <c r="X1378" s="49">
        <v>218.976207365638</v>
      </c>
      <c r="Y1378" s="49">
        <v>245.98683334372501</v>
      </c>
      <c r="Z1378" s="49">
        <v>276.13081692307901</v>
      </c>
      <c r="AA1378" s="49">
        <v>309.76666063929002</v>
      </c>
      <c r="AB1378" s="49">
        <v>345.889723307606</v>
      </c>
      <c r="AC1378" s="49">
        <v>382.65177041600498</v>
      </c>
      <c r="AD1378" s="49">
        <v>419.93717526375099</v>
      </c>
      <c r="AE1378" s="49">
        <v>453.918369537822</v>
      </c>
      <c r="AF1378" s="49">
        <v>484.31688006678201</v>
      </c>
      <c r="AG1378" s="49">
        <v>507.77289782317803</v>
      </c>
      <c r="AH1378" s="49">
        <v>528.04461214508206</v>
      </c>
      <c r="AI1378" s="49">
        <v>545.75491129364104</v>
      </c>
    </row>
    <row r="1379" spans="1:35" ht="15">
      <c r="A1379" s="49" t="s">
        <v>66</v>
      </c>
      <c r="B1379" s="49">
        <v>12</v>
      </c>
      <c r="C1379" s="49" t="s">
        <v>42</v>
      </c>
      <c r="D1379" s="49" t="s">
        <v>49</v>
      </c>
      <c r="E1379" s="49" t="s">
        <v>51</v>
      </c>
      <c r="F1379" s="49">
        <v>0</v>
      </c>
      <c r="G1379" s="49">
        <v>36282</v>
      </c>
      <c r="H1379" s="49">
        <v>60.207884180498603</v>
      </c>
      <c r="I1379" s="49">
        <v>70.148779338862497</v>
      </c>
      <c r="J1379" s="49">
        <v>82.311495991574404</v>
      </c>
      <c r="K1379" s="49">
        <v>96.514586462319599</v>
      </c>
      <c r="L1379" s="49">
        <v>113.11732576911299</v>
      </c>
      <c r="M1379" s="49">
        <v>132.10326141793001</v>
      </c>
      <c r="N1379" s="49">
        <v>153.476442783382</v>
      </c>
      <c r="O1379" s="49">
        <v>178.10313389177401</v>
      </c>
      <c r="P1379" s="49">
        <v>206.33943331896501</v>
      </c>
      <c r="Q1379" s="49">
        <v>237.91167903937799</v>
      </c>
      <c r="R1379" s="49">
        <v>273.86077409172702</v>
      </c>
      <c r="S1379" s="49">
        <v>315.510142414119</v>
      </c>
      <c r="T1379" s="49">
        <v>363.11806851543599</v>
      </c>
      <c r="U1379" s="49">
        <v>400.91887085520801</v>
      </c>
      <c r="V1379" s="49">
        <v>421.94762175457498</v>
      </c>
      <c r="W1379" s="49">
        <v>471.66755338395097</v>
      </c>
      <c r="X1379" s="49">
        <v>528.01199281288996</v>
      </c>
      <c r="Y1379" s="49">
        <v>591.33043334498302</v>
      </c>
      <c r="Z1379" s="49">
        <v>662.13041155296503</v>
      </c>
      <c r="AA1379" s="49">
        <v>740.78285472764401</v>
      </c>
      <c r="AB1379" s="49">
        <v>825.44694768409897</v>
      </c>
      <c r="AC1379" s="49">
        <v>911.66947213626304</v>
      </c>
      <c r="AD1379" s="49">
        <v>999.06695096362796</v>
      </c>
      <c r="AE1379" s="49">
        <v>1078.78367872545</v>
      </c>
      <c r="AF1379" s="49">
        <v>1151.45814836967</v>
      </c>
      <c r="AG1379" s="49">
        <v>1219.43006502497</v>
      </c>
      <c r="AH1379" s="49">
        <v>1284.0237755369001</v>
      </c>
      <c r="AI1379" s="49">
        <v>1343.91783001205</v>
      </c>
    </row>
    <row r="1380" spans="1:35" ht="15">
      <c r="A1380" s="49" t="s">
        <v>66</v>
      </c>
      <c r="B1380" s="49">
        <v>13</v>
      </c>
      <c r="C1380" s="49" t="s">
        <v>42</v>
      </c>
      <c r="D1380" s="49" t="s">
        <v>49</v>
      </c>
      <c r="E1380" s="49" t="s">
        <v>51</v>
      </c>
      <c r="F1380" s="49">
        <v>0</v>
      </c>
      <c r="G1380" s="49">
        <v>36282</v>
      </c>
      <c r="H1380" s="49">
        <v>22.509376003179199</v>
      </c>
      <c r="I1380" s="49">
        <v>26.173594028555101</v>
      </c>
      <c r="J1380" s="49">
        <v>30.6409367128689</v>
      </c>
      <c r="K1380" s="49">
        <v>35.840784479688999</v>
      </c>
      <c r="L1380" s="49">
        <v>41.898303472306097</v>
      </c>
      <c r="M1380" s="49">
        <v>48.819980542471598</v>
      </c>
      <c r="N1380" s="49">
        <v>56.614175146460497</v>
      </c>
      <c r="O1380" s="49">
        <v>65.583129549016903</v>
      </c>
      <c r="P1380" s="49">
        <v>75.841030026084795</v>
      </c>
      <c r="Q1380" s="49">
        <v>87.282376398243301</v>
      </c>
      <c r="R1380" s="49">
        <v>100.29439113252</v>
      </c>
      <c r="S1380" s="49">
        <v>115.346981373525</v>
      </c>
      <c r="T1380" s="49">
        <v>132.51952998749701</v>
      </c>
      <c r="U1380" s="49">
        <v>146.073924713525</v>
      </c>
      <c r="V1380" s="49">
        <v>153.49600195579399</v>
      </c>
      <c r="W1380" s="49">
        <v>171.322027163938</v>
      </c>
      <c r="X1380" s="49">
        <v>191.50921369278501</v>
      </c>
      <c r="Y1380" s="49">
        <v>214.16408172087401</v>
      </c>
      <c r="Z1380" s="49">
        <v>239.478808223382</v>
      </c>
      <c r="AA1380" s="49">
        <v>267.57340440376902</v>
      </c>
      <c r="AB1380" s="49">
        <v>297.76874214630698</v>
      </c>
      <c r="AC1380" s="49">
        <v>328.42878624225102</v>
      </c>
      <c r="AD1380" s="49">
        <v>359.415862429681</v>
      </c>
      <c r="AE1380" s="49">
        <v>387.54667896667502</v>
      </c>
      <c r="AF1380" s="49">
        <v>413.05901105121097</v>
      </c>
      <c r="AG1380" s="49">
        <v>436.81237171906298</v>
      </c>
      <c r="AH1380" s="49">
        <v>459.307224806254</v>
      </c>
      <c r="AI1380" s="49">
        <v>480.033767206037</v>
      </c>
    </row>
    <row r="1381" spans="1:35" ht="15">
      <c r="A1381" s="49" t="s">
        <v>66</v>
      </c>
      <c r="B1381" s="49">
        <v>14</v>
      </c>
      <c r="C1381" s="49" t="s">
        <v>42</v>
      </c>
      <c r="D1381" s="49" t="s">
        <v>49</v>
      </c>
      <c r="E1381" s="49" t="s">
        <v>51</v>
      </c>
      <c r="F1381" s="49">
        <v>0</v>
      </c>
      <c r="G1381" s="49">
        <v>36282</v>
      </c>
      <c r="H1381" s="49">
        <v>7.4533492310907796</v>
      </c>
      <c r="I1381" s="49">
        <v>8.6896661854115695</v>
      </c>
      <c r="J1381" s="49">
        <v>10.2015789907857</v>
      </c>
      <c r="K1381" s="49">
        <v>11.969839047821599</v>
      </c>
      <c r="L1381" s="49">
        <v>14.0388103220814</v>
      </c>
      <c r="M1381" s="49">
        <v>16.4066350596568</v>
      </c>
      <c r="N1381" s="49">
        <v>19.0745136586192</v>
      </c>
      <c r="O1381" s="49">
        <v>22.150871137420701</v>
      </c>
      <c r="P1381" s="49">
        <v>25.678919264717901</v>
      </c>
      <c r="Q1381" s="49">
        <v>29.624633926363501</v>
      </c>
      <c r="R1381" s="49">
        <v>34.118102973246998</v>
      </c>
      <c r="S1381" s="49">
        <v>39.320733798386399</v>
      </c>
      <c r="T1381" s="49">
        <v>45.262020564961603</v>
      </c>
      <c r="U1381" s="49">
        <v>49.973150582073501</v>
      </c>
      <c r="V1381" s="49">
        <v>52.587328995095298</v>
      </c>
      <c r="W1381" s="49">
        <v>58.769946131484303</v>
      </c>
      <c r="X1381" s="49">
        <v>65.769721077622805</v>
      </c>
      <c r="Y1381" s="49">
        <v>73.628267572550996</v>
      </c>
      <c r="Z1381" s="49">
        <v>82.406809221380001</v>
      </c>
      <c r="AA1381" s="49">
        <v>92.149855636709603</v>
      </c>
      <c r="AB1381" s="49">
        <v>102.623832953898</v>
      </c>
      <c r="AC1381" s="49">
        <v>113.26908070156701</v>
      </c>
      <c r="AD1381" s="49">
        <v>124.039908241389</v>
      </c>
      <c r="AE1381" s="49">
        <v>133.83281076729901</v>
      </c>
      <c r="AF1381" s="49">
        <v>142.731321665195</v>
      </c>
      <c r="AG1381" s="49">
        <v>151.03537933277499</v>
      </c>
      <c r="AH1381" s="49">
        <v>158.91376221450901</v>
      </c>
      <c r="AI1381" s="49">
        <v>166.19409872148699</v>
      </c>
    </row>
    <row r="1382" spans="1:35" ht="15">
      <c r="A1382" s="49" t="s">
        <v>66</v>
      </c>
      <c r="B1382" s="49">
        <v>15</v>
      </c>
      <c r="C1382" s="49" t="s">
        <v>42</v>
      </c>
      <c r="D1382" s="49" t="s">
        <v>49</v>
      </c>
      <c r="E1382" s="49" t="s">
        <v>51</v>
      </c>
      <c r="F1382" s="49">
        <v>0</v>
      </c>
      <c r="G1382" s="49">
        <v>36282</v>
      </c>
      <c r="H1382" s="49">
        <v>9.6655720897783501E-2</v>
      </c>
      <c r="I1382" s="49">
        <v>0.11245222161499201</v>
      </c>
      <c r="J1382" s="49">
        <v>0.132554921816741</v>
      </c>
      <c r="K1382" s="49">
        <v>0.156060786999068</v>
      </c>
      <c r="L1382" s="49">
        <v>0.183503300143322</v>
      </c>
      <c r="M1382" s="49">
        <v>0.21514029432955201</v>
      </c>
      <c r="N1382" s="49">
        <v>0.250422908041114</v>
      </c>
      <c r="O1382" s="49">
        <v>0.29136996234218199</v>
      </c>
      <c r="P1382" s="49">
        <v>0.33835097041775603</v>
      </c>
      <c r="Q1382" s="49">
        <v>0.39107119226507298</v>
      </c>
      <c r="R1382" s="49">
        <v>0.45112586342076599</v>
      </c>
      <c r="S1382" s="49">
        <v>0.52045099831274499</v>
      </c>
      <c r="T1382" s="49">
        <v>0.59958813239211695</v>
      </c>
      <c r="U1382" s="49">
        <v>0.66313305902986996</v>
      </c>
      <c r="V1382" s="49">
        <v>0.69961398798762897</v>
      </c>
      <c r="W1382" s="49">
        <v>0.78387827524033804</v>
      </c>
      <c r="X1382" s="49">
        <v>0.87941498316343103</v>
      </c>
      <c r="Y1382" s="49">
        <v>0.98691608342567405</v>
      </c>
      <c r="Z1382" s="49">
        <v>1.1074660629792401</v>
      </c>
      <c r="AA1382" s="49">
        <v>1.2414951571836801</v>
      </c>
      <c r="AB1382" s="49">
        <v>1.3860556678036999</v>
      </c>
      <c r="AC1382" s="49">
        <v>1.5337321841397999</v>
      </c>
      <c r="AD1382" s="49">
        <v>1.68353337327633</v>
      </c>
      <c r="AE1382" s="49">
        <v>1.8201402056392899</v>
      </c>
      <c r="AF1382" s="49">
        <v>1.9445774528300299</v>
      </c>
      <c r="AG1382" s="49">
        <v>2.0614256252816299</v>
      </c>
      <c r="AH1382" s="49">
        <v>2.1724023990912</v>
      </c>
      <c r="AI1382" s="49">
        <v>2.2746274829328499</v>
      </c>
    </row>
    <row r="1383" spans="1:35" ht="15">
      <c r="A1383" s="49" t="s">
        <v>66</v>
      </c>
      <c r="B1383" s="49">
        <v>16</v>
      </c>
      <c r="C1383" s="49" t="s">
        <v>42</v>
      </c>
      <c r="D1383" s="49" t="s">
        <v>49</v>
      </c>
      <c r="E1383" s="49" t="s">
        <v>51</v>
      </c>
      <c r="F1383" s="49">
        <v>0</v>
      </c>
      <c r="G1383" s="49">
        <v>36282</v>
      </c>
      <c r="H1383" s="49">
        <v>43.790957297519498</v>
      </c>
      <c r="I1383" s="49">
        <v>50.923857845015903</v>
      </c>
      <c r="J1383" s="49">
        <v>59.651048982873498</v>
      </c>
      <c r="K1383" s="49">
        <v>69.845103003717099</v>
      </c>
      <c r="L1383" s="49">
        <v>81.7563917510534</v>
      </c>
      <c r="M1383" s="49">
        <v>95.3694120481385</v>
      </c>
      <c r="N1383" s="49">
        <v>110.682033609912</v>
      </c>
      <c r="O1383" s="49">
        <v>128.31164075329801</v>
      </c>
      <c r="P1383" s="49">
        <v>148.500556927199</v>
      </c>
      <c r="Q1383" s="49">
        <v>171.05494629619301</v>
      </c>
      <c r="R1383" s="49">
        <v>196.74469203053201</v>
      </c>
      <c r="S1383" s="49">
        <v>226.51962204525799</v>
      </c>
      <c r="T1383" s="49">
        <v>260.55895261342602</v>
      </c>
      <c r="U1383" s="49">
        <v>287.54308941599197</v>
      </c>
      <c r="V1383" s="49">
        <v>302.48736489116698</v>
      </c>
      <c r="W1383" s="49">
        <v>337.99196885957002</v>
      </c>
      <c r="X1383" s="49">
        <v>378.23290945974799</v>
      </c>
      <c r="Y1383" s="49">
        <v>423.46060065151102</v>
      </c>
      <c r="Z1383" s="49">
        <v>474.03841045706997</v>
      </c>
      <c r="AA1383" s="49">
        <v>530.253125545035</v>
      </c>
      <c r="AB1383" s="49">
        <v>590.79423193312095</v>
      </c>
      <c r="AC1383" s="49">
        <v>652.47438547312004</v>
      </c>
      <c r="AD1383" s="49">
        <v>715.02422784974794</v>
      </c>
      <c r="AE1383" s="49">
        <v>772.14936636246296</v>
      </c>
      <c r="AF1383" s="49">
        <v>824.32195418763695</v>
      </c>
      <c r="AG1383" s="49">
        <v>873.21385946122405</v>
      </c>
      <c r="AH1383" s="49">
        <v>919.73929903535395</v>
      </c>
      <c r="AI1383" s="49">
        <v>962.91740604440997</v>
      </c>
    </row>
    <row r="1384" spans="1:35" ht="15">
      <c r="A1384" s="49" t="s">
        <v>66</v>
      </c>
      <c r="B1384" s="49">
        <v>17</v>
      </c>
      <c r="C1384" s="49" t="s">
        <v>42</v>
      </c>
      <c r="D1384" s="49" t="s">
        <v>49</v>
      </c>
      <c r="E1384" s="49" t="s">
        <v>51</v>
      </c>
      <c r="F1384" s="49">
        <v>0</v>
      </c>
      <c r="G1384" s="49">
        <v>36282</v>
      </c>
      <c r="H1384" s="49">
        <v>43.790957297519498</v>
      </c>
      <c r="I1384" s="49">
        <v>50.923857845015903</v>
      </c>
      <c r="J1384" s="49">
        <v>59.651048982873498</v>
      </c>
      <c r="K1384" s="49">
        <v>69.845103003717099</v>
      </c>
      <c r="L1384" s="49">
        <v>81.7563917510534</v>
      </c>
      <c r="M1384" s="49">
        <v>95.3694120481385</v>
      </c>
      <c r="N1384" s="49">
        <v>110.682033609912</v>
      </c>
      <c r="O1384" s="49">
        <v>128.31164075329801</v>
      </c>
      <c r="P1384" s="49">
        <v>148.500556927199</v>
      </c>
      <c r="Q1384" s="49">
        <v>171.05494629619301</v>
      </c>
      <c r="R1384" s="49">
        <v>196.74469203053201</v>
      </c>
      <c r="S1384" s="49">
        <v>226.51962204525799</v>
      </c>
      <c r="T1384" s="49">
        <v>260.55895261342602</v>
      </c>
      <c r="U1384" s="49">
        <v>287.54308941599197</v>
      </c>
      <c r="V1384" s="49">
        <v>302.48736489116698</v>
      </c>
      <c r="W1384" s="49">
        <v>337.99196885957002</v>
      </c>
      <c r="X1384" s="49">
        <v>378.23290945974799</v>
      </c>
      <c r="Y1384" s="49">
        <v>423.46060065151102</v>
      </c>
      <c r="Z1384" s="49">
        <v>474.03841045706997</v>
      </c>
      <c r="AA1384" s="49">
        <v>530.253125545035</v>
      </c>
      <c r="AB1384" s="49">
        <v>590.79423193312095</v>
      </c>
      <c r="AC1384" s="49">
        <v>652.47438547312004</v>
      </c>
      <c r="AD1384" s="49">
        <v>715.02422784974794</v>
      </c>
      <c r="AE1384" s="49">
        <v>772.14936636246296</v>
      </c>
      <c r="AF1384" s="49">
        <v>824.32195418763695</v>
      </c>
      <c r="AG1384" s="49">
        <v>873.21385946122405</v>
      </c>
      <c r="AH1384" s="49">
        <v>919.73929903535395</v>
      </c>
      <c r="AI1384" s="49">
        <v>962.91740604440997</v>
      </c>
    </row>
    <row r="1385" spans="1:35" ht="15">
      <c r="A1385" s="49" t="s">
        <v>66</v>
      </c>
      <c r="B1385" s="49">
        <v>18</v>
      </c>
      <c r="C1385" s="49" t="s">
        <v>42</v>
      </c>
      <c r="D1385" s="49" t="s">
        <v>49</v>
      </c>
      <c r="E1385" s="49" t="s">
        <v>51</v>
      </c>
      <c r="F1385" s="49">
        <v>0</v>
      </c>
      <c r="G1385" s="49">
        <v>36282</v>
      </c>
      <c r="H1385" s="49">
        <v>43.790957297519498</v>
      </c>
      <c r="I1385" s="49">
        <v>50.923857845015903</v>
      </c>
      <c r="J1385" s="49">
        <v>59.651048982873498</v>
      </c>
      <c r="K1385" s="49">
        <v>69.845103003717099</v>
      </c>
      <c r="L1385" s="49">
        <v>81.7563917510534</v>
      </c>
      <c r="M1385" s="49">
        <v>95.3694120481385</v>
      </c>
      <c r="N1385" s="49">
        <v>110.682033609912</v>
      </c>
      <c r="O1385" s="49">
        <v>128.31164075329801</v>
      </c>
      <c r="P1385" s="49">
        <v>148.500556927199</v>
      </c>
      <c r="Q1385" s="49">
        <v>171.05494629619301</v>
      </c>
      <c r="R1385" s="49">
        <v>196.74469203053201</v>
      </c>
      <c r="S1385" s="49">
        <v>226.51962204525799</v>
      </c>
      <c r="T1385" s="49">
        <v>260.55895261342602</v>
      </c>
      <c r="U1385" s="49">
        <v>287.54308941599197</v>
      </c>
      <c r="V1385" s="49">
        <v>302.48736489116698</v>
      </c>
      <c r="W1385" s="49">
        <v>337.99196885957002</v>
      </c>
      <c r="X1385" s="49">
        <v>378.23290945974799</v>
      </c>
      <c r="Y1385" s="49">
        <v>423.46060065151102</v>
      </c>
      <c r="Z1385" s="49">
        <v>474.03841045706997</v>
      </c>
      <c r="AA1385" s="49">
        <v>530.253125545035</v>
      </c>
      <c r="AB1385" s="49">
        <v>590.79423193312095</v>
      </c>
      <c r="AC1385" s="49">
        <v>652.47438547312004</v>
      </c>
      <c r="AD1385" s="49">
        <v>715.02422784974794</v>
      </c>
      <c r="AE1385" s="49">
        <v>772.14936636246296</v>
      </c>
      <c r="AF1385" s="49">
        <v>824.32195418763695</v>
      </c>
      <c r="AG1385" s="49">
        <v>873.21385946122405</v>
      </c>
      <c r="AH1385" s="49">
        <v>919.73929903535395</v>
      </c>
      <c r="AI1385" s="49">
        <v>962.91740604440997</v>
      </c>
    </row>
    <row r="1386" spans="1:35" ht="15">
      <c r="A1386" s="49" t="s">
        <v>66</v>
      </c>
      <c r="B1386" s="49">
        <v>19</v>
      </c>
      <c r="C1386" s="49" t="s">
        <v>42</v>
      </c>
      <c r="D1386" s="49" t="s">
        <v>49</v>
      </c>
      <c r="E1386" s="49" t="s">
        <v>51</v>
      </c>
      <c r="F1386" s="49">
        <v>0</v>
      </c>
      <c r="G1386" s="49">
        <v>36282</v>
      </c>
      <c r="H1386" s="49">
        <v>1.72399179781459</v>
      </c>
      <c r="I1386" s="49">
        <v>2.0054347662893299</v>
      </c>
      <c r="J1386" s="49">
        <v>2.3482256841145399</v>
      </c>
      <c r="K1386" s="49">
        <v>2.7496579867441899</v>
      </c>
      <c r="L1386" s="49">
        <v>3.2191208590958</v>
      </c>
      <c r="M1386" s="49">
        <v>3.7553796569057099</v>
      </c>
      <c r="N1386" s="49">
        <v>4.3584988390939596</v>
      </c>
      <c r="O1386" s="49">
        <v>5.0527034066366596</v>
      </c>
      <c r="P1386" s="49">
        <v>5.8473877595868498</v>
      </c>
      <c r="Q1386" s="49">
        <v>6.7348002590052101</v>
      </c>
      <c r="R1386" s="49">
        <v>7.7447710469260898</v>
      </c>
      <c r="S1386" s="49">
        <v>8.9135290887942507</v>
      </c>
      <c r="T1386" s="49">
        <v>10.247421669091599</v>
      </c>
      <c r="U1386" s="49">
        <v>11.300273169545299</v>
      </c>
      <c r="V1386" s="49">
        <v>11.8778180459139</v>
      </c>
      <c r="W1386" s="49">
        <v>13.2602197113944</v>
      </c>
      <c r="X1386" s="49">
        <v>14.824980527227099</v>
      </c>
      <c r="Y1386" s="49">
        <v>16.581529326642499</v>
      </c>
      <c r="Z1386" s="49">
        <v>18.543447211554099</v>
      </c>
      <c r="AA1386" s="49">
        <v>20.721860033736998</v>
      </c>
      <c r="AB1386" s="49">
        <v>23.0629338647739</v>
      </c>
      <c r="AC1386" s="49">
        <v>25.444740852735901</v>
      </c>
      <c r="AD1386" s="49">
        <v>27.856580418433499</v>
      </c>
      <c r="AE1386" s="49">
        <v>30.052974921871801</v>
      </c>
      <c r="AF1386" s="49">
        <v>32.0516149576722</v>
      </c>
      <c r="AG1386" s="49">
        <v>33.917509166688198</v>
      </c>
      <c r="AH1386" s="49">
        <v>35.6878361363122</v>
      </c>
      <c r="AI1386" s="49">
        <v>37.324936819104302</v>
      </c>
    </row>
    <row r="1387" spans="1:35" ht="15">
      <c r="A1387" s="49" t="s">
        <v>66</v>
      </c>
      <c r="B1387" s="49">
        <v>20</v>
      </c>
      <c r="C1387" s="49" t="s">
        <v>42</v>
      </c>
      <c r="D1387" s="49" t="s">
        <v>49</v>
      </c>
      <c r="E1387" s="49" t="s">
        <v>51</v>
      </c>
      <c r="F1387" s="49">
        <v>0</v>
      </c>
      <c r="G1387" s="49">
        <v>36282</v>
      </c>
      <c r="H1387" s="49">
        <v>0.115031478252374</v>
      </c>
      <c r="I1387" s="49">
        <v>0.132486543888686</v>
      </c>
      <c r="J1387" s="49">
        <v>0.153910171537046</v>
      </c>
      <c r="K1387" s="49">
        <v>0.17855617711733099</v>
      </c>
      <c r="L1387" s="49">
        <v>0.206910698780817</v>
      </c>
      <c r="M1387" s="49">
        <v>0.23919005350684999</v>
      </c>
      <c r="N1387" s="49">
        <v>0.27478863974943502</v>
      </c>
      <c r="O1387" s="49">
        <v>0.31563463821940702</v>
      </c>
      <c r="P1387" s="49">
        <v>0.36243623476681802</v>
      </c>
      <c r="Q1387" s="49">
        <v>0.41454847177444698</v>
      </c>
      <c r="R1387" s="49">
        <v>0.47351047779140498</v>
      </c>
      <c r="S1387" s="49">
        <v>0.54090299300379996</v>
      </c>
      <c r="T1387" s="49">
        <v>0.61688735188744703</v>
      </c>
      <c r="U1387" s="49">
        <v>0.67503310740842803</v>
      </c>
      <c r="V1387" s="49">
        <v>0.70452335772168695</v>
      </c>
      <c r="W1387" s="49">
        <v>0.78098840367976596</v>
      </c>
      <c r="X1387" s="49">
        <v>0.86702138182220201</v>
      </c>
      <c r="Y1387" s="49">
        <v>0.96295442043545898</v>
      </c>
      <c r="Z1387" s="49">
        <v>1.0697539225880299</v>
      </c>
      <c r="AA1387" s="49">
        <v>1.1876166951565801</v>
      </c>
      <c r="AB1387" s="49">
        <v>1.31346351622851</v>
      </c>
      <c r="AC1387" s="49">
        <v>1.4400189849659999</v>
      </c>
      <c r="AD1387" s="49">
        <v>1.5663289618560901</v>
      </c>
      <c r="AE1387" s="49">
        <v>1.6785188965844799</v>
      </c>
      <c r="AF1387" s="49">
        <v>1.77818832867857</v>
      </c>
      <c r="AG1387" s="49">
        <v>1.86953879645377</v>
      </c>
      <c r="AH1387" s="49">
        <v>1.95413271027796</v>
      </c>
      <c r="AI1387" s="49">
        <v>2.02928021623991</v>
      </c>
    </row>
    <row r="1388" spans="1:35" ht="15">
      <c r="A1388" s="49" t="s">
        <v>66</v>
      </c>
      <c r="B1388" s="49">
        <v>0</v>
      </c>
      <c r="C1388" s="49" t="s">
        <v>42</v>
      </c>
      <c r="D1388" s="49" t="s">
        <v>49</v>
      </c>
      <c r="E1388" s="49" t="s">
        <v>52</v>
      </c>
      <c r="F1388" s="49">
        <v>0</v>
      </c>
      <c r="G1388" s="49">
        <v>36282</v>
      </c>
      <c r="H1388" s="49">
        <v>2.4862930967528198</v>
      </c>
      <c r="I1388" s="49">
        <v>2.70058920876376</v>
      </c>
      <c r="J1388" s="49">
        <v>2.8630466835215</v>
      </c>
      <c r="K1388" s="49">
        <v>3.4364444964757301</v>
      </c>
      <c r="L1388" s="49">
        <v>4.0051284549877302</v>
      </c>
      <c r="M1388" s="49">
        <v>4.3736841275559897</v>
      </c>
      <c r="N1388" s="49">
        <v>4.9302407201958696</v>
      </c>
      <c r="O1388" s="49">
        <v>6.15723145492524</v>
      </c>
      <c r="P1388" s="49">
        <v>6.8273567380654399</v>
      </c>
      <c r="Q1388" s="49">
        <v>7.4639962147765697</v>
      </c>
      <c r="R1388" s="49">
        <v>7.8014502409951501</v>
      </c>
      <c r="S1388" s="49">
        <v>8.11531549852279</v>
      </c>
      <c r="T1388" s="49">
        <v>8.3049027221397793</v>
      </c>
      <c r="U1388" s="49">
        <v>8.7644263316655397</v>
      </c>
      <c r="V1388" s="49">
        <v>9.6226269433448799</v>
      </c>
      <c r="W1388" s="49">
        <v>10.4335557192199</v>
      </c>
      <c r="X1388" s="49">
        <v>10.8110735545068</v>
      </c>
      <c r="Y1388" s="49">
        <v>11.317402677998601</v>
      </c>
      <c r="Z1388" s="49">
        <v>11.522372298056601</v>
      </c>
      <c r="AA1388" s="49">
        <v>11.724446272463</v>
      </c>
      <c r="AB1388" s="49">
        <v>11.988413422971901</v>
      </c>
      <c r="AC1388" s="49">
        <v>12.2215766533424</v>
      </c>
      <c r="AD1388" s="49">
        <v>12.191699571647</v>
      </c>
      <c r="AE1388" s="49">
        <v>12.1601798531439</v>
      </c>
      <c r="AF1388" s="49">
        <v>12.1290799966831</v>
      </c>
      <c r="AG1388" s="49">
        <v>12.108226273188899</v>
      </c>
      <c r="AH1388" s="49">
        <v>12.0879373509209</v>
      </c>
      <c r="AI1388" s="49">
        <v>12.0643736908824</v>
      </c>
    </row>
    <row r="1389" spans="1:35" ht="15">
      <c r="A1389" s="49" t="s">
        <v>66</v>
      </c>
      <c r="B1389" s="49">
        <v>1</v>
      </c>
      <c r="C1389" s="49" t="s">
        <v>42</v>
      </c>
      <c r="D1389" s="49" t="s">
        <v>49</v>
      </c>
      <c r="E1389" s="49" t="s">
        <v>52</v>
      </c>
      <c r="F1389" s="49">
        <v>0</v>
      </c>
      <c r="G1389" s="49">
        <v>36282</v>
      </c>
      <c r="H1389" s="49">
        <v>547.38428402824297</v>
      </c>
      <c r="I1389" s="49">
        <v>606.73474570017902</v>
      </c>
      <c r="J1389" s="49">
        <v>652.96758472491194</v>
      </c>
      <c r="K1389" s="49">
        <v>796.59035750302303</v>
      </c>
      <c r="L1389" s="49">
        <v>942.88300806560596</v>
      </c>
      <c r="M1389" s="49">
        <v>1044.4432050748801</v>
      </c>
      <c r="N1389" s="49">
        <v>1195.05214513547</v>
      </c>
      <c r="O1389" s="49">
        <v>1513.0586881578499</v>
      </c>
      <c r="P1389" s="49">
        <v>1699.70039562227</v>
      </c>
      <c r="Q1389" s="49">
        <v>1882.46126749371</v>
      </c>
      <c r="R1389" s="49">
        <v>1992.5956023394599</v>
      </c>
      <c r="S1389" s="49">
        <v>2099.59195107596</v>
      </c>
      <c r="T1389" s="49">
        <v>2177.1799344267502</v>
      </c>
      <c r="U1389" s="49">
        <v>2329.4732791931501</v>
      </c>
      <c r="V1389" s="49">
        <v>2593.26030527274</v>
      </c>
      <c r="W1389" s="49">
        <v>2850.7813567678099</v>
      </c>
      <c r="X1389" s="49">
        <v>2994.59205507459</v>
      </c>
      <c r="Y1389" s="49">
        <v>3177.2319779541299</v>
      </c>
      <c r="Z1389" s="49">
        <v>3276.8185222090301</v>
      </c>
      <c r="AA1389" s="49">
        <v>3376.7497525819799</v>
      </c>
      <c r="AB1389" s="49">
        <v>3495.8158321730298</v>
      </c>
      <c r="AC1389" s="49">
        <v>3607.8838061072902</v>
      </c>
      <c r="AD1389" s="49">
        <v>3643.96166778305</v>
      </c>
      <c r="AE1389" s="49">
        <v>3680.6429966585802</v>
      </c>
      <c r="AF1389" s="49">
        <v>3718.05459773748</v>
      </c>
      <c r="AG1389" s="49">
        <v>3758.2571014027199</v>
      </c>
      <c r="AH1389" s="49">
        <v>3799.28028780046</v>
      </c>
      <c r="AI1389" s="49">
        <v>3841.03524108171</v>
      </c>
    </row>
    <row r="1390" spans="1:35" ht="15">
      <c r="A1390" s="49" t="s">
        <v>66</v>
      </c>
      <c r="B1390" s="49">
        <v>2</v>
      </c>
      <c r="C1390" s="49" t="s">
        <v>42</v>
      </c>
      <c r="D1390" s="49" t="s">
        <v>49</v>
      </c>
      <c r="E1390" s="49" t="s">
        <v>52</v>
      </c>
      <c r="F1390" s="49">
        <v>0</v>
      </c>
      <c r="G1390" s="49">
        <v>36282</v>
      </c>
      <c r="H1390" s="49">
        <v>50.356304104306197</v>
      </c>
      <c r="I1390" s="49">
        <v>55.520163529539801</v>
      </c>
      <c r="J1390" s="49">
        <v>59.527963672429202</v>
      </c>
      <c r="K1390" s="49">
        <v>72.390480465066005</v>
      </c>
      <c r="L1390" s="49">
        <v>85.491084917457798</v>
      </c>
      <c r="M1390" s="49">
        <v>94.490826392844596</v>
      </c>
      <c r="N1390" s="49">
        <v>107.835115211066</v>
      </c>
      <c r="O1390" s="49">
        <v>136.15150327549901</v>
      </c>
      <c r="P1390" s="49">
        <v>152.49331370691499</v>
      </c>
      <c r="Q1390" s="49">
        <v>168.364197100723</v>
      </c>
      <c r="R1390" s="49">
        <v>177.66483089579401</v>
      </c>
      <c r="S1390" s="49">
        <v>186.60578477039701</v>
      </c>
      <c r="T1390" s="49">
        <v>192.83825176555101</v>
      </c>
      <c r="U1390" s="49">
        <v>205.56281249054501</v>
      </c>
      <c r="V1390" s="49">
        <v>227.98265713065999</v>
      </c>
      <c r="W1390" s="49">
        <v>249.644774210484</v>
      </c>
      <c r="X1390" s="49">
        <v>261.18044364283003</v>
      </c>
      <c r="Y1390" s="49">
        <v>275.96455877035402</v>
      </c>
      <c r="Z1390" s="49">
        <v>283.42614141958097</v>
      </c>
      <c r="AA1390" s="49">
        <v>290.82993856717599</v>
      </c>
      <c r="AB1390" s="49">
        <v>299.78237197921601</v>
      </c>
      <c r="AC1390" s="49">
        <v>308.012874013687</v>
      </c>
      <c r="AD1390" s="49">
        <v>309.64950721382502</v>
      </c>
      <c r="AE1390" s="49">
        <v>311.26685657379102</v>
      </c>
      <c r="AF1390" s="49">
        <v>312.91195636207698</v>
      </c>
      <c r="AG1390" s="49">
        <v>314.78756815050298</v>
      </c>
      <c r="AH1390" s="49">
        <v>316.70643355895902</v>
      </c>
      <c r="AI1390" s="49">
        <v>318.62235735876101</v>
      </c>
    </row>
    <row r="1391" spans="1:35" ht="15">
      <c r="A1391" s="49" t="s">
        <v>66</v>
      </c>
      <c r="B1391" s="49">
        <v>3</v>
      </c>
      <c r="C1391" s="49" t="s">
        <v>42</v>
      </c>
      <c r="D1391" s="49" t="s">
        <v>49</v>
      </c>
      <c r="E1391" s="49" t="s">
        <v>52</v>
      </c>
      <c r="F1391" s="49">
        <v>0</v>
      </c>
      <c r="G1391" s="49">
        <v>36282</v>
      </c>
      <c r="H1391" s="49">
        <v>18.7843298066154</v>
      </c>
      <c r="I1391" s="49">
        <v>20.661728271177498</v>
      </c>
      <c r="J1391" s="49">
        <v>22.132022734608299</v>
      </c>
      <c r="K1391" s="49">
        <v>26.8809638158904</v>
      </c>
      <c r="L1391" s="49">
        <v>31.703072639099201</v>
      </c>
      <c r="M1391" s="49">
        <v>34.994934265269201</v>
      </c>
      <c r="N1391" s="49">
        <v>39.891043388795197</v>
      </c>
      <c r="O1391" s="49">
        <v>50.322055840519702</v>
      </c>
      <c r="P1391" s="49">
        <v>56.316239701291401</v>
      </c>
      <c r="Q1391" s="49">
        <v>62.123472409749802</v>
      </c>
      <c r="R1391" s="49">
        <v>65.495279011413999</v>
      </c>
      <c r="S1391" s="49">
        <v>68.7251312568401</v>
      </c>
      <c r="T1391" s="49">
        <v>70.928839797785002</v>
      </c>
      <c r="U1391" s="49">
        <v>75.494097073189394</v>
      </c>
      <c r="V1391" s="49">
        <v>83.596756086592805</v>
      </c>
      <c r="W1391" s="49">
        <v>91.400473928177803</v>
      </c>
      <c r="X1391" s="49">
        <v>95.486242064508005</v>
      </c>
      <c r="Y1391" s="49">
        <v>100.751748023248</v>
      </c>
      <c r="Z1391" s="49">
        <v>103.341033022521</v>
      </c>
      <c r="AA1391" s="49">
        <v>105.90651206444799</v>
      </c>
      <c r="AB1391" s="49">
        <v>109.032590117071</v>
      </c>
      <c r="AC1391" s="49">
        <v>111.88769628201599</v>
      </c>
      <c r="AD1391" s="49">
        <v>112.34734088823301</v>
      </c>
      <c r="AE1391" s="49">
        <v>112.793070331007</v>
      </c>
      <c r="AF1391" s="49">
        <v>113.231455404702</v>
      </c>
      <c r="AG1391" s="49">
        <v>113.745617051108</v>
      </c>
      <c r="AH1391" s="49">
        <v>114.269223590498</v>
      </c>
      <c r="AI1391" s="49">
        <v>114.784069153608</v>
      </c>
    </row>
    <row r="1392" spans="1:35" ht="15">
      <c r="A1392" s="49" t="s">
        <v>66</v>
      </c>
      <c r="B1392" s="49">
        <v>4</v>
      </c>
      <c r="C1392" s="49" t="s">
        <v>42</v>
      </c>
      <c r="D1392" s="49" t="s">
        <v>49</v>
      </c>
      <c r="E1392" s="49" t="s">
        <v>52</v>
      </c>
      <c r="F1392" s="49">
        <v>0</v>
      </c>
      <c r="G1392" s="49">
        <v>36282</v>
      </c>
      <c r="H1392" s="49">
        <v>86.244973911881701</v>
      </c>
      <c r="I1392" s="49">
        <v>95.181981447047406</v>
      </c>
      <c r="J1392" s="49">
        <v>102.156232343029</v>
      </c>
      <c r="K1392" s="49">
        <v>124.41391815091499</v>
      </c>
      <c r="L1392" s="49">
        <v>147.16488134443799</v>
      </c>
      <c r="M1392" s="49">
        <v>162.88713111278699</v>
      </c>
      <c r="N1392" s="49">
        <v>186.15329883191299</v>
      </c>
      <c r="O1392" s="49">
        <v>235.39867669908</v>
      </c>
      <c r="P1392" s="49">
        <v>264.02921864068099</v>
      </c>
      <c r="Q1392" s="49">
        <v>291.884556837037</v>
      </c>
      <c r="R1392" s="49">
        <v>308.35647329090102</v>
      </c>
      <c r="S1392" s="49">
        <v>324.20804163874499</v>
      </c>
      <c r="T1392" s="49">
        <v>335.34675195478599</v>
      </c>
      <c r="U1392" s="49">
        <v>357.80014381475399</v>
      </c>
      <c r="V1392" s="49">
        <v>397.16904652257301</v>
      </c>
      <c r="W1392" s="49">
        <v>435.32890387260602</v>
      </c>
      <c r="X1392" s="49">
        <v>455.936921248852</v>
      </c>
      <c r="Y1392" s="49">
        <v>482.26399120607499</v>
      </c>
      <c r="Z1392" s="49">
        <v>495.822863618616</v>
      </c>
      <c r="AA1392" s="49">
        <v>509.287856133552</v>
      </c>
      <c r="AB1392" s="49">
        <v>525.46094310998103</v>
      </c>
      <c r="AC1392" s="49">
        <v>540.32582926172597</v>
      </c>
      <c r="AD1392" s="49">
        <v>543.59862974180601</v>
      </c>
      <c r="AE1392" s="49">
        <v>546.80524481803798</v>
      </c>
      <c r="AF1392" s="49">
        <v>550.01416791813699</v>
      </c>
      <c r="AG1392" s="49">
        <v>553.59423719872598</v>
      </c>
      <c r="AH1392" s="49">
        <v>557.25911687825703</v>
      </c>
      <c r="AI1392" s="49">
        <v>560.91058707493005</v>
      </c>
    </row>
    <row r="1393" spans="1:35" ht="15">
      <c r="A1393" s="49" t="s">
        <v>66</v>
      </c>
      <c r="B1393" s="49">
        <v>5</v>
      </c>
      <c r="C1393" s="49" t="s">
        <v>42</v>
      </c>
      <c r="D1393" s="49" t="s">
        <v>49</v>
      </c>
      <c r="E1393" s="49" t="s">
        <v>52</v>
      </c>
      <c r="F1393" s="49">
        <v>0</v>
      </c>
      <c r="G1393" s="49">
        <v>36282</v>
      </c>
      <c r="H1393" s="49">
        <v>62.166500394038302</v>
      </c>
      <c r="I1393" s="49">
        <v>68.604176152765405</v>
      </c>
      <c r="J1393" s="49">
        <v>73.587240574210398</v>
      </c>
      <c r="K1393" s="49">
        <v>89.533955036054195</v>
      </c>
      <c r="L1393" s="49">
        <v>105.778306882047</v>
      </c>
      <c r="M1393" s="49">
        <v>116.939091672239</v>
      </c>
      <c r="N1393" s="49">
        <v>133.50680221637799</v>
      </c>
      <c r="O1393" s="49">
        <v>168.625959588397</v>
      </c>
      <c r="P1393" s="49">
        <v>188.909572341385</v>
      </c>
      <c r="Q1393" s="49">
        <v>208.59733414668</v>
      </c>
      <c r="R1393" s="49">
        <v>220.106190075108</v>
      </c>
      <c r="S1393" s="49">
        <v>231.13794019963399</v>
      </c>
      <c r="T1393" s="49">
        <v>238.801229702125</v>
      </c>
      <c r="U1393" s="49">
        <v>254.498011987604</v>
      </c>
      <c r="V1393" s="49">
        <v>282.173124147039</v>
      </c>
      <c r="W1393" s="49">
        <v>308.90935271297798</v>
      </c>
      <c r="X1393" s="49">
        <v>323.11839156917199</v>
      </c>
      <c r="Y1393" s="49">
        <v>341.334992544192</v>
      </c>
      <c r="Z1393" s="49">
        <v>350.45965932253699</v>
      </c>
      <c r="AA1393" s="49">
        <v>359.48836390064702</v>
      </c>
      <c r="AB1393" s="49">
        <v>370.39438224768497</v>
      </c>
      <c r="AC1393" s="49">
        <v>380.37546628089302</v>
      </c>
      <c r="AD1393" s="49">
        <v>382.20035714875797</v>
      </c>
      <c r="AE1393" s="49">
        <v>383.99353851411598</v>
      </c>
      <c r="AF1393" s="49">
        <v>385.79137567638401</v>
      </c>
      <c r="AG1393" s="49">
        <v>387.83803354997599</v>
      </c>
      <c r="AH1393" s="49">
        <v>389.941109147014</v>
      </c>
      <c r="AI1393" s="49">
        <v>392.04453571611901</v>
      </c>
    </row>
    <row r="1394" spans="1:35" ht="15">
      <c r="A1394" s="49" t="s">
        <v>66</v>
      </c>
      <c r="B1394" s="49">
        <v>6</v>
      </c>
      <c r="C1394" s="49" t="s">
        <v>42</v>
      </c>
      <c r="D1394" s="49" t="s">
        <v>49</v>
      </c>
      <c r="E1394" s="49" t="s">
        <v>52</v>
      </c>
      <c r="F1394" s="49">
        <v>0</v>
      </c>
      <c r="G1394" s="49">
        <v>36282</v>
      </c>
      <c r="H1394" s="49">
        <v>39.200871759040098</v>
      </c>
      <c r="I1394" s="49">
        <v>43.343743312021601</v>
      </c>
      <c r="J1394" s="49">
        <v>46.5913036077567</v>
      </c>
      <c r="K1394" s="49">
        <v>56.808656894752097</v>
      </c>
      <c r="L1394" s="49">
        <v>67.2497725186617</v>
      </c>
      <c r="M1394" s="49">
        <v>74.476292678654801</v>
      </c>
      <c r="N1394" s="49">
        <v>85.164111099695404</v>
      </c>
      <c r="O1394" s="49">
        <v>107.74644841717701</v>
      </c>
      <c r="P1394" s="49">
        <v>120.913764092726</v>
      </c>
      <c r="Q1394" s="49">
        <v>133.744545433361</v>
      </c>
      <c r="R1394" s="49">
        <v>141.375411706487</v>
      </c>
      <c r="S1394" s="49">
        <v>148.732605644106</v>
      </c>
      <c r="T1394" s="49">
        <v>153.94916807410701</v>
      </c>
      <c r="U1394" s="49">
        <v>164.372932931452</v>
      </c>
      <c r="V1394" s="49">
        <v>182.58502549815699</v>
      </c>
      <c r="W1394" s="49">
        <v>200.25786695051099</v>
      </c>
      <c r="X1394" s="49">
        <v>209.86410742838299</v>
      </c>
      <c r="Y1394" s="49">
        <v>222.11653238127701</v>
      </c>
      <c r="Z1394" s="49">
        <v>228.497548713599</v>
      </c>
      <c r="AA1394" s="49">
        <v>234.852947040083</v>
      </c>
      <c r="AB1394" s="49">
        <v>242.47866673803799</v>
      </c>
      <c r="AC1394" s="49">
        <v>249.633910351802</v>
      </c>
      <c r="AD1394" s="49">
        <v>251.55066562956699</v>
      </c>
      <c r="AE1394" s="49">
        <v>253.47536623451199</v>
      </c>
      <c r="AF1394" s="49">
        <v>255.42895802408</v>
      </c>
      <c r="AG1394" s="49">
        <v>257.56315366638802</v>
      </c>
      <c r="AH1394" s="49">
        <v>259.74651870054902</v>
      </c>
      <c r="AI1394" s="49">
        <v>261.95277559709098</v>
      </c>
    </row>
    <row r="1395" spans="1:35" ht="15">
      <c r="A1395" s="49" t="s">
        <v>66</v>
      </c>
      <c r="B1395" s="49">
        <v>7</v>
      </c>
      <c r="C1395" s="49" t="s">
        <v>42</v>
      </c>
      <c r="D1395" s="49" t="s">
        <v>49</v>
      </c>
      <c r="E1395" s="49" t="s">
        <v>52</v>
      </c>
      <c r="F1395" s="49">
        <v>0</v>
      </c>
      <c r="G1395" s="49">
        <v>36282</v>
      </c>
      <c r="H1395" s="49">
        <v>331.72975700007498</v>
      </c>
      <c r="I1395" s="49">
        <v>365.55970832937101</v>
      </c>
      <c r="J1395" s="49">
        <v>391.61997100826602</v>
      </c>
      <c r="K1395" s="49">
        <v>475.85860440904202</v>
      </c>
      <c r="L1395" s="49">
        <v>561.45919993516998</v>
      </c>
      <c r="M1395" s="49">
        <v>619.92293760743803</v>
      </c>
      <c r="N1395" s="49">
        <v>706.93141453293697</v>
      </c>
      <c r="O1395" s="49">
        <v>891.89102498079899</v>
      </c>
      <c r="P1395" s="49">
        <v>998.11721310864004</v>
      </c>
      <c r="Q1395" s="49">
        <v>1101.04470649157</v>
      </c>
      <c r="R1395" s="49">
        <v>1160.75612676633</v>
      </c>
      <c r="S1395" s="49">
        <v>1218.04004604742</v>
      </c>
      <c r="T1395" s="49">
        <v>1257.6711456062601</v>
      </c>
      <c r="U1395" s="49">
        <v>1339.7538379013699</v>
      </c>
      <c r="V1395" s="49">
        <v>1484.91095517029</v>
      </c>
      <c r="W1395" s="49">
        <v>1625.1323768469999</v>
      </c>
      <c r="X1395" s="49">
        <v>1699.4856933753699</v>
      </c>
      <c r="Y1395" s="49">
        <v>1794.97356583737</v>
      </c>
      <c r="Z1395" s="49">
        <v>1842.77790392427</v>
      </c>
      <c r="AA1395" s="49">
        <v>1890.18346538178</v>
      </c>
      <c r="AB1395" s="49">
        <v>1947.62327369222</v>
      </c>
      <c r="AC1395" s="49">
        <v>2000.2617137228799</v>
      </c>
      <c r="AD1395" s="49">
        <v>2010.0792976160301</v>
      </c>
      <c r="AE1395" s="49">
        <v>2019.8482354047601</v>
      </c>
      <c r="AF1395" s="49">
        <v>2029.7639289753399</v>
      </c>
      <c r="AG1395" s="49">
        <v>2041.06347177102</v>
      </c>
      <c r="AH1395" s="49">
        <v>2052.6617798969601</v>
      </c>
      <c r="AI1395" s="49">
        <v>2064.33156673037</v>
      </c>
    </row>
    <row r="1396" spans="1:35" ht="15">
      <c r="A1396" s="49" t="s">
        <v>66</v>
      </c>
      <c r="B1396" s="49">
        <v>8</v>
      </c>
      <c r="C1396" s="49" t="s">
        <v>42</v>
      </c>
      <c r="D1396" s="49" t="s">
        <v>49</v>
      </c>
      <c r="E1396" s="49" t="s">
        <v>52</v>
      </c>
      <c r="F1396" s="49">
        <v>0</v>
      </c>
      <c r="G1396" s="49">
        <v>36282</v>
      </c>
      <c r="H1396" s="49">
        <v>58.2690324562478</v>
      </c>
      <c r="I1396" s="49">
        <v>64.361780441724093</v>
      </c>
      <c r="J1396" s="49">
        <v>69.113628547685806</v>
      </c>
      <c r="K1396" s="49">
        <v>84.1912964554176</v>
      </c>
      <c r="L1396" s="49">
        <v>99.584818687757107</v>
      </c>
      <c r="M1396" s="49">
        <v>110.221623354709</v>
      </c>
      <c r="N1396" s="49">
        <v>125.987026506451</v>
      </c>
      <c r="O1396" s="49">
        <v>159.31456639584701</v>
      </c>
      <c r="P1396" s="49">
        <v>178.689646722954</v>
      </c>
      <c r="Q1396" s="49">
        <v>197.54962705427499</v>
      </c>
      <c r="R1396" s="49">
        <v>208.708760288284</v>
      </c>
      <c r="S1396" s="49">
        <v>219.461332079697</v>
      </c>
      <c r="T1396" s="49">
        <v>227.056191640132</v>
      </c>
      <c r="U1396" s="49">
        <v>242.34127795223199</v>
      </c>
      <c r="V1396" s="49">
        <v>269.10511598264202</v>
      </c>
      <c r="W1396" s="49">
        <v>295.06181701699398</v>
      </c>
      <c r="X1396" s="49">
        <v>309.12390075711801</v>
      </c>
      <c r="Y1396" s="49">
        <v>327.077713775961</v>
      </c>
      <c r="Z1396" s="49">
        <v>336.38046824331201</v>
      </c>
      <c r="AA1396" s="49">
        <v>345.637948521444</v>
      </c>
      <c r="AB1396" s="49">
        <v>356.75967443853</v>
      </c>
      <c r="AC1396" s="49">
        <v>367.10903506726999</v>
      </c>
      <c r="AD1396" s="49">
        <v>369.68595435842099</v>
      </c>
      <c r="AE1396" s="49">
        <v>372.26661354696898</v>
      </c>
      <c r="AF1396" s="49">
        <v>374.87767668769499</v>
      </c>
      <c r="AG1396" s="49">
        <v>377.75261627118698</v>
      </c>
      <c r="AH1396" s="49">
        <v>380.69554823019303</v>
      </c>
      <c r="AI1396" s="49">
        <v>383.66805265551102</v>
      </c>
    </row>
    <row r="1397" spans="1:35" ht="15">
      <c r="A1397" s="49" t="s">
        <v>66</v>
      </c>
      <c r="B1397" s="49">
        <v>9</v>
      </c>
      <c r="C1397" s="49" t="s">
        <v>42</v>
      </c>
      <c r="D1397" s="49" t="s">
        <v>49</v>
      </c>
      <c r="E1397" s="49" t="s">
        <v>52</v>
      </c>
      <c r="F1397" s="49">
        <v>0</v>
      </c>
      <c r="G1397" s="49">
        <v>36282</v>
      </c>
      <c r="H1397" s="49">
        <v>29.8127204067595</v>
      </c>
      <c r="I1397" s="49">
        <v>32.910554710723403</v>
      </c>
      <c r="J1397" s="49">
        <v>35.311961198820299</v>
      </c>
      <c r="K1397" s="49">
        <v>42.982231706759997</v>
      </c>
      <c r="L1397" s="49">
        <v>50.798462760468801</v>
      </c>
      <c r="M1397" s="49">
        <v>56.173082362758898</v>
      </c>
      <c r="N1397" s="49">
        <v>64.145809490602602</v>
      </c>
      <c r="O1397" s="49">
        <v>81.027811922422003</v>
      </c>
      <c r="P1397" s="49">
        <v>90.776640431354593</v>
      </c>
      <c r="Q1397" s="49">
        <v>100.2286001863</v>
      </c>
      <c r="R1397" s="49">
        <v>105.74448329746301</v>
      </c>
      <c r="S1397" s="49">
        <v>111.027108400831</v>
      </c>
      <c r="T1397" s="49">
        <v>114.699726674288</v>
      </c>
      <c r="U1397" s="49">
        <v>122.23847876396999</v>
      </c>
      <c r="V1397" s="49">
        <v>135.53252215323201</v>
      </c>
      <c r="W1397" s="49">
        <v>148.37349074564</v>
      </c>
      <c r="X1397" s="49">
        <v>155.19360881996599</v>
      </c>
      <c r="Y1397" s="49">
        <v>163.93437825109899</v>
      </c>
      <c r="Z1397" s="49">
        <v>168.30538435943299</v>
      </c>
      <c r="AA1397" s="49">
        <v>172.63541369383</v>
      </c>
      <c r="AB1397" s="49">
        <v>177.863531990089</v>
      </c>
      <c r="AC1397" s="49">
        <v>182.672836921894</v>
      </c>
      <c r="AD1397" s="49">
        <v>183.58688636093001</v>
      </c>
      <c r="AE1397" s="49">
        <v>184.47847068070399</v>
      </c>
      <c r="AF1397" s="49">
        <v>185.34833993922501</v>
      </c>
      <c r="AG1397" s="49">
        <v>186.32999376471301</v>
      </c>
      <c r="AH1397" s="49">
        <v>187.33482479069201</v>
      </c>
      <c r="AI1397" s="49">
        <v>188.34063277584599</v>
      </c>
    </row>
    <row r="1398" spans="1:35" ht="15">
      <c r="A1398" s="49" t="s">
        <v>66</v>
      </c>
      <c r="B1398" s="49">
        <v>10</v>
      </c>
      <c r="C1398" s="49" t="s">
        <v>42</v>
      </c>
      <c r="D1398" s="49" t="s">
        <v>49</v>
      </c>
      <c r="E1398" s="49" t="s">
        <v>52</v>
      </c>
      <c r="F1398" s="49">
        <v>0</v>
      </c>
      <c r="G1398" s="49">
        <v>36282</v>
      </c>
      <c r="H1398" s="49">
        <v>72.7906243970627</v>
      </c>
      <c r="I1398" s="49">
        <v>80.602044896372306</v>
      </c>
      <c r="J1398" s="49">
        <v>86.689456682769105</v>
      </c>
      <c r="K1398" s="49">
        <v>105.60399713520999</v>
      </c>
      <c r="L1398" s="49">
        <v>125.00041610661501</v>
      </c>
      <c r="M1398" s="49">
        <v>138.42360827572699</v>
      </c>
      <c r="N1398" s="49">
        <v>158.18898725683599</v>
      </c>
      <c r="O1398" s="49">
        <v>200.079508388199</v>
      </c>
      <c r="P1398" s="49">
        <v>224.48838986440401</v>
      </c>
      <c r="Q1398" s="49">
        <v>248.21911719553799</v>
      </c>
      <c r="R1398" s="49">
        <v>262.21639054866603</v>
      </c>
      <c r="S1398" s="49">
        <v>275.615435506425</v>
      </c>
      <c r="T1398" s="49">
        <v>284.95104111129899</v>
      </c>
      <c r="U1398" s="49">
        <v>303.88280286370002</v>
      </c>
      <c r="V1398" s="49">
        <v>337.17501398771299</v>
      </c>
      <c r="W1398" s="49">
        <v>369.31460202988399</v>
      </c>
      <c r="X1398" s="49">
        <v>386.49702087938999</v>
      </c>
      <c r="Y1398" s="49">
        <v>408.35957402323697</v>
      </c>
      <c r="Z1398" s="49">
        <v>419.21044788427798</v>
      </c>
      <c r="AA1398" s="49">
        <v>430.09418129805698</v>
      </c>
      <c r="AB1398" s="49">
        <v>443.04599165257201</v>
      </c>
      <c r="AC1398" s="49">
        <v>454.73513431825501</v>
      </c>
      <c r="AD1398" s="49">
        <v>456.64056642634802</v>
      </c>
      <c r="AE1398" s="49">
        <v>458.36585623689399</v>
      </c>
      <c r="AF1398" s="49">
        <v>459.47095070874099</v>
      </c>
      <c r="AG1398" s="49">
        <v>456.41806149950901</v>
      </c>
      <c r="AH1398" s="49">
        <v>452.357759657023</v>
      </c>
      <c r="AI1398" s="49">
        <v>448.33763447311401</v>
      </c>
    </row>
    <row r="1399" spans="1:35" ht="15">
      <c r="A1399" s="49" t="s">
        <v>66</v>
      </c>
      <c r="B1399" s="49">
        <v>11</v>
      </c>
      <c r="C1399" s="49" t="s">
        <v>42</v>
      </c>
      <c r="D1399" s="49" t="s">
        <v>49</v>
      </c>
      <c r="E1399" s="49" t="s">
        <v>52</v>
      </c>
      <c r="F1399" s="49">
        <v>0</v>
      </c>
      <c r="G1399" s="49">
        <v>36282</v>
      </c>
      <c r="H1399" s="49">
        <v>69.0473801449333</v>
      </c>
      <c r="I1399" s="49">
        <v>76.696015234811497</v>
      </c>
      <c r="J1399" s="49">
        <v>82.851217414124307</v>
      </c>
      <c r="K1399" s="49">
        <v>101.48505065776401</v>
      </c>
      <c r="L1399" s="49">
        <v>120.85132405145301</v>
      </c>
      <c r="M1399" s="49">
        <v>134.60694661023601</v>
      </c>
      <c r="N1399" s="49">
        <v>154.639360014972</v>
      </c>
      <c r="O1399" s="49">
        <v>196.623068426228</v>
      </c>
      <c r="P1399" s="49">
        <v>221.72743530981001</v>
      </c>
      <c r="Q1399" s="49">
        <v>246.35875462908001</v>
      </c>
      <c r="R1399" s="49">
        <v>261.48518038396799</v>
      </c>
      <c r="S1399" s="49">
        <v>276.10173638424698</v>
      </c>
      <c r="T1399" s="49">
        <v>286.69425907111997</v>
      </c>
      <c r="U1399" s="49">
        <v>307.02342976702101</v>
      </c>
      <c r="V1399" s="49">
        <v>342.05638557792599</v>
      </c>
      <c r="W1399" s="49">
        <v>376.18831454658903</v>
      </c>
      <c r="X1399" s="49">
        <v>395.24857499414099</v>
      </c>
      <c r="Y1399" s="49">
        <v>419.17977166870702</v>
      </c>
      <c r="Z1399" s="49">
        <v>431.86580289581099</v>
      </c>
      <c r="AA1399" s="49">
        <v>444.60799959502299</v>
      </c>
      <c r="AB1399" s="49">
        <v>459.50178983073999</v>
      </c>
      <c r="AC1399" s="49">
        <v>473.12827912617598</v>
      </c>
      <c r="AD1399" s="49">
        <v>476.55169374755502</v>
      </c>
      <c r="AE1399" s="49">
        <v>479.77003813081501</v>
      </c>
      <c r="AF1399" s="49">
        <v>482.32532420906</v>
      </c>
      <c r="AG1399" s="49">
        <v>480.50820872930899</v>
      </c>
      <c r="AH1399" s="49">
        <v>477.58989899990598</v>
      </c>
      <c r="AI1399" s="49">
        <v>474.63136558166502</v>
      </c>
    </row>
    <row r="1400" spans="1:35" ht="15">
      <c r="A1400" s="49" t="s">
        <v>66</v>
      </c>
      <c r="B1400" s="49">
        <v>12</v>
      </c>
      <c r="C1400" s="49" t="s">
        <v>42</v>
      </c>
      <c r="D1400" s="49" t="s">
        <v>49</v>
      </c>
      <c r="E1400" s="49" t="s">
        <v>52</v>
      </c>
      <c r="F1400" s="49">
        <v>0</v>
      </c>
      <c r="G1400" s="49">
        <v>36282</v>
      </c>
      <c r="H1400" s="49">
        <v>182.048691220324</v>
      </c>
      <c r="I1400" s="49">
        <v>201.0100808974</v>
      </c>
      <c r="J1400" s="49">
        <v>215.70061219845999</v>
      </c>
      <c r="K1400" s="49">
        <v>262.50188447032701</v>
      </c>
      <c r="L1400" s="49">
        <v>310.18335871278902</v>
      </c>
      <c r="M1400" s="49">
        <v>342.97064774587898</v>
      </c>
      <c r="N1400" s="49">
        <v>391.64486586355798</v>
      </c>
      <c r="O1400" s="49">
        <v>494.78027719560401</v>
      </c>
      <c r="P1400" s="49">
        <v>554.47063729644594</v>
      </c>
      <c r="Q1400" s="49">
        <v>612.48280817970601</v>
      </c>
      <c r="R1400" s="49">
        <v>646.51717717897998</v>
      </c>
      <c r="S1400" s="49">
        <v>679.23307063534003</v>
      </c>
      <c r="T1400" s="49">
        <v>702.14635297326299</v>
      </c>
      <c r="U1400" s="49">
        <v>748.82440757304903</v>
      </c>
      <c r="V1400" s="49">
        <v>830.89455174685395</v>
      </c>
      <c r="W1400" s="49">
        <v>910.37052040623598</v>
      </c>
      <c r="X1400" s="49">
        <v>953.05325747394295</v>
      </c>
      <c r="Y1400" s="49">
        <v>1007.6708279908</v>
      </c>
      <c r="Z1400" s="49">
        <v>1035.5652621225199</v>
      </c>
      <c r="AA1400" s="49">
        <v>1063.24541993972</v>
      </c>
      <c r="AB1400" s="49">
        <v>1096.5759440440199</v>
      </c>
      <c r="AC1400" s="49">
        <v>1127.2301393373</v>
      </c>
      <c r="AD1400" s="49">
        <v>1133.75779924673</v>
      </c>
      <c r="AE1400" s="49">
        <v>1140.2228272982099</v>
      </c>
      <c r="AF1400" s="49">
        <v>1146.7232458405799</v>
      </c>
      <c r="AG1400" s="49">
        <v>1153.9531919245001</v>
      </c>
      <c r="AH1400" s="49">
        <v>1161.3351810957499</v>
      </c>
      <c r="AI1400" s="49">
        <v>1168.7765729422199</v>
      </c>
    </row>
    <row r="1401" spans="1:35" ht="15">
      <c r="A1401" s="49" t="s">
        <v>66</v>
      </c>
      <c r="B1401" s="49">
        <v>13</v>
      </c>
      <c r="C1401" s="49" t="s">
        <v>42</v>
      </c>
      <c r="D1401" s="49" t="s">
        <v>49</v>
      </c>
      <c r="E1401" s="49" t="s">
        <v>52</v>
      </c>
      <c r="F1401" s="49">
        <v>0</v>
      </c>
      <c r="G1401" s="49">
        <v>36282</v>
      </c>
      <c r="H1401" s="49">
        <v>68.060894305470995</v>
      </c>
      <c r="I1401" s="49">
        <v>74.999968675733001</v>
      </c>
      <c r="J1401" s="49">
        <v>80.295816856210095</v>
      </c>
      <c r="K1401" s="49">
        <v>97.480327188536606</v>
      </c>
      <c r="L1401" s="49">
        <v>114.89094537059999</v>
      </c>
      <c r="M1401" s="49">
        <v>126.74797101807199</v>
      </c>
      <c r="N1401" s="49">
        <v>144.46940930541399</v>
      </c>
      <c r="O1401" s="49">
        <v>182.193531964101</v>
      </c>
      <c r="P1401" s="49">
        <v>203.798292819664</v>
      </c>
      <c r="Q1401" s="49">
        <v>224.70084367798401</v>
      </c>
      <c r="R1401" s="49">
        <v>236.770113781112</v>
      </c>
      <c r="S1401" s="49">
        <v>248.320018327724</v>
      </c>
      <c r="T1401" s="49">
        <v>256.247520424605</v>
      </c>
      <c r="U1401" s="49">
        <v>272.83255562939001</v>
      </c>
      <c r="V1401" s="49">
        <v>302.26261546314902</v>
      </c>
      <c r="W1401" s="49">
        <v>330.670451904765</v>
      </c>
      <c r="X1401" s="49">
        <v>345.67108783618198</v>
      </c>
      <c r="Y1401" s="49">
        <v>364.95144742137899</v>
      </c>
      <c r="Z1401" s="49">
        <v>374.54243225135298</v>
      </c>
      <c r="AA1401" s="49">
        <v>384.04803096392499</v>
      </c>
      <c r="AB1401" s="49">
        <v>395.57483426645598</v>
      </c>
      <c r="AC1401" s="49">
        <v>406.08448324010601</v>
      </c>
      <c r="AD1401" s="49">
        <v>407.87110094034</v>
      </c>
      <c r="AE1401" s="49">
        <v>409.61833101099</v>
      </c>
      <c r="AF1401" s="49">
        <v>411.36047414923399</v>
      </c>
      <c r="AG1401" s="49">
        <v>413.35788338710898</v>
      </c>
      <c r="AH1401" s="49">
        <v>415.42037558916701</v>
      </c>
      <c r="AI1401" s="49">
        <v>417.47509319568002</v>
      </c>
    </row>
    <row r="1402" spans="1:35" ht="15">
      <c r="A1402" s="49" t="s">
        <v>66</v>
      </c>
      <c r="B1402" s="49">
        <v>14</v>
      </c>
      <c r="C1402" s="49" t="s">
        <v>42</v>
      </c>
      <c r="D1402" s="49" t="s">
        <v>49</v>
      </c>
      <c r="E1402" s="49" t="s">
        <v>52</v>
      </c>
      <c r="F1402" s="49">
        <v>0</v>
      </c>
      <c r="G1402" s="49">
        <v>36282</v>
      </c>
      <c r="H1402" s="49">
        <v>22.536458325960801</v>
      </c>
      <c r="I1402" s="49">
        <v>24.900084069364599</v>
      </c>
      <c r="J1402" s="49">
        <v>26.7336513228807</v>
      </c>
      <c r="K1402" s="49">
        <v>32.555755788130597</v>
      </c>
      <c r="L1402" s="49">
        <v>38.496360380047101</v>
      </c>
      <c r="M1402" s="49">
        <v>42.595422651518099</v>
      </c>
      <c r="N1402" s="49">
        <v>48.674801212238101</v>
      </c>
      <c r="O1402" s="49">
        <v>61.5363352795179</v>
      </c>
      <c r="P1402" s="49">
        <v>69.0038084372475</v>
      </c>
      <c r="Q1402" s="49">
        <v>76.266028854815701</v>
      </c>
      <c r="R1402" s="49">
        <v>80.5443557885269</v>
      </c>
      <c r="S1402" s="49">
        <v>84.650029165964597</v>
      </c>
      <c r="T1402" s="49">
        <v>87.521292448540393</v>
      </c>
      <c r="U1402" s="49">
        <v>93.338372422720596</v>
      </c>
      <c r="V1402" s="49">
        <v>103.55438187149799</v>
      </c>
      <c r="W1402" s="49">
        <v>113.43249299239601</v>
      </c>
      <c r="X1402" s="49">
        <v>118.713301533652</v>
      </c>
      <c r="Y1402" s="49">
        <v>125.46801781987099</v>
      </c>
      <c r="Z1402" s="49">
        <v>128.883415567437</v>
      </c>
      <c r="AA1402" s="49">
        <v>132.26266149188999</v>
      </c>
      <c r="AB1402" s="49">
        <v>136.331991799798</v>
      </c>
      <c r="AC1402" s="49">
        <v>140.05111010534301</v>
      </c>
      <c r="AD1402" s="49">
        <v>140.76255174979201</v>
      </c>
      <c r="AE1402" s="49">
        <v>141.454889323732</v>
      </c>
      <c r="AF1402" s="49">
        <v>142.144397253839</v>
      </c>
      <c r="AG1402" s="49">
        <v>142.92558718487501</v>
      </c>
      <c r="AH1402" s="49">
        <v>143.72953705068801</v>
      </c>
      <c r="AI1402" s="49">
        <v>144.535450612467</v>
      </c>
    </row>
    <row r="1403" spans="1:35" ht="15">
      <c r="A1403" s="49" t="s">
        <v>66</v>
      </c>
      <c r="B1403" s="49">
        <v>15</v>
      </c>
      <c r="C1403" s="49" t="s">
        <v>42</v>
      </c>
      <c r="D1403" s="49" t="s">
        <v>49</v>
      </c>
      <c r="E1403" s="49" t="s">
        <v>52</v>
      </c>
      <c r="F1403" s="49">
        <v>0</v>
      </c>
      <c r="G1403" s="49">
        <v>36282</v>
      </c>
      <c r="H1403" s="49">
        <v>0.29225487206371198</v>
      </c>
      <c r="I1403" s="49">
        <v>0.32222984315565101</v>
      </c>
      <c r="J1403" s="49">
        <v>0.34736554646895401</v>
      </c>
      <c r="K1403" s="49">
        <v>0.42445657367211997</v>
      </c>
      <c r="L1403" s="49">
        <v>0.50319143938671995</v>
      </c>
      <c r="M1403" s="49">
        <v>0.55855400775465103</v>
      </c>
      <c r="N1403" s="49">
        <v>0.63903517992888803</v>
      </c>
      <c r="O1403" s="49">
        <v>0.80944174077105102</v>
      </c>
      <c r="P1403" s="49">
        <v>0.90920904055890195</v>
      </c>
      <c r="Q1403" s="49">
        <v>1.0067785785205201</v>
      </c>
      <c r="R1403" s="49">
        <v>1.0649959664305</v>
      </c>
      <c r="S1403" s="49">
        <v>1.1204315873788899</v>
      </c>
      <c r="T1403" s="49">
        <v>1.1593987106352901</v>
      </c>
      <c r="U1403" s="49">
        <v>1.2385803117995</v>
      </c>
      <c r="V1403" s="49">
        <v>1.37767206395803</v>
      </c>
      <c r="W1403" s="49">
        <v>1.5129717281713899</v>
      </c>
      <c r="X1403" s="49">
        <v>1.58733007163401</v>
      </c>
      <c r="Y1403" s="49">
        <v>1.6817780565046601</v>
      </c>
      <c r="Z1403" s="49">
        <v>1.73206571362741</v>
      </c>
      <c r="AA1403" s="49">
        <v>1.78191764473034</v>
      </c>
      <c r="AB1403" s="49">
        <v>1.84132403261498</v>
      </c>
      <c r="AC1403" s="49">
        <v>1.8963771371908</v>
      </c>
      <c r="AD1403" s="49">
        <v>1.91050168399945</v>
      </c>
      <c r="AE1403" s="49">
        <v>1.9238012701537801</v>
      </c>
      <c r="AF1403" s="49">
        <v>1.9365811702795499</v>
      </c>
      <c r="AG1403" s="49">
        <v>1.9507380935043599</v>
      </c>
      <c r="AH1403" s="49">
        <v>1.9648291422847699</v>
      </c>
      <c r="AI1403" s="49">
        <v>1.97819483814617</v>
      </c>
    </row>
    <row r="1404" spans="1:35" ht="15">
      <c r="A1404" s="49" t="s">
        <v>66</v>
      </c>
      <c r="B1404" s="49">
        <v>16</v>
      </c>
      <c r="C1404" s="49" t="s">
        <v>42</v>
      </c>
      <c r="D1404" s="49" t="s">
        <v>49</v>
      </c>
      <c r="E1404" s="49" t="s">
        <v>52</v>
      </c>
      <c r="F1404" s="49">
        <v>0</v>
      </c>
      <c r="G1404" s="49">
        <v>36282</v>
      </c>
      <c r="H1404" s="49">
        <v>132.40934425463001</v>
      </c>
      <c r="I1404" s="49">
        <v>145.921409916301</v>
      </c>
      <c r="J1404" s="49">
        <v>156.31799214538901</v>
      </c>
      <c r="K1404" s="49">
        <v>189.96580549674499</v>
      </c>
      <c r="L1404" s="49">
        <v>224.187338386536</v>
      </c>
      <c r="M1404" s="49">
        <v>247.601071118249</v>
      </c>
      <c r="N1404" s="49">
        <v>282.44106665829997</v>
      </c>
      <c r="O1404" s="49">
        <v>356.456777554052</v>
      </c>
      <c r="P1404" s="49">
        <v>399.047322723908</v>
      </c>
      <c r="Q1404" s="49">
        <v>440.36599751448301</v>
      </c>
      <c r="R1404" s="49">
        <v>464.46528656171802</v>
      </c>
      <c r="S1404" s="49">
        <v>487.65347847046598</v>
      </c>
      <c r="T1404" s="49">
        <v>503.83204300469401</v>
      </c>
      <c r="U1404" s="49">
        <v>537.06447672156901</v>
      </c>
      <c r="V1404" s="49">
        <v>595.65474599717299</v>
      </c>
      <c r="W1404" s="49">
        <v>652.36186457231395</v>
      </c>
      <c r="X1404" s="49">
        <v>682.70439185308601</v>
      </c>
      <c r="Y1404" s="49">
        <v>721.60820755702298</v>
      </c>
      <c r="Z1404" s="49">
        <v>741.39127612303105</v>
      </c>
      <c r="AA1404" s="49">
        <v>761.072159738045</v>
      </c>
      <c r="AB1404" s="49">
        <v>784.84843203486105</v>
      </c>
      <c r="AC1404" s="49">
        <v>806.74939210968296</v>
      </c>
      <c r="AD1404" s="49">
        <v>811.42139092191906</v>
      </c>
      <c r="AE1404" s="49">
        <v>816.12500353223902</v>
      </c>
      <c r="AF1404" s="49">
        <v>820.93226598126103</v>
      </c>
      <c r="AG1404" s="49">
        <v>826.32694506950895</v>
      </c>
      <c r="AH1404" s="49">
        <v>831.85812113134796</v>
      </c>
      <c r="AI1404" s="49">
        <v>837.42865875431403</v>
      </c>
    </row>
    <row r="1405" spans="1:35" ht="15">
      <c r="A1405" s="49" t="s">
        <v>66</v>
      </c>
      <c r="B1405" s="49">
        <v>17</v>
      </c>
      <c r="C1405" s="49" t="s">
        <v>42</v>
      </c>
      <c r="D1405" s="49" t="s">
        <v>49</v>
      </c>
      <c r="E1405" s="49" t="s">
        <v>52</v>
      </c>
      <c r="F1405" s="49">
        <v>0</v>
      </c>
      <c r="G1405" s="49">
        <v>36282</v>
      </c>
      <c r="H1405" s="49">
        <v>132.40934425463001</v>
      </c>
      <c r="I1405" s="49">
        <v>145.921409916301</v>
      </c>
      <c r="J1405" s="49">
        <v>156.31799214538901</v>
      </c>
      <c r="K1405" s="49">
        <v>189.96580549674499</v>
      </c>
      <c r="L1405" s="49">
        <v>224.187338386536</v>
      </c>
      <c r="M1405" s="49">
        <v>247.601071118249</v>
      </c>
      <c r="N1405" s="49">
        <v>282.44106665829997</v>
      </c>
      <c r="O1405" s="49">
        <v>356.456777554052</v>
      </c>
      <c r="P1405" s="49">
        <v>399.047322723908</v>
      </c>
      <c r="Q1405" s="49">
        <v>440.36599751448301</v>
      </c>
      <c r="R1405" s="49">
        <v>464.46528656171802</v>
      </c>
      <c r="S1405" s="49">
        <v>487.65347847046598</v>
      </c>
      <c r="T1405" s="49">
        <v>503.83204300469401</v>
      </c>
      <c r="U1405" s="49">
        <v>537.06447672156901</v>
      </c>
      <c r="V1405" s="49">
        <v>595.65474599717299</v>
      </c>
      <c r="W1405" s="49">
        <v>652.36186457231395</v>
      </c>
      <c r="X1405" s="49">
        <v>682.70439185308601</v>
      </c>
      <c r="Y1405" s="49">
        <v>721.60820755702298</v>
      </c>
      <c r="Z1405" s="49">
        <v>741.39127612303105</v>
      </c>
      <c r="AA1405" s="49">
        <v>761.072159738045</v>
      </c>
      <c r="AB1405" s="49">
        <v>784.84843203486105</v>
      </c>
      <c r="AC1405" s="49">
        <v>806.74939210968296</v>
      </c>
      <c r="AD1405" s="49">
        <v>811.42139092191906</v>
      </c>
      <c r="AE1405" s="49">
        <v>816.12500353223902</v>
      </c>
      <c r="AF1405" s="49">
        <v>820.93226598126103</v>
      </c>
      <c r="AG1405" s="49">
        <v>826.32694506950895</v>
      </c>
      <c r="AH1405" s="49">
        <v>831.85812113134796</v>
      </c>
      <c r="AI1405" s="49">
        <v>837.42865875431403</v>
      </c>
    </row>
    <row r="1406" spans="1:35" ht="15">
      <c r="A1406" s="49" t="s">
        <v>66</v>
      </c>
      <c r="B1406" s="49">
        <v>18</v>
      </c>
      <c r="C1406" s="49" t="s">
        <v>42</v>
      </c>
      <c r="D1406" s="49" t="s">
        <v>49</v>
      </c>
      <c r="E1406" s="49" t="s">
        <v>52</v>
      </c>
      <c r="F1406" s="49">
        <v>0</v>
      </c>
      <c r="G1406" s="49">
        <v>36282</v>
      </c>
      <c r="H1406" s="49">
        <v>132.40934425463001</v>
      </c>
      <c r="I1406" s="49">
        <v>145.921409916301</v>
      </c>
      <c r="J1406" s="49">
        <v>156.31799214538901</v>
      </c>
      <c r="K1406" s="49">
        <v>189.96580549674499</v>
      </c>
      <c r="L1406" s="49">
        <v>224.187338386536</v>
      </c>
      <c r="M1406" s="49">
        <v>247.601071118249</v>
      </c>
      <c r="N1406" s="49">
        <v>282.44106665829997</v>
      </c>
      <c r="O1406" s="49">
        <v>356.456777554052</v>
      </c>
      <c r="P1406" s="49">
        <v>399.047322723908</v>
      </c>
      <c r="Q1406" s="49">
        <v>440.36599751448301</v>
      </c>
      <c r="R1406" s="49">
        <v>464.46528656171802</v>
      </c>
      <c r="S1406" s="49">
        <v>487.65347847046598</v>
      </c>
      <c r="T1406" s="49">
        <v>503.83204300469401</v>
      </c>
      <c r="U1406" s="49">
        <v>537.06447672156901</v>
      </c>
      <c r="V1406" s="49">
        <v>595.65474599717299</v>
      </c>
      <c r="W1406" s="49">
        <v>652.36186457231395</v>
      </c>
      <c r="X1406" s="49">
        <v>682.70439185308601</v>
      </c>
      <c r="Y1406" s="49">
        <v>721.60820755702298</v>
      </c>
      <c r="Z1406" s="49">
        <v>741.39127612303105</v>
      </c>
      <c r="AA1406" s="49">
        <v>761.072159738045</v>
      </c>
      <c r="AB1406" s="49">
        <v>784.84843203486105</v>
      </c>
      <c r="AC1406" s="49">
        <v>806.74939210968296</v>
      </c>
      <c r="AD1406" s="49">
        <v>811.42139092191906</v>
      </c>
      <c r="AE1406" s="49">
        <v>816.12500353223902</v>
      </c>
      <c r="AF1406" s="49">
        <v>820.93226598126103</v>
      </c>
      <c r="AG1406" s="49">
        <v>826.32694506950895</v>
      </c>
      <c r="AH1406" s="49">
        <v>831.85812113134796</v>
      </c>
      <c r="AI1406" s="49">
        <v>837.42865875431403</v>
      </c>
    </row>
    <row r="1407" spans="1:35" ht="15">
      <c r="A1407" s="49" t="s">
        <v>66</v>
      </c>
      <c r="B1407" s="49">
        <v>19</v>
      </c>
      <c r="C1407" s="49" t="s">
        <v>42</v>
      </c>
      <c r="D1407" s="49" t="s">
        <v>49</v>
      </c>
      <c r="E1407" s="49" t="s">
        <v>52</v>
      </c>
      <c r="F1407" s="49">
        <v>0</v>
      </c>
      <c r="G1407" s="49">
        <v>36282</v>
      </c>
      <c r="H1407" s="49">
        <v>5.2127799330370399</v>
      </c>
      <c r="I1407" s="49">
        <v>5.74653769325041</v>
      </c>
      <c r="J1407" s="49">
        <v>6.1536206035606904</v>
      </c>
      <c r="K1407" s="49">
        <v>7.4785628745457302</v>
      </c>
      <c r="L1407" s="49">
        <v>8.8272748085897597</v>
      </c>
      <c r="M1407" s="49">
        <v>9.7498349369732402</v>
      </c>
      <c r="N1407" s="49">
        <v>11.122121820432501</v>
      </c>
      <c r="O1407" s="49">
        <v>14.0366872693098</v>
      </c>
      <c r="P1407" s="49">
        <v>15.7129675381324</v>
      </c>
      <c r="Q1407" s="49">
        <v>17.338154191590402</v>
      </c>
      <c r="R1407" s="49">
        <v>18.283478281117599</v>
      </c>
      <c r="S1407" s="49">
        <v>19.189125543966</v>
      </c>
      <c r="T1407" s="49">
        <v>19.815014388428899</v>
      </c>
      <c r="U1407" s="49">
        <v>21.106315957510599</v>
      </c>
      <c r="V1407" s="49">
        <v>23.389666850002399</v>
      </c>
      <c r="W1407" s="49">
        <v>25.593689946987801</v>
      </c>
      <c r="X1407" s="49">
        <v>26.758854298349998</v>
      </c>
      <c r="Y1407" s="49">
        <v>28.2561533175543</v>
      </c>
      <c r="Z1407" s="49">
        <v>29.001763757157001</v>
      </c>
      <c r="AA1407" s="49">
        <v>29.7420797915245</v>
      </c>
      <c r="AB1407" s="49">
        <v>30.638260334167501</v>
      </c>
      <c r="AC1407" s="49">
        <v>31.4610499237426</v>
      </c>
      <c r="AD1407" s="49">
        <v>31.6121109594113</v>
      </c>
      <c r="AE1407" s="49">
        <v>31.764559206739602</v>
      </c>
      <c r="AF1407" s="49">
        <v>31.919815749043401</v>
      </c>
      <c r="AG1407" s="49">
        <v>32.096320311921403</v>
      </c>
      <c r="AH1407" s="49">
        <v>32.277859983511398</v>
      </c>
      <c r="AI1407" s="49">
        <v>32.460698687453601</v>
      </c>
    </row>
    <row r="1408" spans="1:35" ht="15">
      <c r="A1408" s="49" t="s">
        <v>66</v>
      </c>
      <c r="B1408" s="49">
        <v>20</v>
      </c>
      <c r="C1408" s="49" t="s">
        <v>42</v>
      </c>
      <c r="D1408" s="49" t="s">
        <v>49</v>
      </c>
      <c r="E1408" s="49" t="s">
        <v>52</v>
      </c>
      <c r="F1408" s="49">
        <v>0</v>
      </c>
      <c r="G1408" s="49">
        <v>36282</v>
      </c>
      <c r="H1408" s="49">
        <v>0.34781707329564199</v>
      </c>
      <c r="I1408" s="49">
        <v>0.37963783769118598</v>
      </c>
      <c r="J1408" s="49">
        <v>0.403327844114377</v>
      </c>
      <c r="K1408" s="49">
        <v>0.48563988817810599</v>
      </c>
      <c r="L1408" s="49">
        <v>0.56737776521029204</v>
      </c>
      <c r="M1408" s="49">
        <v>0.62099274995250897</v>
      </c>
      <c r="N1408" s="49">
        <v>0.70121223820252498</v>
      </c>
      <c r="O1408" s="49">
        <v>0.87685034158708297</v>
      </c>
      <c r="P1408" s="49">
        <v>0.97393041571376104</v>
      </c>
      <c r="Q1408" s="49">
        <v>1.06721878112168</v>
      </c>
      <c r="R1408" s="49">
        <v>1.1178404738015999</v>
      </c>
      <c r="S1408" s="49">
        <v>1.16446082538795</v>
      </c>
      <c r="T1408" s="49">
        <v>1.1928494940887</v>
      </c>
      <c r="U1408" s="49">
        <v>1.2608068701507</v>
      </c>
      <c r="V1408" s="49">
        <v>1.38733954009542</v>
      </c>
      <c r="W1408" s="49">
        <v>1.50739395658708</v>
      </c>
      <c r="X1408" s="49">
        <v>1.56495981813433</v>
      </c>
      <c r="Y1408" s="49">
        <v>1.64094560915572</v>
      </c>
      <c r="Z1408" s="49">
        <v>1.6730843077472199</v>
      </c>
      <c r="AA1408" s="49">
        <v>1.7045859035620401</v>
      </c>
      <c r="AB1408" s="49">
        <v>1.74488802619799</v>
      </c>
      <c r="AC1408" s="49">
        <v>1.78050582001825</v>
      </c>
      <c r="AD1408" s="49">
        <v>1.7774961677768899</v>
      </c>
      <c r="AE1408" s="49">
        <v>1.77411431010731</v>
      </c>
      <c r="AF1408" s="49">
        <v>1.77087625361394</v>
      </c>
      <c r="AG1408" s="49">
        <v>1.7691545611927699</v>
      </c>
      <c r="AH1408" s="49">
        <v>1.76741514309333</v>
      </c>
      <c r="AI1408" s="49">
        <v>1.76482157146101</v>
      </c>
    </row>
    <row r="1409" spans="1:35" ht="15">
      <c r="A1409" s="49" t="s">
        <v>66</v>
      </c>
      <c r="B1409" s="49">
        <v>0</v>
      </c>
      <c r="C1409" s="49" t="s">
        <v>42</v>
      </c>
      <c r="D1409" s="49" t="s">
        <v>49</v>
      </c>
      <c r="E1409" s="49" t="s">
        <v>53</v>
      </c>
      <c r="F1409" s="49">
        <v>0</v>
      </c>
      <c r="G1409" s="49">
        <v>36282</v>
      </c>
      <c r="H1409" s="49">
        <v>0.58751446464364598</v>
      </c>
      <c r="I1409" s="49">
        <v>0.711625588668927</v>
      </c>
      <c r="J1409" s="49">
        <v>0.792534787393947</v>
      </c>
      <c r="K1409" s="49">
        <v>0.92577884605157701</v>
      </c>
      <c r="L1409" s="49">
        <v>1.0357298928895999</v>
      </c>
      <c r="M1409" s="49">
        <v>1.2821764510797899</v>
      </c>
      <c r="N1409" s="49">
        <v>1.5203533330488199</v>
      </c>
      <c r="O1409" s="49">
        <v>1.71783441309763</v>
      </c>
      <c r="P1409" s="49">
        <v>2.1493328017672799</v>
      </c>
      <c r="Q1409" s="49">
        <v>2.3715652997689101</v>
      </c>
      <c r="R1409" s="49">
        <v>2.6015535714484499</v>
      </c>
      <c r="S1409" s="49">
        <v>3.1607798490462602</v>
      </c>
      <c r="T1409" s="49">
        <v>3.3196564993013302</v>
      </c>
      <c r="U1409" s="49">
        <v>3.5416113494816801</v>
      </c>
      <c r="V1409" s="49">
        <v>3.89104414664898</v>
      </c>
      <c r="W1409" s="49">
        <v>4.1821329545344099</v>
      </c>
      <c r="X1409" s="49">
        <v>4.5630504114880104</v>
      </c>
      <c r="Y1409" s="49">
        <v>4.7969374692629501</v>
      </c>
      <c r="Z1409" s="49">
        <v>5.06752834804686</v>
      </c>
      <c r="AA1409" s="49">
        <v>5.0577947708354998</v>
      </c>
      <c r="AB1409" s="49">
        <v>5.05155190312112</v>
      </c>
      <c r="AC1409" s="49">
        <v>5.0452026272009904</v>
      </c>
      <c r="AD1409" s="49">
        <v>5.0386185535952803</v>
      </c>
      <c r="AE1409" s="49">
        <v>5.0312498430181298</v>
      </c>
      <c r="AF1409" s="49">
        <v>5.0248780717257597</v>
      </c>
      <c r="AG1409" s="49">
        <v>5.0217178466852603</v>
      </c>
      <c r="AH1409" s="49">
        <v>5.0187014265595504</v>
      </c>
      <c r="AI1409" s="49">
        <v>5.0138596508435098</v>
      </c>
    </row>
    <row r="1410" spans="1:35" ht="15">
      <c r="A1410" s="49" t="s">
        <v>66</v>
      </c>
      <c r="B1410" s="49">
        <v>1</v>
      </c>
      <c r="C1410" s="49" t="s">
        <v>42</v>
      </c>
      <c r="D1410" s="49" t="s">
        <v>49</v>
      </c>
      <c r="E1410" s="49" t="s">
        <v>53</v>
      </c>
      <c r="F1410" s="49">
        <v>0</v>
      </c>
      <c r="G1410" s="49">
        <v>36282</v>
      </c>
      <c r="H1410" s="49">
        <v>129.34765615735799</v>
      </c>
      <c r="I1410" s="49">
        <v>159.87917346838199</v>
      </c>
      <c r="J1410" s="49">
        <v>180.75134049109499</v>
      </c>
      <c r="K1410" s="49">
        <v>214.601604274789</v>
      </c>
      <c r="L1410" s="49">
        <v>243.83041091604801</v>
      </c>
      <c r="M1410" s="49">
        <v>306.18591626223099</v>
      </c>
      <c r="N1410" s="49">
        <v>368.521866403248</v>
      </c>
      <c r="O1410" s="49">
        <v>422.13522466737999</v>
      </c>
      <c r="P1410" s="49">
        <v>535.085825107029</v>
      </c>
      <c r="Q1410" s="49">
        <v>598.12192981942997</v>
      </c>
      <c r="R1410" s="49">
        <v>664.47186684324095</v>
      </c>
      <c r="S1410" s="49">
        <v>817.75599869020903</v>
      </c>
      <c r="T1410" s="49">
        <v>870.267811831279</v>
      </c>
      <c r="U1410" s="49">
        <v>941.31534588835802</v>
      </c>
      <c r="V1410" s="49">
        <v>1048.62117080693</v>
      </c>
      <c r="W1410" s="49">
        <v>1142.6925756814201</v>
      </c>
      <c r="X1410" s="49">
        <v>1263.9331737272701</v>
      </c>
      <c r="Y1410" s="49">
        <v>1346.68559184674</v>
      </c>
      <c r="Z1410" s="49">
        <v>1441.1416610362401</v>
      </c>
      <c r="AA1410" s="49">
        <v>1456.69201292192</v>
      </c>
      <c r="AB1410" s="49">
        <v>1473.0302081621701</v>
      </c>
      <c r="AC1410" s="49">
        <v>1489.37451963124</v>
      </c>
      <c r="AD1410" s="49">
        <v>1505.98632782757</v>
      </c>
      <c r="AE1410" s="49">
        <v>1522.85860265105</v>
      </c>
      <c r="AF1410" s="49">
        <v>1540.3287819652601</v>
      </c>
      <c r="AG1410" s="49">
        <v>1558.6846770724501</v>
      </c>
      <c r="AH1410" s="49">
        <v>1577.39512099895</v>
      </c>
      <c r="AI1410" s="49">
        <v>1596.3043010912299</v>
      </c>
    </row>
    <row r="1411" spans="1:35" ht="15">
      <c r="A1411" s="49" t="s">
        <v>66</v>
      </c>
      <c r="B1411" s="49">
        <v>2</v>
      </c>
      <c r="C1411" s="49" t="s">
        <v>42</v>
      </c>
      <c r="D1411" s="49" t="s">
        <v>49</v>
      </c>
      <c r="E1411" s="49" t="s">
        <v>53</v>
      </c>
      <c r="F1411" s="49">
        <v>0</v>
      </c>
      <c r="G1411" s="49">
        <v>36282</v>
      </c>
      <c r="H1411" s="49">
        <v>11.899263641086</v>
      </c>
      <c r="I1411" s="49">
        <v>14.6299810894934</v>
      </c>
      <c r="J1411" s="49">
        <v>16.478244069389401</v>
      </c>
      <c r="K1411" s="49">
        <v>19.502010155787001</v>
      </c>
      <c r="L1411" s="49">
        <v>22.108072991842601</v>
      </c>
      <c r="M1411" s="49">
        <v>27.700654393547701</v>
      </c>
      <c r="N1411" s="49">
        <v>33.253442607633197</v>
      </c>
      <c r="O1411" s="49">
        <v>37.985536102356598</v>
      </c>
      <c r="P1411" s="49">
        <v>48.006702121344397</v>
      </c>
      <c r="Q1411" s="49">
        <v>53.495028142840503</v>
      </c>
      <c r="R1411" s="49">
        <v>59.245981331642902</v>
      </c>
      <c r="S1411" s="49">
        <v>72.679836578762703</v>
      </c>
      <c r="T1411" s="49">
        <v>77.081788577829599</v>
      </c>
      <c r="U1411" s="49">
        <v>83.065743517926506</v>
      </c>
      <c r="V1411" s="49">
        <v>92.187984506586503</v>
      </c>
      <c r="W1411" s="49">
        <v>100.066330716929</v>
      </c>
      <c r="X1411" s="49">
        <v>110.236927427084</v>
      </c>
      <c r="Y1411" s="49">
        <v>116.968952136659</v>
      </c>
      <c r="Z1411" s="49">
        <v>124.650546698922</v>
      </c>
      <c r="AA1411" s="49">
        <v>125.460777277156</v>
      </c>
      <c r="AB1411" s="49">
        <v>126.31915152275</v>
      </c>
      <c r="AC1411" s="49">
        <v>127.151136491099</v>
      </c>
      <c r="AD1411" s="49">
        <v>127.972785335658</v>
      </c>
      <c r="AE1411" s="49">
        <v>128.78603295236101</v>
      </c>
      <c r="AF1411" s="49">
        <v>129.634269733119</v>
      </c>
      <c r="AG1411" s="49">
        <v>130.553750254595</v>
      </c>
      <c r="AH1411" s="49">
        <v>131.49100493822701</v>
      </c>
      <c r="AI1411" s="49">
        <v>132.41696770592</v>
      </c>
    </row>
    <row r="1412" spans="1:35" ht="15">
      <c r="A1412" s="49" t="s">
        <v>66</v>
      </c>
      <c r="B1412" s="49">
        <v>3</v>
      </c>
      <c r="C1412" s="49" t="s">
        <v>42</v>
      </c>
      <c r="D1412" s="49" t="s">
        <v>49</v>
      </c>
      <c r="E1412" s="49" t="s">
        <v>53</v>
      </c>
      <c r="F1412" s="49">
        <v>0</v>
      </c>
      <c r="G1412" s="49">
        <v>36282</v>
      </c>
      <c r="H1412" s="49">
        <v>4.4387628652618698</v>
      </c>
      <c r="I1412" s="49">
        <v>5.4445209571969198</v>
      </c>
      <c r="J1412" s="49">
        <v>6.12647989064447</v>
      </c>
      <c r="K1412" s="49">
        <v>7.2417371174628702</v>
      </c>
      <c r="L1412" s="49">
        <v>8.1984436698588095</v>
      </c>
      <c r="M1412" s="49">
        <v>10.2590126112025</v>
      </c>
      <c r="N1412" s="49">
        <v>12.301322433712899</v>
      </c>
      <c r="O1412" s="49">
        <v>14.0395825450929</v>
      </c>
      <c r="P1412" s="49">
        <v>17.729019576099098</v>
      </c>
      <c r="Q1412" s="49">
        <v>19.738738770585499</v>
      </c>
      <c r="R1412" s="49">
        <v>21.840743933710201</v>
      </c>
      <c r="S1412" s="49">
        <v>26.767290814413801</v>
      </c>
      <c r="T1412" s="49">
        <v>28.351853345002599</v>
      </c>
      <c r="U1412" s="49">
        <v>30.5063607012451</v>
      </c>
      <c r="V1412" s="49">
        <v>33.803520635760101</v>
      </c>
      <c r="W1412" s="49">
        <v>36.636497121584902</v>
      </c>
      <c r="X1412" s="49">
        <v>40.302060100429301</v>
      </c>
      <c r="Y1412" s="49">
        <v>42.704129996717803</v>
      </c>
      <c r="Z1412" s="49">
        <v>45.449287769186199</v>
      </c>
      <c r="AA1412" s="49">
        <v>45.686882814676601</v>
      </c>
      <c r="AB1412" s="49">
        <v>45.943009193586398</v>
      </c>
      <c r="AC1412" s="49">
        <v>46.1884841248458</v>
      </c>
      <c r="AD1412" s="49">
        <v>46.4312127214003</v>
      </c>
      <c r="AE1412" s="49">
        <v>46.667904936429998</v>
      </c>
      <c r="AF1412" s="49">
        <v>46.909927005863103</v>
      </c>
      <c r="AG1412" s="49">
        <v>47.174407071709098</v>
      </c>
      <c r="AH1412" s="49">
        <v>47.4425949437762</v>
      </c>
      <c r="AI1412" s="49">
        <v>47.703364271934603</v>
      </c>
    </row>
    <row r="1413" spans="1:35" ht="15">
      <c r="A1413" s="49" t="s">
        <v>66</v>
      </c>
      <c r="B1413" s="49">
        <v>4</v>
      </c>
      <c r="C1413" s="49" t="s">
        <v>42</v>
      </c>
      <c r="D1413" s="49" t="s">
        <v>49</v>
      </c>
      <c r="E1413" s="49" t="s">
        <v>53</v>
      </c>
      <c r="F1413" s="49">
        <v>0</v>
      </c>
      <c r="G1413" s="49">
        <v>36282</v>
      </c>
      <c r="H1413" s="49">
        <v>20.379805479177499</v>
      </c>
      <c r="I1413" s="49">
        <v>25.0811687161174</v>
      </c>
      <c r="J1413" s="49">
        <v>28.2783959992462</v>
      </c>
      <c r="K1413" s="49">
        <v>33.517134845807497</v>
      </c>
      <c r="L1413" s="49">
        <v>38.0569733293244</v>
      </c>
      <c r="M1413" s="49">
        <v>47.751515108492001</v>
      </c>
      <c r="N1413" s="49">
        <v>57.404659204123</v>
      </c>
      <c r="O1413" s="49">
        <v>65.674962942615906</v>
      </c>
      <c r="P1413" s="49">
        <v>83.119526636922302</v>
      </c>
      <c r="Q1413" s="49">
        <v>92.741644906349293</v>
      </c>
      <c r="R1413" s="49">
        <v>102.827789652974</v>
      </c>
      <c r="S1413" s="49">
        <v>126.273617470205</v>
      </c>
      <c r="T1413" s="49">
        <v>134.045642904228</v>
      </c>
      <c r="U1413" s="49">
        <v>144.58322795209099</v>
      </c>
      <c r="V1413" s="49">
        <v>160.60087362844601</v>
      </c>
      <c r="W1413" s="49">
        <v>174.49500476555599</v>
      </c>
      <c r="X1413" s="49">
        <v>192.438164963725</v>
      </c>
      <c r="Y1413" s="49">
        <v>204.40999364544999</v>
      </c>
      <c r="Z1413" s="49">
        <v>218.062422563875</v>
      </c>
      <c r="AA1413" s="49">
        <v>219.70107549148699</v>
      </c>
      <c r="AB1413" s="49">
        <v>221.41322070998501</v>
      </c>
      <c r="AC1413" s="49">
        <v>223.052505471155</v>
      </c>
      <c r="AD1413" s="49">
        <v>224.659911067347</v>
      </c>
      <c r="AE1413" s="49">
        <v>226.23956515256299</v>
      </c>
      <c r="AF1413" s="49">
        <v>227.86181081055699</v>
      </c>
      <c r="AG1413" s="49">
        <v>229.595483107105</v>
      </c>
      <c r="AH1413" s="49">
        <v>231.364296790233</v>
      </c>
      <c r="AI1413" s="49">
        <v>233.11006707222001</v>
      </c>
    </row>
    <row r="1414" spans="1:35" ht="15">
      <c r="A1414" s="49" t="s">
        <v>66</v>
      </c>
      <c r="B1414" s="49">
        <v>5</v>
      </c>
      <c r="C1414" s="49" t="s">
        <v>42</v>
      </c>
      <c r="D1414" s="49" t="s">
        <v>49</v>
      </c>
      <c r="E1414" s="49" t="s">
        <v>53</v>
      </c>
      <c r="F1414" s="49">
        <v>0</v>
      </c>
      <c r="G1414" s="49">
        <v>36282</v>
      </c>
      <c r="H1414" s="49">
        <v>14.690029202700799</v>
      </c>
      <c r="I1414" s="49">
        <v>18.077716922451401</v>
      </c>
      <c r="J1414" s="49">
        <v>20.370065356969899</v>
      </c>
      <c r="K1414" s="49">
        <v>24.120465690838</v>
      </c>
      <c r="L1414" s="49">
        <v>27.354367204015698</v>
      </c>
      <c r="M1414" s="49">
        <v>34.281522208735801</v>
      </c>
      <c r="N1414" s="49">
        <v>41.169898845486202</v>
      </c>
      <c r="O1414" s="49">
        <v>47.045734506350001</v>
      </c>
      <c r="P1414" s="49">
        <v>59.470971853188701</v>
      </c>
      <c r="Q1414" s="49">
        <v>66.278463312615102</v>
      </c>
      <c r="R1414" s="49">
        <v>73.398922918050403</v>
      </c>
      <c r="S1414" s="49">
        <v>90.024367366376197</v>
      </c>
      <c r="T1414" s="49">
        <v>95.454225142032499</v>
      </c>
      <c r="U1414" s="49">
        <v>102.839936530625</v>
      </c>
      <c r="V1414" s="49">
        <v>114.10065978015901</v>
      </c>
      <c r="W1414" s="49">
        <v>123.821640360342</v>
      </c>
      <c r="X1414" s="49">
        <v>136.37919510726201</v>
      </c>
      <c r="Y1414" s="49">
        <v>144.67653594131599</v>
      </c>
      <c r="Z1414" s="49">
        <v>154.13182394421801</v>
      </c>
      <c r="AA1414" s="49">
        <v>155.07925277318299</v>
      </c>
      <c r="AB1414" s="49">
        <v>156.07289976865201</v>
      </c>
      <c r="AC1414" s="49">
        <v>157.02321854507301</v>
      </c>
      <c r="AD1414" s="49">
        <v>157.95679670445799</v>
      </c>
      <c r="AE1414" s="49">
        <v>158.87655065147999</v>
      </c>
      <c r="AF1414" s="49">
        <v>159.82701280124201</v>
      </c>
      <c r="AG1414" s="49">
        <v>160.85041117986</v>
      </c>
      <c r="AH1414" s="49">
        <v>161.89676898029501</v>
      </c>
      <c r="AI1414" s="49">
        <v>162.93065262445</v>
      </c>
    </row>
    <row r="1415" spans="1:35" ht="15">
      <c r="A1415" s="49" t="s">
        <v>66</v>
      </c>
      <c r="B1415" s="49">
        <v>6</v>
      </c>
      <c r="C1415" s="49" t="s">
        <v>42</v>
      </c>
      <c r="D1415" s="49" t="s">
        <v>49</v>
      </c>
      <c r="E1415" s="49" t="s">
        <v>53</v>
      </c>
      <c r="F1415" s="49">
        <v>0</v>
      </c>
      <c r="G1415" s="49">
        <v>36282</v>
      </c>
      <c r="H1415" s="49">
        <v>9.2632196964855105</v>
      </c>
      <c r="I1415" s="49">
        <v>11.421402688508801</v>
      </c>
      <c r="J1415" s="49">
        <v>12.8971801653485</v>
      </c>
      <c r="K1415" s="49">
        <v>15.3042637178339</v>
      </c>
      <c r="L1415" s="49">
        <v>17.390852870364899</v>
      </c>
      <c r="M1415" s="49">
        <v>21.8332522082837</v>
      </c>
      <c r="N1415" s="49">
        <v>26.262316084521402</v>
      </c>
      <c r="O1415" s="49">
        <v>30.0606787864082</v>
      </c>
      <c r="P1415" s="49">
        <v>38.065085701569402</v>
      </c>
      <c r="Q1415" s="49">
        <v>42.495188081043302</v>
      </c>
      <c r="R1415" s="49">
        <v>47.144530296086501</v>
      </c>
      <c r="S1415" s="49">
        <v>57.928865846510703</v>
      </c>
      <c r="T1415" s="49">
        <v>61.5369467238704</v>
      </c>
      <c r="U1415" s="49">
        <v>66.421351813335804</v>
      </c>
      <c r="V1415" s="49">
        <v>73.8308155260777</v>
      </c>
      <c r="W1415" s="49">
        <v>80.270336145875504</v>
      </c>
      <c r="X1415" s="49">
        <v>88.577743637535704</v>
      </c>
      <c r="Y1415" s="49">
        <v>94.145198066852203</v>
      </c>
      <c r="Z1415" s="49">
        <v>100.49300401104701</v>
      </c>
      <c r="AA1415" s="49">
        <v>101.31293025279</v>
      </c>
      <c r="AB1415" s="49">
        <v>102.173117260011</v>
      </c>
      <c r="AC1415" s="49">
        <v>103.05165168693</v>
      </c>
      <c r="AD1415" s="49">
        <v>103.96153904235</v>
      </c>
      <c r="AE1415" s="49">
        <v>104.874920599684</v>
      </c>
      <c r="AF1415" s="49">
        <v>105.820010290141</v>
      </c>
      <c r="AG1415" s="49">
        <v>106.820723054954</v>
      </c>
      <c r="AH1415" s="49">
        <v>107.842238597224</v>
      </c>
      <c r="AI1415" s="49">
        <v>108.86553132760601</v>
      </c>
    </row>
    <row r="1416" spans="1:35" ht="15">
      <c r="A1416" s="49" t="s">
        <v>66</v>
      </c>
      <c r="B1416" s="49">
        <v>7</v>
      </c>
      <c r="C1416" s="49" t="s">
        <v>42</v>
      </c>
      <c r="D1416" s="49" t="s">
        <v>49</v>
      </c>
      <c r="E1416" s="49" t="s">
        <v>53</v>
      </c>
      <c r="F1416" s="49">
        <v>0</v>
      </c>
      <c r="G1416" s="49">
        <v>36282</v>
      </c>
      <c r="H1416" s="49">
        <v>78.388196003442502</v>
      </c>
      <c r="I1416" s="49">
        <v>96.327735365799896</v>
      </c>
      <c r="J1416" s="49">
        <v>108.406353360786</v>
      </c>
      <c r="K1416" s="49">
        <v>128.196404779799</v>
      </c>
      <c r="L1416" s="49">
        <v>145.193864203418</v>
      </c>
      <c r="M1416" s="49">
        <v>181.73479586158899</v>
      </c>
      <c r="N1416" s="49">
        <v>217.99859141145001</v>
      </c>
      <c r="O1416" s="49">
        <v>248.832792247784</v>
      </c>
      <c r="P1416" s="49">
        <v>314.21912585613802</v>
      </c>
      <c r="Q1416" s="49">
        <v>349.839327924663</v>
      </c>
      <c r="R1416" s="49">
        <v>387.07793472825</v>
      </c>
      <c r="S1416" s="49">
        <v>474.40625488668502</v>
      </c>
      <c r="T1416" s="49">
        <v>502.71945767233302</v>
      </c>
      <c r="U1416" s="49">
        <v>541.38025904559902</v>
      </c>
      <c r="V1416" s="49">
        <v>600.44456824820998</v>
      </c>
      <c r="W1416" s="49">
        <v>651.40972565782795</v>
      </c>
      <c r="X1416" s="49">
        <v>717.30516431846002</v>
      </c>
      <c r="Y1416" s="49">
        <v>760.80848223600003</v>
      </c>
      <c r="Z1416" s="49">
        <v>810.45196472827695</v>
      </c>
      <c r="AA1416" s="49">
        <v>815.403970896386</v>
      </c>
      <c r="AB1416" s="49">
        <v>820.66906667821195</v>
      </c>
      <c r="AC1416" s="49">
        <v>825.73025882092395</v>
      </c>
      <c r="AD1416" s="49">
        <v>830.73100543911096</v>
      </c>
      <c r="AE1416" s="49">
        <v>835.70812603345496</v>
      </c>
      <c r="AF1416" s="49">
        <v>840.89776473378299</v>
      </c>
      <c r="AG1416" s="49">
        <v>846.50258684920595</v>
      </c>
      <c r="AH1416" s="49">
        <v>852.22948332275098</v>
      </c>
      <c r="AI1416" s="49">
        <v>857.92010539379203</v>
      </c>
    </row>
    <row r="1417" spans="1:35" ht="15">
      <c r="A1417" s="49" t="s">
        <v>66</v>
      </c>
      <c r="B1417" s="49">
        <v>8</v>
      </c>
      <c r="C1417" s="49" t="s">
        <v>42</v>
      </c>
      <c r="D1417" s="49" t="s">
        <v>49</v>
      </c>
      <c r="E1417" s="49" t="s">
        <v>53</v>
      </c>
      <c r="F1417" s="49">
        <v>0</v>
      </c>
      <c r="G1417" s="49">
        <v>36282</v>
      </c>
      <c r="H1417" s="49">
        <v>13.7690521900037</v>
      </c>
      <c r="I1417" s="49">
        <v>16.959813712500299</v>
      </c>
      <c r="J1417" s="49">
        <v>19.131701631805701</v>
      </c>
      <c r="K1417" s="49">
        <v>22.681152382940301</v>
      </c>
      <c r="L1417" s="49">
        <v>25.7527254748729</v>
      </c>
      <c r="M1417" s="49">
        <v>32.3122488372669</v>
      </c>
      <c r="N1417" s="49">
        <v>38.851002727993396</v>
      </c>
      <c r="O1417" s="49">
        <v>44.447905956758902</v>
      </c>
      <c r="P1417" s="49">
        <v>56.253618167706797</v>
      </c>
      <c r="Q1417" s="49">
        <v>62.7682312561614</v>
      </c>
      <c r="R1417" s="49">
        <v>69.598216222334699</v>
      </c>
      <c r="S1417" s="49">
        <v>85.476523520080406</v>
      </c>
      <c r="T1417" s="49">
        <v>90.759469135668297</v>
      </c>
      <c r="U1417" s="49">
        <v>97.927529762283697</v>
      </c>
      <c r="V1417" s="49">
        <v>108.816427420762</v>
      </c>
      <c r="W1417" s="49">
        <v>118.27106518427</v>
      </c>
      <c r="X1417" s="49">
        <v>130.47251370910601</v>
      </c>
      <c r="Y1417" s="49">
        <v>138.633517354904</v>
      </c>
      <c r="Z1417" s="49">
        <v>147.939809134597</v>
      </c>
      <c r="AA1417" s="49">
        <v>149.104338747318</v>
      </c>
      <c r="AB1417" s="49">
        <v>150.32764960486799</v>
      </c>
      <c r="AC1417" s="49">
        <v>151.54668834679899</v>
      </c>
      <c r="AD1417" s="49">
        <v>152.78481049236299</v>
      </c>
      <c r="AE1417" s="49">
        <v>154.024559142095</v>
      </c>
      <c r="AF1417" s="49">
        <v>155.30564706330699</v>
      </c>
      <c r="AG1417" s="49">
        <v>156.667625130321</v>
      </c>
      <c r="AH1417" s="49">
        <v>158.05817283146101</v>
      </c>
      <c r="AI1417" s="49">
        <v>159.44945156837699</v>
      </c>
    </row>
    <row r="1418" spans="1:35" ht="15">
      <c r="A1418" s="49" t="s">
        <v>66</v>
      </c>
      <c r="B1418" s="49">
        <v>9</v>
      </c>
      <c r="C1418" s="49" t="s">
        <v>42</v>
      </c>
      <c r="D1418" s="49" t="s">
        <v>49</v>
      </c>
      <c r="E1418" s="49" t="s">
        <v>53</v>
      </c>
      <c r="F1418" s="49">
        <v>0</v>
      </c>
      <c r="G1418" s="49">
        <v>36282</v>
      </c>
      <c r="H1418" s="49">
        <v>7.0447866714603</v>
      </c>
      <c r="I1418" s="49">
        <v>8.6721789428168403</v>
      </c>
      <c r="J1418" s="49">
        <v>9.7748869490133892</v>
      </c>
      <c r="K1418" s="49">
        <v>11.579421960987499</v>
      </c>
      <c r="L1418" s="49">
        <v>13.1365290739515</v>
      </c>
      <c r="M1418" s="49">
        <v>16.467536586905201</v>
      </c>
      <c r="N1418" s="49">
        <v>19.780838461023102</v>
      </c>
      <c r="O1418" s="49">
        <v>22.606323110851601</v>
      </c>
      <c r="P1418" s="49">
        <v>28.577562063737901</v>
      </c>
      <c r="Q1418" s="49">
        <v>31.846033064120199</v>
      </c>
      <c r="R1418" s="49">
        <v>35.262666515244703</v>
      </c>
      <c r="S1418" s="49">
        <v>43.243204407161002</v>
      </c>
      <c r="T1418" s="49">
        <v>45.848061784916602</v>
      </c>
      <c r="U1418" s="49">
        <v>49.395267568138003</v>
      </c>
      <c r="V1418" s="49">
        <v>54.804475961695601</v>
      </c>
      <c r="W1418" s="49">
        <v>59.473268933962601</v>
      </c>
      <c r="X1418" s="49">
        <v>65.502862136299797</v>
      </c>
      <c r="Y1418" s="49">
        <v>69.484402376330905</v>
      </c>
      <c r="Z1418" s="49">
        <v>74.020547532056696</v>
      </c>
      <c r="AA1418" s="49">
        <v>74.472983401564704</v>
      </c>
      <c r="AB1418" s="49">
        <v>74.946269520428402</v>
      </c>
      <c r="AC1418" s="49">
        <v>75.409376621186397</v>
      </c>
      <c r="AD1418" s="49">
        <v>75.8732846375419</v>
      </c>
      <c r="AE1418" s="49">
        <v>76.327594481470797</v>
      </c>
      <c r="AF1418" s="49">
        <v>76.786764473980895</v>
      </c>
      <c r="AG1418" s="49">
        <v>77.277764219926695</v>
      </c>
      <c r="AH1418" s="49">
        <v>77.778162239540194</v>
      </c>
      <c r="AI1418" s="49">
        <v>78.272898658867703</v>
      </c>
    </row>
    <row r="1419" spans="1:35" ht="15">
      <c r="A1419" s="49" t="s">
        <v>66</v>
      </c>
      <c r="B1419" s="49">
        <v>10</v>
      </c>
      <c r="C1419" s="49" t="s">
        <v>42</v>
      </c>
      <c r="D1419" s="49" t="s">
        <v>49</v>
      </c>
      <c r="E1419" s="49" t="s">
        <v>53</v>
      </c>
      <c r="F1419" s="49">
        <v>0</v>
      </c>
      <c r="G1419" s="49">
        <v>36282</v>
      </c>
      <c r="H1419" s="49">
        <v>17.200524258209999</v>
      </c>
      <c r="I1419" s="49">
        <v>21.239245665784502</v>
      </c>
      <c r="J1419" s="49">
        <v>23.996957687350701</v>
      </c>
      <c r="K1419" s="49">
        <v>28.449738299726398</v>
      </c>
      <c r="L1419" s="49">
        <v>32.325222284451598</v>
      </c>
      <c r="M1419" s="49">
        <v>40.579860279898298</v>
      </c>
      <c r="N1419" s="49">
        <v>48.781219351495501</v>
      </c>
      <c r="O1419" s="49">
        <v>55.821105212793803</v>
      </c>
      <c r="P1419" s="49">
        <v>70.671605199907106</v>
      </c>
      <c r="Q1419" s="49">
        <v>78.867650537498605</v>
      </c>
      <c r="R1419" s="49">
        <v>87.441432842771903</v>
      </c>
      <c r="S1419" s="49">
        <v>107.347608949201</v>
      </c>
      <c r="T1419" s="49">
        <v>113.90134324945799</v>
      </c>
      <c r="U1419" s="49">
        <v>122.795804631957</v>
      </c>
      <c r="V1419" s="49">
        <v>136.34144525165701</v>
      </c>
      <c r="W1419" s="49">
        <v>148.03417064182</v>
      </c>
      <c r="X1419" s="49">
        <v>163.129533923797</v>
      </c>
      <c r="Y1419" s="49">
        <v>173.085238486073</v>
      </c>
      <c r="Z1419" s="49">
        <v>184.368355187525</v>
      </c>
      <c r="AA1419" s="49">
        <v>185.53781138860501</v>
      </c>
      <c r="AB1419" s="49">
        <v>186.686072905543</v>
      </c>
      <c r="AC1419" s="49">
        <v>187.719715664967</v>
      </c>
      <c r="AD1419" s="49">
        <v>188.721647609401</v>
      </c>
      <c r="AE1419" s="49">
        <v>189.647946830367</v>
      </c>
      <c r="AF1419" s="49">
        <v>190.351247204462</v>
      </c>
      <c r="AG1419" s="49">
        <v>189.29302056872899</v>
      </c>
      <c r="AH1419" s="49">
        <v>187.81107709273601</v>
      </c>
      <c r="AI1419" s="49">
        <v>186.32562560112001</v>
      </c>
    </row>
    <row r="1420" spans="1:35" ht="15">
      <c r="A1420" s="49" t="s">
        <v>66</v>
      </c>
      <c r="B1420" s="49">
        <v>11</v>
      </c>
      <c r="C1420" s="49" t="s">
        <v>42</v>
      </c>
      <c r="D1420" s="49" t="s">
        <v>49</v>
      </c>
      <c r="E1420" s="49" t="s">
        <v>53</v>
      </c>
      <c r="F1420" s="49">
        <v>0</v>
      </c>
      <c r="G1420" s="49">
        <v>36282</v>
      </c>
      <c r="H1420" s="49">
        <v>16.315990513700001</v>
      </c>
      <c r="I1420" s="49">
        <v>20.209977442299699</v>
      </c>
      <c r="J1420" s="49">
        <v>22.934474787490601</v>
      </c>
      <c r="K1420" s="49">
        <v>27.340093281234299</v>
      </c>
      <c r="L1420" s="49">
        <v>31.252263272480299</v>
      </c>
      <c r="M1420" s="49">
        <v>39.460978905178202</v>
      </c>
      <c r="N1420" s="49">
        <v>47.686609997809803</v>
      </c>
      <c r="O1420" s="49">
        <v>54.856777079777203</v>
      </c>
      <c r="P1420" s="49">
        <v>69.802423990246197</v>
      </c>
      <c r="Q1420" s="49">
        <v>78.276550116136207</v>
      </c>
      <c r="R1420" s="49">
        <v>87.197595818028404</v>
      </c>
      <c r="S1420" s="49">
        <v>107.53701501917701</v>
      </c>
      <c r="T1420" s="49">
        <v>114.59814669479999</v>
      </c>
      <c r="U1420" s="49">
        <v>124.064898519495</v>
      </c>
      <c r="V1420" s="49">
        <v>138.31529630766801</v>
      </c>
      <c r="W1420" s="49">
        <v>150.78939430762699</v>
      </c>
      <c r="X1420" s="49">
        <v>166.82331904172599</v>
      </c>
      <c r="Y1420" s="49">
        <v>177.671433126941</v>
      </c>
      <c r="Z1420" s="49">
        <v>189.934168252457</v>
      </c>
      <c r="AA1420" s="49">
        <v>191.79891000096799</v>
      </c>
      <c r="AB1420" s="49">
        <v>193.620044538938</v>
      </c>
      <c r="AC1420" s="49">
        <v>195.31261019400699</v>
      </c>
      <c r="AD1420" s="49">
        <v>196.95057212923999</v>
      </c>
      <c r="AE1420" s="49">
        <v>198.50388383905201</v>
      </c>
      <c r="AF1420" s="49">
        <v>199.81943772478101</v>
      </c>
      <c r="AG1420" s="49">
        <v>199.28407289494999</v>
      </c>
      <c r="AH1420" s="49">
        <v>198.28702266054</v>
      </c>
      <c r="AI1420" s="49">
        <v>197.25309526122601</v>
      </c>
    </row>
    <row r="1421" spans="1:35" ht="15">
      <c r="A1421" s="49" t="s">
        <v>66</v>
      </c>
      <c r="B1421" s="49">
        <v>12</v>
      </c>
      <c r="C1421" s="49" t="s">
        <v>42</v>
      </c>
      <c r="D1421" s="49" t="s">
        <v>49</v>
      </c>
      <c r="E1421" s="49" t="s">
        <v>53</v>
      </c>
      <c r="F1421" s="49">
        <v>0</v>
      </c>
      <c r="G1421" s="49">
        <v>36282</v>
      </c>
      <c r="H1421" s="49">
        <v>43.018355117131399</v>
      </c>
      <c r="I1421" s="49">
        <v>52.967669678455799</v>
      </c>
      <c r="J1421" s="49">
        <v>59.709204119293403</v>
      </c>
      <c r="K1421" s="49">
        <v>70.7180610484277</v>
      </c>
      <c r="L1421" s="49">
        <v>80.213701135015995</v>
      </c>
      <c r="M1421" s="49">
        <v>100.54427231741499</v>
      </c>
      <c r="N1421" s="49">
        <v>120.772719017149</v>
      </c>
      <c r="O1421" s="49">
        <v>138.04103245277699</v>
      </c>
      <c r="P1421" s="49">
        <v>174.55392680941699</v>
      </c>
      <c r="Q1421" s="49">
        <v>194.60660653985701</v>
      </c>
      <c r="R1421" s="49">
        <v>215.594411210164</v>
      </c>
      <c r="S1421" s="49">
        <v>264.54993682756901</v>
      </c>
      <c r="T1421" s="49">
        <v>280.663697347663</v>
      </c>
      <c r="U1421" s="49">
        <v>302.59196897438301</v>
      </c>
      <c r="V1421" s="49">
        <v>335.98386397938202</v>
      </c>
      <c r="W1421" s="49">
        <v>364.908249563862</v>
      </c>
      <c r="X1421" s="49">
        <v>402.25700405798801</v>
      </c>
      <c r="Y1421" s="49">
        <v>427.106297177991</v>
      </c>
      <c r="Z1421" s="49">
        <v>455.44061468518601</v>
      </c>
      <c r="AA1421" s="49">
        <v>458.67216243007999</v>
      </c>
      <c r="AB1421" s="49">
        <v>462.06366944586</v>
      </c>
      <c r="AC1421" s="49">
        <v>465.33312532056402</v>
      </c>
      <c r="AD1421" s="49">
        <v>468.56248786289899</v>
      </c>
      <c r="AE1421" s="49">
        <v>471.76489082656502</v>
      </c>
      <c r="AF1421" s="49">
        <v>475.068553751666</v>
      </c>
      <c r="AG1421" s="49">
        <v>478.58598009174301</v>
      </c>
      <c r="AH1421" s="49">
        <v>482.166176153702</v>
      </c>
      <c r="AI1421" s="49">
        <v>485.73443181346897</v>
      </c>
    </row>
    <row r="1422" spans="1:35" ht="15">
      <c r="A1422" s="49" t="s">
        <v>66</v>
      </c>
      <c r="B1422" s="49">
        <v>13</v>
      </c>
      <c r="C1422" s="49" t="s">
        <v>42</v>
      </c>
      <c r="D1422" s="49" t="s">
        <v>49</v>
      </c>
      <c r="E1422" s="49" t="s">
        <v>53</v>
      </c>
      <c r="F1422" s="49">
        <v>0</v>
      </c>
      <c r="G1422" s="49">
        <v>36282</v>
      </c>
      <c r="H1422" s="49">
        <v>16.082882558484599</v>
      </c>
      <c r="I1422" s="49">
        <v>19.763056404810001</v>
      </c>
      <c r="J1422" s="49">
        <v>22.2271011182</v>
      </c>
      <c r="K1422" s="49">
        <v>26.261219964380398</v>
      </c>
      <c r="L1422" s="49">
        <v>29.710903877374299</v>
      </c>
      <c r="M1422" s="49">
        <v>37.157064598610603</v>
      </c>
      <c r="N1422" s="49">
        <v>44.550471351499603</v>
      </c>
      <c r="O1422" s="49">
        <v>50.831014124275399</v>
      </c>
      <c r="P1422" s="49">
        <v>64.158117483340305</v>
      </c>
      <c r="Q1422" s="49">
        <v>71.395095651379194</v>
      </c>
      <c r="R1422" s="49">
        <v>78.955850013975905</v>
      </c>
      <c r="S1422" s="49">
        <v>96.716499831453405</v>
      </c>
      <c r="T1422" s="49">
        <v>102.42790012936</v>
      </c>
      <c r="U1422" s="49">
        <v>110.24873037429199</v>
      </c>
      <c r="V1422" s="49">
        <v>122.224127317137</v>
      </c>
      <c r="W1422" s="49">
        <v>132.544247734664</v>
      </c>
      <c r="X1422" s="49">
        <v>145.898054586157</v>
      </c>
      <c r="Y1422" s="49">
        <v>154.68648791658401</v>
      </c>
      <c r="Z1422" s="49">
        <v>164.723404511089</v>
      </c>
      <c r="AA1422" s="49">
        <v>165.674017997861</v>
      </c>
      <c r="AB1422" s="49">
        <v>166.68317452553799</v>
      </c>
      <c r="AC1422" s="49">
        <v>167.63618637929301</v>
      </c>
      <c r="AD1422" s="49">
        <v>168.56607108763399</v>
      </c>
      <c r="AE1422" s="49">
        <v>169.47875676884499</v>
      </c>
      <c r="AF1422" s="49">
        <v>170.41986916505201</v>
      </c>
      <c r="AG1422" s="49">
        <v>171.43441270745299</v>
      </c>
      <c r="AH1422" s="49">
        <v>172.47531742315101</v>
      </c>
      <c r="AI1422" s="49">
        <v>173.49939405373601</v>
      </c>
    </row>
    <row r="1423" spans="1:35" ht="15">
      <c r="A1423" s="49" t="s">
        <v>66</v>
      </c>
      <c r="B1423" s="49">
        <v>14</v>
      </c>
      <c r="C1423" s="49" t="s">
        <v>42</v>
      </c>
      <c r="D1423" s="49" t="s">
        <v>49</v>
      </c>
      <c r="E1423" s="49" t="s">
        <v>53</v>
      </c>
      <c r="F1423" s="49">
        <v>0</v>
      </c>
      <c r="G1423" s="49">
        <v>36282</v>
      </c>
      <c r="H1423" s="49">
        <v>5.3253959742852697</v>
      </c>
      <c r="I1423" s="49">
        <v>6.5613596196952804</v>
      </c>
      <c r="J1423" s="49">
        <v>7.40028054358622</v>
      </c>
      <c r="K1423" s="49">
        <v>8.7705272285882092</v>
      </c>
      <c r="L1423" s="49">
        <v>9.9551941120419993</v>
      </c>
      <c r="M1423" s="49">
        <v>12.487149564247501</v>
      </c>
      <c r="N1423" s="49">
        <v>15.0099965617044</v>
      </c>
      <c r="O1423" s="49">
        <v>17.168306108504598</v>
      </c>
      <c r="P1423" s="49">
        <v>21.723216555264798</v>
      </c>
      <c r="Q1423" s="49">
        <v>24.2323096607665</v>
      </c>
      <c r="R1423" s="49">
        <v>26.859167204651399</v>
      </c>
      <c r="S1423" s="49">
        <v>32.969772580950398</v>
      </c>
      <c r="T1423" s="49">
        <v>34.984230041552003</v>
      </c>
      <c r="U1423" s="49">
        <v>37.717042348809997</v>
      </c>
      <c r="V1423" s="49">
        <v>41.873666495989703</v>
      </c>
      <c r="W1423" s="49">
        <v>45.4676986278618</v>
      </c>
      <c r="X1423" s="49">
        <v>50.105549340788002</v>
      </c>
      <c r="Y1423" s="49">
        <v>53.180244001066498</v>
      </c>
      <c r="Z1423" s="49">
        <v>56.682803253219802</v>
      </c>
      <c r="AA1423" s="49">
        <v>57.056630404937003</v>
      </c>
      <c r="AB1423" s="49">
        <v>57.446144734457903</v>
      </c>
      <c r="AC1423" s="49">
        <v>57.814654253520601</v>
      </c>
      <c r="AD1423" s="49">
        <v>58.174727873654803</v>
      </c>
      <c r="AE1423" s="49">
        <v>58.5266746297483</v>
      </c>
      <c r="AF1423" s="49">
        <v>58.888082606002698</v>
      </c>
      <c r="AG1423" s="49">
        <v>59.276392406336598</v>
      </c>
      <c r="AH1423" s="49">
        <v>59.674004893818697</v>
      </c>
      <c r="AI1423" s="49">
        <v>60.0678064614332</v>
      </c>
    </row>
    <row r="1424" spans="1:35" ht="15">
      <c r="A1424" s="49" t="s">
        <v>66</v>
      </c>
      <c r="B1424" s="49">
        <v>15</v>
      </c>
      <c r="C1424" s="49" t="s">
        <v>42</v>
      </c>
      <c r="D1424" s="49" t="s">
        <v>49</v>
      </c>
      <c r="E1424" s="49" t="s">
        <v>53</v>
      </c>
      <c r="F1424" s="49">
        <v>0</v>
      </c>
      <c r="G1424" s="49">
        <v>36282</v>
      </c>
      <c r="H1424" s="49">
        <v>6.9060226617794998E-2</v>
      </c>
      <c r="I1424" s="49">
        <v>8.4909989671219099E-2</v>
      </c>
      <c r="J1424" s="49">
        <v>9.6156056798955503E-2</v>
      </c>
      <c r="K1424" s="49">
        <v>0.11434868724816501</v>
      </c>
      <c r="L1424" s="49">
        <v>0.13012576786892799</v>
      </c>
      <c r="M1424" s="49">
        <v>0.16374405981609899</v>
      </c>
      <c r="N1424" s="49">
        <v>0.197061222946076</v>
      </c>
      <c r="O1424" s="49">
        <v>0.22582988602481399</v>
      </c>
      <c r="P1424" s="49">
        <v>0.28622977962190499</v>
      </c>
      <c r="Q1424" s="49">
        <v>0.31988777494864101</v>
      </c>
      <c r="R1424" s="49">
        <v>0.35514474545851099</v>
      </c>
      <c r="S1424" s="49">
        <v>0.436389390439197</v>
      </c>
      <c r="T1424" s="49">
        <v>0.46343775403673598</v>
      </c>
      <c r="U1424" s="49">
        <v>0.50049711453049095</v>
      </c>
      <c r="V1424" s="49">
        <v>0.55708101873087501</v>
      </c>
      <c r="W1424" s="49">
        <v>0.60645182658185404</v>
      </c>
      <c r="X1424" s="49">
        <v>0.669967427380737</v>
      </c>
      <c r="Y1424" s="49">
        <v>0.71283000205644897</v>
      </c>
      <c r="Z1424" s="49">
        <v>0.76176084901954999</v>
      </c>
      <c r="AA1424" s="49">
        <v>0.76869930878904202</v>
      </c>
      <c r="AB1424" s="49">
        <v>0.77587780743325396</v>
      </c>
      <c r="AC1424" s="49">
        <v>0.78284555144546697</v>
      </c>
      <c r="AD1424" s="49">
        <v>0.78957730012159699</v>
      </c>
      <c r="AE1424" s="49">
        <v>0.79596888823620704</v>
      </c>
      <c r="AF1424" s="49">
        <v>0.80229368256420297</v>
      </c>
      <c r="AG1424" s="49">
        <v>0.80904139692622901</v>
      </c>
      <c r="AH1424" s="49">
        <v>0.81576289924923395</v>
      </c>
      <c r="AI1424" s="49">
        <v>0.82212235252491805</v>
      </c>
    </row>
    <row r="1425" spans="1:35" ht="15">
      <c r="A1425" s="49" t="s">
        <v>66</v>
      </c>
      <c r="B1425" s="49">
        <v>16</v>
      </c>
      <c r="C1425" s="49" t="s">
        <v>42</v>
      </c>
      <c r="D1425" s="49" t="s">
        <v>49</v>
      </c>
      <c r="E1425" s="49" t="s">
        <v>53</v>
      </c>
      <c r="F1425" s="49">
        <v>0</v>
      </c>
      <c r="G1425" s="49">
        <v>36282</v>
      </c>
      <c r="H1425" s="49">
        <v>31.288509430032398</v>
      </c>
      <c r="I1425" s="49">
        <v>38.451390124091901</v>
      </c>
      <c r="J1425" s="49">
        <v>43.271193370279001</v>
      </c>
      <c r="K1425" s="49">
        <v>51.1768266248434</v>
      </c>
      <c r="L1425" s="49">
        <v>57.975051383215501</v>
      </c>
      <c r="M1425" s="49">
        <v>72.586006074323393</v>
      </c>
      <c r="N1425" s="49">
        <v>87.097211161477304</v>
      </c>
      <c r="O1425" s="49">
        <v>99.449521062656501</v>
      </c>
      <c r="P1425" s="49">
        <v>125.624825696589</v>
      </c>
      <c r="Q1425" s="49">
        <v>139.91924551568499</v>
      </c>
      <c r="R1425" s="49">
        <v>154.88547484657499</v>
      </c>
      <c r="S1425" s="49">
        <v>189.93288533851</v>
      </c>
      <c r="T1425" s="49">
        <v>201.39300508096301</v>
      </c>
      <c r="U1425" s="49">
        <v>217.02203591904501</v>
      </c>
      <c r="V1425" s="49">
        <v>240.861349658676</v>
      </c>
      <c r="W1425" s="49">
        <v>261.48938344035298</v>
      </c>
      <c r="X1425" s="49">
        <v>288.150343299741</v>
      </c>
      <c r="Y1425" s="49">
        <v>305.85723133163901</v>
      </c>
      <c r="Z1425" s="49">
        <v>326.06317619000799</v>
      </c>
      <c r="AA1425" s="49">
        <v>328.318003281095</v>
      </c>
      <c r="AB1425" s="49">
        <v>330.71120010845198</v>
      </c>
      <c r="AC1425" s="49">
        <v>333.03511224563698</v>
      </c>
      <c r="AD1425" s="49">
        <v>335.34642574291598</v>
      </c>
      <c r="AE1425" s="49">
        <v>337.67007112507002</v>
      </c>
      <c r="AF1425" s="49">
        <v>340.09871670641297</v>
      </c>
      <c r="AG1425" s="49">
        <v>342.70756703984199</v>
      </c>
      <c r="AH1425" s="49">
        <v>345.37302916274302</v>
      </c>
      <c r="AI1425" s="49">
        <v>348.028821899094</v>
      </c>
    </row>
    <row r="1426" spans="1:35" ht="15">
      <c r="A1426" s="49" t="s">
        <v>66</v>
      </c>
      <c r="B1426" s="49">
        <v>17</v>
      </c>
      <c r="C1426" s="49" t="s">
        <v>42</v>
      </c>
      <c r="D1426" s="49" t="s">
        <v>49</v>
      </c>
      <c r="E1426" s="49" t="s">
        <v>53</v>
      </c>
      <c r="F1426" s="49">
        <v>0</v>
      </c>
      <c r="G1426" s="49">
        <v>36282</v>
      </c>
      <c r="H1426" s="49">
        <v>31.288509430032398</v>
      </c>
      <c r="I1426" s="49">
        <v>38.451390124091901</v>
      </c>
      <c r="J1426" s="49">
        <v>43.271193370279001</v>
      </c>
      <c r="K1426" s="49">
        <v>51.1768266248434</v>
      </c>
      <c r="L1426" s="49">
        <v>57.975051383215501</v>
      </c>
      <c r="M1426" s="49">
        <v>72.586006074323393</v>
      </c>
      <c r="N1426" s="49">
        <v>87.097211161477304</v>
      </c>
      <c r="O1426" s="49">
        <v>99.449521062656501</v>
      </c>
      <c r="P1426" s="49">
        <v>125.624825696589</v>
      </c>
      <c r="Q1426" s="49">
        <v>139.91924551568499</v>
      </c>
      <c r="R1426" s="49">
        <v>154.88547484657499</v>
      </c>
      <c r="S1426" s="49">
        <v>189.93288533851</v>
      </c>
      <c r="T1426" s="49">
        <v>201.39300508096301</v>
      </c>
      <c r="U1426" s="49">
        <v>217.02203591904501</v>
      </c>
      <c r="V1426" s="49">
        <v>240.861349658676</v>
      </c>
      <c r="W1426" s="49">
        <v>261.48938344035298</v>
      </c>
      <c r="X1426" s="49">
        <v>288.150343299741</v>
      </c>
      <c r="Y1426" s="49">
        <v>305.85723133163901</v>
      </c>
      <c r="Z1426" s="49">
        <v>326.06317619000799</v>
      </c>
      <c r="AA1426" s="49">
        <v>328.318003281095</v>
      </c>
      <c r="AB1426" s="49">
        <v>330.71120010845198</v>
      </c>
      <c r="AC1426" s="49">
        <v>333.03511224563698</v>
      </c>
      <c r="AD1426" s="49">
        <v>335.34642574291598</v>
      </c>
      <c r="AE1426" s="49">
        <v>337.67007112507002</v>
      </c>
      <c r="AF1426" s="49">
        <v>340.09871670641297</v>
      </c>
      <c r="AG1426" s="49">
        <v>342.70756703984199</v>
      </c>
      <c r="AH1426" s="49">
        <v>345.37302916274302</v>
      </c>
      <c r="AI1426" s="49">
        <v>348.028821899094</v>
      </c>
    </row>
    <row r="1427" spans="1:35" ht="15">
      <c r="A1427" s="49" t="s">
        <v>66</v>
      </c>
      <c r="B1427" s="49">
        <v>18</v>
      </c>
      <c r="C1427" s="49" t="s">
        <v>42</v>
      </c>
      <c r="D1427" s="49" t="s">
        <v>49</v>
      </c>
      <c r="E1427" s="49" t="s">
        <v>53</v>
      </c>
      <c r="F1427" s="49">
        <v>0</v>
      </c>
      <c r="G1427" s="49">
        <v>36282</v>
      </c>
      <c r="H1427" s="49">
        <v>31.288509430032398</v>
      </c>
      <c r="I1427" s="49">
        <v>38.451390124091901</v>
      </c>
      <c r="J1427" s="49">
        <v>43.271193370279001</v>
      </c>
      <c r="K1427" s="49">
        <v>51.1768266248434</v>
      </c>
      <c r="L1427" s="49">
        <v>57.975051383215501</v>
      </c>
      <c r="M1427" s="49">
        <v>72.586006074323393</v>
      </c>
      <c r="N1427" s="49">
        <v>87.097211161477304</v>
      </c>
      <c r="O1427" s="49">
        <v>99.449521062656501</v>
      </c>
      <c r="P1427" s="49">
        <v>125.624825696589</v>
      </c>
      <c r="Q1427" s="49">
        <v>139.91924551568499</v>
      </c>
      <c r="R1427" s="49">
        <v>154.88547484657499</v>
      </c>
      <c r="S1427" s="49">
        <v>189.93288533851</v>
      </c>
      <c r="T1427" s="49">
        <v>201.39300508096301</v>
      </c>
      <c r="U1427" s="49">
        <v>217.02203591904501</v>
      </c>
      <c r="V1427" s="49">
        <v>240.861349658676</v>
      </c>
      <c r="W1427" s="49">
        <v>261.48938344035298</v>
      </c>
      <c r="X1427" s="49">
        <v>288.150343299741</v>
      </c>
      <c r="Y1427" s="49">
        <v>305.85723133163901</v>
      </c>
      <c r="Z1427" s="49">
        <v>326.06317619000799</v>
      </c>
      <c r="AA1427" s="49">
        <v>328.318003281095</v>
      </c>
      <c r="AB1427" s="49">
        <v>330.71120010845198</v>
      </c>
      <c r="AC1427" s="49">
        <v>333.03511224563698</v>
      </c>
      <c r="AD1427" s="49">
        <v>335.34642574291598</v>
      </c>
      <c r="AE1427" s="49">
        <v>337.67007112507002</v>
      </c>
      <c r="AF1427" s="49">
        <v>340.09871670641297</v>
      </c>
      <c r="AG1427" s="49">
        <v>342.70756703984199</v>
      </c>
      <c r="AH1427" s="49">
        <v>345.37302916274302</v>
      </c>
      <c r="AI1427" s="49">
        <v>348.028821899094</v>
      </c>
    </row>
    <row r="1428" spans="1:35" ht="15">
      <c r="A1428" s="49" t="s">
        <v>66</v>
      </c>
      <c r="B1428" s="49">
        <v>19</v>
      </c>
      <c r="C1428" s="49" t="s">
        <v>42</v>
      </c>
      <c r="D1428" s="49" t="s">
        <v>49</v>
      </c>
      <c r="E1428" s="49" t="s">
        <v>53</v>
      </c>
      <c r="F1428" s="49">
        <v>0</v>
      </c>
      <c r="G1428" s="49">
        <v>36282</v>
      </c>
      <c r="H1428" s="49">
        <v>1.2317870389710801</v>
      </c>
      <c r="I1428" s="49">
        <v>1.5142559466270999</v>
      </c>
      <c r="J1428" s="49">
        <v>1.70341560436849</v>
      </c>
      <c r="K1428" s="49">
        <v>2.01472635895081</v>
      </c>
      <c r="L1428" s="49">
        <v>2.2827413639185599</v>
      </c>
      <c r="M1428" s="49">
        <v>2.8582331036072399</v>
      </c>
      <c r="N1428" s="49">
        <v>3.4297625491191002</v>
      </c>
      <c r="O1428" s="49">
        <v>3.9161601465902098</v>
      </c>
      <c r="P1428" s="49">
        <v>4.9466283714921504</v>
      </c>
      <c r="Q1428" s="49">
        <v>5.50892091309154</v>
      </c>
      <c r="R1428" s="49">
        <v>6.0970007820846197</v>
      </c>
      <c r="S1428" s="49">
        <v>7.4738439129356298</v>
      </c>
      <c r="T1428" s="49">
        <v>7.9205071388662001</v>
      </c>
      <c r="U1428" s="49">
        <v>8.5288375202374098</v>
      </c>
      <c r="V1428" s="49">
        <v>9.4579397938434404</v>
      </c>
      <c r="W1428" s="49">
        <v>10.2588433929825</v>
      </c>
      <c r="X1428" s="49">
        <v>11.294160612396601</v>
      </c>
      <c r="Y1428" s="49">
        <v>11.976511258162899</v>
      </c>
      <c r="Z1428" s="49">
        <v>12.7549480420398</v>
      </c>
      <c r="AA1428" s="49">
        <v>12.8304000161316</v>
      </c>
      <c r="AB1428" s="49">
        <v>12.910028778521699</v>
      </c>
      <c r="AC1428" s="49">
        <v>12.9874709484686</v>
      </c>
      <c r="AD1428" s="49">
        <v>13.0647386660369</v>
      </c>
      <c r="AE1428" s="49">
        <v>13.1425221873778</v>
      </c>
      <c r="AF1428" s="49">
        <v>13.223853932429799</v>
      </c>
      <c r="AG1428" s="49">
        <v>13.311500866167099</v>
      </c>
      <c r="AH1428" s="49">
        <v>13.401206280506999</v>
      </c>
      <c r="AI1428" s="49">
        <v>13.490413307589399</v>
      </c>
    </row>
    <row r="1429" spans="1:35" ht="15">
      <c r="A1429" s="49" t="s">
        <v>66</v>
      </c>
      <c r="B1429" s="49">
        <v>20</v>
      </c>
      <c r="C1429" s="49" t="s">
        <v>42</v>
      </c>
      <c r="D1429" s="49" t="s">
        <v>49</v>
      </c>
      <c r="E1429" s="49" t="s">
        <v>53</v>
      </c>
      <c r="F1429" s="49">
        <v>0</v>
      </c>
      <c r="G1429" s="49">
        <v>36282</v>
      </c>
      <c r="H1429" s="49">
        <v>8.2189650881504595E-2</v>
      </c>
      <c r="I1429" s="49">
        <v>0.100037428443868</v>
      </c>
      <c r="J1429" s="49">
        <v>0.11164727037984599</v>
      </c>
      <c r="K1429" s="49">
        <v>0.130831484615925</v>
      </c>
      <c r="L1429" s="49">
        <v>0.14672441061344099</v>
      </c>
      <c r="M1429" s="49">
        <v>0.18204841892075899</v>
      </c>
      <c r="N1429" s="49">
        <v>0.21623495160363701</v>
      </c>
      <c r="O1429" s="49">
        <v>0.24463652259000401</v>
      </c>
      <c r="P1429" s="49">
        <v>0.30660483543526801</v>
      </c>
      <c r="Q1429" s="49">
        <v>0.33909168168644599</v>
      </c>
      <c r="R1429" s="49">
        <v>0.37276683015249501</v>
      </c>
      <c r="S1429" s="49">
        <v>0.45353804329110697</v>
      </c>
      <c r="T1429" s="49">
        <v>0.476808784910077</v>
      </c>
      <c r="U1429" s="49">
        <v>0.50947863007271799</v>
      </c>
      <c r="V1429" s="49">
        <v>0.56099019827807395</v>
      </c>
      <c r="W1429" s="49">
        <v>0.60421606123173199</v>
      </c>
      <c r="X1429" s="49">
        <v>0.66052557186822702</v>
      </c>
      <c r="Y1429" s="49">
        <v>0.69552296596144203</v>
      </c>
      <c r="Z1429" s="49">
        <v>0.73582088296273895</v>
      </c>
      <c r="AA1429" s="49">
        <v>0.73533926201060795</v>
      </c>
      <c r="AB1429" s="49">
        <v>0.73524261455513196</v>
      </c>
      <c r="AC1429" s="49">
        <v>0.73501258435800698</v>
      </c>
      <c r="AD1429" s="49">
        <v>0.734608420858198</v>
      </c>
      <c r="AE1429" s="49">
        <v>0.73403621097889504</v>
      </c>
      <c r="AF1429" s="49">
        <v>0.73364486481727798</v>
      </c>
      <c r="AG1429" s="49">
        <v>0.73373216134542796</v>
      </c>
      <c r="AH1429" s="49">
        <v>0.733800039035581</v>
      </c>
      <c r="AI1429" s="49">
        <v>0.73344608637030495</v>
      </c>
    </row>
  </sheetData>
  <autoFilter ref="A1:AI1072" xr:uid="{287D0F43-F294-4175-8874-E0E0EF9C0EF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6DB7-1300-4E13-B5DE-BF8220A18AAE}">
  <sheetPr>
    <tabColor theme="4"/>
  </sheetPr>
  <dimension ref="A1:AE80"/>
  <sheetViews>
    <sheetView topLeftCell="A23" zoomScale="96" zoomScaleNormal="96" workbookViewId="0">
      <selection activeCell="C29" sqref="C29"/>
    </sheetView>
  </sheetViews>
  <sheetFormatPr defaultColWidth="7.625" defaultRowHeight="12.6" outlineLevelRow="1"/>
  <cols>
    <col min="1" max="1" width="15.5" style="6" customWidth="1"/>
    <col min="2" max="2" width="17.5" style="6" bestFit="1" customWidth="1"/>
    <col min="3" max="3" width="28.125" style="8" bestFit="1" customWidth="1"/>
    <col min="4" max="4" width="13.125" style="6" customWidth="1"/>
    <col min="5" max="5" width="11.5" style="6" customWidth="1"/>
    <col min="6" max="6" width="12.875" style="6" customWidth="1"/>
    <col min="7" max="7" width="14" style="6" customWidth="1"/>
    <col min="8" max="8" width="13.5" style="6" customWidth="1"/>
    <col min="9" max="15" width="11.5" style="6" customWidth="1"/>
    <col min="16" max="19" width="13.625" style="6" customWidth="1"/>
    <col min="20" max="20" width="10.625" style="6" customWidth="1"/>
    <col min="21" max="16384" width="7.625" style="6"/>
  </cols>
  <sheetData>
    <row r="1" spans="1:31" ht="20.100000000000001">
      <c r="A1" s="60" t="s">
        <v>67</v>
      </c>
      <c r="B1" s="61"/>
      <c r="C1" s="61"/>
      <c r="D1" s="61"/>
    </row>
    <row r="2" spans="1:31" ht="18.75" customHeight="1" outlineLevel="1">
      <c r="A2" s="50"/>
      <c r="C2" s="22"/>
    </row>
    <row r="3" spans="1:31" ht="17.25" customHeight="1" outlineLevel="1">
      <c r="A3" s="62" t="s">
        <v>68</v>
      </c>
      <c r="B3" s="52"/>
      <c r="C3" s="21" t="s">
        <v>69</v>
      </c>
      <c r="D3" s="20" t="s">
        <v>70</v>
      </c>
    </row>
    <row r="4" spans="1:31" s="19" customFormat="1" ht="12.95">
      <c r="A4" s="15" t="s">
        <v>38</v>
      </c>
      <c r="B4" s="15" t="s">
        <v>39</v>
      </c>
      <c r="C4" s="15" t="s">
        <v>40</v>
      </c>
      <c r="D4" s="14">
        <v>2023</v>
      </c>
      <c r="E4" s="14">
        <v>2024</v>
      </c>
      <c r="F4" s="14">
        <v>2025</v>
      </c>
      <c r="G4" s="14">
        <v>2026</v>
      </c>
      <c r="H4" s="14">
        <v>2027</v>
      </c>
      <c r="I4" s="14">
        <v>2028</v>
      </c>
      <c r="J4" s="14">
        <v>2029</v>
      </c>
      <c r="K4" s="14">
        <v>2030</v>
      </c>
      <c r="L4" s="14">
        <v>2031</v>
      </c>
      <c r="M4" s="14">
        <v>2032</v>
      </c>
      <c r="N4" s="14">
        <v>2033</v>
      </c>
      <c r="O4" s="14">
        <v>2034</v>
      </c>
      <c r="P4" s="14">
        <v>2035</v>
      </c>
      <c r="Q4" s="14">
        <v>2036</v>
      </c>
      <c r="R4" s="14">
        <v>2037</v>
      </c>
      <c r="S4" s="14">
        <v>2038</v>
      </c>
      <c r="T4" s="14">
        <v>2039</v>
      </c>
      <c r="U4" s="14">
        <v>2040</v>
      </c>
      <c r="V4" s="14">
        <v>2041</v>
      </c>
      <c r="W4" s="14">
        <v>2042</v>
      </c>
      <c r="X4" s="14">
        <v>2043</v>
      </c>
      <c r="Y4" s="14">
        <v>2044</v>
      </c>
      <c r="Z4" s="14">
        <v>2045</v>
      </c>
      <c r="AA4" s="14">
        <v>2046</v>
      </c>
      <c r="AB4" s="14">
        <v>2047</v>
      </c>
      <c r="AC4" s="14">
        <v>2048</v>
      </c>
      <c r="AD4" s="14">
        <v>2049</v>
      </c>
      <c r="AE4" s="14">
        <v>2050</v>
      </c>
    </row>
    <row r="5" spans="1:31">
      <c r="A5" s="16" t="s">
        <v>42</v>
      </c>
      <c r="B5" s="10" t="s">
        <v>43</v>
      </c>
      <c r="C5" s="10" t="s">
        <v>44</v>
      </c>
      <c r="D5" s="18">
        <f t="shared" ref="D5:M14" si="0">INDEX($D$26:$E$42, MATCH($C5, $C$26:$C$42, 0), MATCH("V2B", $D$25:$E$25, 0)) * SUMIFS(D$47:D$80, $C$47:$C$80, $C5, $A$47:$A$80, "V2B %") +
INDEX($D$26:$E$42, MATCH($C5, $C$26:$C$42, 0), MATCH("V2G", $D$25:$E$25, 0)) * SUMIFS(D$47:D$80, $C$47:$C$80, $C5, $A$47:$A$80, "V2G %")</f>
        <v>2.4182032767667776</v>
      </c>
      <c r="E5" s="18">
        <f t="shared" si="0"/>
        <v>2.4882561215677548</v>
      </c>
      <c r="F5" s="18">
        <f t="shared" si="0"/>
        <v>2.5583089663687315</v>
      </c>
      <c r="G5" s="18">
        <f t="shared" si="0"/>
        <v>2.6283618111697091</v>
      </c>
      <c r="H5" s="18">
        <f t="shared" si="0"/>
        <v>2.6984146559706863</v>
      </c>
      <c r="I5" s="18">
        <f t="shared" si="0"/>
        <v>2.7684675007716635</v>
      </c>
      <c r="J5" s="18">
        <f t="shared" si="0"/>
        <v>2.8385203455726407</v>
      </c>
      <c r="K5" s="18">
        <f t="shared" si="0"/>
        <v>2.9085731903736174</v>
      </c>
      <c r="L5" s="18">
        <f t="shared" si="0"/>
        <v>2.978626035174595</v>
      </c>
      <c r="M5" s="18">
        <f t="shared" si="0"/>
        <v>3.0486788799755717</v>
      </c>
      <c r="N5" s="18">
        <f t="shared" ref="N5:W14" si="1">INDEX($D$26:$E$42, MATCH($C5, $C$26:$C$42, 0), MATCH("V2B", $D$25:$E$25, 0)) * SUMIFS(N$47:N$80, $C$47:$C$80, $C5, $A$47:$A$80, "V2B %") +
INDEX($D$26:$E$42, MATCH($C5, $C$26:$C$42, 0), MATCH("V2G", $D$25:$E$25, 0)) * SUMIFS(N$47:N$80, $C$47:$C$80, $C5, $A$47:$A$80, "V2G %")</f>
        <v>3.1187317247765494</v>
      </c>
      <c r="O5" s="18">
        <f t="shared" si="1"/>
        <v>3.1887845695775261</v>
      </c>
      <c r="P5" s="18">
        <f t="shared" si="1"/>
        <v>3.2588374143785033</v>
      </c>
      <c r="Q5" s="18">
        <f t="shared" si="1"/>
        <v>3.3288902591794804</v>
      </c>
      <c r="R5" s="18">
        <f t="shared" si="1"/>
        <v>3.3989431039804572</v>
      </c>
      <c r="S5" s="18">
        <f t="shared" si="1"/>
        <v>3.4689959487814348</v>
      </c>
      <c r="T5" s="18">
        <f t="shared" si="1"/>
        <v>3.5390487935824115</v>
      </c>
      <c r="U5" s="18">
        <f t="shared" si="1"/>
        <v>3.6091016383833887</v>
      </c>
      <c r="V5" s="18">
        <f t="shared" si="1"/>
        <v>3.6091016383833887</v>
      </c>
      <c r="W5" s="18">
        <f t="shared" si="1"/>
        <v>3.6091016383833887</v>
      </c>
      <c r="X5" s="18">
        <f t="shared" ref="X5:AE14" si="2">INDEX($D$26:$E$42, MATCH($C5, $C$26:$C$42, 0), MATCH("V2B", $D$25:$E$25, 0)) * SUMIFS(X$47:X$80, $C$47:$C$80, $C5, $A$47:$A$80, "V2B %") +
INDEX($D$26:$E$42, MATCH($C5, $C$26:$C$42, 0), MATCH("V2G", $D$25:$E$25, 0)) * SUMIFS(X$47:X$80, $C$47:$C$80, $C5, $A$47:$A$80, "V2G %")</f>
        <v>3.6091016383833887</v>
      </c>
      <c r="Y5" s="18">
        <f t="shared" si="2"/>
        <v>3.6091016383833887</v>
      </c>
      <c r="Z5" s="18">
        <f t="shared" si="2"/>
        <v>3.6091016383833887</v>
      </c>
      <c r="AA5" s="18">
        <f t="shared" si="2"/>
        <v>3.6091016383833887</v>
      </c>
      <c r="AB5" s="18">
        <f t="shared" si="2"/>
        <v>3.6091016383833887</v>
      </c>
      <c r="AC5" s="18">
        <f t="shared" si="2"/>
        <v>3.6091016383833887</v>
      </c>
      <c r="AD5" s="18">
        <f t="shared" si="2"/>
        <v>3.6091016383833887</v>
      </c>
      <c r="AE5" s="18">
        <f t="shared" si="2"/>
        <v>3.6091016383833887</v>
      </c>
    </row>
    <row r="6" spans="1:31">
      <c r="A6" s="16" t="s">
        <v>42</v>
      </c>
      <c r="B6" s="10" t="s">
        <v>43</v>
      </c>
      <c r="C6" s="10" t="s">
        <v>45</v>
      </c>
      <c r="D6" s="18">
        <f t="shared" si="0"/>
        <v>1.189203958396494</v>
      </c>
      <c r="E6" s="18">
        <f t="shared" si="0"/>
        <v>1.2954038419730676</v>
      </c>
      <c r="F6" s="18">
        <f t="shared" si="0"/>
        <v>1.4016037255496414</v>
      </c>
      <c r="G6" s="18">
        <f t="shared" si="0"/>
        <v>1.507803609126215</v>
      </c>
      <c r="H6" s="18">
        <f t="shared" si="0"/>
        <v>1.6140034927027886</v>
      </c>
      <c r="I6" s="18">
        <f t="shared" si="0"/>
        <v>1.7202033762793627</v>
      </c>
      <c r="J6" s="18">
        <f t="shared" si="0"/>
        <v>1.8264032598559363</v>
      </c>
      <c r="K6" s="18">
        <f t="shared" si="0"/>
        <v>1.9326031434325102</v>
      </c>
      <c r="L6" s="18">
        <f t="shared" si="0"/>
        <v>2.0388030270090836</v>
      </c>
      <c r="M6" s="18">
        <f t="shared" si="0"/>
        <v>2.1450029105856574</v>
      </c>
      <c r="N6" s="18">
        <f t="shared" si="1"/>
        <v>2.2512027941622312</v>
      </c>
      <c r="O6" s="18">
        <f t="shared" si="1"/>
        <v>2.3574026777388051</v>
      </c>
      <c r="P6" s="18">
        <f t="shared" si="1"/>
        <v>2.4636025613153789</v>
      </c>
      <c r="Q6" s="18">
        <f t="shared" si="1"/>
        <v>2.5698024448919523</v>
      </c>
      <c r="R6" s="18">
        <f t="shared" si="1"/>
        <v>2.6760023284685261</v>
      </c>
      <c r="S6" s="18">
        <f t="shared" si="1"/>
        <v>2.7822022120451</v>
      </c>
      <c r="T6" s="18">
        <f t="shared" si="1"/>
        <v>2.8884020956216734</v>
      </c>
      <c r="U6" s="18">
        <f t="shared" si="1"/>
        <v>2.9946019791982468</v>
      </c>
      <c r="V6" s="18">
        <f t="shared" si="1"/>
        <v>2.9946019791982468</v>
      </c>
      <c r="W6" s="18">
        <f t="shared" si="1"/>
        <v>2.9946019791982468</v>
      </c>
      <c r="X6" s="18">
        <f t="shared" si="2"/>
        <v>2.9946019791982468</v>
      </c>
      <c r="Y6" s="18">
        <f t="shared" si="2"/>
        <v>2.9946019791982468</v>
      </c>
      <c r="Z6" s="18">
        <f t="shared" si="2"/>
        <v>2.9946019791982468</v>
      </c>
      <c r="AA6" s="18">
        <f t="shared" si="2"/>
        <v>2.9946019791982468</v>
      </c>
      <c r="AB6" s="18">
        <f t="shared" si="2"/>
        <v>2.9946019791982468</v>
      </c>
      <c r="AC6" s="18">
        <f t="shared" si="2"/>
        <v>2.9946019791982468</v>
      </c>
      <c r="AD6" s="18">
        <f t="shared" si="2"/>
        <v>2.9946019791982468</v>
      </c>
      <c r="AE6" s="18">
        <f t="shared" si="2"/>
        <v>2.9946019791982468</v>
      </c>
    </row>
    <row r="7" spans="1:31">
      <c r="A7" s="16" t="s">
        <v>42</v>
      </c>
      <c r="B7" s="10" t="s">
        <v>43</v>
      </c>
      <c r="C7" s="10" t="s">
        <v>46</v>
      </c>
      <c r="D7" s="18">
        <f t="shared" si="0"/>
        <v>4.8</v>
      </c>
      <c r="E7" s="18">
        <f t="shared" si="0"/>
        <v>4.8</v>
      </c>
      <c r="F7" s="18">
        <f t="shared" si="0"/>
        <v>4.8</v>
      </c>
      <c r="G7" s="18">
        <f t="shared" si="0"/>
        <v>4.8</v>
      </c>
      <c r="H7" s="18">
        <f t="shared" si="0"/>
        <v>4.8</v>
      </c>
      <c r="I7" s="18">
        <f t="shared" si="0"/>
        <v>4.8</v>
      </c>
      <c r="J7" s="18">
        <f t="shared" si="0"/>
        <v>4.8</v>
      </c>
      <c r="K7" s="18">
        <f t="shared" si="0"/>
        <v>4.8</v>
      </c>
      <c r="L7" s="18">
        <f t="shared" si="0"/>
        <v>4.8</v>
      </c>
      <c r="M7" s="18">
        <f t="shared" si="0"/>
        <v>4.8</v>
      </c>
      <c r="N7" s="18">
        <f t="shared" si="1"/>
        <v>4.8</v>
      </c>
      <c r="O7" s="18">
        <f t="shared" si="1"/>
        <v>4.8</v>
      </c>
      <c r="P7" s="18">
        <f t="shared" si="1"/>
        <v>4.8</v>
      </c>
      <c r="Q7" s="18">
        <f t="shared" si="1"/>
        <v>4.8</v>
      </c>
      <c r="R7" s="18">
        <f t="shared" si="1"/>
        <v>4.8</v>
      </c>
      <c r="S7" s="18">
        <f t="shared" si="1"/>
        <v>4.8</v>
      </c>
      <c r="T7" s="18">
        <f t="shared" si="1"/>
        <v>4.8</v>
      </c>
      <c r="U7" s="18">
        <f t="shared" si="1"/>
        <v>4.8</v>
      </c>
      <c r="V7" s="18">
        <f t="shared" si="1"/>
        <v>4.8</v>
      </c>
      <c r="W7" s="18">
        <f t="shared" si="1"/>
        <v>4.8</v>
      </c>
      <c r="X7" s="18">
        <f t="shared" si="2"/>
        <v>4.8</v>
      </c>
      <c r="Y7" s="18">
        <f t="shared" si="2"/>
        <v>4.8</v>
      </c>
      <c r="Z7" s="18">
        <f t="shared" si="2"/>
        <v>4.8</v>
      </c>
      <c r="AA7" s="18">
        <f t="shared" si="2"/>
        <v>4.8</v>
      </c>
      <c r="AB7" s="18">
        <f t="shared" si="2"/>
        <v>4.8</v>
      </c>
      <c r="AC7" s="18">
        <f t="shared" si="2"/>
        <v>4.8</v>
      </c>
      <c r="AD7" s="18">
        <f t="shared" si="2"/>
        <v>4.8</v>
      </c>
      <c r="AE7" s="18">
        <f t="shared" si="2"/>
        <v>4.8</v>
      </c>
    </row>
    <row r="8" spans="1:31">
      <c r="A8" s="16" t="s">
        <v>42</v>
      </c>
      <c r="B8" s="10" t="s">
        <v>43</v>
      </c>
      <c r="C8" s="10" t="s">
        <v>47</v>
      </c>
      <c r="D8" s="18">
        <f t="shared" si="0"/>
        <v>4.8</v>
      </c>
      <c r="E8" s="18">
        <f t="shared" si="0"/>
        <v>4.8</v>
      </c>
      <c r="F8" s="18">
        <f t="shared" si="0"/>
        <v>4.8</v>
      </c>
      <c r="G8" s="18">
        <f t="shared" si="0"/>
        <v>4.8</v>
      </c>
      <c r="H8" s="18">
        <f t="shared" si="0"/>
        <v>4.8</v>
      </c>
      <c r="I8" s="18">
        <f t="shared" si="0"/>
        <v>4.8</v>
      </c>
      <c r="J8" s="18">
        <f t="shared" si="0"/>
        <v>4.8</v>
      </c>
      <c r="K8" s="18">
        <f t="shared" si="0"/>
        <v>4.8</v>
      </c>
      <c r="L8" s="18">
        <f t="shared" si="0"/>
        <v>4.8</v>
      </c>
      <c r="M8" s="18">
        <f t="shared" si="0"/>
        <v>4.8</v>
      </c>
      <c r="N8" s="18">
        <f t="shared" si="1"/>
        <v>4.8</v>
      </c>
      <c r="O8" s="18">
        <f t="shared" si="1"/>
        <v>4.8</v>
      </c>
      <c r="P8" s="18">
        <f t="shared" si="1"/>
        <v>4.8</v>
      </c>
      <c r="Q8" s="18">
        <f t="shared" si="1"/>
        <v>4.8</v>
      </c>
      <c r="R8" s="18">
        <f t="shared" si="1"/>
        <v>4.8</v>
      </c>
      <c r="S8" s="18">
        <f t="shared" si="1"/>
        <v>4.8</v>
      </c>
      <c r="T8" s="18">
        <f t="shared" si="1"/>
        <v>4.8</v>
      </c>
      <c r="U8" s="18">
        <f t="shared" si="1"/>
        <v>4.8</v>
      </c>
      <c r="V8" s="18">
        <f t="shared" si="1"/>
        <v>4.8</v>
      </c>
      <c r="W8" s="18">
        <f t="shared" si="1"/>
        <v>4.8</v>
      </c>
      <c r="X8" s="18">
        <f t="shared" si="2"/>
        <v>4.8</v>
      </c>
      <c r="Y8" s="18">
        <f t="shared" si="2"/>
        <v>4.8</v>
      </c>
      <c r="Z8" s="18">
        <f t="shared" si="2"/>
        <v>4.8</v>
      </c>
      <c r="AA8" s="18">
        <f t="shared" si="2"/>
        <v>4.8</v>
      </c>
      <c r="AB8" s="18">
        <f t="shared" si="2"/>
        <v>4.8</v>
      </c>
      <c r="AC8" s="18">
        <f t="shared" si="2"/>
        <v>4.8</v>
      </c>
      <c r="AD8" s="18">
        <f t="shared" si="2"/>
        <v>4.8</v>
      </c>
      <c r="AE8" s="18">
        <f t="shared" si="2"/>
        <v>4.8</v>
      </c>
    </row>
    <row r="9" spans="1:31">
      <c r="A9" s="16" t="s">
        <v>42</v>
      </c>
      <c r="B9" s="10" t="s">
        <v>43</v>
      </c>
      <c r="C9" s="10" t="s">
        <v>48</v>
      </c>
      <c r="D9" s="18">
        <f t="shared" si="0"/>
        <v>2.4</v>
      </c>
      <c r="E9" s="18">
        <f t="shared" si="0"/>
        <v>2.4705882352941173</v>
      </c>
      <c r="F9" s="18">
        <f t="shared" si="0"/>
        <v>2.5411764705882351</v>
      </c>
      <c r="G9" s="18">
        <f t="shared" si="0"/>
        <v>2.611764705882353</v>
      </c>
      <c r="H9" s="18">
        <f t="shared" si="0"/>
        <v>2.6823529411764708</v>
      </c>
      <c r="I9" s="18">
        <f t="shared" si="0"/>
        <v>2.7529411764705882</v>
      </c>
      <c r="J9" s="18">
        <f t="shared" si="0"/>
        <v>2.8235294117647061</v>
      </c>
      <c r="K9" s="18">
        <f t="shared" si="0"/>
        <v>2.8941176470588235</v>
      </c>
      <c r="L9" s="18">
        <f t="shared" si="0"/>
        <v>2.9647058823529413</v>
      </c>
      <c r="M9" s="18">
        <f t="shared" si="0"/>
        <v>3.0352941176470587</v>
      </c>
      <c r="N9" s="18">
        <f t="shared" si="1"/>
        <v>3.1058823529411765</v>
      </c>
      <c r="O9" s="18">
        <f t="shared" si="1"/>
        <v>3.1764705882352944</v>
      </c>
      <c r="P9" s="18">
        <f t="shared" si="1"/>
        <v>3.2470588235294118</v>
      </c>
      <c r="Q9" s="18">
        <f t="shared" si="1"/>
        <v>3.3176470588235296</v>
      </c>
      <c r="R9" s="18">
        <f t="shared" si="1"/>
        <v>3.388235294117647</v>
      </c>
      <c r="S9" s="18">
        <f t="shared" si="1"/>
        <v>3.4588235294117649</v>
      </c>
      <c r="T9" s="18">
        <f t="shared" si="1"/>
        <v>3.5294117647058822</v>
      </c>
      <c r="U9" s="18">
        <f t="shared" si="1"/>
        <v>3.5999999999999996</v>
      </c>
      <c r="V9" s="18">
        <f t="shared" si="1"/>
        <v>3.5999999999999996</v>
      </c>
      <c r="W9" s="18">
        <f t="shared" si="1"/>
        <v>3.5999999999999996</v>
      </c>
      <c r="X9" s="18">
        <f t="shared" si="2"/>
        <v>3.5999999999999996</v>
      </c>
      <c r="Y9" s="18">
        <f t="shared" si="2"/>
        <v>3.5999999999999996</v>
      </c>
      <c r="Z9" s="18">
        <f t="shared" si="2"/>
        <v>3.5999999999999996</v>
      </c>
      <c r="AA9" s="18">
        <f t="shared" si="2"/>
        <v>3.5999999999999996</v>
      </c>
      <c r="AB9" s="18">
        <f t="shared" si="2"/>
        <v>3.5999999999999996</v>
      </c>
      <c r="AC9" s="18">
        <f t="shared" si="2"/>
        <v>3.5999999999999996</v>
      </c>
      <c r="AD9" s="18">
        <f t="shared" si="2"/>
        <v>3.5999999999999996</v>
      </c>
      <c r="AE9" s="18">
        <f t="shared" si="2"/>
        <v>3.5999999999999996</v>
      </c>
    </row>
    <row r="10" spans="1:31">
      <c r="A10" s="16" t="s">
        <v>42</v>
      </c>
      <c r="B10" s="10" t="s">
        <v>55</v>
      </c>
      <c r="C10" s="10" t="s">
        <v>56</v>
      </c>
      <c r="D10" s="18">
        <f t="shared" si="0"/>
        <v>15</v>
      </c>
      <c r="E10" s="18">
        <f t="shared" si="0"/>
        <v>15</v>
      </c>
      <c r="F10" s="18">
        <f t="shared" si="0"/>
        <v>15</v>
      </c>
      <c r="G10" s="18">
        <f t="shared" si="0"/>
        <v>15</v>
      </c>
      <c r="H10" s="18">
        <f t="shared" si="0"/>
        <v>15</v>
      </c>
      <c r="I10" s="18">
        <f t="shared" si="0"/>
        <v>15</v>
      </c>
      <c r="J10" s="18">
        <f t="shared" si="0"/>
        <v>15</v>
      </c>
      <c r="K10" s="18">
        <f t="shared" si="0"/>
        <v>15</v>
      </c>
      <c r="L10" s="18">
        <f t="shared" si="0"/>
        <v>15</v>
      </c>
      <c r="M10" s="18">
        <f t="shared" si="0"/>
        <v>15</v>
      </c>
      <c r="N10" s="18">
        <f t="shared" si="1"/>
        <v>15</v>
      </c>
      <c r="O10" s="18">
        <f t="shared" si="1"/>
        <v>15</v>
      </c>
      <c r="P10" s="18">
        <f t="shared" si="1"/>
        <v>15</v>
      </c>
      <c r="Q10" s="18">
        <f t="shared" si="1"/>
        <v>15</v>
      </c>
      <c r="R10" s="18">
        <f t="shared" si="1"/>
        <v>15</v>
      </c>
      <c r="S10" s="18">
        <f t="shared" si="1"/>
        <v>15</v>
      </c>
      <c r="T10" s="18">
        <f t="shared" si="1"/>
        <v>15</v>
      </c>
      <c r="U10" s="18">
        <f t="shared" si="1"/>
        <v>15</v>
      </c>
      <c r="V10" s="18">
        <f t="shared" si="1"/>
        <v>15</v>
      </c>
      <c r="W10" s="18">
        <f t="shared" si="1"/>
        <v>15</v>
      </c>
      <c r="X10" s="18">
        <f t="shared" si="2"/>
        <v>15</v>
      </c>
      <c r="Y10" s="18">
        <f t="shared" si="2"/>
        <v>15</v>
      </c>
      <c r="Z10" s="18">
        <f t="shared" si="2"/>
        <v>15</v>
      </c>
      <c r="AA10" s="18">
        <f t="shared" si="2"/>
        <v>15</v>
      </c>
      <c r="AB10" s="18">
        <f t="shared" si="2"/>
        <v>15</v>
      </c>
      <c r="AC10" s="18">
        <f t="shared" si="2"/>
        <v>15</v>
      </c>
      <c r="AD10" s="18">
        <f t="shared" si="2"/>
        <v>15</v>
      </c>
      <c r="AE10" s="18">
        <f t="shared" si="2"/>
        <v>15</v>
      </c>
    </row>
    <row r="11" spans="1:31">
      <c r="A11" s="16" t="s">
        <v>42</v>
      </c>
      <c r="B11" s="10" t="s">
        <v>55</v>
      </c>
      <c r="C11" s="10" t="s">
        <v>57</v>
      </c>
      <c r="D11" s="18">
        <f t="shared" si="0"/>
        <v>30</v>
      </c>
      <c r="E11" s="18">
        <f t="shared" si="0"/>
        <v>30</v>
      </c>
      <c r="F11" s="18">
        <f t="shared" si="0"/>
        <v>30</v>
      </c>
      <c r="G11" s="18">
        <f t="shared" si="0"/>
        <v>30</v>
      </c>
      <c r="H11" s="18">
        <f t="shared" si="0"/>
        <v>30</v>
      </c>
      <c r="I11" s="18">
        <f t="shared" si="0"/>
        <v>30</v>
      </c>
      <c r="J11" s="18">
        <f t="shared" si="0"/>
        <v>30</v>
      </c>
      <c r="K11" s="18">
        <f t="shared" si="0"/>
        <v>30</v>
      </c>
      <c r="L11" s="18">
        <f t="shared" si="0"/>
        <v>30</v>
      </c>
      <c r="M11" s="18">
        <f t="shared" si="0"/>
        <v>30</v>
      </c>
      <c r="N11" s="18">
        <f t="shared" si="1"/>
        <v>30</v>
      </c>
      <c r="O11" s="18">
        <f t="shared" si="1"/>
        <v>30</v>
      </c>
      <c r="P11" s="18">
        <f t="shared" si="1"/>
        <v>30</v>
      </c>
      <c r="Q11" s="18">
        <f t="shared" si="1"/>
        <v>30</v>
      </c>
      <c r="R11" s="18">
        <f t="shared" si="1"/>
        <v>30</v>
      </c>
      <c r="S11" s="18">
        <f t="shared" si="1"/>
        <v>30</v>
      </c>
      <c r="T11" s="18">
        <f t="shared" si="1"/>
        <v>30</v>
      </c>
      <c r="U11" s="18">
        <f t="shared" si="1"/>
        <v>30</v>
      </c>
      <c r="V11" s="18">
        <f t="shared" si="1"/>
        <v>30</v>
      </c>
      <c r="W11" s="18">
        <f t="shared" si="1"/>
        <v>30</v>
      </c>
      <c r="X11" s="18">
        <f t="shared" si="2"/>
        <v>30</v>
      </c>
      <c r="Y11" s="18">
        <f t="shared" si="2"/>
        <v>30</v>
      </c>
      <c r="Z11" s="18">
        <f t="shared" si="2"/>
        <v>30</v>
      </c>
      <c r="AA11" s="18">
        <f t="shared" si="2"/>
        <v>30</v>
      </c>
      <c r="AB11" s="18">
        <f t="shared" si="2"/>
        <v>30</v>
      </c>
      <c r="AC11" s="18">
        <f t="shared" si="2"/>
        <v>30</v>
      </c>
      <c r="AD11" s="18">
        <f t="shared" si="2"/>
        <v>30</v>
      </c>
      <c r="AE11" s="18">
        <f t="shared" si="2"/>
        <v>30</v>
      </c>
    </row>
    <row r="12" spans="1:31">
      <c r="A12" s="16" t="s">
        <v>42</v>
      </c>
      <c r="B12" s="10" t="s">
        <v>58</v>
      </c>
      <c r="C12" s="10" t="s">
        <v>59</v>
      </c>
      <c r="D12" s="18">
        <f t="shared" si="0"/>
        <v>34.055</v>
      </c>
      <c r="E12" s="18">
        <f t="shared" si="0"/>
        <v>34.523970588235294</v>
      </c>
      <c r="F12" s="18">
        <f t="shared" si="0"/>
        <v>34.992941176470595</v>
      </c>
      <c r="G12" s="18">
        <f t="shared" si="0"/>
        <v>35.461911764705881</v>
      </c>
      <c r="H12" s="18">
        <f t="shared" si="0"/>
        <v>35.930882352941175</v>
      </c>
      <c r="I12" s="18">
        <f t="shared" si="0"/>
        <v>36.399852941176469</v>
      </c>
      <c r="J12" s="18">
        <f t="shared" si="0"/>
        <v>36.868823529411763</v>
      </c>
      <c r="K12" s="18">
        <f t="shared" si="0"/>
        <v>37.337794117647064</v>
      </c>
      <c r="L12" s="18">
        <f t="shared" si="0"/>
        <v>37.806764705882351</v>
      </c>
      <c r="M12" s="18">
        <f t="shared" si="0"/>
        <v>38.275735294117652</v>
      </c>
      <c r="N12" s="18">
        <f t="shared" si="1"/>
        <v>38.744705882352939</v>
      </c>
      <c r="O12" s="18">
        <f t="shared" si="1"/>
        <v>39.21367647058824</v>
      </c>
      <c r="P12" s="18">
        <f t="shared" si="1"/>
        <v>39.682647058823534</v>
      </c>
      <c r="Q12" s="18">
        <f t="shared" si="1"/>
        <v>40.151617647058828</v>
      </c>
      <c r="R12" s="18">
        <f t="shared" si="1"/>
        <v>40.620588235294122</v>
      </c>
      <c r="S12" s="18">
        <f t="shared" si="1"/>
        <v>41.089558823529416</v>
      </c>
      <c r="T12" s="18">
        <f t="shared" si="1"/>
        <v>41.558529411764709</v>
      </c>
      <c r="U12" s="18">
        <f t="shared" si="1"/>
        <v>42.027500000000003</v>
      </c>
      <c r="V12" s="18">
        <f t="shared" si="1"/>
        <v>42.027500000000003</v>
      </c>
      <c r="W12" s="18">
        <f t="shared" si="1"/>
        <v>42.027500000000003</v>
      </c>
      <c r="X12" s="18">
        <f t="shared" si="2"/>
        <v>42.027500000000003</v>
      </c>
      <c r="Y12" s="18">
        <f t="shared" si="2"/>
        <v>42.027500000000003</v>
      </c>
      <c r="Z12" s="18">
        <f t="shared" si="2"/>
        <v>42.027500000000003</v>
      </c>
      <c r="AA12" s="18">
        <f t="shared" si="2"/>
        <v>42.027500000000003</v>
      </c>
      <c r="AB12" s="18">
        <f t="shared" si="2"/>
        <v>42.027500000000003</v>
      </c>
      <c r="AC12" s="18">
        <f t="shared" si="2"/>
        <v>42.027500000000003</v>
      </c>
      <c r="AD12" s="18">
        <f t="shared" si="2"/>
        <v>42.027500000000003</v>
      </c>
      <c r="AE12" s="18">
        <f t="shared" si="2"/>
        <v>42.027500000000003</v>
      </c>
    </row>
    <row r="13" spans="1:31">
      <c r="A13" s="16" t="s">
        <v>42</v>
      </c>
      <c r="B13" s="10" t="s">
        <v>58</v>
      </c>
      <c r="C13" s="10" t="s">
        <v>60</v>
      </c>
      <c r="D13" s="18">
        <f t="shared" si="0"/>
        <v>34.055</v>
      </c>
      <c r="E13" s="18">
        <f t="shared" si="0"/>
        <v>35.994558823529417</v>
      </c>
      <c r="F13" s="18">
        <f t="shared" si="0"/>
        <v>37.934117647058827</v>
      </c>
      <c r="G13" s="18">
        <f t="shared" si="0"/>
        <v>39.873676470588236</v>
      </c>
      <c r="H13" s="18">
        <f t="shared" si="0"/>
        <v>41.813235294117646</v>
      </c>
      <c r="I13" s="18">
        <f t="shared" si="0"/>
        <v>43.752794117647063</v>
      </c>
      <c r="J13" s="18">
        <f t="shared" si="0"/>
        <v>45.692352941176473</v>
      </c>
      <c r="K13" s="18">
        <f t="shared" si="0"/>
        <v>47.63191176470589</v>
      </c>
      <c r="L13" s="18">
        <f t="shared" si="0"/>
        <v>49.5714705882353</v>
      </c>
      <c r="M13" s="18">
        <f t="shared" si="0"/>
        <v>51.51102941176471</v>
      </c>
      <c r="N13" s="18">
        <f t="shared" si="1"/>
        <v>53.45058823529412</v>
      </c>
      <c r="O13" s="18">
        <f t="shared" si="1"/>
        <v>55.39014705882353</v>
      </c>
      <c r="P13" s="18">
        <f t="shared" si="1"/>
        <v>57.329705882352947</v>
      </c>
      <c r="Q13" s="18">
        <f t="shared" si="1"/>
        <v>59.269264705882357</v>
      </c>
      <c r="R13" s="18">
        <f t="shared" si="1"/>
        <v>61.208823529411774</v>
      </c>
      <c r="S13" s="18">
        <f t="shared" si="1"/>
        <v>63.148382352941184</v>
      </c>
      <c r="T13" s="18">
        <f t="shared" si="1"/>
        <v>65.087941176470594</v>
      </c>
      <c r="U13" s="18">
        <f t="shared" si="1"/>
        <v>67.027500000000003</v>
      </c>
      <c r="V13" s="18">
        <f t="shared" si="1"/>
        <v>67.027500000000003</v>
      </c>
      <c r="W13" s="18">
        <f t="shared" si="1"/>
        <v>67.027500000000003</v>
      </c>
      <c r="X13" s="18">
        <f t="shared" si="2"/>
        <v>67.027500000000003</v>
      </c>
      <c r="Y13" s="18">
        <f t="shared" si="2"/>
        <v>67.027500000000003</v>
      </c>
      <c r="Z13" s="18">
        <f t="shared" si="2"/>
        <v>67.027500000000003</v>
      </c>
      <c r="AA13" s="18">
        <f t="shared" si="2"/>
        <v>67.027500000000003</v>
      </c>
      <c r="AB13" s="18">
        <f t="shared" si="2"/>
        <v>67.027500000000003</v>
      </c>
      <c r="AC13" s="18">
        <f t="shared" si="2"/>
        <v>67.027500000000003</v>
      </c>
      <c r="AD13" s="18">
        <f t="shared" si="2"/>
        <v>67.027500000000003</v>
      </c>
      <c r="AE13" s="18">
        <f t="shared" si="2"/>
        <v>67.027500000000003</v>
      </c>
    </row>
    <row r="14" spans="1:31">
      <c r="A14" s="16" t="s">
        <v>42</v>
      </c>
      <c r="B14" s="10" t="s">
        <v>58</v>
      </c>
      <c r="C14" s="10" t="s">
        <v>61</v>
      </c>
      <c r="D14" s="18">
        <f t="shared" si="0"/>
        <v>34.055</v>
      </c>
      <c r="E14" s="18">
        <f t="shared" si="0"/>
        <v>35.994558823529417</v>
      </c>
      <c r="F14" s="18">
        <f t="shared" si="0"/>
        <v>37.934117647058827</v>
      </c>
      <c r="G14" s="18">
        <f t="shared" si="0"/>
        <v>39.873676470588236</v>
      </c>
      <c r="H14" s="18">
        <f t="shared" si="0"/>
        <v>41.813235294117646</v>
      </c>
      <c r="I14" s="18">
        <f t="shared" si="0"/>
        <v>43.752794117647063</v>
      </c>
      <c r="J14" s="18">
        <f t="shared" si="0"/>
        <v>45.692352941176473</v>
      </c>
      <c r="K14" s="18">
        <f t="shared" si="0"/>
        <v>47.63191176470589</v>
      </c>
      <c r="L14" s="18">
        <f t="shared" si="0"/>
        <v>49.5714705882353</v>
      </c>
      <c r="M14" s="18">
        <f t="shared" si="0"/>
        <v>51.51102941176471</v>
      </c>
      <c r="N14" s="18">
        <f t="shared" si="1"/>
        <v>53.45058823529412</v>
      </c>
      <c r="O14" s="18">
        <f t="shared" si="1"/>
        <v>55.39014705882353</v>
      </c>
      <c r="P14" s="18">
        <f t="shared" si="1"/>
        <v>57.329705882352947</v>
      </c>
      <c r="Q14" s="18">
        <f t="shared" si="1"/>
        <v>59.269264705882357</v>
      </c>
      <c r="R14" s="18">
        <f t="shared" si="1"/>
        <v>61.208823529411774</v>
      </c>
      <c r="S14" s="18">
        <f t="shared" si="1"/>
        <v>63.148382352941184</v>
      </c>
      <c r="T14" s="18">
        <f t="shared" si="1"/>
        <v>65.087941176470594</v>
      </c>
      <c r="U14" s="18">
        <f t="shared" si="1"/>
        <v>67.027500000000003</v>
      </c>
      <c r="V14" s="18">
        <f t="shared" si="1"/>
        <v>67.027500000000003</v>
      </c>
      <c r="W14" s="18">
        <f t="shared" si="1"/>
        <v>67.027500000000003</v>
      </c>
      <c r="X14" s="18">
        <f t="shared" si="2"/>
        <v>67.027500000000003</v>
      </c>
      <c r="Y14" s="18">
        <f t="shared" si="2"/>
        <v>67.027500000000003</v>
      </c>
      <c r="Z14" s="18">
        <f t="shared" si="2"/>
        <v>67.027500000000003</v>
      </c>
      <c r="AA14" s="18">
        <f t="shared" si="2"/>
        <v>67.027500000000003</v>
      </c>
      <c r="AB14" s="18">
        <f t="shared" si="2"/>
        <v>67.027500000000003</v>
      </c>
      <c r="AC14" s="18">
        <f t="shared" si="2"/>
        <v>67.027500000000003</v>
      </c>
      <c r="AD14" s="18">
        <f t="shared" si="2"/>
        <v>67.027500000000003</v>
      </c>
      <c r="AE14" s="18">
        <f t="shared" si="2"/>
        <v>67.027500000000003</v>
      </c>
    </row>
    <row r="15" spans="1:31">
      <c r="A15" s="16" t="s">
        <v>42</v>
      </c>
      <c r="B15" s="10" t="s">
        <v>58</v>
      </c>
      <c r="C15" s="10" t="s">
        <v>62</v>
      </c>
      <c r="D15" s="18">
        <f t="shared" ref="D15:M21" si="3">INDEX($D$26:$E$42, MATCH($C15, $C$26:$C$42, 0), MATCH("V2B", $D$25:$E$25, 0)) * SUMIFS(D$47:D$80, $C$47:$C$80, $C15, $A$47:$A$80, "V2B %") +
INDEX($D$26:$E$42, MATCH($C15, $C$26:$C$42, 0), MATCH("V2G", $D$25:$E$25, 0)) * SUMIFS(D$47:D$80, $C$47:$C$80, $C15, $A$47:$A$80, "V2G %")</f>
        <v>34.055</v>
      </c>
      <c r="E15" s="18">
        <f t="shared" si="3"/>
        <v>35.994558823529417</v>
      </c>
      <c r="F15" s="18">
        <f t="shared" si="3"/>
        <v>37.934117647058827</v>
      </c>
      <c r="G15" s="18">
        <f t="shared" si="3"/>
        <v>39.873676470588236</v>
      </c>
      <c r="H15" s="18">
        <f t="shared" si="3"/>
        <v>41.813235294117646</v>
      </c>
      <c r="I15" s="18">
        <f t="shared" si="3"/>
        <v>43.752794117647063</v>
      </c>
      <c r="J15" s="18">
        <f t="shared" si="3"/>
        <v>45.692352941176473</v>
      </c>
      <c r="K15" s="18">
        <f t="shared" si="3"/>
        <v>47.63191176470589</v>
      </c>
      <c r="L15" s="18">
        <f t="shared" si="3"/>
        <v>49.5714705882353</v>
      </c>
      <c r="M15" s="18">
        <f t="shared" si="3"/>
        <v>51.51102941176471</v>
      </c>
      <c r="N15" s="18">
        <f t="shared" ref="N15:W21" si="4">INDEX($D$26:$E$42, MATCH($C15, $C$26:$C$42, 0), MATCH("V2B", $D$25:$E$25, 0)) * SUMIFS(N$47:N$80, $C$47:$C$80, $C15, $A$47:$A$80, "V2B %") +
INDEX($D$26:$E$42, MATCH($C15, $C$26:$C$42, 0), MATCH("V2G", $D$25:$E$25, 0)) * SUMIFS(N$47:N$80, $C$47:$C$80, $C15, $A$47:$A$80, "V2G %")</f>
        <v>53.45058823529412</v>
      </c>
      <c r="O15" s="18">
        <f t="shared" si="4"/>
        <v>55.39014705882353</v>
      </c>
      <c r="P15" s="18">
        <f t="shared" si="4"/>
        <v>57.329705882352947</v>
      </c>
      <c r="Q15" s="18">
        <f t="shared" si="4"/>
        <v>59.269264705882357</v>
      </c>
      <c r="R15" s="18">
        <f t="shared" si="4"/>
        <v>61.208823529411774</v>
      </c>
      <c r="S15" s="18">
        <f t="shared" si="4"/>
        <v>63.148382352941184</v>
      </c>
      <c r="T15" s="18">
        <f t="shared" si="4"/>
        <v>65.087941176470594</v>
      </c>
      <c r="U15" s="18">
        <f t="shared" si="4"/>
        <v>67.027500000000003</v>
      </c>
      <c r="V15" s="18">
        <f t="shared" si="4"/>
        <v>67.027500000000003</v>
      </c>
      <c r="W15" s="18">
        <f t="shared" si="4"/>
        <v>67.027500000000003</v>
      </c>
      <c r="X15" s="18">
        <f t="shared" ref="X15:AE21" si="5">INDEX($D$26:$E$42, MATCH($C15, $C$26:$C$42, 0), MATCH("V2B", $D$25:$E$25, 0)) * SUMIFS(X$47:X$80, $C$47:$C$80, $C15, $A$47:$A$80, "V2B %") +
INDEX($D$26:$E$42, MATCH($C15, $C$26:$C$42, 0), MATCH("V2G", $D$25:$E$25, 0)) * SUMIFS(X$47:X$80, $C$47:$C$80, $C15, $A$47:$A$80, "V2G %")</f>
        <v>67.027500000000003</v>
      </c>
      <c r="Y15" s="18">
        <f t="shared" si="5"/>
        <v>67.027500000000003</v>
      </c>
      <c r="Z15" s="18">
        <f t="shared" si="5"/>
        <v>67.027500000000003</v>
      </c>
      <c r="AA15" s="18">
        <f t="shared" si="5"/>
        <v>67.027500000000003</v>
      </c>
      <c r="AB15" s="18">
        <f t="shared" si="5"/>
        <v>67.027500000000003</v>
      </c>
      <c r="AC15" s="18">
        <f t="shared" si="5"/>
        <v>67.027500000000003</v>
      </c>
      <c r="AD15" s="18">
        <f t="shared" si="5"/>
        <v>67.027500000000003</v>
      </c>
      <c r="AE15" s="18">
        <f t="shared" si="5"/>
        <v>67.027500000000003</v>
      </c>
    </row>
    <row r="16" spans="1:31">
      <c r="A16" s="16" t="s">
        <v>42</v>
      </c>
      <c r="B16" s="10" t="s">
        <v>58</v>
      </c>
      <c r="C16" s="10" t="s">
        <v>63</v>
      </c>
      <c r="D16" s="18">
        <f t="shared" si="3"/>
        <v>34.055</v>
      </c>
      <c r="E16" s="18">
        <f t="shared" si="3"/>
        <v>35.994558823529417</v>
      </c>
      <c r="F16" s="18">
        <f t="shared" si="3"/>
        <v>37.934117647058827</v>
      </c>
      <c r="G16" s="18">
        <f t="shared" si="3"/>
        <v>39.873676470588236</v>
      </c>
      <c r="H16" s="18">
        <f t="shared" si="3"/>
        <v>41.813235294117646</v>
      </c>
      <c r="I16" s="18">
        <f t="shared" si="3"/>
        <v>43.752794117647063</v>
      </c>
      <c r="J16" s="18">
        <f t="shared" si="3"/>
        <v>45.692352941176473</v>
      </c>
      <c r="K16" s="18">
        <f t="shared" si="3"/>
        <v>47.63191176470589</v>
      </c>
      <c r="L16" s="18">
        <f t="shared" si="3"/>
        <v>49.5714705882353</v>
      </c>
      <c r="M16" s="18">
        <f t="shared" si="3"/>
        <v>51.51102941176471</v>
      </c>
      <c r="N16" s="18">
        <f t="shared" si="4"/>
        <v>53.45058823529412</v>
      </c>
      <c r="O16" s="18">
        <f t="shared" si="4"/>
        <v>55.39014705882353</v>
      </c>
      <c r="P16" s="18">
        <f t="shared" si="4"/>
        <v>57.329705882352947</v>
      </c>
      <c r="Q16" s="18">
        <f t="shared" si="4"/>
        <v>59.269264705882357</v>
      </c>
      <c r="R16" s="18">
        <f t="shared" si="4"/>
        <v>61.208823529411774</v>
      </c>
      <c r="S16" s="18">
        <f t="shared" si="4"/>
        <v>63.148382352941184</v>
      </c>
      <c r="T16" s="18">
        <f t="shared" si="4"/>
        <v>65.087941176470594</v>
      </c>
      <c r="U16" s="18">
        <f t="shared" si="4"/>
        <v>67.027500000000003</v>
      </c>
      <c r="V16" s="18">
        <f t="shared" si="4"/>
        <v>67.027500000000003</v>
      </c>
      <c r="W16" s="18">
        <f t="shared" si="4"/>
        <v>67.027500000000003</v>
      </c>
      <c r="X16" s="18">
        <f t="shared" si="5"/>
        <v>67.027500000000003</v>
      </c>
      <c r="Y16" s="18">
        <f t="shared" si="5"/>
        <v>67.027500000000003</v>
      </c>
      <c r="Z16" s="18">
        <f t="shared" si="5"/>
        <v>67.027500000000003</v>
      </c>
      <c r="AA16" s="18">
        <f t="shared" si="5"/>
        <v>67.027500000000003</v>
      </c>
      <c r="AB16" s="18">
        <f t="shared" si="5"/>
        <v>67.027500000000003</v>
      </c>
      <c r="AC16" s="18">
        <f t="shared" si="5"/>
        <v>67.027500000000003</v>
      </c>
      <c r="AD16" s="18">
        <f t="shared" si="5"/>
        <v>67.027500000000003</v>
      </c>
      <c r="AE16" s="18">
        <f t="shared" si="5"/>
        <v>67.027500000000003</v>
      </c>
    </row>
    <row r="17" spans="1:31">
      <c r="A17" s="16" t="s">
        <v>42</v>
      </c>
      <c r="B17" s="10" t="s">
        <v>58</v>
      </c>
      <c r="C17" s="10" t="s">
        <v>64</v>
      </c>
      <c r="D17" s="18">
        <f t="shared" si="3"/>
        <v>34.055</v>
      </c>
      <c r="E17" s="18">
        <f t="shared" si="3"/>
        <v>35.994558823529417</v>
      </c>
      <c r="F17" s="18">
        <f t="shared" si="3"/>
        <v>37.934117647058827</v>
      </c>
      <c r="G17" s="18">
        <f t="shared" si="3"/>
        <v>39.873676470588236</v>
      </c>
      <c r="H17" s="18">
        <f t="shared" si="3"/>
        <v>41.813235294117646</v>
      </c>
      <c r="I17" s="18">
        <f t="shared" si="3"/>
        <v>43.752794117647063</v>
      </c>
      <c r="J17" s="18">
        <f t="shared" si="3"/>
        <v>45.692352941176473</v>
      </c>
      <c r="K17" s="18">
        <f t="shared" si="3"/>
        <v>47.63191176470589</v>
      </c>
      <c r="L17" s="18">
        <f t="shared" si="3"/>
        <v>49.5714705882353</v>
      </c>
      <c r="M17" s="18">
        <f t="shared" si="3"/>
        <v>51.51102941176471</v>
      </c>
      <c r="N17" s="18">
        <f t="shared" si="4"/>
        <v>53.45058823529412</v>
      </c>
      <c r="O17" s="18">
        <f t="shared" si="4"/>
        <v>55.39014705882353</v>
      </c>
      <c r="P17" s="18">
        <f t="shared" si="4"/>
        <v>57.329705882352947</v>
      </c>
      <c r="Q17" s="18">
        <f t="shared" si="4"/>
        <v>59.269264705882357</v>
      </c>
      <c r="R17" s="18">
        <f t="shared" si="4"/>
        <v>61.208823529411774</v>
      </c>
      <c r="S17" s="18">
        <f t="shared" si="4"/>
        <v>63.148382352941184</v>
      </c>
      <c r="T17" s="18">
        <f t="shared" si="4"/>
        <v>65.087941176470594</v>
      </c>
      <c r="U17" s="18">
        <f t="shared" si="4"/>
        <v>67.027500000000003</v>
      </c>
      <c r="V17" s="18">
        <f t="shared" si="4"/>
        <v>67.027500000000003</v>
      </c>
      <c r="W17" s="18">
        <f t="shared" si="4"/>
        <v>67.027500000000003</v>
      </c>
      <c r="X17" s="18">
        <f t="shared" si="5"/>
        <v>67.027500000000003</v>
      </c>
      <c r="Y17" s="18">
        <f t="shared" si="5"/>
        <v>67.027500000000003</v>
      </c>
      <c r="Z17" s="18">
        <f t="shared" si="5"/>
        <v>67.027500000000003</v>
      </c>
      <c r="AA17" s="18">
        <f t="shared" si="5"/>
        <v>67.027500000000003</v>
      </c>
      <c r="AB17" s="18">
        <f t="shared" si="5"/>
        <v>67.027500000000003</v>
      </c>
      <c r="AC17" s="18">
        <f t="shared" si="5"/>
        <v>67.027500000000003</v>
      </c>
      <c r="AD17" s="18">
        <f t="shared" si="5"/>
        <v>67.027500000000003</v>
      </c>
      <c r="AE17" s="18">
        <f t="shared" si="5"/>
        <v>67.027500000000003</v>
      </c>
    </row>
    <row r="18" spans="1:31">
      <c r="A18" s="16" t="s">
        <v>42</v>
      </c>
      <c r="B18" s="10" t="s">
        <v>49</v>
      </c>
      <c r="C18" s="10" t="s">
        <v>50</v>
      </c>
      <c r="D18" s="18">
        <f t="shared" si="3"/>
        <v>34.055</v>
      </c>
      <c r="E18" s="18">
        <f t="shared" si="3"/>
        <v>36.729852941176475</v>
      </c>
      <c r="F18" s="18">
        <f t="shared" si="3"/>
        <v>39.404705882352943</v>
      </c>
      <c r="G18" s="18">
        <f t="shared" si="3"/>
        <v>42.07955882352941</v>
      </c>
      <c r="H18" s="18">
        <f t="shared" si="3"/>
        <v>44.754411764705885</v>
      </c>
      <c r="I18" s="18">
        <f t="shared" si="3"/>
        <v>47.42926470588236</v>
      </c>
      <c r="J18" s="18">
        <f t="shared" si="3"/>
        <v>50.104117647058828</v>
      </c>
      <c r="K18" s="18">
        <f t="shared" si="3"/>
        <v>52.778970588235296</v>
      </c>
      <c r="L18" s="18">
        <f t="shared" si="3"/>
        <v>55.453823529411764</v>
      </c>
      <c r="M18" s="18">
        <f t="shared" si="3"/>
        <v>58.128676470588239</v>
      </c>
      <c r="N18" s="18">
        <f t="shared" si="4"/>
        <v>60.803529411764714</v>
      </c>
      <c r="O18" s="18">
        <f t="shared" si="4"/>
        <v>63.478382352941182</v>
      </c>
      <c r="P18" s="18">
        <f t="shared" si="4"/>
        <v>66.15323529411765</v>
      </c>
      <c r="Q18" s="18">
        <f t="shared" si="4"/>
        <v>68.828088235294132</v>
      </c>
      <c r="R18" s="18">
        <f t="shared" si="4"/>
        <v>71.5029411764706</v>
      </c>
      <c r="S18" s="18">
        <f t="shared" si="4"/>
        <v>74.177794117647068</v>
      </c>
      <c r="T18" s="18">
        <f t="shared" si="4"/>
        <v>76.852647058823536</v>
      </c>
      <c r="U18" s="18">
        <f t="shared" si="4"/>
        <v>79.527500000000003</v>
      </c>
      <c r="V18" s="18">
        <f t="shared" si="4"/>
        <v>79.527500000000003</v>
      </c>
      <c r="W18" s="18">
        <f t="shared" si="4"/>
        <v>79.527500000000003</v>
      </c>
      <c r="X18" s="18">
        <f t="shared" si="5"/>
        <v>79.527500000000003</v>
      </c>
      <c r="Y18" s="18">
        <f t="shared" si="5"/>
        <v>79.527500000000003</v>
      </c>
      <c r="Z18" s="18">
        <f t="shared" si="5"/>
        <v>79.527500000000003</v>
      </c>
      <c r="AA18" s="18">
        <f t="shared" si="5"/>
        <v>79.527500000000003</v>
      </c>
      <c r="AB18" s="18">
        <f t="shared" si="5"/>
        <v>79.527500000000003</v>
      </c>
      <c r="AC18" s="18">
        <f t="shared" si="5"/>
        <v>79.527500000000003</v>
      </c>
      <c r="AD18" s="18">
        <f t="shared" si="5"/>
        <v>79.527500000000003</v>
      </c>
      <c r="AE18" s="18">
        <f t="shared" si="5"/>
        <v>79.527500000000003</v>
      </c>
    </row>
    <row r="19" spans="1:31">
      <c r="A19" s="16" t="s">
        <v>42</v>
      </c>
      <c r="B19" s="10" t="s">
        <v>49</v>
      </c>
      <c r="C19" s="10" t="s">
        <v>51</v>
      </c>
      <c r="D19" s="18">
        <f t="shared" si="3"/>
        <v>34.055</v>
      </c>
      <c r="E19" s="18">
        <f t="shared" si="3"/>
        <v>34.81808823529412</v>
      </c>
      <c r="F19" s="18">
        <f t="shared" si="3"/>
        <v>35.58117647058824</v>
      </c>
      <c r="G19" s="18">
        <f t="shared" si="3"/>
        <v>36.344264705882352</v>
      </c>
      <c r="H19" s="18">
        <f t="shared" si="3"/>
        <v>37.107352941176472</v>
      </c>
      <c r="I19" s="18">
        <f t="shared" si="3"/>
        <v>37.870441176470592</v>
      </c>
      <c r="J19" s="18">
        <f t="shared" si="3"/>
        <v>38.633529411764705</v>
      </c>
      <c r="K19" s="18">
        <f t="shared" si="3"/>
        <v>39.396617647058825</v>
      </c>
      <c r="L19" s="18">
        <f t="shared" si="3"/>
        <v>40.159705882352938</v>
      </c>
      <c r="M19" s="18">
        <f t="shared" si="3"/>
        <v>40.922794117647058</v>
      </c>
      <c r="N19" s="18">
        <f t="shared" si="4"/>
        <v>41.685882352941178</v>
      </c>
      <c r="O19" s="18">
        <f t="shared" si="4"/>
        <v>42.448970588235298</v>
      </c>
      <c r="P19" s="18">
        <f t="shared" si="4"/>
        <v>43.212058823529411</v>
      </c>
      <c r="Q19" s="18">
        <f t="shared" si="4"/>
        <v>43.975147058823531</v>
      </c>
      <c r="R19" s="18">
        <f t="shared" si="4"/>
        <v>44.738235294117644</v>
      </c>
      <c r="S19" s="18">
        <f t="shared" si="4"/>
        <v>45.501323529411764</v>
      </c>
      <c r="T19" s="18">
        <f t="shared" si="4"/>
        <v>46.264411764705883</v>
      </c>
      <c r="U19" s="18">
        <f t="shared" si="4"/>
        <v>47.027500000000003</v>
      </c>
      <c r="V19" s="18">
        <f t="shared" si="4"/>
        <v>47.027500000000003</v>
      </c>
      <c r="W19" s="18">
        <f t="shared" si="4"/>
        <v>47.027500000000003</v>
      </c>
      <c r="X19" s="18">
        <f t="shared" si="5"/>
        <v>47.027500000000003</v>
      </c>
      <c r="Y19" s="18">
        <f t="shared" si="5"/>
        <v>47.027500000000003</v>
      </c>
      <c r="Z19" s="18">
        <f t="shared" si="5"/>
        <v>47.027500000000003</v>
      </c>
      <c r="AA19" s="18">
        <f t="shared" si="5"/>
        <v>47.027500000000003</v>
      </c>
      <c r="AB19" s="18">
        <f t="shared" si="5"/>
        <v>47.027500000000003</v>
      </c>
      <c r="AC19" s="18">
        <f t="shared" si="5"/>
        <v>47.027500000000003</v>
      </c>
      <c r="AD19" s="18">
        <f t="shared" si="5"/>
        <v>47.027500000000003</v>
      </c>
      <c r="AE19" s="18">
        <f t="shared" si="5"/>
        <v>47.027500000000003</v>
      </c>
    </row>
    <row r="20" spans="1:31">
      <c r="A20" s="16" t="s">
        <v>42</v>
      </c>
      <c r="B20" s="10" t="s">
        <v>49</v>
      </c>
      <c r="C20" s="10" t="s">
        <v>52</v>
      </c>
      <c r="D20" s="18">
        <f t="shared" si="3"/>
        <v>34.055</v>
      </c>
      <c r="E20" s="18">
        <f t="shared" si="3"/>
        <v>36.729852941176475</v>
      </c>
      <c r="F20" s="18">
        <f t="shared" si="3"/>
        <v>39.404705882352943</v>
      </c>
      <c r="G20" s="18">
        <f t="shared" si="3"/>
        <v>42.07955882352941</v>
      </c>
      <c r="H20" s="18">
        <f t="shared" si="3"/>
        <v>44.754411764705885</v>
      </c>
      <c r="I20" s="18">
        <f t="shared" si="3"/>
        <v>47.42926470588236</v>
      </c>
      <c r="J20" s="18">
        <f t="shared" si="3"/>
        <v>50.104117647058828</v>
      </c>
      <c r="K20" s="18">
        <f t="shared" si="3"/>
        <v>52.778970588235296</v>
      </c>
      <c r="L20" s="18">
        <f t="shared" si="3"/>
        <v>55.453823529411764</v>
      </c>
      <c r="M20" s="18">
        <f t="shared" si="3"/>
        <v>58.128676470588239</v>
      </c>
      <c r="N20" s="18">
        <f t="shared" si="4"/>
        <v>60.803529411764714</v>
      </c>
      <c r="O20" s="18">
        <f t="shared" si="4"/>
        <v>63.478382352941182</v>
      </c>
      <c r="P20" s="18">
        <f t="shared" si="4"/>
        <v>66.15323529411765</v>
      </c>
      <c r="Q20" s="18">
        <f t="shared" si="4"/>
        <v>68.828088235294132</v>
      </c>
      <c r="R20" s="18">
        <f t="shared" si="4"/>
        <v>71.5029411764706</v>
      </c>
      <c r="S20" s="18">
        <f t="shared" si="4"/>
        <v>74.177794117647068</v>
      </c>
      <c r="T20" s="18">
        <f t="shared" si="4"/>
        <v>76.852647058823536</v>
      </c>
      <c r="U20" s="18">
        <f t="shared" si="4"/>
        <v>79.527500000000003</v>
      </c>
      <c r="V20" s="18">
        <f t="shared" si="4"/>
        <v>79.527500000000003</v>
      </c>
      <c r="W20" s="18">
        <f t="shared" si="4"/>
        <v>79.527500000000003</v>
      </c>
      <c r="X20" s="18">
        <f t="shared" si="5"/>
        <v>79.527500000000003</v>
      </c>
      <c r="Y20" s="18">
        <f t="shared" si="5"/>
        <v>79.527500000000003</v>
      </c>
      <c r="Z20" s="18">
        <f t="shared" si="5"/>
        <v>79.527500000000003</v>
      </c>
      <c r="AA20" s="18">
        <f t="shared" si="5"/>
        <v>79.527500000000003</v>
      </c>
      <c r="AB20" s="18">
        <f t="shared" si="5"/>
        <v>79.527500000000003</v>
      </c>
      <c r="AC20" s="18">
        <f t="shared" si="5"/>
        <v>79.527500000000003</v>
      </c>
      <c r="AD20" s="18">
        <f t="shared" si="5"/>
        <v>79.527500000000003</v>
      </c>
      <c r="AE20" s="18">
        <f t="shared" si="5"/>
        <v>79.527500000000003</v>
      </c>
    </row>
    <row r="21" spans="1:31">
      <c r="A21" s="16" t="s">
        <v>42</v>
      </c>
      <c r="B21" s="10" t="s">
        <v>49</v>
      </c>
      <c r="C21" s="10" t="s">
        <v>53</v>
      </c>
      <c r="D21" s="18">
        <f t="shared" si="3"/>
        <v>34.055</v>
      </c>
      <c r="E21" s="18">
        <f t="shared" si="3"/>
        <v>34.523970588235294</v>
      </c>
      <c r="F21" s="18">
        <f t="shared" si="3"/>
        <v>34.992941176470595</v>
      </c>
      <c r="G21" s="18">
        <f t="shared" si="3"/>
        <v>35.461911764705881</v>
      </c>
      <c r="H21" s="18">
        <f t="shared" si="3"/>
        <v>35.930882352941175</v>
      </c>
      <c r="I21" s="18">
        <f t="shared" si="3"/>
        <v>36.399852941176469</v>
      </c>
      <c r="J21" s="18">
        <f t="shared" si="3"/>
        <v>36.868823529411763</v>
      </c>
      <c r="K21" s="18">
        <f t="shared" si="3"/>
        <v>37.337794117647064</v>
      </c>
      <c r="L21" s="18">
        <f t="shared" si="3"/>
        <v>37.806764705882351</v>
      </c>
      <c r="M21" s="18">
        <f t="shared" si="3"/>
        <v>38.275735294117652</v>
      </c>
      <c r="N21" s="18">
        <f t="shared" si="4"/>
        <v>38.744705882352939</v>
      </c>
      <c r="O21" s="18">
        <f t="shared" si="4"/>
        <v>39.21367647058824</v>
      </c>
      <c r="P21" s="18">
        <f t="shared" si="4"/>
        <v>39.682647058823534</v>
      </c>
      <c r="Q21" s="18">
        <f t="shared" si="4"/>
        <v>40.151617647058828</v>
      </c>
      <c r="R21" s="18">
        <f t="shared" si="4"/>
        <v>40.620588235294122</v>
      </c>
      <c r="S21" s="18">
        <f t="shared" si="4"/>
        <v>41.089558823529416</v>
      </c>
      <c r="T21" s="18">
        <f t="shared" si="4"/>
        <v>41.558529411764709</v>
      </c>
      <c r="U21" s="18">
        <f t="shared" si="4"/>
        <v>42.027500000000003</v>
      </c>
      <c r="V21" s="18">
        <f t="shared" si="4"/>
        <v>42.027500000000003</v>
      </c>
      <c r="W21" s="18">
        <f t="shared" si="4"/>
        <v>42.027500000000003</v>
      </c>
      <c r="X21" s="18">
        <f t="shared" si="5"/>
        <v>42.027500000000003</v>
      </c>
      <c r="Y21" s="18">
        <f t="shared" si="5"/>
        <v>42.027500000000003</v>
      </c>
      <c r="Z21" s="18">
        <f t="shared" si="5"/>
        <v>42.027500000000003</v>
      </c>
      <c r="AA21" s="18">
        <f t="shared" si="5"/>
        <v>42.027500000000003</v>
      </c>
      <c r="AB21" s="18">
        <f t="shared" si="5"/>
        <v>42.027500000000003</v>
      </c>
      <c r="AC21" s="18">
        <f t="shared" si="5"/>
        <v>42.027500000000003</v>
      </c>
      <c r="AD21" s="18">
        <f t="shared" si="5"/>
        <v>42.027500000000003</v>
      </c>
      <c r="AE21" s="18">
        <f t="shared" si="5"/>
        <v>42.027500000000003</v>
      </c>
    </row>
    <row r="22" spans="1:31">
      <c r="A22" s="17"/>
      <c r="B22" s="17"/>
      <c r="C22" s="17"/>
      <c r="D22" s="17"/>
      <c r="E22" s="17"/>
      <c r="F22" s="17"/>
      <c r="G22" s="17"/>
      <c r="H22" s="17"/>
      <c r="I22" s="17"/>
      <c r="J22" s="17"/>
      <c r="K22" s="17"/>
      <c r="L22" s="17"/>
      <c r="M22" s="17"/>
      <c r="N22" s="17"/>
      <c r="O22" s="17"/>
      <c r="P22" s="17"/>
      <c r="Q22" s="17"/>
      <c r="R22" s="17"/>
      <c r="S22" s="17"/>
      <c r="T22" s="17"/>
    </row>
    <row r="23" spans="1:31">
      <c r="A23" s="17"/>
      <c r="B23" s="17"/>
      <c r="C23" s="17"/>
      <c r="D23" s="17"/>
      <c r="E23" s="17"/>
      <c r="F23" s="17"/>
      <c r="G23" s="17"/>
      <c r="H23" s="17"/>
      <c r="I23" s="17"/>
      <c r="J23" s="17"/>
      <c r="K23" s="17"/>
      <c r="L23" s="17"/>
      <c r="M23" s="17"/>
      <c r="N23" s="17"/>
      <c r="O23" s="17"/>
      <c r="P23" s="17"/>
      <c r="Q23" s="17"/>
      <c r="R23" s="17"/>
      <c r="S23" s="17"/>
      <c r="T23" s="17"/>
    </row>
    <row r="24" spans="1:31" ht="15.75">
      <c r="A24" s="80" t="s">
        <v>71</v>
      </c>
      <c r="B24" s="81"/>
      <c r="C24" s="81"/>
      <c r="D24" s="82"/>
      <c r="E24" s="82"/>
      <c r="F24" s="82"/>
      <c r="G24" s="82"/>
      <c r="H24" s="82"/>
      <c r="I24" s="82"/>
      <c r="J24" s="82"/>
      <c r="K24" s="17"/>
      <c r="L24" s="17"/>
      <c r="M24" s="17"/>
      <c r="N24" s="17"/>
      <c r="O24" s="17"/>
      <c r="P24" s="17"/>
      <c r="Q24" s="17"/>
      <c r="R24" s="17"/>
      <c r="S24" s="17"/>
      <c r="T24" s="17"/>
    </row>
    <row r="25" spans="1:31" ht="15.75">
      <c r="A25" s="49"/>
      <c r="B25" s="83" t="s">
        <v>39</v>
      </c>
      <c r="C25" s="83" t="s">
        <v>40</v>
      </c>
      <c r="D25" s="83" t="s">
        <v>72</v>
      </c>
      <c r="E25" s="83" t="s">
        <v>73</v>
      </c>
      <c r="F25" s="83" t="s">
        <v>74</v>
      </c>
      <c r="G25" s="83" t="s">
        <v>75</v>
      </c>
      <c r="H25" s="84" t="s">
        <v>76</v>
      </c>
      <c r="I25" s="85"/>
      <c r="J25" s="86"/>
      <c r="K25" s="17"/>
      <c r="L25" s="17"/>
      <c r="M25" s="17"/>
      <c r="N25" s="17"/>
      <c r="O25" s="17"/>
      <c r="P25" s="17"/>
      <c r="Q25" s="17"/>
      <c r="R25" s="17"/>
      <c r="S25" s="17"/>
      <c r="T25" s="17"/>
    </row>
    <row r="26" spans="1:31" ht="15">
      <c r="A26" s="82"/>
      <c r="B26" s="87" t="s">
        <v>43</v>
      </c>
      <c r="C26" s="87" t="s">
        <v>44</v>
      </c>
      <c r="D26" s="88">
        <v>2.4182032767667776</v>
      </c>
      <c r="E26" s="89">
        <v>4.8</v>
      </c>
      <c r="F26" s="87" t="s">
        <v>77</v>
      </c>
      <c r="G26" s="87" t="s">
        <v>78</v>
      </c>
      <c r="H26" s="90" t="s">
        <v>79</v>
      </c>
      <c r="I26" s="90" t="s">
        <v>80</v>
      </c>
      <c r="J26" s="90" t="s">
        <v>81</v>
      </c>
      <c r="K26" s="17"/>
      <c r="L26" s="17"/>
      <c r="M26" s="17"/>
      <c r="N26" s="17"/>
      <c r="O26" s="17"/>
      <c r="P26" s="17"/>
      <c r="Q26" s="17"/>
      <c r="R26" s="17"/>
      <c r="S26" s="17"/>
      <c r="T26" s="17"/>
    </row>
    <row r="27" spans="1:31" ht="15">
      <c r="A27" s="82"/>
      <c r="B27" s="87" t="s">
        <v>43</v>
      </c>
      <c r="C27" s="87" t="s">
        <v>45</v>
      </c>
      <c r="D27" s="88">
        <v>1.189203958396494</v>
      </c>
      <c r="E27" s="89">
        <v>4.8</v>
      </c>
      <c r="F27" s="87" t="s">
        <v>82</v>
      </c>
      <c r="G27" s="87" t="s">
        <v>78</v>
      </c>
      <c r="H27" s="90" t="s">
        <v>79</v>
      </c>
      <c r="I27" s="90" t="s">
        <v>80</v>
      </c>
      <c r="J27" s="90" t="s">
        <v>81</v>
      </c>
      <c r="K27" s="17"/>
      <c r="L27" s="17"/>
      <c r="M27" s="17"/>
      <c r="N27" s="17"/>
      <c r="O27" s="17"/>
      <c r="P27" s="17"/>
      <c r="Q27" s="17"/>
      <c r="R27" s="17"/>
      <c r="S27" s="17"/>
      <c r="T27" s="17"/>
    </row>
    <row r="28" spans="1:31" ht="15">
      <c r="A28" s="82"/>
      <c r="B28" s="87" t="s">
        <v>43</v>
      </c>
      <c r="C28" s="87" t="s">
        <v>46</v>
      </c>
      <c r="D28" s="88">
        <f>MIN(E28, 34.055)</f>
        <v>4.8</v>
      </c>
      <c r="E28" s="89">
        <v>4.8</v>
      </c>
      <c r="F28" s="87" t="s">
        <v>83</v>
      </c>
      <c r="G28" s="87" t="s">
        <v>78</v>
      </c>
      <c r="H28" s="90" t="s">
        <v>79</v>
      </c>
      <c r="I28" s="90" t="s">
        <v>80</v>
      </c>
      <c r="J28" s="90" t="s">
        <v>81</v>
      </c>
      <c r="K28" s="17"/>
      <c r="L28" s="17"/>
      <c r="M28" s="17"/>
      <c r="N28" s="17"/>
      <c r="O28" s="17"/>
      <c r="P28" s="17"/>
      <c r="Q28" s="17"/>
      <c r="R28" s="17"/>
      <c r="S28" s="17"/>
      <c r="T28" s="17"/>
    </row>
    <row r="29" spans="1:31" ht="15">
      <c r="A29" s="82"/>
      <c r="B29" s="87" t="s">
        <v>43</v>
      </c>
      <c r="C29" s="87" t="s">
        <v>47</v>
      </c>
      <c r="D29" s="88">
        <f>MIN(E29, 34.055)</f>
        <v>4.8</v>
      </c>
      <c r="E29" s="89">
        <v>4.8</v>
      </c>
      <c r="F29" s="87" t="s">
        <v>83</v>
      </c>
      <c r="G29" s="87" t="s">
        <v>78</v>
      </c>
      <c r="H29" s="90" t="s">
        <v>79</v>
      </c>
      <c r="I29" s="90" t="s">
        <v>80</v>
      </c>
      <c r="J29" s="90" t="s">
        <v>81</v>
      </c>
      <c r="K29" s="17"/>
      <c r="L29" s="17"/>
      <c r="M29" s="17"/>
      <c r="N29" s="17"/>
      <c r="O29" s="51"/>
      <c r="P29" s="17"/>
      <c r="Q29" s="17"/>
      <c r="R29" s="17"/>
      <c r="S29" s="17"/>
      <c r="T29" s="17"/>
    </row>
    <row r="30" spans="1:31" ht="15">
      <c r="A30" s="82"/>
      <c r="B30" s="87" t="s">
        <v>43</v>
      </c>
      <c r="C30" s="87" t="s">
        <v>48</v>
      </c>
      <c r="D30" s="88">
        <v>2.4</v>
      </c>
      <c r="E30" s="89">
        <v>4.8</v>
      </c>
      <c r="F30" s="87" t="s">
        <v>84</v>
      </c>
      <c r="G30" s="87" t="s">
        <v>78</v>
      </c>
      <c r="H30" s="90" t="s">
        <v>79</v>
      </c>
      <c r="I30" s="90" t="s">
        <v>80</v>
      </c>
      <c r="J30" s="90" t="s">
        <v>81</v>
      </c>
      <c r="K30" s="17"/>
      <c r="L30" s="17"/>
      <c r="M30" s="17"/>
      <c r="N30" s="17"/>
      <c r="O30" s="17"/>
      <c r="P30" s="17"/>
      <c r="Q30" s="17"/>
      <c r="R30" s="17"/>
      <c r="S30" s="17"/>
      <c r="T30" s="17"/>
    </row>
    <row r="31" spans="1:31" ht="15">
      <c r="A31" s="82"/>
      <c r="B31" s="87" t="s">
        <v>55</v>
      </c>
      <c r="C31" s="87" t="s">
        <v>56</v>
      </c>
      <c r="D31" s="88">
        <f t="shared" ref="D31:D42" si="6">MIN(E31, 34.055)</f>
        <v>15</v>
      </c>
      <c r="E31" s="89">
        <v>15</v>
      </c>
      <c r="F31" s="87" t="s">
        <v>83</v>
      </c>
      <c r="G31" s="87" t="s">
        <v>85</v>
      </c>
      <c r="H31" s="90" t="s">
        <v>86</v>
      </c>
      <c r="I31" s="87"/>
      <c r="J31" s="87"/>
      <c r="K31" s="17"/>
      <c r="L31" s="17"/>
      <c r="M31" s="17"/>
      <c r="N31" s="17"/>
      <c r="O31" s="17"/>
      <c r="P31" s="17"/>
      <c r="Q31" s="17"/>
      <c r="R31" s="17"/>
      <c r="S31" s="17"/>
      <c r="T31" s="17"/>
    </row>
    <row r="32" spans="1:31" ht="15">
      <c r="A32" s="49"/>
      <c r="B32" s="87" t="s">
        <v>55</v>
      </c>
      <c r="C32" s="87" t="s">
        <v>57</v>
      </c>
      <c r="D32" s="88">
        <f t="shared" si="6"/>
        <v>30</v>
      </c>
      <c r="E32" s="89">
        <v>30</v>
      </c>
      <c r="F32" s="87" t="s">
        <v>83</v>
      </c>
      <c r="G32" s="87" t="s">
        <v>87</v>
      </c>
      <c r="H32" s="90" t="s">
        <v>86</v>
      </c>
      <c r="I32" s="90" t="s">
        <v>88</v>
      </c>
      <c r="J32" s="91"/>
    </row>
    <row r="33" spans="1:31" ht="15">
      <c r="A33" s="49"/>
      <c r="B33" s="87" t="s">
        <v>58</v>
      </c>
      <c r="C33" s="87" t="s">
        <v>59</v>
      </c>
      <c r="D33" s="88">
        <f t="shared" si="6"/>
        <v>34.055</v>
      </c>
      <c r="E33" s="89">
        <v>50</v>
      </c>
      <c r="F33" s="87" t="s">
        <v>83</v>
      </c>
      <c r="G33" s="87" t="s">
        <v>89</v>
      </c>
      <c r="H33" s="90" t="s">
        <v>86</v>
      </c>
      <c r="I33" s="91"/>
      <c r="J33" s="91"/>
    </row>
    <row r="34" spans="1:31" ht="15">
      <c r="A34" s="49"/>
      <c r="B34" s="87" t="s">
        <v>58</v>
      </c>
      <c r="C34" s="87" t="s">
        <v>60</v>
      </c>
      <c r="D34" s="88">
        <f t="shared" si="6"/>
        <v>34.055</v>
      </c>
      <c r="E34" s="89">
        <v>100</v>
      </c>
      <c r="F34" s="87" t="s">
        <v>83</v>
      </c>
      <c r="G34" s="87" t="s">
        <v>90</v>
      </c>
      <c r="H34" s="90" t="s">
        <v>86</v>
      </c>
      <c r="I34" s="90" t="s">
        <v>88</v>
      </c>
      <c r="J34" s="91"/>
    </row>
    <row r="35" spans="1:31" ht="15">
      <c r="A35" s="49"/>
      <c r="B35" s="87" t="s">
        <v>58</v>
      </c>
      <c r="C35" s="87" t="s">
        <v>61</v>
      </c>
      <c r="D35" s="88">
        <f t="shared" si="6"/>
        <v>34.055</v>
      </c>
      <c r="E35" s="89">
        <v>100</v>
      </c>
      <c r="F35" s="87" t="s">
        <v>83</v>
      </c>
      <c r="G35" s="87" t="s">
        <v>90</v>
      </c>
      <c r="H35" s="90" t="s">
        <v>86</v>
      </c>
      <c r="I35" s="90" t="s">
        <v>88</v>
      </c>
      <c r="J35" s="91"/>
    </row>
    <row r="36" spans="1:31" ht="15">
      <c r="A36" s="49"/>
      <c r="B36" s="87" t="s">
        <v>58</v>
      </c>
      <c r="C36" s="87" t="s">
        <v>62</v>
      </c>
      <c r="D36" s="88">
        <f t="shared" si="6"/>
        <v>34.055</v>
      </c>
      <c r="E36" s="89">
        <v>100</v>
      </c>
      <c r="F36" s="87" t="s">
        <v>83</v>
      </c>
      <c r="G36" s="87" t="s">
        <v>90</v>
      </c>
      <c r="H36" s="90" t="s">
        <v>86</v>
      </c>
      <c r="I36" s="90" t="s">
        <v>88</v>
      </c>
      <c r="J36" s="91"/>
    </row>
    <row r="37" spans="1:31" ht="15">
      <c r="A37" s="49"/>
      <c r="B37" s="87" t="s">
        <v>58</v>
      </c>
      <c r="C37" s="87" t="s">
        <v>63</v>
      </c>
      <c r="D37" s="88">
        <f t="shared" si="6"/>
        <v>34.055</v>
      </c>
      <c r="E37" s="89">
        <v>100</v>
      </c>
      <c r="F37" s="87" t="s">
        <v>83</v>
      </c>
      <c r="G37" s="87" t="s">
        <v>90</v>
      </c>
      <c r="H37" s="90" t="s">
        <v>86</v>
      </c>
      <c r="I37" s="90" t="s">
        <v>88</v>
      </c>
      <c r="J37" s="91"/>
    </row>
    <row r="38" spans="1:31" ht="15">
      <c r="A38" s="49"/>
      <c r="B38" s="87" t="s">
        <v>58</v>
      </c>
      <c r="C38" s="87" t="s">
        <v>64</v>
      </c>
      <c r="D38" s="88">
        <f t="shared" si="6"/>
        <v>34.055</v>
      </c>
      <c r="E38" s="89">
        <v>100</v>
      </c>
      <c r="F38" s="87" t="s">
        <v>83</v>
      </c>
      <c r="G38" s="87" t="s">
        <v>90</v>
      </c>
      <c r="H38" s="90" t="s">
        <v>86</v>
      </c>
      <c r="I38" s="90" t="s">
        <v>88</v>
      </c>
      <c r="J38" s="91"/>
    </row>
    <row r="39" spans="1:31" ht="15">
      <c r="A39" s="49"/>
      <c r="B39" s="87" t="s">
        <v>49</v>
      </c>
      <c r="C39" s="87" t="s">
        <v>50</v>
      </c>
      <c r="D39" s="88">
        <f t="shared" si="6"/>
        <v>34.055</v>
      </c>
      <c r="E39" s="89">
        <v>125</v>
      </c>
      <c r="F39" s="87" t="s">
        <v>83</v>
      </c>
      <c r="G39" s="87" t="s">
        <v>91</v>
      </c>
      <c r="H39" s="90" t="s">
        <v>86</v>
      </c>
      <c r="I39" s="91"/>
      <c r="J39" s="91"/>
    </row>
    <row r="40" spans="1:31" ht="15">
      <c r="A40" s="49"/>
      <c r="B40" s="87" t="s">
        <v>49</v>
      </c>
      <c r="C40" s="87" t="s">
        <v>51</v>
      </c>
      <c r="D40" s="88">
        <f t="shared" si="6"/>
        <v>34.055</v>
      </c>
      <c r="E40" s="89">
        <v>60</v>
      </c>
      <c r="F40" s="87" t="s">
        <v>83</v>
      </c>
      <c r="G40" s="87" t="s">
        <v>92</v>
      </c>
      <c r="H40" s="90" t="s">
        <v>86</v>
      </c>
      <c r="I40" s="90" t="s">
        <v>88</v>
      </c>
      <c r="J40" s="91"/>
    </row>
    <row r="41" spans="1:31" ht="15">
      <c r="A41" s="49"/>
      <c r="B41" s="87" t="s">
        <v>49</v>
      </c>
      <c r="C41" s="87" t="s">
        <v>52</v>
      </c>
      <c r="D41" s="88">
        <f t="shared" si="6"/>
        <v>34.055</v>
      </c>
      <c r="E41" s="89">
        <v>125</v>
      </c>
      <c r="F41" s="87" t="s">
        <v>83</v>
      </c>
      <c r="G41" s="87" t="s">
        <v>93</v>
      </c>
      <c r="H41" s="90" t="s">
        <v>86</v>
      </c>
      <c r="I41" s="91"/>
      <c r="J41" s="91"/>
    </row>
    <row r="42" spans="1:31" ht="15">
      <c r="A42" s="49"/>
      <c r="B42" s="87" t="s">
        <v>49</v>
      </c>
      <c r="C42" s="87" t="s">
        <v>53</v>
      </c>
      <c r="D42" s="88">
        <f t="shared" si="6"/>
        <v>34.055</v>
      </c>
      <c r="E42" s="89">
        <v>50</v>
      </c>
      <c r="F42" s="87" t="s">
        <v>83</v>
      </c>
      <c r="G42" s="87" t="s">
        <v>94</v>
      </c>
      <c r="H42" s="90" t="s">
        <v>86</v>
      </c>
      <c r="I42" s="90" t="s">
        <v>88</v>
      </c>
      <c r="J42" s="91"/>
    </row>
    <row r="45" spans="1:31" ht="12.95">
      <c r="A45" s="62" t="s">
        <v>95</v>
      </c>
      <c r="B45" s="51"/>
      <c r="C45" s="53"/>
    </row>
    <row r="46" spans="1:31" ht="12.95">
      <c r="A46" s="15" t="s">
        <v>96</v>
      </c>
      <c r="B46" s="15" t="s">
        <v>39</v>
      </c>
      <c r="C46" s="15" t="s">
        <v>40</v>
      </c>
      <c r="D46" s="14">
        <v>2023</v>
      </c>
      <c r="E46" s="14">
        <v>2024</v>
      </c>
      <c r="F46" s="14">
        <v>2025</v>
      </c>
      <c r="G46" s="14">
        <v>2026</v>
      </c>
      <c r="H46" s="14">
        <v>2027</v>
      </c>
      <c r="I46" s="14">
        <v>2028</v>
      </c>
      <c r="J46" s="14">
        <v>2029</v>
      </c>
      <c r="K46" s="14">
        <v>2030</v>
      </c>
      <c r="L46" s="14">
        <v>2031</v>
      </c>
      <c r="M46" s="14">
        <v>2032</v>
      </c>
      <c r="N46" s="14">
        <v>2033</v>
      </c>
      <c r="O46" s="14">
        <v>2034</v>
      </c>
      <c r="P46" s="14">
        <v>2035</v>
      </c>
      <c r="Q46" s="14">
        <v>2036</v>
      </c>
      <c r="R46" s="14">
        <v>2037</v>
      </c>
      <c r="S46" s="14">
        <v>2038</v>
      </c>
      <c r="T46" s="14">
        <v>2039</v>
      </c>
      <c r="U46" s="14">
        <v>2040</v>
      </c>
      <c r="V46" s="14">
        <v>2041</v>
      </c>
      <c r="W46" s="14">
        <v>2042</v>
      </c>
      <c r="X46" s="14">
        <v>2043</v>
      </c>
      <c r="Y46" s="14">
        <v>2044</v>
      </c>
      <c r="Z46" s="14">
        <v>2045</v>
      </c>
      <c r="AA46" s="14">
        <v>2046</v>
      </c>
      <c r="AB46" s="14">
        <v>2047</v>
      </c>
      <c r="AC46" s="14">
        <v>2048</v>
      </c>
      <c r="AD46" s="14">
        <v>2049</v>
      </c>
      <c r="AE46" s="14">
        <v>2050</v>
      </c>
    </row>
    <row r="47" spans="1:31">
      <c r="A47" s="11" t="s">
        <v>97</v>
      </c>
      <c r="B47" s="10" t="s">
        <v>43</v>
      </c>
      <c r="C47" s="10" t="s">
        <v>44</v>
      </c>
      <c r="D47" s="12">
        <v>1</v>
      </c>
      <c r="E47" s="13">
        <f t="shared" ref="E47:T47" si="7">D47 - 50%/17</f>
        <v>0.97058823529411764</v>
      </c>
      <c r="F47" s="13">
        <f t="shared" si="7"/>
        <v>0.94117647058823528</v>
      </c>
      <c r="G47" s="13">
        <f t="shared" si="7"/>
        <v>0.91176470588235292</v>
      </c>
      <c r="H47" s="13">
        <f t="shared" si="7"/>
        <v>0.88235294117647056</v>
      </c>
      <c r="I47" s="13">
        <f t="shared" si="7"/>
        <v>0.8529411764705882</v>
      </c>
      <c r="J47" s="13">
        <f t="shared" si="7"/>
        <v>0.82352941176470584</v>
      </c>
      <c r="K47" s="13">
        <f t="shared" si="7"/>
        <v>0.79411764705882348</v>
      </c>
      <c r="L47" s="13">
        <f t="shared" si="7"/>
        <v>0.76470588235294112</v>
      </c>
      <c r="M47" s="13">
        <f t="shared" si="7"/>
        <v>0.73529411764705876</v>
      </c>
      <c r="N47" s="13">
        <f t="shared" si="7"/>
        <v>0.70588235294117641</v>
      </c>
      <c r="O47" s="13">
        <f t="shared" si="7"/>
        <v>0.67647058823529405</v>
      </c>
      <c r="P47" s="13">
        <f t="shared" si="7"/>
        <v>0.64705882352941169</v>
      </c>
      <c r="Q47" s="13">
        <f t="shared" si="7"/>
        <v>0.61764705882352933</v>
      </c>
      <c r="R47" s="13">
        <f t="shared" si="7"/>
        <v>0.58823529411764697</v>
      </c>
      <c r="S47" s="13">
        <f t="shared" si="7"/>
        <v>0.55882352941176461</v>
      </c>
      <c r="T47" s="13">
        <f t="shared" si="7"/>
        <v>0.52941176470588225</v>
      </c>
      <c r="U47" s="12">
        <v>0.5</v>
      </c>
      <c r="V47" s="12">
        <v>0.5</v>
      </c>
      <c r="W47" s="12">
        <v>0.5</v>
      </c>
      <c r="X47" s="12">
        <v>0.5</v>
      </c>
      <c r="Y47" s="12">
        <v>0.5</v>
      </c>
      <c r="Z47" s="12">
        <v>0.5</v>
      </c>
      <c r="AA47" s="12">
        <v>0.5</v>
      </c>
      <c r="AB47" s="12">
        <v>0.5</v>
      </c>
      <c r="AC47" s="12">
        <v>0.5</v>
      </c>
      <c r="AD47" s="12">
        <v>0.5</v>
      </c>
      <c r="AE47" s="12">
        <v>0.5</v>
      </c>
    </row>
    <row r="48" spans="1:31">
      <c r="A48" s="11" t="s">
        <v>97</v>
      </c>
      <c r="B48" s="10" t="s">
        <v>43</v>
      </c>
      <c r="C48" s="10" t="s">
        <v>45</v>
      </c>
      <c r="D48" s="12">
        <v>1</v>
      </c>
      <c r="E48" s="13">
        <f t="shared" ref="E48:T48" si="8">D48 - 50%/17</f>
        <v>0.97058823529411764</v>
      </c>
      <c r="F48" s="13">
        <f t="shared" si="8"/>
        <v>0.94117647058823528</v>
      </c>
      <c r="G48" s="13">
        <f t="shared" si="8"/>
        <v>0.91176470588235292</v>
      </c>
      <c r="H48" s="13">
        <f t="shared" si="8"/>
        <v>0.88235294117647056</v>
      </c>
      <c r="I48" s="13">
        <f t="shared" si="8"/>
        <v>0.8529411764705882</v>
      </c>
      <c r="J48" s="13">
        <f t="shared" si="8"/>
        <v>0.82352941176470584</v>
      </c>
      <c r="K48" s="13">
        <f t="shared" si="8"/>
        <v>0.79411764705882348</v>
      </c>
      <c r="L48" s="13">
        <f t="shared" si="8"/>
        <v>0.76470588235294112</v>
      </c>
      <c r="M48" s="13">
        <f t="shared" si="8"/>
        <v>0.73529411764705876</v>
      </c>
      <c r="N48" s="13">
        <f t="shared" si="8"/>
        <v>0.70588235294117641</v>
      </c>
      <c r="O48" s="13">
        <f t="shared" si="8"/>
        <v>0.67647058823529405</v>
      </c>
      <c r="P48" s="13">
        <f t="shared" si="8"/>
        <v>0.64705882352941169</v>
      </c>
      <c r="Q48" s="13">
        <f t="shared" si="8"/>
        <v>0.61764705882352933</v>
      </c>
      <c r="R48" s="13">
        <f t="shared" si="8"/>
        <v>0.58823529411764697</v>
      </c>
      <c r="S48" s="13">
        <f t="shared" si="8"/>
        <v>0.55882352941176461</v>
      </c>
      <c r="T48" s="13">
        <f t="shared" si="8"/>
        <v>0.52941176470588225</v>
      </c>
      <c r="U48" s="12">
        <v>0.5</v>
      </c>
      <c r="V48" s="12">
        <v>0.5</v>
      </c>
      <c r="W48" s="12">
        <v>0.5</v>
      </c>
      <c r="X48" s="12">
        <v>0.5</v>
      </c>
      <c r="Y48" s="12">
        <v>0.5</v>
      </c>
      <c r="Z48" s="12">
        <v>0.5</v>
      </c>
      <c r="AA48" s="12">
        <v>0.5</v>
      </c>
      <c r="AB48" s="12">
        <v>0.5</v>
      </c>
      <c r="AC48" s="12">
        <v>0.5</v>
      </c>
      <c r="AD48" s="12">
        <v>0.5</v>
      </c>
      <c r="AE48" s="12">
        <v>0.5</v>
      </c>
    </row>
    <row r="49" spans="1:31">
      <c r="A49" s="11" t="s">
        <v>97</v>
      </c>
      <c r="B49" s="10" t="s">
        <v>43</v>
      </c>
      <c r="C49" s="10" t="s">
        <v>46</v>
      </c>
      <c r="D49" s="12">
        <v>1</v>
      </c>
      <c r="E49" s="13">
        <f t="shared" ref="E49:T49" si="9">D49 - 50%/17</f>
        <v>0.97058823529411764</v>
      </c>
      <c r="F49" s="13">
        <f t="shared" si="9"/>
        <v>0.94117647058823528</v>
      </c>
      <c r="G49" s="13">
        <f t="shared" si="9"/>
        <v>0.91176470588235292</v>
      </c>
      <c r="H49" s="13">
        <f t="shared" si="9"/>
        <v>0.88235294117647056</v>
      </c>
      <c r="I49" s="13">
        <f t="shared" si="9"/>
        <v>0.8529411764705882</v>
      </c>
      <c r="J49" s="13">
        <f t="shared" si="9"/>
        <v>0.82352941176470584</v>
      </c>
      <c r="K49" s="13">
        <f t="shared" si="9"/>
        <v>0.79411764705882348</v>
      </c>
      <c r="L49" s="13">
        <f t="shared" si="9"/>
        <v>0.76470588235294112</v>
      </c>
      <c r="M49" s="13">
        <f t="shared" si="9"/>
        <v>0.73529411764705876</v>
      </c>
      <c r="N49" s="13">
        <f t="shared" si="9"/>
        <v>0.70588235294117641</v>
      </c>
      <c r="O49" s="13">
        <f t="shared" si="9"/>
        <v>0.67647058823529405</v>
      </c>
      <c r="P49" s="13">
        <f t="shared" si="9"/>
        <v>0.64705882352941169</v>
      </c>
      <c r="Q49" s="13">
        <f t="shared" si="9"/>
        <v>0.61764705882352933</v>
      </c>
      <c r="R49" s="13">
        <f t="shared" si="9"/>
        <v>0.58823529411764697</v>
      </c>
      <c r="S49" s="13">
        <f t="shared" si="9"/>
        <v>0.55882352941176461</v>
      </c>
      <c r="T49" s="13">
        <f t="shared" si="9"/>
        <v>0.52941176470588225</v>
      </c>
      <c r="U49" s="12">
        <v>0.5</v>
      </c>
      <c r="V49" s="12">
        <v>0.5</v>
      </c>
      <c r="W49" s="12">
        <v>0.5</v>
      </c>
      <c r="X49" s="12">
        <v>0.5</v>
      </c>
      <c r="Y49" s="12">
        <v>0.5</v>
      </c>
      <c r="Z49" s="12">
        <v>0.5</v>
      </c>
      <c r="AA49" s="12">
        <v>0.5</v>
      </c>
      <c r="AB49" s="12">
        <v>0.5</v>
      </c>
      <c r="AC49" s="12">
        <v>0.5</v>
      </c>
      <c r="AD49" s="12">
        <v>0.5</v>
      </c>
      <c r="AE49" s="12">
        <v>0.5</v>
      </c>
    </row>
    <row r="50" spans="1:31">
      <c r="A50" s="11" t="s">
        <v>97</v>
      </c>
      <c r="B50" s="10" t="s">
        <v>43</v>
      </c>
      <c r="C50" s="10" t="s">
        <v>47</v>
      </c>
      <c r="D50" s="12">
        <v>1</v>
      </c>
      <c r="E50" s="13">
        <f t="shared" ref="E50:T50" si="10">D50 - 50%/17</f>
        <v>0.97058823529411764</v>
      </c>
      <c r="F50" s="13">
        <f t="shared" si="10"/>
        <v>0.94117647058823528</v>
      </c>
      <c r="G50" s="13">
        <f t="shared" si="10"/>
        <v>0.91176470588235292</v>
      </c>
      <c r="H50" s="13">
        <f t="shared" si="10"/>
        <v>0.88235294117647056</v>
      </c>
      <c r="I50" s="13">
        <f t="shared" si="10"/>
        <v>0.8529411764705882</v>
      </c>
      <c r="J50" s="13">
        <f t="shared" si="10"/>
        <v>0.82352941176470584</v>
      </c>
      <c r="K50" s="13">
        <f t="shared" si="10"/>
        <v>0.79411764705882348</v>
      </c>
      <c r="L50" s="13">
        <f t="shared" si="10"/>
        <v>0.76470588235294112</v>
      </c>
      <c r="M50" s="13">
        <f t="shared" si="10"/>
        <v>0.73529411764705876</v>
      </c>
      <c r="N50" s="13">
        <f t="shared" si="10"/>
        <v>0.70588235294117641</v>
      </c>
      <c r="O50" s="13">
        <f t="shared" si="10"/>
        <v>0.67647058823529405</v>
      </c>
      <c r="P50" s="13">
        <f t="shared" si="10"/>
        <v>0.64705882352941169</v>
      </c>
      <c r="Q50" s="13">
        <f t="shared" si="10"/>
        <v>0.61764705882352933</v>
      </c>
      <c r="R50" s="13">
        <f t="shared" si="10"/>
        <v>0.58823529411764697</v>
      </c>
      <c r="S50" s="13">
        <f t="shared" si="10"/>
        <v>0.55882352941176461</v>
      </c>
      <c r="T50" s="13">
        <f t="shared" si="10"/>
        <v>0.52941176470588225</v>
      </c>
      <c r="U50" s="12">
        <v>0.5</v>
      </c>
      <c r="V50" s="12">
        <v>0.5</v>
      </c>
      <c r="W50" s="12">
        <v>0.5</v>
      </c>
      <c r="X50" s="12">
        <v>0.5</v>
      </c>
      <c r="Y50" s="12">
        <v>0.5</v>
      </c>
      <c r="Z50" s="12">
        <v>0.5</v>
      </c>
      <c r="AA50" s="12">
        <v>0.5</v>
      </c>
      <c r="AB50" s="12">
        <v>0.5</v>
      </c>
      <c r="AC50" s="12">
        <v>0.5</v>
      </c>
      <c r="AD50" s="12">
        <v>0.5</v>
      </c>
      <c r="AE50" s="12">
        <v>0.5</v>
      </c>
    </row>
    <row r="51" spans="1:31">
      <c r="A51" s="11" t="s">
        <v>97</v>
      </c>
      <c r="B51" s="10" t="s">
        <v>43</v>
      </c>
      <c r="C51" s="10" t="s">
        <v>48</v>
      </c>
      <c r="D51" s="12">
        <v>1</v>
      </c>
      <c r="E51" s="13">
        <f t="shared" ref="E51:T51" si="11">D51 - 50%/17</f>
        <v>0.97058823529411764</v>
      </c>
      <c r="F51" s="13">
        <f t="shared" si="11"/>
        <v>0.94117647058823528</v>
      </c>
      <c r="G51" s="13">
        <f t="shared" si="11"/>
        <v>0.91176470588235292</v>
      </c>
      <c r="H51" s="13">
        <f t="shared" si="11"/>
        <v>0.88235294117647056</v>
      </c>
      <c r="I51" s="13">
        <f t="shared" si="11"/>
        <v>0.8529411764705882</v>
      </c>
      <c r="J51" s="13">
        <f t="shared" si="11"/>
        <v>0.82352941176470584</v>
      </c>
      <c r="K51" s="13">
        <f t="shared" si="11"/>
        <v>0.79411764705882348</v>
      </c>
      <c r="L51" s="13">
        <f t="shared" si="11"/>
        <v>0.76470588235294112</v>
      </c>
      <c r="M51" s="13">
        <f t="shared" si="11"/>
        <v>0.73529411764705876</v>
      </c>
      <c r="N51" s="13">
        <f t="shared" si="11"/>
        <v>0.70588235294117641</v>
      </c>
      <c r="O51" s="13">
        <f t="shared" si="11"/>
        <v>0.67647058823529405</v>
      </c>
      <c r="P51" s="13">
        <f t="shared" si="11"/>
        <v>0.64705882352941169</v>
      </c>
      <c r="Q51" s="13">
        <f t="shared" si="11"/>
        <v>0.61764705882352933</v>
      </c>
      <c r="R51" s="13">
        <f t="shared" si="11"/>
        <v>0.58823529411764697</v>
      </c>
      <c r="S51" s="13">
        <f t="shared" si="11"/>
        <v>0.55882352941176461</v>
      </c>
      <c r="T51" s="13">
        <f t="shared" si="11"/>
        <v>0.52941176470588225</v>
      </c>
      <c r="U51" s="12">
        <v>0.5</v>
      </c>
      <c r="V51" s="12">
        <v>0.5</v>
      </c>
      <c r="W51" s="12">
        <v>0.5</v>
      </c>
      <c r="X51" s="12">
        <v>0.5</v>
      </c>
      <c r="Y51" s="12">
        <v>0.5</v>
      </c>
      <c r="Z51" s="12">
        <v>0.5</v>
      </c>
      <c r="AA51" s="12">
        <v>0.5</v>
      </c>
      <c r="AB51" s="12">
        <v>0.5</v>
      </c>
      <c r="AC51" s="12">
        <v>0.5</v>
      </c>
      <c r="AD51" s="12">
        <v>0.5</v>
      </c>
      <c r="AE51" s="12">
        <v>0.5</v>
      </c>
    </row>
    <row r="52" spans="1:31">
      <c r="A52" s="11" t="s">
        <v>97</v>
      </c>
      <c r="B52" s="10" t="s">
        <v>55</v>
      </c>
      <c r="C52" s="10" t="s">
        <v>56</v>
      </c>
      <c r="D52" s="12">
        <v>1</v>
      </c>
      <c r="E52" s="13">
        <f t="shared" ref="E52:T52" si="12">D52 - 50%/17</f>
        <v>0.97058823529411764</v>
      </c>
      <c r="F52" s="13">
        <f t="shared" si="12"/>
        <v>0.94117647058823528</v>
      </c>
      <c r="G52" s="13">
        <f t="shared" si="12"/>
        <v>0.91176470588235292</v>
      </c>
      <c r="H52" s="13">
        <f t="shared" si="12"/>
        <v>0.88235294117647056</v>
      </c>
      <c r="I52" s="13">
        <f t="shared" si="12"/>
        <v>0.8529411764705882</v>
      </c>
      <c r="J52" s="13">
        <f t="shared" si="12"/>
        <v>0.82352941176470584</v>
      </c>
      <c r="K52" s="13">
        <f t="shared" si="12"/>
        <v>0.79411764705882348</v>
      </c>
      <c r="L52" s="13">
        <f t="shared" si="12"/>
        <v>0.76470588235294112</v>
      </c>
      <c r="M52" s="13">
        <f t="shared" si="12"/>
        <v>0.73529411764705876</v>
      </c>
      <c r="N52" s="13">
        <f t="shared" si="12"/>
        <v>0.70588235294117641</v>
      </c>
      <c r="O52" s="13">
        <f t="shared" si="12"/>
        <v>0.67647058823529405</v>
      </c>
      <c r="P52" s="13">
        <f t="shared" si="12"/>
        <v>0.64705882352941169</v>
      </c>
      <c r="Q52" s="13">
        <f t="shared" si="12"/>
        <v>0.61764705882352933</v>
      </c>
      <c r="R52" s="13">
        <f t="shared" si="12"/>
        <v>0.58823529411764697</v>
      </c>
      <c r="S52" s="13">
        <f t="shared" si="12"/>
        <v>0.55882352941176461</v>
      </c>
      <c r="T52" s="13">
        <f t="shared" si="12"/>
        <v>0.52941176470588225</v>
      </c>
      <c r="U52" s="12">
        <v>0.5</v>
      </c>
      <c r="V52" s="12">
        <v>0.5</v>
      </c>
      <c r="W52" s="12">
        <v>0.5</v>
      </c>
      <c r="X52" s="12">
        <v>0.5</v>
      </c>
      <c r="Y52" s="12">
        <v>0.5</v>
      </c>
      <c r="Z52" s="12">
        <v>0.5</v>
      </c>
      <c r="AA52" s="12">
        <v>0.5</v>
      </c>
      <c r="AB52" s="12">
        <v>0.5</v>
      </c>
      <c r="AC52" s="12">
        <v>0.5</v>
      </c>
      <c r="AD52" s="12">
        <v>0.5</v>
      </c>
      <c r="AE52" s="12">
        <v>0.5</v>
      </c>
    </row>
    <row r="53" spans="1:31">
      <c r="A53" s="11" t="s">
        <v>97</v>
      </c>
      <c r="B53" s="10" t="s">
        <v>55</v>
      </c>
      <c r="C53" s="10" t="s">
        <v>57</v>
      </c>
      <c r="D53" s="12">
        <v>1</v>
      </c>
      <c r="E53" s="13">
        <f t="shared" ref="E53:T53" si="13">D53 - 50%/17</f>
        <v>0.97058823529411764</v>
      </c>
      <c r="F53" s="13">
        <f t="shared" si="13"/>
        <v>0.94117647058823528</v>
      </c>
      <c r="G53" s="13">
        <f t="shared" si="13"/>
        <v>0.91176470588235292</v>
      </c>
      <c r="H53" s="13">
        <f t="shared" si="13"/>
        <v>0.88235294117647056</v>
      </c>
      <c r="I53" s="13">
        <f t="shared" si="13"/>
        <v>0.8529411764705882</v>
      </c>
      <c r="J53" s="13">
        <f t="shared" si="13"/>
        <v>0.82352941176470584</v>
      </c>
      <c r="K53" s="13">
        <f t="shared" si="13"/>
        <v>0.79411764705882348</v>
      </c>
      <c r="L53" s="13">
        <f t="shared" si="13"/>
        <v>0.76470588235294112</v>
      </c>
      <c r="M53" s="13">
        <f t="shared" si="13"/>
        <v>0.73529411764705876</v>
      </c>
      <c r="N53" s="13">
        <f t="shared" si="13"/>
        <v>0.70588235294117641</v>
      </c>
      <c r="O53" s="13">
        <f t="shared" si="13"/>
        <v>0.67647058823529405</v>
      </c>
      <c r="P53" s="13">
        <f t="shared" si="13"/>
        <v>0.64705882352941169</v>
      </c>
      <c r="Q53" s="13">
        <f t="shared" si="13"/>
        <v>0.61764705882352933</v>
      </c>
      <c r="R53" s="13">
        <f t="shared" si="13"/>
        <v>0.58823529411764697</v>
      </c>
      <c r="S53" s="13">
        <f t="shared" si="13"/>
        <v>0.55882352941176461</v>
      </c>
      <c r="T53" s="13">
        <f t="shared" si="13"/>
        <v>0.52941176470588225</v>
      </c>
      <c r="U53" s="12">
        <v>0.5</v>
      </c>
      <c r="V53" s="12">
        <v>0.5</v>
      </c>
      <c r="W53" s="12">
        <v>0.5</v>
      </c>
      <c r="X53" s="12">
        <v>0.5</v>
      </c>
      <c r="Y53" s="12">
        <v>0.5</v>
      </c>
      <c r="Z53" s="12">
        <v>0.5</v>
      </c>
      <c r="AA53" s="12">
        <v>0.5</v>
      </c>
      <c r="AB53" s="12">
        <v>0.5</v>
      </c>
      <c r="AC53" s="12">
        <v>0.5</v>
      </c>
      <c r="AD53" s="12">
        <v>0.5</v>
      </c>
      <c r="AE53" s="12">
        <v>0.5</v>
      </c>
    </row>
    <row r="54" spans="1:31">
      <c r="A54" s="11" t="s">
        <v>97</v>
      </c>
      <c r="B54" s="10" t="s">
        <v>58</v>
      </c>
      <c r="C54" s="10" t="s">
        <v>59</v>
      </c>
      <c r="D54" s="12">
        <v>1</v>
      </c>
      <c r="E54" s="13">
        <f t="shared" ref="E54:T54" si="14">D54 - 50%/17</f>
        <v>0.97058823529411764</v>
      </c>
      <c r="F54" s="13">
        <f t="shared" si="14"/>
        <v>0.94117647058823528</v>
      </c>
      <c r="G54" s="13">
        <f t="shared" si="14"/>
        <v>0.91176470588235292</v>
      </c>
      <c r="H54" s="13">
        <f t="shared" si="14"/>
        <v>0.88235294117647056</v>
      </c>
      <c r="I54" s="13">
        <f t="shared" si="14"/>
        <v>0.8529411764705882</v>
      </c>
      <c r="J54" s="13">
        <f t="shared" si="14"/>
        <v>0.82352941176470584</v>
      </c>
      <c r="K54" s="13">
        <f t="shared" si="14"/>
        <v>0.79411764705882348</v>
      </c>
      <c r="L54" s="13">
        <f t="shared" si="14"/>
        <v>0.76470588235294112</v>
      </c>
      <c r="M54" s="13">
        <f t="shared" si="14"/>
        <v>0.73529411764705876</v>
      </c>
      <c r="N54" s="13">
        <f t="shared" si="14"/>
        <v>0.70588235294117641</v>
      </c>
      <c r="O54" s="13">
        <f t="shared" si="14"/>
        <v>0.67647058823529405</v>
      </c>
      <c r="P54" s="13">
        <f t="shared" si="14"/>
        <v>0.64705882352941169</v>
      </c>
      <c r="Q54" s="13">
        <f t="shared" si="14"/>
        <v>0.61764705882352933</v>
      </c>
      <c r="R54" s="13">
        <f t="shared" si="14"/>
        <v>0.58823529411764697</v>
      </c>
      <c r="S54" s="13">
        <f t="shared" si="14"/>
        <v>0.55882352941176461</v>
      </c>
      <c r="T54" s="13">
        <f t="shared" si="14"/>
        <v>0.52941176470588225</v>
      </c>
      <c r="U54" s="12">
        <v>0.5</v>
      </c>
      <c r="V54" s="12">
        <v>0.5</v>
      </c>
      <c r="W54" s="12">
        <v>0.5</v>
      </c>
      <c r="X54" s="12">
        <v>0.5</v>
      </c>
      <c r="Y54" s="12">
        <v>0.5</v>
      </c>
      <c r="Z54" s="12">
        <v>0.5</v>
      </c>
      <c r="AA54" s="12">
        <v>0.5</v>
      </c>
      <c r="AB54" s="12">
        <v>0.5</v>
      </c>
      <c r="AC54" s="12">
        <v>0.5</v>
      </c>
      <c r="AD54" s="12">
        <v>0.5</v>
      </c>
      <c r="AE54" s="12">
        <v>0.5</v>
      </c>
    </row>
    <row r="55" spans="1:31">
      <c r="A55" s="11" t="s">
        <v>97</v>
      </c>
      <c r="B55" s="10" t="s">
        <v>58</v>
      </c>
      <c r="C55" s="10" t="s">
        <v>60</v>
      </c>
      <c r="D55" s="12">
        <v>1</v>
      </c>
      <c r="E55" s="13">
        <f t="shared" ref="E55:T55" si="15">D55 - 50%/17</f>
        <v>0.97058823529411764</v>
      </c>
      <c r="F55" s="13">
        <f t="shared" si="15"/>
        <v>0.94117647058823528</v>
      </c>
      <c r="G55" s="13">
        <f t="shared" si="15"/>
        <v>0.91176470588235292</v>
      </c>
      <c r="H55" s="13">
        <f t="shared" si="15"/>
        <v>0.88235294117647056</v>
      </c>
      <c r="I55" s="13">
        <f t="shared" si="15"/>
        <v>0.8529411764705882</v>
      </c>
      <c r="J55" s="13">
        <f t="shared" si="15"/>
        <v>0.82352941176470584</v>
      </c>
      <c r="K55" s="13">
        <f t="shared" si="15"/>
        <v>0.79411764705882348</v>
      </c>
      <c r="L55" s="13">
        <f t="shared" si="15"/>
        <v>0.76470588235294112</v>
      </c>
      <c r="M55" s="13">
        <f t="shared" si="15"/>
        <v>0.73529411764705876</v>
      </c>
      <c r="N55" s="13">
        <f t="shared" si="15"/>
        <v>0.70588235294117641</v>
      </c>
      <c r="O55" s="13">
        <f t="shared" si="15"/>
        <v>0.67647058823529405</v>
      </c>
      <c r="P55" s="13">
        <f t="shared" si="15"/>
        <v>0.64705882352941169</v>
      </c>
      <c r="Q55" s="13">
        <f t="shared" si="15"/>
        <v>0.61764705882352933</v>
      </c>
      <c r="R55" s="13">
        <f t="shared" si="15"/>
        <v>0.58823529411764697</v>
      </c>
      <c r="S55" s="13">
        <f t="shared" si="15"/>
        <v>0.55882352941176461</v>
      </c>
      <c r="T55" s="13">
        <f t="shared" si="15"/>
        <v>0.52941176470588225</v>
      </c>
      <c r="U55" s="12">
        <v>0.5</v>
      </c>
      <c r="V55" s="12">
        <v>0.5</v>
      </c>
      <c r="W55" s="12">
        <v>0.5</v>
      </c>
      <c r="X55" s="12">
        <v>0.5</v>
      </c>
      <c r="Y55" s="12">
        <v>0.5</v>
      </c>
      <c r="Z55" s="12">
        <v>0.5</v>
      </c>
      <c r="AA55" s="12">
        <v>0.5</v>
      </c>
      <c r="AB55" s="12">
        <v>0.5</v>
      </c>
      <c r="AC55" s="12">
        <v>0.5</v>
      </c>
      <c r="AD55" s="12">
        <v>0.5</v>
      </c>
      <c r="AE55" s="12">
        <v>0.5</v>
      </c>
    </row>
    <row r="56" spans="1:31">
      <c r="A56" s="11" t="s">
        <v>97</v>
      </c>
      <c r="B56" s="10" t="s">
        <v>58</v>
      </c>
      <c r="C56" s="10" t="s">
        <v>61</v>
      </c>
      <c r="D56" s="12">
        <v>1</v>
      </c>
      <c r="E56" s="13">
        <f t="shared" ref="E56:T56" si="16">D56 - 50%/17</f>
        <v>0.97058823529411764</v>
      </c>
      <c r="F56" s="13">
        <f t="shared" si="16"/>
        <v>0.94117647058823528</v>
      </c>
      <c r="G56" s="13">
        <f t="shared" si="16"/>
        <v>0.91176470588235292</v>
      </c>
      <c r="H56" s="13">
        <f t="shared" si="16"/>
        <v>0.88235294117647056</v>
      </c>
      <c r="I56" s="13">
        <f t="shared" si="16"/>
        <v>0.8529411764705882</v>
      </c>
      <c r="J56" s="13">
        <f t="shared" si="16"/>
        <v>0.82352941176470584</v>
      </c>
      <c r="K56" s="13">
        <f t="shared" si="16"/>
        <v>0.79411764705882348</v>
      </c>
      <c r="L56" s="13">
        <f t="shared" si="16"/>
        <v>0.76470588235294112</v>
      </c>
      <c r="M56" s="13">
        <f t="shared" si="16"/>
        <v>0.73529411764705876</v>
      </c>
      <c r="N56" s="13">
        <f t="shared" si="16"/>
        <v>0.70588235294117641</v>
      </c>
      <c r="O56" s="13">
        <f t="shared" si="16"/>
        <v>0.67647058823529405</v>
      </c>
      <c r="P56" s="13">
        <f t="shared" si="16"/>
        <v>0.64705882352941169</v>
      </c>
      <c r="Q56" s="13">
        <f t="shared" si="16"/>
        <v>0.61764705882352933</v>
      </c>
      <c r="R56" s="13">
        <f t="shared" si="16"/>
        <v>0.58823529411764697</v>
      </c>
      <c r="S56" s="13">
        <f t="shared" si="16"/>
        <v>0.55882352941176461</v>
      </c>
      <c r="T56" s="13">
        <f t="shared" si="16"/>
        <v>0.52941176470588225</v>
      </c>
      <c r="U56" s="12">
        <v>0.5</v>
      </c>
      <c r="V56" s="12">
        <v>0.5</v>
      </c>
      <c r="W56" s="12">
        <v>0.5</v>
      </c>
      <c r="X56" s="12">
        <v>0.5</v>
      </c>
      <c r="Y56" s="12">
        <v>0.5</v>
      </c>
      <c r="Z56" s="12">
        <v>0.5</v>
      </c>
      <c r="AA56" s="12">
        <v>0.5</v>
      </c>
      <c r="AB56" s="12">
        <v>0.5</v>
      </c>
      <c r="AC56" s="12">
        <v>0.5</v>
      </c>
      <c r="AD56" s="12">
        <v>0.5</v>
      </c>
      <c r="AE56" s="12">
        <v>0.5</v>
      </c>
    </row>
    <row r="57" spans="1:31">
      <c r="A57" s="11" t="s">
        <v>97</v>
      </c>
      <c r="B57" s="10" t="s">
        <v>58</v>
      </c>
      <c r="C57" s="10" t="s">
        <v>62</v>
      </c>
      <c r="D57" s="12">
        <v>1</v>
      </c>
      <c r="E57" s="13">
        <f t="shared" ref="E57:T57" si="17">D57 - 50%/17</f>
        <v>0.97058823529411764</v>
      </c>
      <c r="F57" s="13">
        <f t="shared" si="17"/>
        <v>0.94117647058823528</v>
      </c>
      <c r="G57" s="13">
        <f t="shared" si="17"/>
        <v>0.91176470588235292</v>
      </c>
      <c r="H57" s="13">
        <f t="shared" si="17"/>
        <v>0.88235294117647056</v>
      </c>
      <c r="I57" s="13">
        <f t="shared" si="17"/>
        <v>0.8529411764705882</v>
      </c>
      <c r="J57" s="13">
        <f t="shared" si="17"/>
        <v>0.82352941176470584</v>
      </c>
      <c r="K57" s="13">
        <f t="shared" si="17"/>
        <v>0.79411764705882348</v>
      </c>
      <c r="L57" s="13">
        <f t="shared" si="17"/>
        <v>0.76470588235294112</v>
      </c>
      <c r="M57" s="13">
        <f t="shared" si="17"/>
        <v>0.73529411764705876</v>
      </c>
      <c r="N57" s="13">
        <f t="shared" si="17"/>
        <v>0.70588235294117641</v>
      </c>
      <c r="O57" s="13">
        <f t="shared" si="17"/>
        <v>0.67647058823529405</v>
      </c>
      <c r="P57" s="13">
        <f t="shared" si="17"/>
        <v>0.64705882352941169</v>
      </c>
      <c r="Q57" s="13">
        <f t="shared" si="17"/>
        <v>0.61764705882352933</v>
      </c>
      <c r="R57" s="13">
        <f t="shared" si="17"/>
        <v>0.58823529411764697</v>
      </c>
      <c r="S57" s="13">
        <f t="shared" si="17"/>
        <v>0.55882352941176461</v>
      </c>
      <c r="T57" s="13">
        <f t="shared" si="17"/>
        <v>0.52941176470588225</v>
      </c>
      <c r="U57" s="12">
        <v>0.5</v>
      </c>
      <c r="V57" s="12">
        <v>0.5</v>
      </c>
      <c r="W57" s="12">
        <v>0.5</v>
      </c>
      <c r="X57" s="12">
        <v>0.5</v>
      </c>
      <c r="Y57" s="12">
        <v>0.5</v>
      </c>
      <c r="Z57" s="12">
        <v>0.5</v>
      </c>
      <c r="AA57" s="12">
        <v>0.5</v>
      </c>
      <c r="AB57" s="12">
        <v>0.5</v>
      </c>
      <c r="AC57" s="12">
        <v>0.5</v>
      </c>
      <c r="AD57" s="12">
        <v>0.5</v>
      </c>
      <c r="AE57" s="12">
        <v>0.5</v>
      </c>
    </row>
    <row r="58" spans="1:31">
      <c r="A58" s="11" t="s">
        <v>97</v>
      </c>
      <c r="B58" s="10" t="s">
        <v>58</v>
      </c>
      <c r="C58" s="10" t="s">
        <v>63</v>
      </c>
      <c r="D58" s="12">
        <v>1</v>
      </c>
      <c r="E58" s="13">
        <f t="shared" ref="E58:T58" si="18">D58 - 50%/17</f>
        <v>0.97058823529411764</v>
      </c>
      <c r="F58" s="13">
        <f t="shared" si="18"/>
        <v>0.94117647058823528</v>
      </c>
      <c r="G58" s="13">
        <f t="shared" si="18"/>
        <v>0.91176470588235292</v>
      </c>
      <c r="H58" s="13">
        <f t="shared" si="18"/>
        <v>0.88235294117647056</v>
      </c>
      <c r="I58" s="13">
        <f t="shared" si="18"/>
        <v>0.8529411764705882</v>
      </c>
      <c r="J58" s="13">
        <f t="shared" si="18"/>
        <v>0.82352941176470584</v>
      </c>
      <c r="K58" s="13">
        <f t="shared" si="18"/>
        <v>0.79411764705882348</v>
      </c>
      <c r="L58" s="13">
        <f t="shared" si="18"/>
        <v>0.76470588235294112</v>
      </c>
      <c r="M58" s="13">
        <f t="shared" si="18"/>
        <v>0.73529411764705876</v>
      </c>
      <c r="N58" s="13">
        <f t="shared" si="18"/>
        <v>0.70588235294117641</v>
      </c>
      <c r="O58" s="13">
        <f t="shared" si="18"/>
        <v>0.67647058823529405</v>
      </c>
      <c r="P58" s="13">
        <f t="shared" si="18"/>
        <v>0.64705882352941169</v>
      </c>
      <c r="Q58" s="13">
        <f t="shared" si="18"/>
        <v>0.61764705882352933</v>
      </c>
      <c r="R58" s="13">
        <f t="shared" si="18"/>
        <v>0.58823529411764697</v>
      </c>
      <c r="S58" s="13">
        <f t="shared" si="18"/>
        <v>0.55882352941176461</v>
      </c>
      <c r="T58" s="13">
        <f t="shared" si="18"/>
        <v>0.52941176470588225</v>
      </c>
      <c r="U58" s="12">
        <v>0.5</v>
      </c>
      <c r="V58" s="12">
        <v>0.5</v>
      </c>
      <c r="W58" s="12">
        <v>0.5</v>
      </c>
      <c r="X58" s="12">
        <v>0.5</v>
      </c>
      <c r="Y58" s="12">
        <v>0.5</v>
      </c>
      <c r="Z58" s="12">
        <v>0.5</v>
      </c>
      <c r="AA58" s="12">
        <v>0.5</v>
      </c>
      <c r="AB58" s="12">
        <v>0.5</v>
      </c>
      <c r="AC58" s="12">
        <v>0.5</v>
      </c>
      <c r="AD58" s="12">
        <v>0.5</v>
      </c>
      <c r="AE58" s="12">
        <v>0.5</v>
      </c>
    </row>
    <row r="59" spans="1:31">
      <c r="A59" s="11" t="s">
        <v>97</v>
      </c>
      <c r="B59" s="10" t="s">
        <v>58</v>
      </c>
      <c r="C59" s="10" t="s">
        <v>64</v>
      </c>
      <c r="D59" s="12">
        <v>1</v>
      </c>
      <c r="E59" s="13">
        <f t="shared" ref="E59:T59" si="19">D59 - 50%/17</f>
        <v>0.97058823529411764</v>
      </c>
      <c r="F59" s="13">
        <f t="shared" si="19"/>
        <v>0.94117647058823528</v>
      </c>
      <c r="G59" s="13">
        <f t="shared" si="19"/>
        <v>0.91176470588235292</v>
      </c>
      <c r="H59" s="13">
        <f t="shared" si="19"/>
        <v>0.88235294117647056</v>
      </c>
      <c r="I59" s="13">
        <f t="shared" si="19"/>
        <v>0.8529411764705882</v>
      </c>
      <c r="J59" s="13">
        <f t="shared" si="19"/>
        <v>0.82352941176470584</v>
      </c>
      <c r="K59" s="13">
        <f t="shared" si="19"/>
        <v>0.79411764705882348</v>
      </c>
      <c r="L59" s="13">
        <f t="shared" si="19"/>
        <v>0.76470588235294112</v>
      </c>
      <c r="M59" s="13">
        <f t="shared" si="19"/>
        <v>0.73529411764705876</v>
      </c>
      <c r="N59" s="13">
        <f t="shared" si="19"/>
        <v>0.70588235294117641</v>
      </c>
      <c r="O59" s="13">
        <f t="shared" si="19"/>
        <v>0.67647058823529405</v>
      </c>
      <c r="P59" s="13">
        <f t="shared" si="19"/>
        <v>0.64705882352941169</v>
      </c>
      <c r="Q59" s="13">
        <f t="shared" si="19"/>
        <v>0.61764705882352933</v>
      </c>
      <c r="R59" s="13">
        <f t="shared" si="19"/>
        <v>0.58823529411764697</v>
      </c>
      <c r="S59" s="13">
        <f t="shared" si="19"/>
        <v>0.55882352941176461</v>
      </c>
      <c r="T59" s="13">
        <f t="shared" si="19"/>
        <v>0.52941176470588225</v>
      </c>
      <c r="U59" s="12">
        <v>0.5</v>
      </c>
      <c r="V59" s="12">
        <v>0.5</v>
      </c>
      <c r="W59" s="12">
        <v>0.5</v>
      </c>
      <c r="X59" s="12">
        <v>0.5</v>
      </c>
      <c r="Y59" s="12">
        <v>0.5</v>
      </c>
      <c r="Z59" s="12">
        <v>0.5</v>
      </c>
      <c r="AA59" s="12">
        <v>0.5</v>
      </c>
      <c r="AB59" s="12">
        <v>0.5</v>
      </c>
      <c r="AC59" s="12">
        <v>0.5</v>
      </c>
      <c r="AD59" s="12">
        <v>0.5</v>
      </c>
      <c r="AE59" s="12">
        <v>0.5</v>
      </c>
    </row>
    <row r="60" spans="1:31">
      <c r="A60" s="11" t="s">
        <v>97</v>
      </c>
      <c r="B60" s="10" t="s">
        <v>49</v>
      </c>
      <c r="C60" s="10" t="s">
        <v>50</v>
      </c>
      <c r="D60" s="12">
        <v>1</v>
      </c>
      <c r="E60" s="13">
        <f t="shared" ref="E60:T60" si="20">D60 - 50%/17</f>
        <v>0.97058823529411764</v>
      </c>
      <c r="F60" s="13">
        <f t="shared" si="20"/>
        <v>0.94117647058823528</v>
      </c>
      <c r="G60" s="13">
        <f t="shared" si="20"/>
        <v>0.91176470588235292</v>
      </c>
      <c r="H60" s="13">
        <f t="shared" si="20"/>
        <v>0.88235294117647056</v>
      </c>
      <c r="I60" s="13">
        <f t="shared" si="20"/>
        <v>0.8529411764705882</v>
      </c>
      <c r="J60" s="13">
        <f t="shared" si="20"/>
        <v>0.82352941176470584</v>
      </c>
      <c r="K60" s="13">
        <f t="shared" si="20"/>
        <v>0.79411764705882348</v>
      </c>
      <c r="L60" s="13">
        <f t="shared" si="20"/>
        <v>0.76470588235294112</v>
      </c>
      <c r="M60" s="13">
        <f t="shared" si="20"/>
        <v>0.73529411764705876</v>
      </c>
      <c r="N60" s="13">
        <f t="shared" si="20"/>
        <v>0.70588235294117641</v>
      </c>
      <c r="O60" s="13">
        <f t="shared" si="20"/>
        <v>0.67647058823529405</v>
      </c>
      <c r="P60" s="13">
        <f t="shared" si="20"/>
        <v>0.64705882352941169</v>
      </c>
      <c r="Q60" s="13">
        <f t="shared" si="20"/>
        <v>0.61764705882352933</v>
      </c>
      <c r="R60" s="13">
        <f t="shared" si="20"/>
        <v>0.58823529411764697</v>
      </c>
      <c r="S60" s="13">
        <f t="shared" si="20"/>
        <v>0.55882352941176461</v>
      </c>
      <c r="T60" s="13">
        <f t="shared" si="20"/>
        <v>0.52941176470588225</v>
      </c>
      <c r="U60" s="12">
        <v>0.5</v>
      </c>
      <c r="V60" s="12">
        <v>0.5</v>
      </c>
      <c r="W60" s="12">
        <v>0.5</v>
      </c>
      <c r="X60" s="12">
        <v>0.5</v>
      </c>
      <c r="Y60" s="12">
        <v>0.5</v>
      </c>
      <c r="Z60" s="12">
        <v>0.5</v>
      </c>
      <c r="AA60" s="12">
        <v>0.5</v>
      </c>
      <c r="AB60" s="12">
        <v>0.5</v>
      </c>
      <c r="AC60" s="12">
        <v>0.5</v>
      </c>
      <c r="AD60" s="12">
        <v>0.5</v>
      </c>
      <c r="AE60" s="12">
        <v>0.5</v>
      </c>
    </row>
    <row r="61" spans="1:31">
      <c r="A61" s="11" t="s">
        <v>97</v>
      </c>
      <c r="B61" s="10" t="s">
        <v>49</v>
      </c>
      <c r="C61" s="10" t="s">
        <v>51</v>
      </c>
      <c r="D61" s="12">
        <v>1</v>
      </c>
      <c r="E61" s="13">
        <f t="shared" ref="E61:T61" si="21">D61 - 50%/17</f>
        <v>0.97058823529411764</v>
      </c>
      <c r="F61" s="13">
        <f t="shared" si="21"/>
        <v>0.94117647058823528</v>
      </c>
      <c r="G61" s="13">
        <f t="shared" si="21"/>
        <v>0.91176470588235292</v>
      </c>
      <c r="H61" s="13">
        <f t="shared" si="21"/>
        <v>0.88235294117647056</v>
      </c>
      <c r="I61" s="13">
        <f t="shared" si="21"/>
        <v>0.8529411764705882</v>
      </c>
      <c r="J61" s="13">
        <f t="shared" si="21"/>
        <v>0.82352941176470584</v>
      </c>
      <c r="K61" s="13">
        <f t="shared" si="21"/>
        <v>0.79411764705882348</v>
      </c>
      <c r="L61" s="13">
        <f t="shared" si="21"/>
        <v>0.76470588235294112</v>
      </c>
      <c r="M61" s="13">
        <f t="shared" si="21"/>
        <v>0.73529411764705876</v>
      </c>
      <c r="N61" s="13">
        <f t="shared" si="21"/>
        <v>0.70588235294117641</v>
      </c>
      <c r="O61" s="13">
        <f t="shared" si="21"/>
        <v>0.67647058823529405</v>
      </c>
      <c r="P61" s="13">
        <f t="shared" si="21"/>
        <v>0.64705882352941169</v>
      </c>
      <c r="Q61" s="13">
        <f t="shared" si="21"/>
        <v>0.61764705882352933</v>
      </c>
      <c r="R61" s="13">
        <f t="shared" si="21"/>
        <v>0.58823529411764697</v>
      </c>
      <c r="S61" s="13">
        <f t="shared" si="21"/>
        <v>0.55882352941176461</v>
      </c>
      <c r="T61" s="13">
        <f t="shared" si="21"/>
        <v>0.52941176470588225</v>
      </c>
      <c r="U61" s="12">
        <v>0.5</v>
      </c>
      <c r="V61" s="12">
        <v>0.5</v>
      </c>
      <c r="W61" s="12">
        <v>0.5</v>
      </c>
      <c r="X61" s="12">
        <v>0.5</v>
      </c>
      <c r="Y61" s="12">
        <v>0.5</v>
      </c>
      <c r="Z61" s="12">
        <v>0.5</v>
      </c>
      <c r="AA61" s="12">
        <v>0.5</v>
      </c>
      <c r="AB61" s="12">
        <v>0.5</v>
      </c>
      <c r="AC61" s="12">
        <v>0.5</v>
      </c>
      <c r="AD61" s="12">
        <v>0.5</v>
      </c>
      <c r="AE61" s="12">
        <v>0.5</v>
      </c>
    </row>
    <row r="62" spans="1:31">
      <c r="A62" s="11" t="s">
        <v>97</v>
      </c>
      <c r="B62" s="10" t="s">
        <v>49</v>
      </c>
      <c r="C62" s="10" t="s">
        <v>52</v>
      </c>
      <c r="D62" s="12">
        <v>1</v>
      </c>
      <c r="E62" s="13">
        <f t="shared" ref="E62:T62" si="22">D62 - 50%/17</f>
        <v>0.97058823529411764</v>
      </c>
      <c r="F62" s="13">
        <f t="shared" si="22"/>
        <v>0.94117647058823528</v>
      </c>
      <c r="G62" s="13">
        <f t="shared" si="22"/>
        <v>0.91176470588235292</v>
      </c>
      <c r="H62" s="13">
        <f t="shared" si="22"/>
        <v>0.88235294117647056</v>
      </c>
      <c r="I62" s="13">
        <f t="shared" si="22"/>
        <v>0.8529411764705882</v>
      </c>
      <c r="J62" s="13">
        <f t="shared" si="22"/>
        <v>0.82352941176470584</v>
      </c>
      <c r="K62" s="13">
        <f t="shared" si="22"/>
        <v>0.79411764705882348</v>
      </c>
      <c r="L62" s="13">
        <f t="shared" si="22"/>
        <v>0.76470588235294112</v>
      </c>
      <c r="M62" s="13">
        <f t="shared" si="22"/>
        <v>0.73529411764705876</v>
      </c>
      <c r="N62" s="13">
        <f t="shared" si="22"/>
        <v>0.70588235294117641</v>
      </c>
      <c r="O62" s="13">
        <f t="shared" si="22"/>
        <v>0.67647058823529405</v>
      </c>
      <c r="P62" s="13">
        <f t="shared" si="22"/>
        <v>0.64705882352941169</v>
      </c>
      <c r="Q62" s="13">
        <f t="shared" si="22"/>
        <v>0.61764705882352933</v>
      </c>
      <c r="R62" s="13">
        <f t="shared" si="22"/>
        <v>0.58823529411764697</v>
      </c>
      <c r="S62" s="13">
        <f t="shared" si="22"/>
        <v>0.55882352941176461</v>
      </c>
      <c r="T62" s="13">
        <f t="shared" si="22"/>
        <v>0.52941176470588225</v>
      </c>
      <c r="U62" s="12">
        <v>0.5</v>
      </c>
      <c r="V62" s="12">
        <v>0.5</v>
      </c>
      <c r="W62" s="12">
        <v>0.5</v>
      </c>
      <c r="X62" s="12">
        <v>0.5</v>
      </c>
      <c r="Y62" s="12">
        <v>0.5</v>
      </c>
      <c r="Z62" s="12">
        <v>0.5</v>
      </c>
      <c r="AA62" s="12">
        <v>0.5</v>
      </c>
      <c r="AB62" s="12">
        <v>0.5</v>
      </c>
      <c r="AC62" s="12">
        <v>0.5</v>
      </c>
      <c r="AD62" s="12">
        <v>0.5</v>
      </c>
      <c r="AE62" s="12">
        <v>0.5</v>
      </c>
    </row>
    <row r="63" spans="1:31">
      <c r="A63" s="11" t="s">
        <v>97</v>
      </c>
      <c r="B63" s="10" t="s">
        <v>49</v>
      </c>
      <c r="C63" s="10" t="s">
        <v>53</v>
      </c>
      <c r="D63" s="12">
        <v>1</v>
      </c>
      <c r="E63" s="13">
        <f t="shared" ref="E63:T63" si="23">D63 - 50%/17</f>
        <v>0.97058823529411764</v>
      </c>
      <c r="F63" s="13">
        <f t="shared" si="23"/>
        <v>0.94117647058823528</v>
      </c>
      <c r="G63" s="13">
        <f t="shared" si="23"/>
        <v>0.91176470588235292</v>
      </c>
      <c r="H63" s="13">
        <f t="shared" si="23"/>
        <v>0.88235294117647056</v>
      </c>
      <c r="I63" s="13">
        <f t="shared" si="23"/>
        <v>0.8529411764705882</v>
      </c>
      <c r="J63" s="13">
        <f t="shared" si="23"/>
        <v>0.82352941176470584</v>
      </c>
      <c r="K63" s="13">
        <f t="shared" si="23"/>
        <v>0.79411764705882348</v>
      </c>
      <c r="L63" s="13">
        <f t="shared" si="23"/>
        <v>0.76470588235294112</v>
      </c>
      <c r="M63" s="13">
        <f t="shared" si="23"/>
        <v>0.73529411764705876</v>
      </c>
      <c r="N63" s="13">
        <f t="shared" si="23"/>
        <v>0.70588235294117641</v>
      </c>
      <c r="O63" s="13">
        <f t="shared" si="23"/>
        <v>0.67647058823529405</v>
      </c>
      <c r="P63" s="13">
        <f t="shared" si="23"/>
        <v>0.64705882352941169</v>
      </c>
      <c r="Q63" s="13">
        <f t="shared" si="23"/>
        <v>0.61764705882352933</v>
      </c>
      <c r="R63" s="13">
        <f t="shared" si="23"/>
        <v>0.58823529411764697</v>
      </c>
      <c r="S63" s="13">
        <f t="shared" si="23"/>
        <v>0.55882352941176461</v>
      </c>
      <c r="T63" s="13">
        <f t="shared" si="23"/>
        <v>0.52941176470588225</v>
      </c>
      <c r="U63" s="12">
        <v>0.5</v>
      </c>
      <c r="V63" s="12">
        <v>0.5</v>
      </c>
      <c r="W63" s="12">
        <v>0.5</v>
      </c>
      <c r="X63" s="12">
        <v>0.5</v>
      </c>
      <c r="Y63" s="12">
        <v>0.5</v>
      </c>
      <c r="Z63" s="12">
        <v>0.5</v>
      </c>
      <c r="AA63" s="12">
        <v>0.5</v>
      </c>
      <c r="AB63" s="12">
        <v>0.5</v>
      </c>
      <c r="AC63" s="12">
        <v>0.5</v>
      </c>
      <c r="AD63" s="12">
        <v>0.5</v>
      </c>
      <c r="AE63" s="12">
        <v>0.5</v>
      </c>
    </row>
    <row r="64" spans="1:31">
      <c r="A64" s="11" t="s">
        <v>98</v>
      </c>
      <c r="B64" s="10" t="s">
        <v>43</v>
      </c>
      <c r="C64" s="10" t="s">
        <v>44</v>
      </c>
      <c r="D64" s="9">
        <f t="shared" ref="D64:AE64" si="24">1-D47</f>
        <v>0</v>
      </c>
      <c r="E64" s="9">
        <f t="shared" si="24"/>
        <v>2.9411764705882359E-2</v>
      </c>
      <c r="F64" s="9">
        <f t="shared" si="24"/>
        <v>5.8823529411764719E-2</v>
      </c>
      <c r="G64" s="9">
        <f t="shared" si="24"/>
        <v>8.8235294117647078E-2</v>
      </c>
      <c r="H64" s="9">
        <f t="shared" si="24"/>
        <v>0.11764705882352944</v>
      </c>
      <c r="I64" s="9">
        <f t="shared" si="24"/>
        <v>0.1470588235294118</v>
      </c>
      <c r="J64" s="9">
        <f t="shared" si="24"/>
        <v>0.17647058823529416</v>
      </c>
      <c r="K64" s="9">
        <f t="shared" si="24"/>
        <v>0.20588235294117652</v>
      </c>
      <c r="L64" s="9">
        <f t="shared" si="24"/>
        <v>0.23529411764705888</v>
      </c>
      <c r="M64" s="9">
        <f t="shared" si="24"/>
        <v>0.26470588235294124</v>
      </c>
      <c r="N64" s="9">
        <f t="shared" si="24"/>
        <v>0.29411764705882359</v>
      </c>
      <c r="O64" s="9">
        <f t="shared" si="24"/>
        <v>0.32352941176470595</v>
      </c>
      <c r="P64" s="9">
        <f t="shared" si="24"/>
        <v>0.35294117647058831</v>
      </c>
      <c r="Q64" s="9">
        <f t="shared" si="24"/>
        <v>0.38235294117647067</v>
      </c>
      <c r="R64" s="9">
        <f t="shared" si="24"/>
        <v>0.41176470588235303</v>
      </c>
      <c r="S64" s="9">
        <f t="shared" si="24"/>
        <v>0.44117647058823539</v>
      </c>
      <c r="T64" s="9">
        <f t="shared" si="24"/>
        <v>0.47058823529411775</v>
      </c>
      <c r="U64" s="9">
        <f t="shared" si="24"/>
        <v>0.5</v>
      </c>
      <c r="V64" s="9">
        <f t="shared" si="24"/>
        <v>0.5</v>
      </c>
      <c r="W64" s="9">
        <f t="shared" si="24"/>
        <v>0.5</v>
      </c>
      <c r="X64" s="9">
        <f t="shared" si="24"/>
        <v>0.5</v>
      </c>
      <c r="Y64" s="9">
        <f t="shared" si="24"/>
        <v>0.5</v>
      </c>
      <c r="Z64" s="9">
        <f t="shared" si="24"/>
        <v>0.5</v>
      </c>
      <c r="AA64" s="9">
        <f t="shared" si="24"/>
        <v>0.5</v>
      </c>
      <c r="AB64" s="9">
        <f t="shared" si="24"/>
        <v>0.5</v>
      </c>
      <c r="AC64" s="9">
        <f t="shared" si="24"/>
        <v>0.5</v>
      </c>
      <c r="AD64" s="9">
        <f t="shared" si="24"/>
        <v>0.5</v>
      </c>
      <c r="AE64" s="9">
        <f t="shared" si="24"/>
        <v>0.5</v>
      </c>
    </row>
    <row r="65" spans="1:31">
      <c r="A65" s="11" t="s">
        <v>98</v>
      </c>
      <c r="B65" s="10" t="s">
        <v>43</v>
      </c>
      <c r="C65" s="10" t="s">
        <v>45</v>
      </c>
      <c r="D65" s="9">
        <f t="shared" ref="D65:AE65" si="25">1-D48</f>
        <v>0</v>
      </c>
      <c r="E65" s="9">
        <f t="shared" si="25"/>
        <v>2.9411764705882359E-2</v>
      </c>
      <c r="F65" s="9">
        <f t="shared" si="25"/>
        <v>5.8823529411764719E-2</v>
      </c>
      <c r="G65" s="9">
        <f t="shared" si="25"/>
        <v>8.8235294117647078E-2</v>
      </c>
      <c r="H65" s="9">
        <f t="shared" si="25"/>
        <v>0.11764705882352944</v>
      </c>
      <c r="I65" s="9">
        <f t="shared" si="25"/>
        <v>0.1470588235294118</v>
      </c>
      <c r="J65" s="9">
        <f t="shared" si="25"/>
        <v>0.17647058823529416</v>
      </c>
      <c r="K65" s="9">
        <f t="shared" si="25"/>
        <v>0.20588235294117652</v>
      </c>
      <c r="L65" s="9">
        <f t="shared" si="25"/>
        <v>0.23529411764705888</v>
      </c>
      <c r="M65" s="9">
        <f t="shared" si="25"/>
        <v>0.26470588235294124</v>
      </c>
      <c r="N65" s="9">
        <f t="shared" si="25"/>
        <v>0.29411764705882359</v>
      </c>
      <c r="O65" s="9">
        <f t="shared" si="25"/>
        <v>0.32352941176470595</v>
      </c>
      <c r="P65" s="9">
        <f t="shared" si="25"/>
        <v>0.35294117647058831</v>
      </c>
      <c r="Q65" s="9">
        <f t="shared" si="25"/>
        <v>0.38235294117647067</v>
      </c>
      <c r="R65" s="9">
        <f t="shared" si="25"/>
        <v>0.41176470588235303</v>
      </c>
      <c r="S65" s="9">
        <f t="shared" si="25"/>
        <v>0.44117647058823539</v>
      </c>
      <c r="T65" s="9">
        <f t="shared" si="25"/>
        <v>0.47058823529411775</v>
      </c>
      <c r="U65" s="9">
        <f t="shared" si="25"/>
        <v>0.5</v>
      </c>
      <c r="V65" s="9">
        <f t="shared" si="25"/>
        <v>0.5</v>
      </c>
      <c r="W65" s="9">
        <f t="shared" si="25"/>
        <v>0.5</v>
      </c>
      <c r="X65" s="9">
        <f t="shared" si="25"/>
        <v>0.5</v>
      </c>
      <c r="Y65" s="9">
        <f t="shared" si="25"/>
        <v>0.5</v>
      </c>
      <c r="Z65" s="9">
        <f t="shared" si="25"/>
        <v>0.5</v>
      </c>
      <c r="AA65" s="9">
        <f t="shared" si="25"/>
        <v>0.5</v>
      </c>
      <c r="AB65" s="9">
        <f t="shared" si="25"/>
        <v>0.5</v>
      </c>
      <c r="AC65" s="9">
        <f t="shared" si="25"/>
        <v>0.5</v>
      </c>
      <c r="AD65" s="9">
        <f t="shared" si="25"/>
        <v>0.5</v>
      </c>
      <c r="AE65" s="9">
        <f t="shared" si="25"/>
        <v>0.5</v>
      </c>
    </row>
    <row r="66" spans="1:31">
      <c r="A66" s="11" t="s">
        <v>98</v>
      </c>
      <c r="B66" s="10" t="s">
        <v>43</v>
      </c>
      <c r="C66" s="10" t="s">
        <v>46</v>
      </c>
      <c r="D66" s="9">
        <f t="shared" ref="D66:AE66" si="26">1-D49</f>
        <v>0</v>
      </c>
      <c r="E66" s="9">
        <f t="shared" si="26"/>
        <v>2.9411764705882359E-2</v>
      </c>
      <c r="F66" s="9">
        <f t="shared" si="26"/>
        <v>5.8823529411764719E-2</v>
      </c>
      <c r="G66" s="9">
        <f t="shared" si="26"/>
        <v>8.8235294117647078E-2</v>
      </c>
      <c r="H66" s="9">
        <f t="shared" si="26"/>
        <v>0.11764705882352944</v>
      </c>
      <c r="I66" s="9">
        <f t="shared" si="26"/>
        <v>0.1470588235294118</v>
      </c>
      <c r="J66" s="9">
        <f t="shared" si="26"/>
        <v>0.17647058823529416</v>
      </c>
      <c r="K66" s="9">
        <f t="shared" si="26"/>
        <v>0.20588235294117652</v>
      </c>
      <c r="L66" s="9">
        <f t="shared" si="26"/>
        <v>0.23529411764705888</v>
      </c>
      <c r="M66" s="9">
        <f t="shared" si="26"/>
        <v>0.26470588235294124</v>
      </c>
      <c r="N66" s="9">
        <f t="shared" si="26"/>
        <v>0.29411764705882359</v>
      </c>
      <c r="O66" s="9">
        <f t="shared" si="26"/>
        <v>0.32352941176470595</v>
      </c>
      <c r="P66" s="9">
        <f t="shared" si="26"/>
        <v>0.35294117647058831</v>
      </c>
      <c r="Q66" s="9">
        <f t="shared" si="26"/>
        <v>0.38235294117647067</v>
      </c>
      <c r="R66" s="9">
        <f t="shared" si="26"/>
        <v>0.41176470588235303</v>
      </c>
      <c r="S66" s="9">
        <f t="shared" si="26"/>
        <v>0.44117647058823539</v>
      </c>
      <c r="T66" s="9">
        <f t="shared" si="26"/>
        <v>0.47058823529411775</v>
      </c>
      <c r="U66" s="9">
        <f t="shared" si="26"/>
        <v>0.5</v>
      </c>
      <c r="V66" s="9">
        <f t="shared" si="26"/>
        <v>0.5</v>
      </c>
      <c r="W66" s="9">
        <f t="shared" si="26"/>
        <v>0.5</v>
      </c>
      <c r="X66" s="9">
        <f t="shared" si="26"/>
        <v>0.5</v>
      </c>
      <c r="Y66" s="9">
        <f t="shared" si="26"/>
        <v>0.5</v>
      </c>
      <c r="Z66" s="9">
        <f t="shared" si="26"/>
        <v>0.5</v>
      </c>
      <c r="AA66" s="9">
        <f t="shared" si="26"/>
        <v>0.5</v>
      </c>
      <c r="AB66" s="9">
        <f t="shared" si="26"/>
        <v>0.5</v>
      </c>
      <c r="AC66" s="9">
        <f t="shared" si="26"/>
        <v>0.5</v>
      </c>
      <c r="AD66" s="9">
        <f t="shared" si="26"/>
        <v>0.5</v>
      </c>
      <c r="AE66" s="9">
        <f t="shared" si="26"/>
        <v>0.5</v>
      </c>
    </row>
    <row r="67" spans="1:31">
      <c r="A67" s="11" t="s">
        <v>98</v>
      </c>
      <c r="B67" s="10" t="s">
        <v>43</v>
      </c>
      <c r="C67" s="10" t="s">
        <v>47</v>
      </c>
      <c r="D67" s="9">
        <f t="shared" ref="D67:AE67" si="27">1-D50</f>
        <v>0</v>
      </c>
      <c r="E67" s="9">
        <f t="shared" si="27"/>
        <v>2.9411764705882359E-2</v>
      </c>
      <c r="F67" s="9">
        <f t="shared" si="27"/>
        <v>5.8823529411764719E-2</v>
      </c>
      <c r="G67" s="9">
        <f t="shared" si="27"/>
        <v>8.8235294117647078E-2</v>
      </c>
      <c r="H67" s="9">
        <f t="shared" si="27"/>
        <v>0.11764705882352944</v>
      </c>
      <c r="I67" s="9">
        <f t="shared" si="27"/>
        <v>0.1470588235294118</v>
      </c>
      <c r="J67" s="9">
        <f t="shared" si="27"/>
        <v>0.17647058823529416</v>
      </c>
      <c r="K67" s="9">
        <f t="shared" si="27"/>
        <v>0.20588235294117652</v>
      </c>
      <c r="L67" s="9">
        <f t="shared" si="27"/>
        <v>0.23529411764705888</v>
      </c>
      <c r="M67" s="9">
        <f t="shared" si="27"/>
        <v>0.26470588235294124</v>
      </c>
      <c r="N67" s="9">
        <f t="shared" si="27"/>
        <v>0.29411764705882359</v>
      </c>
      <c r="O67" s="9">
        <f t="shared" si="27"/>
        <v>0.32352941176470595</v>
      </c>
      <c r="P67" s="9">
        <f t="shared" si="27"/>
        <v>0.35294117647058831</v>
      </c>
      <c r="Q67" s="9">
        <f t="shared" si="27"/>
        <v>0.38235294117647067</v>
      </c>
      <c r="R67" s="9">
        <f t="shared" si="27"/>
        <v>0.41176470588235303</v>
      </c>
      <c r="S67" s="9">
        <f t="shared" si="27"/>
        <v>0.44117647058823539</v>
      </c>
      <c r="T67" s="9">
        <f t="shared" si="27"/>
        <v>0.47058823529411775</v>
      </c>
      <c r="U67" s="9">
        <f t="shared" si="27"/>
        <v>0.5</v>
      </c>
      <c r="V67" s="9">
        <f t="shared" si="27"/>
        <v>0.5</v>
      </c>
      <c r="W67" s="9">
        <f t="shared" si="27"/>
        <v>0.5</v>
      </c>
      <c r="X67" s="9">
        <f t="shared" si="27"/>
        <v>0.5</v>
      </c>
      <c r="Y67" s="9">
        <f t="shared" si="27"/>
        <v>0.5</v>
      </c>
      <c r="Z67" s="9">
        <f t="shared" si="27"/>
        <v>0.5</v>
      </c>
      <c r="AA67" s="9">
        <f t="shared" si="27"/>
        <v>0.5</v>
      </c>
      <c r="AB67" s="9">
        <f t="shared" si="27"/>
        <v>0.5</v>
      </c>
      <c r="AC67" s="9">
        <f t="shared" si="27"/>
        <v>0.5</v>
      </c>
      <c r="AD67" s="9">
        <f t="shared" si="27"/>
        <v>0.5</v>
      </c>
      <c r="AE67" s="9">
        <f t="shared" si="27"/>
        <v>0.5</v>
      </c>
    </row>
    <row r="68" spans="1:31">
      <c r="A68" s="11" t="s">
        <v>98</v>
      </c>
      <c r="B68" s="10" t="s">
        <v>43</v>
      </c>
      <c r="C68" s="10" t="s">
        <v>48</v>
      </c>
      <c r="D68" s="9">
        <f t="shared" ref="D68:AE68" si="28">1-D51</f>
        <v>0</v>
      </c>
      <c r="E68" s="9">
        <f t="shared" si="28"/>
        <v>2.9411764705882359E-2</v>
      </c>
      <c r="F68" s="9">
        <f t="shared" si="28"/>
        <v>5.8823529411764719E-2</v>
      </c>
      <c r="G68" s="9">
        <f t="shared" si="28"/>
        <v>8.8235294117647078E-2</v>
      </c>
      <c r="H68" s="9">
        <f t="shared" si="28"/>
        <v>0.11764705882352944</v>
      </c>
      <c r="I68" s="9">
        <f t="shared" si="28"/>
        <v>0.1470588235294118</v>
      </c>
      <c r="J68" s="9">
        <f t="shared" si="28"/>
        <v>0.17647058823529416</v>
      </c>
      <c r="K68" s="9">
        <f t="shared" si="28"/>
        <v>0.20588235294117652</v>
      </c>
      <c r="L68" s="9">
        <f t="shared" si="28"/>
        <v>0.23529411764705888</v>
      </c>
      <c r="M68" s="9">
        <f t="shared" si="28"/>
        <v>0.26470588235294124</v>
      </c>
      <c r="N68" s="9">
        <f t="shared" si="28"/>
        <v>0.29411764705882359</v>
      </c>
      <c r="O68" s="9">
        <f t="shared" si="28"/>
        <v>0.32352941176470595</v>
      </c>
      <c r="P68" s="9">
        <f t="shared" si="28"/>
        <v>0.35294117647058831</v>
      </c>
      <c r="Q68" s="9">
        <f t="shared" si="28"/>
        <v>0.38235294117647067</v>
      </c>
      <c r="R68" s="9">
        <f t="shared" si="28"/>
        <v>0.41176470588235303</v>
      </c>
      <c r="S68" s="9">
        <f t="shared" si="28"/>
        <v>0.44117647058823539</v>
      </c>
      <c r="T68" s="9">
        <f t="shared" si="28"/>
        <v>0.47058823529411775</v>
      </c>
      <c r="U68" s="9">
        <f t="shared" si="28"/>
        <v>0.5</v>
      </c>
      <c r="V68" s="9">
        <f t="shared" si="28"/>
        <v>0.5</v>
      </c>
      <c r="W68" s="9">
        <f t="shared" si="28"/>
        <v>0.5</v>
      </c>
      <c r="X68" s="9">
        <f t="shared" si="28"/>
        <v>0.5</v>
      </c>
      <c r="Y68" s="9">
        <f t="shared" si="28"/>
        <v>0.5</v>
      </c>
      <c r="Z68" s="9">
        <f t="shared" si="28"/>
        <v>0.5</v>
      </c>
      <c r="AA68" s="9">
        <f t="shared" si="28"/>
        <v>0.5</v>
      </c>
      <c r="AB68" s="9">
        <f t="shared" si="28"/>
        <v>0.5</v>
      </c>
      <c r="AC68" s="9">
        <f t="shared" si="28"/>
        <v>0.5</v>
      </c>
      <c r="AD68" s="9">
        <f t="shared" si="28"/>
        <v>0.5</v>
      </c>
      <c r="AE68" s="9">
        <f t="shared" si="28"/>
        <v>0.5</v>
      </c>
    </row>
    <row r="69" spans="1:31">
      <c r="A69" s="11" t="s">
        <v>98</v>
      </c>
      <c r="B69" s="10" t="s">
        <v>55</v>
      </c>
      <c r="C69" s="10" t="s">
        <v>56</v>
      </c>
      <c r="D69" s="9">
        <f t="shared" ref="D69:AE69" si="29">1-D52</f>
        <v>0</v>
      </c>
      <c r="E69" s="9">
        <f t="shared" si="29"/>
        <v>2.9411764705882359E-2</v>
      </c>
      <c r="F69" s="9">
        <f t="shared" si="29"/>
        <v>5.8823529411764719E-2</v>
      </c>
      <c r="G69" s="9">
        <f t="shared" si="29"/>
        <v>8.8235294117647078E-2</v>
      </c>
      <c r="H69" s="9">
        <f t="shared" si="29"/>
        <v>0.11764705882352944</v>
      </c>
      <c r="I69" s="9">
        <f t="shared" si="29"/>
        <v>0.1470588235294118</v>
      </c>
      <c r="J69" s="9">
        <f t="shared" si="29"/>
        <v>0.17647058823529416</v>
      </c>
      <c r="K69" s="9">
        <f t="shared" si="29"/>
        <v>0.20588235294117652</v>
      </c>
      <c r="L69" s="9">
        <f t="shared" si="29"/>
        <v>0.23529411764705888</v>
      </c>
      <c r="M69" s="9">
        <f t="shared" si="29"/>
        <v>0.26470588235294124</v>
      </c>
      <c r="N69" s="9">
        <f t="shared" si="29"/>
        <v>0.29411764705882359</v>
      </c>
      <c r="O69" s="9">
        <f t="shared" si="29"/>
        <v>0.32352941176470595</v>
      </c>
      <c r="P69" s="9">
        <f t="shared" si="29"/>
        <v>0.35294117647058831</v>
      </c>
      <c r="Q69" s="9">
        <f t="shared" si="29"/>
        <v>0.38235294117647067</v>
      </c>
      <c r="R69" s="9">
        <f t="shared" si="29"/>
        <v>0.41176470588235303</v>
      </c>
      <c r="S69" s="9">
        <f t="shared" si="29"/>
        <v>0.44117647058823539</v>
      </c>
      <c r="T69" s="9">
        <f t="shared" si="29"/>
        <v>0.47058823529411775</v>
      </c>
      <c r="U69" s="9">
        <f t="shared" si="29"/>
        <v>0.5</v>
      </c>
      <c r="V69" s="9">
        <f t="shared" si="29"/>
        <v>0.5</v>
      </c>
      <c r="W69" s="9">
        <f t="shared" si="29"/>
        <v>0.5</v>
      </c>
      <c r="X69" s="9">
        <f t="shared" si="29"/>
        <v>0.5</v>
      </c>
      <c r="Y69" s="9">
        <f t="shared" si="29"/>
        <v>0.5</v>
      </c>
      <c r="Z69" s="9">
        <f t="shared" si="29"/>
        <v>0.5</v>
      </c>
      <c r="AA69" s="9">
        <f t="shared" si="29"/>
        <v>0.5</v>
      </c>
      <c r="AB69" s="9">
        <f t="shared" si="29"/>
        <v>0.5</v>
      </c>
      <c r="AC69" s="9">
        <f t="shared" si="29"/>
        <v>0.5</v>
      </c>
      <c r="AD69" s="9">
        <f t="shared" si="29"/>
        <v>0.5</v>
      </c>
      <c r="AE69" s="9">
        <f t="shared" si="29"/>
        <v>0.5</v>
      </c>
    </row>
    <row r="70" spans="1:31">
      <c r="A70" s="11" t="s">
        <v>98</v>
      </c>
      <c r="B70" s="10" t="s">
        <v>55</v>
      </c>
      <c r="C70" s="10" t="s">
        <v>57</v>
      </c>
      <c r="D70" s="9">
        <f t="shared" ref="D70:AE70" si="30">1-D53</f>
        <v>0</v>
      </c>
      <c r="E70" s="9">
        <f t="shared" si="30"/>
        <v>2.9411764705882359E-2</v>
      </c>
      <c r="F70" s="9">
        <f t="shared" si="30"/>
        <v>5.8823529411764719E-2</v>
      </c>
      <c r="G70" s="9">
        <f t="shared" si="30"/>
        <v>8.8235294117647078E-2</v>
      </c>
      <c r="H70" s="9">
        <f t="shared" si="30"/>
        <v>0.11764705882352944</v>
      </c>
      <c r="I70" s="9">
        <f t="shared" si="30"/>
        <v>0.1470588235294118</v>
      </c>
      <c r="J70" s="9">
        <f t="shared" si="30"/>
        <v>0.17647058823529416</v>
      </c>
      <c r="K70" s="9">
        <f t="shared" si="30"/>
        <v>0.20588235294117652</v>
      </c>
      <c r="L70" s="9">
        <f t="shared" si="30"/>
        <v>0.23529411764705888</v>
      </c>
      <c r="M70" s="9">
        <f t="shared" si="30"/>
        <v>0.26470588235294124</v>
      </c>
      <c r="N70" s="9">
        <f t="shared" si="30"/>
        <v>0.29411764705882359</v>
      </c>
      <c r="O70" s="9">
        <f t="shared" si="30"/>
        <v>0.32352941176470595</v>
      </c>
      <c r="P70" s="9">
        <f t="shared" si="30"/>
        <v>0.35294117647058831</v>
      </c>
      <c r="Q70" s="9">
        <f t="shared" si="30"/>
        <v>0.38235294117647067</v>
      </c>
      <c r="R70" s="9">
        <f t="shared" si="30"/>
        <v>0.41176470588235303</v>
      </c>
      <c r="S70" s="9">
        <f t="shared" si="30"/>
        <v>0.44117647058823539</v>
      </c>
      <c r="T70" s="9">
        <f t="shared" si="30"/>
        <v>0.47058823529411775</v>
      </c>
      <c r="U70" s="9">
        <f t="shared" si="30"/>
        <v>0.5</v>
      </c>
      <c r="V70" s="9">
        <f t="shared" si="30"/>
        <v>0.5</v>
      </c>
      <c r="W70" s="9">
        <f t="shared" si="30"/>
        <v>0.5</v>
      </c>
      <c r="X70" s="9">
        <f t="shared" si="30"/>
        <v>0.5</v>
      </c>
      <c r="Y70" s="9">
        <f t="shared" si="30"/>
        <v>0.5</v>
      </c>
      <c r="Z70" s="9">
        <f t="shared" si="30"/>
        <v>0.5</v>
      </c>
      <c r="AA70" s="9">
        <f t="shared" si="30"/>
        <v>0.5</v>
      </c>
      <c r="AB70" s="9">
        <f t="shared" si="30"/>
        <v>0.5</v>
      </c>
      <c r="AC70" s="9">
        <f t="shared" si="30"/>
        <v>0.5</v>
      </c>
      <c r="AD70" s="9">
        <f t="shared" si="30"/>
        <v>0.5</v>
      </c>
      <c r="AE70" s="9">
        <f t="shared" si="30"/>
        <v>0.5</v>
      </c>
    </row>
    <row r="71" spans="1:31">
      <c r="A71" s="11" t="s">
        <v>98</v>
      </c>
      <c r="B71" s="10" t="s">
        <v>58</v>
      </c>
      <c r="C71" s="10" t="s">
        <v>59</v>
      </c>
      <c r="D71" s="9">
        <f t="shared" ref="D71:AE71" si="31">1-D54</f>
        <v>0</v>
      </c>
      <c r="E71" s="9">
        <f t="shared" si="31"/>
        <v>2.9411764705882359E-2</v>
      </c>
      <c r="F71" s="9">
        <f t="shared" si="31"/>
        <v>5.8823529411764719E-2</v>
      </c>
      <c r="G71" s="9">
        <f t="shared" si="31"/>
        <v>8.8235294117647078E-2</v>
      </c>
      <c r="H71" s="9">
        <f t="shared" si="31"/>
        <v>0.11764705882352944</v>
      </c>
      <c r="I71" s="9">
        <f t="shared" si="31"/>
        <v>0.1470588235294118</v>
      </c>
      <c r="J71" s="9">
        <f t="shared" si="31"/>
        <v>0.17647058823529416</v>
      </c>
      <c r="K71" s="9">
        <f t="shared" si="31"/>
        <v>0.20588235294117652</v>
      </c>
      <c r="L71" s="9">
        <f t="shared" si="31"/>
        <v>0.23529411764705888</v>
      </c>
      <c r="M71" s="9">
        <f t="shared" si="31"/>
        <v>0.26470588235294124</v>
      </c>
      <c r="N71" s="9">
        <f t="shared" si="31"/>
        <v>0.29411764705882359</v>
      </c>
      <c r="O71" s="9">
        <f t="shared" si="31"/>
        <v>0.32352941176470595</v>
      </c>
      <c r="P71" s="9">
        <f t="shared" si="31"/>
        <v>0.35294117647058831</v>
      </c>
      <c r="Q71" s="9">
        <f t="shared" si="31"/>
        <v>0.38235294117647067</v>
      </c>
      <c r="R71" s="9">
        <f t="shared" si="31"/>
        <v>0.41176470588235303</v>
      </c>
      <c r="S71" s="9">
        <f t="shared" si="31"/>
        <v>0.44117647058823539</v>
      </c>
      <c r="T71" s="9">
        <f t="shared" si="31"/>
        <v>0.47058823529411775</v>
      </c>
      <c r="U71" s="9">
        <f t="shared" si="31"/>
        <v>0.5</v>
      </c>
      <c r="V71" s="9">
        <f t="shared" si="31"/>
        <v>0.5</v>
      </c>
      <c r="W71" s="9">
        <f t="shared" si="31"/>
        <v>0.5</v>
      </c>
      <c r="X71" s="9">
        <f t="shared" si="31"/>
        <v>0.5</v>
      </c>
      <c r="Y71" s="9">
        <f t="shared" si="31"/>
        <v>0.5</v>
      </c>
      <c r="Z71" s="9">
        <f t="shared" si="31"/>
        <v>0.5</v>
      </c>
      <c r="AA71" s="9">
        <f t="shared" si="31"/>
        <v>0.5</v>
      </c>
      <c r="AB71" s="9">
        <f t="shared" si="31"/>
        <v>0.5</v>
      </c>
      <c r="AC71" s="9">
        <f t="shared" si="31"/>
        <v>0.5</v>
      </c>
      <c r="AD71" s="9">
        <f t="shared" si="31"/>
        <v>0.5</v>
      </c>
      <c r="AE71" s="9">
        <f t="shared" si="31"/>
        <v>0.5</v>
      </c>
    </row>
    <row r="72" spans="1:31">
      <c r="A72" s="11" t="s">
        <v>98</v>
      </c>
      <c r="B72" s="10" t="s">
        <v>58</v>
      </c>
      <c r="C72" s="10" t="s">
        <v>60</v>
      </c>
      <c r="D72" s="9">
        <f t="shared" ref="D72:AE72" si="32">1-D55</f>
        <v>0</v>
      </c>
      <c r="E72" s="9">
        <f t="shared" si="32"/>
        <v>2.9411764705882359E-2</v>
      </c>
      <c r="F72" s="9">
        <f t="shared" si="32"/>
        <v>5.8823529411764719E-2</v>
      </c>
      <c r="G72" s="9">
        <f t="shared" si="32"/>
        <v>8.8235294117647078E-2</v>
      </c>
      <c r="H72" s="9">
        <f t="shared" si="32"/>
        <v>0.11764705882352944</v>
      </c>
      <c r="I72" s="9">
        <f t="shared" si="32"/>
        <v>0.1470588235294118</v>
      </c>
      <c r="J72" s="9">
        <f t="shared" si="32"/>
        <v>0.17647058823529416</v>
      </c>
      <c r="K72" s="9">
        <f t="shared" si="32"/>
        <v>0.20588235294117652</v>
      </c>
      <c r="L72" s="9">
        <f t="shared" si="32"/>
        <v>0.23529411764705888</v>
      </c>
      <c r="M72" s="9">
        <f t="shared" si="32"/>
        <v>0.26470588235294124</v>
      </c>
      <c r="N72" s="9">
        <f t="shared" si="32"/>
        <v>0.29411764705882359</v>
      </c>
      <c r="O72" s="9">
        <f t="shared" si="32"/>
        <v>0.32352941176470595</v>
      </c>
      <c r="P72" s="9">
        <f t="shared" si="32"/>
        <v>0.35294117647058831</v>
      </c>
      <c r="Q72" s="9">
        <f t="shared" si="32"/>
        <v>0.38235294117647067</v>
      </c>
      <c r="R72" s="9">
        <f t="shared" si="32"/>
        <v>0.41176470588235303</v>
      </c>
      <c r="S72" s="9">
        <f t="shared" si="32"/>
        <v>0.44117647058823539</v>
      </c>
      <c r="T72" s="9">
        <f t="shared" si="32"/>
        <v>0.47058823529411775</v>
      </c>
      <c r="U72" s="9">
        <f t="shared" si="32"/>
        <v>0.5</v>
      </c>
      <c r="V72" s="9">
        <f t="shared" si="32"/>
        <v>0.5</v>
      </c>
      <c r="W72" s="9">
        <f t="shared" si="32"/>
        <v>0.5</v>
      </c>
      <c r="X72" s="9">
        <f t="shared" si="32"/>
        <v>0.5</v>
      </c>
      <c r="Y72" s="9">
        <f t="shared" si="32"/>
        <v>0.5</v>
      </c>
      <c r="Z72" s="9">
        <f t="shared" si="32"/>
        <v>0.5</v>
      </c>
      <c r="AA72" s="9">
        <f t="shared" si="32"/>
        <v>0.5</v>
      </c>
      <c r="AB72" s="9">
        <f t="shared" si="32"/>
        <v>0.5</v>
      </c>
      <c r="AC72" s="9">
        <f t="shared" si="32"/>
        <v>0.5</v>
      </c>
      <c r="AD72" s="9">
        <f t="shared" si="32"/>
        <v>0.5</v>
      </c>
      <c r="AE72" s="9">
        <f t="shared" si="32"/>
        <v>0.5</v>
      </c>
    </row>
    <row r="73" spans="1:31">
      <c r="A73" s="11" t="s">
        <v>98</v>
      </c>
      <c r="B73" s="10" t="s">
        <v>58</v>
      </c>
      <c r="C73" s="10" t="s">
        <v>61</v>
      </c>
      <c r="D73" s="9">
        <f t="shared" ref="D73:AE73" si="33">1-D56</f>
        <v>0</v>
      </c>
      <c r="E73" s="9">
        <f t="shared" si="33"/>
        <v>2.9411764705882359E-2</v>
      </c>
      <c r="F73" s="9">
        <f t="shared" si="33"/>
        <v>5.8823529411764719E-2</v>
      </c>
      <c r="G73" s="9">
        <f t="shared" si="33"/>
        <v>8.8235294117647078E-2</v>
      </c>
      <c r="H73" s="9">
        <f t="shared" si="33"/>
        <v>0.11764705882352944</v>
      </c>
      <c r="I73" s="9">
        <f t="shared" si="33"/>
        <v>0.1470588235294118</v>
      </c>
      <c r="J73" s="9">
        <f t="shared" si="33"/>
        <v>0.17647058823529416</v>
      </c>
      <c r="K73" s="9">
        <f t="shared" si="33"/>
        <v>0.20588235294117652</v>
      </c>
      <c r="L73" s="9">
        <f t="shared" si="33"/>
        <v>0.23529411764705888</v>
      </c>
      <c r="M73" s="9">
        <f t="shared" si="33"/>
        <v>0.26470588235294124</v>
      </c>
      <c r="N73" s="9">
        <f t="shared" si="33"/>
        <v>0.29411764705882359</v>
      </c>
      <c r="O73" s="9">
        <f t="shared" si="33"/>
        <v>0.32352941176470595</v>
      </c>
      <c r="P73" s="9">
        <f t="shared" si="33"/>
        <v>0.35294117647058831</v>
      </c>
      <c r="Q73" s="9">
        <f t="shared" si="33"/>
        <v>0.38235294117647067</v>
      </c>
      <c r="R73" s="9">
        <f t="shared" si="33"/>
        <v>0.41176470588235303</v>
      </c>
      <c r="S73" s="9">
        <f t="shared" si="33"/>
        <v>0.44117647058823539</v>
      </c>
      <c r="T73" s="9">
        <f t="shared" si="33"/>
        <v>0.47058823529411775</v>
      </c>
      <c r="U73" s="9">
        <f t="shared" si="33"/>
        <v>0.5</v>
      </c>
      <c r="V73" s="9">
        <f t="shared" si="33"/>
        <v>0.5</v>
      </c>
      <c r="W73" s="9">
        <f t="shared" si="33"/>
        <v>0.5</v>
      </c>
      <c r="X73" s="9">
        <f t="shared" si="33"/>
        <v>0.5</v>
      </c>
      <c r="Y73" s="9">
        <f t="shared" si="33"/>
        <v>0.5</v>
      </c>
      <c r="Z73" s="9">
        <f t="shared" si="33"/>
        <v>0.5</v>
      </c>
      <c r="AA73" s="9">
        <f t="shared" si="33"/>
        <v>0.5</v>
      </c>
      <c r="AB73" s="9">
        <f t="shared" si="33"/>
        <v>0.5</v>
      </c>
      <c r="AC73" s="9">
        <f t="shared" si="33"/>
        <v>0.5</v>
      </c>
      <c r="AD73" s="9">
        <f t="shared" si="33"/>
        <v>0.5</v>
      </c>
      <c r="AE73" s="9">
        <f t="shared" si="33"/>
        <v>0.5</v>
      </c>
    </row>
    <row r="74" spans="1:31">
      <c r="A74" s="11" t="s">
        <v>98</v>
      </c>
      <c r="B74" s="10" t="s">
        <v>58</v>
      </c>
      <c r="C74" s="10" t="s">
        <v>62</v>
      </c>
      <c r="D74" s="9">
        <f t="shared" ref="D74:AE74" si="34">1-D57</f>
        <v>0</v>
      </c>
      <c r="E74" s="9">
        <f t="shared" si="34"/>
        <v>2.9411764705882359E-2</v>
      </c>
      <c r="F74" s="9">
        <f t="shared" si="34"/>
        <v>5.8823529411764719E-2</v>
      </c>
      <c r="G74" s="9">
        <f t="shared" si="34"/>
        <v>8.8235294117647078E-2</v>
      </c>
      <c r="H74" s="9">
        <f t="shared" si="34"/>
        <v>0.11764705882352944</v>
      </c>
      <c r="I74" s="9">
        <f t="shared" si="34"/>
        <v>0.1470588235294118</v>
      </c>
      <c r="J74" s="9">
        <f t="shared" si="34"/>
        <v>0.17647058823529416</v>
      </c>
      <c r="K74" s="9">
        <f t="shared" si="34"/>
        <v>0.20588235294117652</v>
      </c>
      <c r="L74" s="9">
        <f t="shared" si="34"/>
        <v>0.23529411764705888</v>
      </c>
      <c r="M74" s="9">
        <f t="shared" si="34"/>
        <v>0.26470588235294124</v>
      </c>
      <c r="N74" s="9">
        <f t="shared" si="34"/>
        <v>0.29411764705882359</v>
      </c>
      <c r="O74" s="9">
        <f t="shared" si="34"/>
        <v>0.32352941176470595</v>
      </c>
      <c r="P74" s="9">
        <f t="shared" si="34"/>
        <v>0.35294117647058831</v>
      </c>
      <c r="Q74" s="9">
        <f t="shared" si="34"/>
        <v>0.38235294117647067</v>
      </c>
      <c r="R74" s="9">
        <f t="shared" si="34"/>
        <v>0.41176470588235303</v>
      </c>
      <c r="S74" s="9">
        <f t="shared" si="34"/>
        <v>0.44117647058823539</v>
      </c>
      <c r="T74" s="9">
        <f t="shared" si="34"/>
        <v>0.47058823529411775</v>
      </c>
      <c r="U74" s="9">
        <f t="shared" si="34"/>
        <v>0.5</v>
      </c>
      <c r="V74" s="9">
        <f t="shared" si="34"/>
        <v>0.5</v>
      </c>
      <c r="W74" s="9">
        <f t="shared" si="34"/>
        <v>0.5</v>
      </c>
      <c r="X74" s="9">
        <f t="shared" si="34"/>
        <v>0.5</v>
      </c>
      <c r="Y74" s="9">
        <f t="shared" si="34"/>
        <v>0.5</v>
      </c>
      <c r="Z74" s="9">
        <f t="shared" si="34"/>
        <v>0.5</v>
      </c>
      <c r="AA74" s="9">
        <f t="shared" si="34"/>
        <v>0.5</v>
      </c>
      <c r="AB74" s="9">
        <f t="shared" si="34"/>
        <v>0.5</v>
      </c>
      <c r="AC74" s="9">
        <f t="shared" si="34"/>
        <v>0.5</v>
      </c>
      <c r="AD74" s="9">
        <f t="shared" si="34"/>
        <v>0.5</v>
      </c>
      <c r="AE74" s="9">
        <f t="shared" si="34"/>
        <v>0.5</v>
      </c>
    </row>
    <row r="75" spans="1:31">
      <c r="A75" s="11" t="s">
        <v>98</v>
      </c>
      <c r="B75" s="10" t="s">
        <v>58</v>
      </c>
      <c r="C75" s="10" t="s">
        <v>63</v>
      </c>
      <c r="D75" s="9">
        <f t="shared" ref="D75:AE75" si="35">1-D58</f>
        <v>0</v>
      </c>
      <c r="E75" s="9">
        <f t="shared" si="35"/>
        <v>2.9411764705882359E-2</v>
      </c>
      <c r="F75" s="9">
        <f t="shared" si="35"/>
        <v>5.8823529411764719E-2</v>
      </c>
      <c r="G75" s="9">
        <f t="shared" si="35"/>
        <v>8.8235294117647078E-2</v>
      </c>
      <c r="H75" s="9">
        <f t="shared" si="35"/>
        <v>0.11764705882352944</v>
      </c>
      <c r="I75" s="9">
        <f t="shared" si="35"/>
        <v>0.1470588235294118</v>
      </c>
      <c r="J75" s="9">
        <f t="shared" si="35"/>
        <v>0.17647058823529416</v>
      </c>
      <c r="K75" s="9">
        <f t="shared" si="35"/>
        <v>0.20588235294117652</v>
      </c>
      <c r="L75" s="9">
        <f t="shared" si="35"/>
        <v>0.23529411764705888</v>
      </c>
      <c r="M75" s="9">
        <f t="shared" si="35"/>
        <v>0.26470588235294124</v>
      </c>
      <c r="N75" s="9">
        <f t="shared" si="35"/>
        <v>0.29411764705882359</v>
      </c>
      <c r="O75" s="9">
        <f t="shared" si="35"/>
        <v>0.32352941176470595</v>
      </c>
      <c r="P75" s="9">
        <f t="shared" si="35"/>
        <v>0.35294117647058831</v>
      </c>
      <c r="Q75" s="9">
        <f t="shared" si="35"/>
        <v>0.38235294117647067</v>
      </c>
      <c r="R75" s="9">
        <f t="shared" si="35"/>
        <v>0.41176470588235303</v>
      </c>
      <c r="S75" s="9">
        <f t="shared" si="35"/>
        <v>0.44117647058823539</v>
      </c>
      <c r="T75" s="9">
        <f t="shared" si="35"/>
        <v>0.47058823529411775</v>
      </c>
      <c r="U75" s="9">
        <f t="shared" si="35"/>
        <v>0.5</v>
      </c>
      <c r="V75" s="9">
        <f t="shared" si="35"/>
        <v>0.5</v>
      </c>
      <c r="W75" s="9">
        <f t="shared" si="35"/>
        <v>0.5</v>
      </c>
      <c r="X75" s="9">
        <f t="shared" si="35"/>
        <v>0.5</v>
      </c>
      <c r="Y75" s="9">
        <f t="shared" si="35"/>
        <v>0.5</v>
      </c>
      <c r="Z75" s="9">
        <f t="shared" si="35"/>
        <v>0.5</v>
      </c>
      <c r="AA75" s="9">
        <f t="shared" si="35"/>
        <v>0.5</v>
      </c>
      <c r="AB75" s="9">
        <f t="shared" si="35"/>
        <v>0.5</v>
      </c>
      <c r="AC75" s="9">
        <f t="shared" si="35"/>
        <v>0.5</v>
      </c>
      <c r="AD75" s="9">
        <f t="shared" si="35"/>
        <v>0.5</v>
      </c>
      <c r="AE75" s="9">
        <f t="shared" si="35"/>
        <v>0.5</v>
      </c>
    </row>
    <row r="76" spans="1:31">
      <c r="A76" s="11" t="s">
        <v>98</v>
      </c>
      <c r="B76" s="10" t="s">
        <v>58</v>
      </c>
      <c r="C76" s="10" t="s">
        <v>64</v>
      </c>
      <c r="D76" s="9">
        <f t="shared" ref="D76:AE76" si="36">1-D59</f>
        <v>0</v>
      </c>
      <c r="E76" s="9">
        <f t="shared" si="36"/>
        <v>2.9411764705882359E-2</v>
      </c>
      <c r="F76" s="9">
        <f t="shared" si="36"/>
        <v>5.8823529411764719E-2</v>
      </c>
      <c r="G76" s="9">
        <f t="shared" si="36"/>
        <v>8.8235294117647078E-2</v>
      </c>
      <c r="H76" s="9">
        <f t="shared" si="36"/>
        <v>0.11764705882352944</v>
      </c>
      <c r="I76" s="9">
        <f t="shared" si="36"/>
        <v>0.1470588235294118</v>
      </c>
      <c r="J76" s="9">
        <f t="shared" si="36"/>
        <v>0.17647058823529416</v>
      </c>
      <c r="K76" s="9">
        <f t="shared" si="36"/>
        <v>0.20588235294117652</v>
      </c>
      <c r="L76" s="9">
        <f t="shared" si="36"/>
        <v>0.23529411764705888</v>
      </c>
      <c r="M76" s="9">
        <f t="shared" si="36"/>
        <v>0.26470588235294124</v>
      </c>
      <c r="N76" s="9">
        <f t="shared" si="36"/>
        <v>0.29411764705882359</v>
      </c>
      <c r="O76" s="9">
        <f t="shared" si="36"/>
        <v>0.32352941176470595</v>
      </c>
      <c r="P76" s="9">
        <f t="shared" si="36"/>
        <v>0.35294117647058831</v>
      </c>
      <c r="Q76" s="9">
        <f t="shared" si="36"/>
        <v>0.38235294117647067</v>
      </c>
      <c r="R76" s="9">
        <f t="shared" si="36"/>
        <v>0.41176470588235303</v>
      </c>
      <c r="S76" s="9">
        <f t="shared" si="36"/>
        <v>0.44117647058823539</v>
      </c>
      <c r="T76" s="9">
        <f t="shared" si="36"/>
        <v>0.47058823529411775</v>
      </c>
      <c r="U76" s="9">
        <f t="shared" si="36"/>
        <v>0.5</v>
      </c>
      <c r="V76" s="9">
        <f t="shared" si="36"/>
        <v>0.5</v>
      </c>
      <c r="W76" s="9">
        <f t="shared" si="36"/>
        <v>0.5</v>
      </c>
      <c r="X76" s="9">
        <f t="shared" si="36"/>
        <v>0.5</v>
      </c>
      <c r="Y76" s="9">
        <f t="shared" si="36"/>
        <v>0.5</v>
      </c>
      <c r="Z76" s="9">
        <f t="shared" si="36"/>
        <v>0.5</v>
      </c>
      <c r="AA76" s="9">
        <f t="shared" si="36"/>
        <v>0.5</v>
      </c>
      <c r="AB76" s="9">
        <f t="shared" si="36"/>
        <v>0.5</v>
      </c>
      <c r="AC76" s="9">
        <f t="shared" si="36"/>
        <v>0.5</v>
      </c>
      <c r="AD76" s="9">
        <f t="shared" si="36"/>
        <v>0.5</v>
      </c>
      <c r="AE76" s="9">
        <f t="shared" si="36"/>
        <v>0.5</v>
      </c>
    </row>
    <row r="77" spans="1:31">
      <c r="A77" s="11" t="s">
        <v>98</v>
      </c>
      <c r="B77" s="10" t="s">
        <v>49</v>
      </c>
      <c r="C77" s="10" t="s">
        <v>50</v>
      </c>
      <c r="D77" s="9">
        <f t="shared" ref="D77:AE77" si="37">1-D60</f>
        <v>0</v>
      </c>
      <c r="E77" s="9">
        <f t="shared" si="37"/>
        <v>2.9411764705882359E-2</v>
      </c>
      <c r="F77" s="9">
        <f t="shared" si="37"/>
        <v>5.8823529411764719E-2</v>
      </c>
      <c r="G77" s="9">
        <f t="shared" si="37"/>
        <v>8.8235294117647078E-2</v>
      </c>
      <c r="H77" s="9">
        <f t="shared" si="37"/>
        <v>0.11764705882352944</v>
      </c>
      <c r="I77" s="9">
        <f t="shared" si="37"/>
        <v>0.1470588235294118</v>
      </c>
      <c r="J77" s="9">
        <f t="shared" si="37"/>
        <v>0.17647058823529416</v>
      </c>
      <c r="K77" s="9">
        <f t="shared" si="37"/>
        <v>0.20588235294117652</v>
      </c>
      <c r="L77" s="9">
        <f t="shared" si="37"/>
        <v>0.23529411764705888</v>
      </c>
      <c r="M77" s="9">
        <f t="shared" si="37"/>
        <v>0.26470588235294124</v>
      </c>
      <c r="N77" s="9">
        <f t="shared" si="37"/>
        <v>0.29411764705882359</v>
      </c>
      <c r="O77" s="9">
        <f t="shared" si="37"/>
        <v>0.32352941176470595</v>
      </c>
      <c r="P77" s="9">
        <f t="shared" si="37"/>
        <v>0.35294117647058831</v>
      </c>
      <c r="Q77" s="9">
        <f t="shared" si="37"/>
        <v>0.38235294117647067</v>
      </c>
      <c r="R77" s="9">
        <f t="shared" si="37"/>
        <v>0.41176470588235303</v>
      </c>
      <c r="S77" s="9">
        <f t="shared" si="37"/>
        <v>0.44117647058823539</v>
      </c>
      <c r="T77" s="9">
        <f t="shared" si="37"/>
        <v>0.47058823529411775</v>
      </c>
      <c r="U77" s="9">
        <f t="shared" si="37"/>
        <v>0.5</v>
      </c>
      <c r="V77" s="9">
        <f t="shared" si="37"/>
        <v>0.5</v>
      </c>
      <c r="W77" s="9">
        <f t="shared" si="37"/>
        <v>0.5</v>
      </c>
      <c r="X77" s="9">
        <f t="shared" si="37"/>
        <v>0.5</v>
      </c>
      <c r="Y77" s="9">
        <f t="shared" si="37"/>
        <v>0.5</v>
      </c>
      <c r="Z77" s="9">
        <f t="shared" si="37"/>
        <v>0.5</v>
      </c>
      <c r="AA77" s="9">
        <f t="shared" si="37"/>
        <v>0.5</v>
      </c>
      <c r="AB77" s="9">
        <f t="shared" si="37"/>
        <v>0.5</v>
      </c>
      <c r="AC77" s="9">
        <f t="shared" si="37"/>
        <v>0.5</v>
      </c>
      <c r="AD77" s="9">
        <f t="shared" si="37"/>
        <v>0.5</v>
      </c>
      <c r="AE77" s="9">
        <f t="shared" si="37"/>
        <v>0.5</v>
      </c>
    </row>
    <row r="78" spans="1:31">
      <c r="A78" s="11" t="s">
        <v>98</v>
      </c>
      <c r="B78" s="10" t="s">
        <v>49</v>
      </c>
      <c r="C78" s="10" t="s">
        <v>51</v>
      </c>
      <c r="D78" s="9">
        <f t="shared" ref="D78:AE78" si="38">1-D61</f>
        <v>0</v>
      </c>
      <c r="E78" s="9">
        <f t="shared" si="38"/>
        <v>2.9411764705882359E-2</v>
      </c>
      <c r="F78" s="9">
        <f t="shared" si="38"/>
        <v>5.8823529411764719E-2</v>
      </c>
      <c r="G78" s="9">
        <f t="shared" si="38"/>
        <v>8.8235294117647078E-2</v>
      </c>
      <c r="H78" s="9">
        <f t="shared" si="38"/>
        <v>0.11764705882352944</v>
      </c>
      <c r="I78" s="9">
        <f t="shared" si="38"/>
        <v>0.1470588235294118</v>
      </c>
      <c r="J78" s="9">
        <f t="shared" si="38"/>
        <v>0.17647058823529416</v>
      </c>
      <c r="K78" s="9">
        <f t="shared" si="38"/>
        <v>0.20588235294117652</v>
      </c>
      <c r="L78" s="9">
        <f t="shared" si="38"/>
        <v>0.23529411764705888</v>
      </c>
      <c r="M78" s="9">
        <f t="shared" si="38"/>
        <v>0.26470588235294124</v>
      </c>
      <c r="N78" s="9">
        <f t="shared" si="38"/>
        <v>0.29411764705882359</v>
      </c>
      <c r="O78" s="9">
        <f t="shared" si="38"/>
        <v>0.32352941176470595</v>
      </c>
      <c r="P78" s="9">
        <f t="shared" si="38"/>
        <v>0.35294117647058831</v>
      </c>
      <c r="Q78" s="9">
        <f t="shared" si="38"/>
        <v>0.38235294117647067</v>
      </c>
      <c r="R78" s="9">
        <f t="shared" si="38"/>
        <v>0.41176470588235303</v>
      </c>
      <c r="S78" s="9">
        <f t="shared" si="38"/>
        <v>0.44117647058823539</v>
      </c>
      <c r="T78" s="9">
        <f t="shared" si="38"/>
        <v>0.47058823529411775</v>
      </c>
      <c r="U78" s="9">
        <f t="shared" si="38"/>
        <v>0.5</v>
      </c>
      <c r="V78" s="9">
        <f t="shared" si="38"/>
        <v>0.5</v>
      </c>
      <c r="W78" s="9">
        <f t="shared" si="38"/>
        <v>0.5</v>
      </c>
      <c r="X78" s="9">
        <f t="shared" si="38"/>
        <v>0.5</v>
      </c>
      <c r="Y78" s="9">
        <f t="shared" si="38"/>
        <v>0.5</v>
      </c>
      <c r="Z78" s="9">
        <f t="shared" si="38"/>
        <v>0.5</v>
      </c>
      <c r="AA78" s="9">
        <f t="shared" si="38"/>
        <v>0.5</v>
      </c>
      <c r="AB78" s="9">
        <f t="shared" si="38"/>
        <v>0.5</v>
      </c>
      <c r="AC78" s="9">
        <f t="shared" si="38"/>
        <v>0.5</v>
      </c>
      <c r="AD78" s="9">
        <f t="shared" si="38"/>
        <v>0.5</v>
      </c>
      <c r="AE78" s="9">
        <f t="shared" si="38"/>
        <v>0.5</v>
      </c>
    </row>
    <row r="79" spans="1:31">
      <c r="A79" s="11" t="s">
        <v>98</v>
      </c>
      <c r="B79" s="10" t="s">
        <v>49</v>
      </c>
      <c r="C79" s="10" t="s">
        <v>52</v>
      </c>
      <c r="D79" s="9">
        <f t="shared" ref="D79:AE79" si="39">1-D62</f>
        <v>0</v>
      </c>
      <c r="E79" s="9">
        <f t="shared" si="39"/>
        <v>2.9411764705882359E-2</v>
      </c>
      <c r="F79" s="9">
        <f t="shared" si="39"/>
        <v>5.8823529411764719E-2</v>
      </c>
      <c r="G79" s="9">
        <f t="shared" si="39"/>
        <v>8.8235294117647078E-2</v>
      </c>
      <c r="H79" s="9">
        <f t="shared" si="39"/>
        <v>0.11764705882352944</v>
      </c>
      <c r="I79" s="9">
        <f t="shared" si="39"/>
        <v>0.1470588235294118</v>
      </c>
      <c r="J79" s="9">
        <f t="shared" si="39"/>
        <v>0.17647058823529416</v>
      </c>
      <c r="K79" s="9">
        <f t="shared" si="39"/>
        <v>0.20588235294117652</v>
      </c>
      <c r="L79" s="9">
        <f t="shared" si="39"/>
        <v>0.23529411764705888</v>
      </c>
      <c r="M79" s="9">
        <f t="shared" si="39"/>
        <v>0.26470588235294124</v>
      </c>
      <c r="N79" s="9">
        <f t="shared" si="39"/>
        <v>0.29411764705882359</v>
      </c>
      <c r="O79" s="9">
        <f t="shared" si="39"/>
        <v>0.32352941176470595</v>
      </c>
      <c r="P79" s="9">
        <f t="shared" si="39"/>
        <v>0.35294117647058831</v>
      </c>
      <c r="Q79" s="9">
        <f t="shared" si="39"/>
        <v>0.38235294117647067</v>
      </c>
      <c r="R79" s="9">
        <f t="shared" si="39"/>
        <v>0.41176470588235303</v>
      </c>
      <c r="S79" s="9">
        <f t="shared" si="39"/>
        <v>0.44117647058823539</v>
      </c>
      <c r="T79" s="9">
        <f t="shared" si="39"/>
        <v>0.47058823529411775</v>
      </c>
      <c r="U79" s="9">
        <f t="shared" si="39"/>
        <v>0.5</v>
      </c>
      <c r="V79" s="9">
        <f t="shared" si="39"/>
        <v>0.5</v>
      </c>
      <c r="W79" s="9">
        <f t="shared" si="39"/>
        <v>0.5</v>
      </c>
      <c r="X79" s="9">
        <f t="shared" si="39"/>
        <v>0.5</v>
      </c>
      <c r="Y79" s="9">
        <f t="shared" si="39"/>
        <v>0.5</v>
      </c>
      <c r="Z79" s="9">
        <f t="shared" si="39"/>
        <v>0.5</v>
      </c>
      <c r="AA79" s="9">
        <f t="shared" si="39"/>
        <v>0.5</v>
      </c>
      <c r="AB79" s="9">
        <f t="shared" si="39"/>
        <v>0.5</v>
      </c>
      <c r="AC79" s="9">
        <f t="shared" si="39"/>
        <v>0.5</v>
      </c>
      <c r="AD79" s="9">
        <f t="shared" si="39"/>
        <v>0.5</v>
      </c>
      <c r="AE79" s="9">
        <f t="shared" si="39"/>
        <v>0.5</v>
      </c>
    </row>
    <row r="80" spans="1:31">
      <c r="A80" s="11" t="s">
        <v>98</v>
      </c>
      <c r="B80" s="10" t="s">
        <v>49</v>
      </c>
      <c r="C80" s="10" t="s">
        <v>53</v>
      </c>
      <c r="D80" s="9">
        <f t="shared" ref="D80:AE80" si="40">1-D63</f>
        <v>0</v>
      </c>
      <c r="E80" s="9">
        <f t="shared" si="40"/>
        <v>2.9411764705882359E-2</v>
      </c>
      <c r="F80" s="9">
        <f t="shared" si="40"/>
        <v>5.8823529411764719E-2</v>
      </c>
      <c r="G80" s="9">
        <f t="shared" si="40"/>
        <v>8.8235294117647078E-2</v>
      </c>
      <c r="H80" s="9">
        <f t="shared" si="40"/>
        <v>0.11764705882352944</v>
      </c>
      <c r="I80" s="9">
        <f t="shared" si="40"/>
        <v>0.1470588235294118</v>
      </c>
      <c r="J80" s="9">
        <f t="shared" si="40"/>
        <v>0.17647058823529416</v>
      </c>
      <c r="K80" s="9">
        <f t="shared" si="40"/>
        <v>0.20588235294117652</v>
      </c>
      <c r="L80" s="9">
        <f t="shared" si="40"/>
        <v>0.23529411764705888</v>
      </c>
      <c r="M80" s="9">
        <f t="shared" si="40"/>
        <v>0.26470588235294124</v>
      </c>
      <c r="N80" s="9">
        <f t="shared" si="40"/>
        <v>0.29411764705882359</v>
      </c>
      <c r="O80" s="9">
        <f t="shared" si="40"/>
        <v>0.32352941176470595</v>
      </c>
      <c r="P80" s="9">
        <f t="shared" si="40"/>
        <v>0.35294117647058831</v>
      </c>
      <c r="Q80" s="9">
        <f t="shared" si="40"/>
        <v>0.38235294117647067</v>
      </c>
      <c r="R80" s="9">
        <f t="shared" si="40"/>
        <v>0.41176470588235303</v>
      </c>
      <c r="S80" s="9">
        <f t="shared" si="40"/>
        <v>0.44117647058823539</v>
      </c>
      <c r="T80" s="9">
        <f t="shared" si="40"/>
        <v>0.47058823529411775</v>
      </c>
      <c r="U80" s="9">
        <f t="shared" si="40"/>
        <v>0.5</v>
      </c>
      <c r="V80" s="9">
        <f t="shared" si="40"/>
        <v>0.5</v>
      </c>
      <c r="W80" s="9">
        <f t="shared" si="40"/>
        <v>0.5</v>
      </c>
      <c r="X80" s="9">
        <f t="shared" si="40"/>
        <v>0.5</v>
      </c>
      <c r="Y80" s="9">
        <f t="shared" si="40"/>
        <v>0.5</v>
      </c>
      <c r="Z80" s="9">
        <f t="shared" si="40"/>
        <v>0.5</v>
      </c>
      <c r="AA80" s="9">
        <f t="shared" si="40"/>
        <v>0.5</v>
      </c>
      <c r="AB80" s="9">
        <f t="shared" si="40"/>
        <v>0.5</v>
      </c>
      <c r="AC80" s="9">
        <f t="shared" si="40"/>
        <v>0.5</v>
      </c>
      <c r="AD80" s="9">
        <f t="shared" si="40"/>
        <v>0.5</v>
      </c>
      <c r="AE80" s="9">
        <f t="shared" si="40"/>
        <v>0.5</v>
      </c>
    </row>
  </sheetData>
  <autoFilter ref="A4:AE21" xr:uid="{8B9FCDF7-39E1-4739-8D0F-ACEB301C9F02}"/>
  <mergeCells count="1">
    <mergeCell ref="H25:J25"/>
  </mergeCells>
  <hyperlinks>
    <hyperlink ref="J26" r:id="rId1" display="https://gridworks.org/wp-content/uploads/2020/06/VGI-DER-comparisons-E3-slides-5.07-1-1.pdf" xr:uid="{82DCDE73-27D7-42B1-A7AE-13361F82BA79}"/>
    <hyperlink ref="H26" r:id="rId2" display="https://ieeexplore.ieee.org/stamp/stamp.jsp?arnumber=9389559" xr:uid="{56959B61-0AF3-47FC-88DF-B1CE9979003A}"/>
    <hyperlink ref="I26" r:id="rId3" display="https://www.sciencedirect.com/science/article/pii/S2210670723001932?fr=RR-2&amp;ref=pdf_download&amp;rr=864641a3780d10ec" xr:uid="{4ACFB162-9C3B-473E-AC75-E3BE58361A96}"/>
    <hyperlink ref="H31" r:id="rId4" display="https://gridworks.org/wp-content/uploads/2020/07/VGI-Working-Group-Final-Report-Annexes-6.30.20.pdf" xr:uid="{CA2B9247-4271-47AA-8E02-813F3C30B09E}"/>
    <hyperlink ref="H32:H42" r:id="rId5" display="https://gridworks.org/wp-content/uploads/2020/07/VGI-Working-Group-Final-Report-Annexes-6.30.20.pdf" xr:uid="{99B2638E-7545-489B-995F-9042984972D3}"/>
    <hyperlink ref="I32" r:id="rId6" display="https://gridworks.org/wp-content/uploads/2020/06/VGI-MHDV-Team-Narrative-Document-11.13.pdf" xr:uid="{7ADDFAE5-52E6-4766-83B3-56A8681A25F2}"/>
    <hyperlink ref="I34" r:id="rId7" display="https://gridworks.org/wp-content/uploads/2020/06/VGI-MHDV-Team-Narrative-Document-11.13.pdf" xr:uid="{25AABF38-A09A-4C88-8464-A8483A75E147}"/>
    <hyperlink ref="I35:I38" r:id="rId8" display="https://gridworks.org/wp-content/uploads/2020/06/VGI-MHDV-Team-Narrative-Document-11.13.pdf" xr:uid="{78E132C7-FBBD-4217-8203-D80BC5E70B2F}"/>
    <hyperlink ref="I40" r:id="rId9" display="https://gridworks.org/wp-content/uploads/2020/06/VGI-MHDV-Team-Narrative-Document-11.13.pdf" xr:uid="{C398B1A5-B768-4E53-BD14-2B870C12319B}"/>
    <hyperlink ref="I42" r:id="rId10" display="https://gridworks.org/wp-content/uploads/2020/06/VGI-MHDV-Team-Narrative-Document-11.13.pdf" xr:uid="{46CAA1A3-A19A-45D7-8896-76FA9A94318C}"/>
    <hyperlink ref="J27" r:id="rId11" display="https://gridworks.org/wp-content/uploads/2020/06/VGI-DER-comparisons-E3-slides-5.07-1-1.pdf" xr:uid="{FF6F5724-B17E-4237-BC7A-ECB16B445A51}"/>
    <hyperlink ref="H27" r:id="rId12" display="https://ieeexplore.ieee.org/stamp/stamp.jsp?arnumber=9389559" xr:uid="{AB510F8B-80A5-449E-97F7-A2ED73DABECB}"/>
    <hyperlink ref="I27" r:id="rId13" display="https://www.sciencedirect.com/science/article/pii/S2210670723001932?fr=RR-2&amp;ref=pdf_download&amp;rr=864641a3780d10ec" xr:uid="{400AC969-C13F-42CB-8AEF-6C36BA3DE840}"/>
    <hyperlink ref="J28" r:id="rId14" display="https://gridworks.org/wp-content/uploads/2020/06/VGI-DER-comparisons-E3-slides-5.07-1-1.pdf" xr:uid="{B7031983-4536-4CC3-A66B-FAD9160CA3D0}"/>
    <hyperlink ref="H28" r:id="rId15" display="https://ieeexplore.ieee.org/stamp/stamp.jsp?arnumber=9389559" xr:uid="{3B8AC4CC-D86D-4B64-A517-3DAEF0B43F3A}"/>
    <hyperlink ref="I28" r:id="rId16" display="https://www.sciencedirect.com/science/article/pii/S2210670723001932?fr=RR-2&amp;ref=pdf_download&amp;rr=864641a3780d10ec" xr:uid="{665D100F-D047-4E55-89C8-2AB66645ADF3}"/>
    <hyperlink ref="J29" r:id="rId17" display="https://gridworks.org/wp-content/uploads/2020/06/VGI-DER-comparisons-E3-slides-5.07-1-1.pdf" xr:uid="{F35CD2B3-6FE1-4329-9E32-46FC2ABCF812}"/>
    <hyperlink ref="H29" r:id="rId18" display="https://ieeexplore.ieee.org/stamp/stamp.jsp?arnumber=9389559" xr:uid="{48C3D2C9-AC69-4A32-9387-329BF08CE788}"/>
    <hyperlink ref="I29" r:id="rId19" display="https://www.sciencedirect.com/science/article/pii/S2210670723001932?fr=RR-2&amp;ref=pdf_download&amp;rr=864641a3780d10ec" xr:uid="{9843608D-3C67-4F84-BAB8-374DC3524D6F}"/>
    <hyperlink ref="J30" r:id="rId20" display="https://gridworks.org/wp-content/uploads/2020/06/VGI-DER-comparisons-E3-slides-5.07-1-1.pdf" xr:uid="{EA0023E7-5DC9-418C-83E7-79ECB49F4F95}"/>
    <hyperlink ref="H30" r:id="rId21" display="https://ieeexplore.ieee.org/stamp/stamp.jsp?arnumber=9389559" xr:uid="{FDF9DD43-D0B8-4D66-B30D-2A008A3C1CE4}"/>
    <hyperlink ref="I30" r:id="rId22" display="https://www.sciencedirect.com/science/article/pii/S2210670723001932?fr=RR-2&amp;ref=pdf_download&amp;rr=864641a3780d10ec" xr:uid="{C0FF25AA-CFA9-4F9F-86AE-8C2D7B283F36}"/>
  </hyperlinks>
  <pageMargins left="0.7" right="0.7" top="0.75" bottom="0.75" header="0.3" footer="0.3"/>
  <pageSetup orientation="portrait" r:id="rId2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51DAD-80B2-4A7B-BE1A-D5D9FB6E4C65}">
  <sheetPr>
    <tabColor theme="4" tint="0.59999389629810485"/>
  </sheetPr>
  <dimension ref="A1:XFC43"/>
  <sheetViews>
    <sheetView zoomScale="40" zoomScaleNormal="40" workbookViewId="0">
      <selection activeCell="E10" sqref="E10"/>
    </sheetView>
  </sheetViews>
  <sheetFormatPr defaultRowHeight="15"/>
  <cols>
    <col min="1" max="1" width="15.125" style="74" customWidth="1"/>
    <col min="2" max="2" width="13.625" style="74" customWidth="1"/>
    <col min="3" max="3" width="20.25" style="74" customWidth="1"/>
    <col min="4" max="4" width="17.875" style="74" customWidth="1"/>
    <col min="5" max="16384" width="9" style="74"/>
  </cols>
  <sheetData>
    <row r="1" spans="1:28">
      <c r="A1" s="92" t="s">
        <v>99</v>
      </c>
      <c r="B1" s="92"/>
      <c r="C1" s="92"/>
      <c r="D1" s="92"/>
      <c r="E1" s="92"/>
      <c r="F1" s="92"/>
      <c r="G1" s="92"/>
      <c r="H1" s="92"/>
      <c r="I1" s="92"/>
      <c r="J1" s="92"/>
      <c r="K1" s="92"/>
      <c r="L1" s="92"/>
      <c r="M1" s="92"/>
      <c r="N1" s="92"/>
      <c r="O1" s="92"/>
      <c r="P1" s="92"/>
    </row>
    <row r="2" spans="1:28">
      <c r="A2" s="92"/>
      <c r="B2" s="92"/>
      <c r="C2" s="92"/>
      <c r="D2" s="92"/>
      <c r="E2" s="92"/>
      <c r="F2" s="92"/>
      <c r="G2" s="92"/>
      <c r="H2" s="92"/>
      <c r="I2" s="92"/>
      <c r="J2" s="92"/>
      <c r="K2" s="92"/>
      <c r="L2" s="92"/>
      <c r="M2" s="92"/>
      <c r="N2" s="92"/>
      <c r="O2" s="92"/>
      <c r="P2" s="92"/>
    </row>
    <row r="5" spans="1:28">
      <c r="A5" s="77" t="s">
        <v>38</v>
      </c>
      <c r="B5" s="77" t="s">
        <v>39</v>
      </c>
      <c r="C5" s="77" t="s">
        <v>100</v>
      </c>
      <c r="D5" s="77" t="s">
        <v>101</v>
      </c>
      <c r="E5" s="77">
        <v>0</v>
      </c>
      <c r="F5" s="77">
        <v>1</v>
      </c>
      <c r="G5" s="77">
        <v>2</v>
      </c>
      <c r="H5" s="77">
        <v>3</v>
      </c>
      <c r="I5" s="77">
        <v>4</v>
      </c>
      <c r="J5" s="77">
        <v>5</v>
      </c>
      <c r="K5" s="77">
        <v>6</v>
      </c>
      <c r="L5" s="77">
        <v>7</v>
      </c>
      <c r="M5" s="77">
        <v>8</v>
      </c>
      <c r="N5" s="77">
        <v>9</v>
      </c>
      <c r="O5" s="77">
        <v>10</v>
      </c>
      <c r="P5" s="77">
        <v>11</v>
      </c>
      <c r="Q5" s="77">
        <v>12</v>
      </c>
      <c r="R5" s="77">
        <v>13</v>
      </c>
      <c r="S5" s="77">
        <v>14</v>
      </c>
      <c r="T5" s="77">
        <v>15</v>
      </c>
      <c r="U5" s="77">
        <v>16</v>
      </c>
      <c r="V5" s="77">
        <v>17</v>
      </c>
      <c r="W5" s="77">
        <v>18</v>
      </c>
      <c r="X5" s="77">
        <v>19</v>
      </c>
      <c r="Y5" s="77">
        <v>20</v>
      </c>
      <c r="Z5" s="77">
        <v>21</v>
      </c>
      <c r="AA5" s="77">
        <v>22</v>
      </c>
      <c r="AB5" s="77">
        <v>23</v>
      </c>
    </row>
    <row r="6" spans="1:28">
      <c r="A6" s="91" t="s">
        <v>42</v>
      </c>
      <c r="B6" s="87" t="s">
        <v>43</v>
      </c>
      <c r="C6" s="87" t="s">
        <v>44</v>
      </c>
      <c r="D6" s="91" t="s">
        <v>102</v>
      </c>
      <c r="E6" s="93">
        <v>0.85</v>
      </c>
      <c r="F6" s="93">
        <v>0.85</v>
      </c>
      <c r="G6" s="93">
        <v>0.85</v>
      </c>
      <c r="H6" s="93">
        <v>0.6</v>
      </c>
      <c r="I6" s="93">
        <v>0.45</v>
      </c>
      <c r="J6" s="93">
        <v>0.25</v>
      </c>
      <c r="K6" s="93">
        <v>0.25</v>
      </c>
      <c r="L6" s="93">
        <v>0.25</v>
      </c>
      <c r="M6" s="93">
        <v>0.25</v>
      </c>
      <c r="N6" s="93">
        <v>0.25</v>
      </c>
      <c r="O6" s="93">
        <v>0.25</v>
      </c>
      <c r="P6" s="93">
        <v>0.25</v>
      </c>
      <c r="Q6" s="93">
        <v>0.25</v>
      </c>
      <c r="R6" s="93">
        <v>0.25</v>
      </c>
      <c r="S6" s="93">
        <v>0.3</v>
      </c>
      <c r="T6" s="93">
        <v>0.3</v>
      </c>
      <c r="U6" s="93">
        <v>0.3</v>
      </c>
      <c r="V6" s="93">
        <v>0.4</v>
      </c>
      <c r="W6" s="93">
        <v>0.5</v>
      </c>
      <c r="X6" s="93">
        <v>0.6</v>
      </c>
      <c r="Y6" s="93">
        <v>0.75</v>
      </c>
      <c r="Z6" s="93">
        <v>0.75</v>
      </c>
      <c r="AA6" s="93">
        <v>0.85</v>
      </c>
      <c r="AB6" s="93">
        <v>0.85</v>
      </c>
    </row>
    <row r="7" spans="1:28">
      <c r="A7" s="91" t="s">
        <v>42</v>
      </c>
      <c r="B7" s="87" t="s">
        <v>43</v>
      </c>
      <c r="C7" s="87" t="s">
        <v>45</v>
      </c>
      <c r="D7" s="91" t="s">
        <v>102</v>
      </c>
      <c r="E7" s="94">
        <v>0.85</v>
      </c>
      <c r="F7" s="94">
        <v>0.85</v>
      </c>
      <c r="G7" s="94">
        <v>0.85</v>
      </c>
      <c r="H7" s="94">
        <v>0.6</v>
      </c>
      <c r="I7" s="94">
        <v>0.45</v>
      </c>
      <c r="J7" s="94">
        <v>0.25</v>
      </c>
      <c r="K7" s="94">
        <v>0.25</v>
      </c>
      <c r="L7" s="94">
        <v>0.25</v>
      </c>
      <c r="M7" s="94">
        <v>0.25</v>
      </c>
      <c r="N7" s="94">
        <v>0.25</v>
      </c>
      <c r="O7" s="94">
        <v>0.25</v>
      </c>
      <c r="P7" s="94">
        <v>0.25</v>
      </c>
      <c r="Q7" s="94">
        <v>0.25</v>
      </c>
      <c r="R7" s="94">
        <v>0.25</v>
      </c>
      <c r="S7" s="94">
        <v>0.3</v>
      </c>
      <c r="T7" s="94">
        <v>0.3</v>
      </c>
      <c r="U7" s="94">
        <v>0.3</v>
      </c>
      <c r="V7" s="94">
        <v>0.4</v>
      </c>
      <c r="W7" s="94">
        <v>0.5</v>
      </c>
      <c r="X7" s="94">
        <v>0.6</v>
      </c>
      <c r="Y7" s="94">
        <v>0.75</v>
      </c>
      <c r="Z7" s="94">
        <v>0.75</v>
      </c>
      <c r="AA7" s="94">
        <v>0.85</v>
      </c>
      <c r="AB7" s="94">
        <v>0.85</v>
      </c>
    </row>
    <row r="8" spans="1:28">
      <c r="A8" s="91" t="s">
        <v>42</v>
      </c>
      <c r="B8" s="87" t="s">
        <v>43</v>
      </c>
      <c r="C8" s="87" t="s">
        <v>46</v>
      </c>
      <c r="D8" s="91" t="s">
        <v>102</v>
      </c>
      <c r="E8" s="94">
        <v>0.85</v>
      </c>
      <c r="F8" s="94">
        <v>0.85</v>
      </c>
      <c r="G8" s="94">
        <v>0.85</v>
      </c>
      <c r="H8" s="94">
        <v>0.6</v>
      </c>
      <c r="I8" s="94">
        <v>0.45</v>
      </c>
      <c r="J8" s="94">
        <v>0.25</v>
      </c>
      <c r="K8" s="94">
        <v>0.25</v>
      </c>
      <c r="L8" s="94">
        <v>0.25</v>
      </c>
      <c r="M8" s="94">
        <v>0.25</v>
      </c>
      <c r="N8" s="94">
        <v>0.25</v>
      </c>
      <c r="O8" s="94">
        <v>0.25</v>
      </c>
      <c r="P8" s="94">
        <v>0.25</v>
      </c>
      <c r="Q8" s="94">
        <v>0.25</v>
      </c>
      <c r="R8" s="94">
        <v>0.25</v>
      </c>
      <c r="S8" s="94">
        <v>0.3</v>
      </c>
      <c r="T8" s="94">
        <v>0.3</v>
      </c>
      <c r="U8" s="94">
        <v>0.3</v>
      </c>
      <c r="V8" s="94">
        <v>0.4</v>
      </c>
      <c r="W8" s="94">
        <v>0.5</v>
      </c>
      <c r="X8" s="94">
        <v>0.6</v>
      </c>
      <c r="Y8" s="94">
        <v>0.75</v>
      </c>
      <c r="Z8" s="94">
        <v>0.75</v>
      </c>
      <c r="AA8" s="94">
        <v>0.85</v>
      </c>
      <c r="AB8" s="94">
        <v>0.85</v>
      </c>
    </row>
    <row r="9" spans="1:28">
      <c r="A9" s="91" t="s">
        <v>42</v>
      </c>
      <c r="B9" s="87" t="s">
        <v>43</v>
      </c>
      <c r="C9" s="87" t="s">
        <v>47</v>
      </c>
      <c r="D9" s="91" t="s">
        <v>102</v>
      </c>
      <c r="E9" s="94">
        <v>0.85</v>
      </c>
      <c r="F9" s="94">
        <v>0.85</v>
      </c>
      <c r="G9" s="94">
        <v>0.85</v>
      </c>
      <c r="H9" s="94">
        <v>0.6</v>
      </c>
      <c r="I9" s="94">
        <v>0.45</v>
      </c>
      <c r="J9" s="94">
        <v>0.25</v>
      </c>
      <c r="K9" s="94">
        <v>0.25</v>
      </c>
      <c r="L9" s="94">
        <v>0.25</v>
      </c>
      <c r="M9" s="94">
        <v>0.25</v>
      </c>
      <c r="N9" s="94">
        <v>0.25</v>
      </c>
      <c r="O9" s="94">
        <v>0.25</v>
      </c>
      <c r="P9" s="94">
        <v>0.25</v>
      </c>
      <c r="Q9" s="94">
        <v>0.25</v>
      </c>
      <c r="R9" s="94">
        <v>0.25</v>
      </c>
      <c r="S9" s="94">
        <v>0.3</v>
      </c>
      <c r="T9" s="94">
        <v>0.3</v>
      </c>
      <c r="U9" s="94">
        <v>0.3</v>
      </c>
      <c r="V9" s="94">
        <v>0.4</v>
      </c>
      <c r="W9" s="94">
        <v>0.5</v>
      </c>
      <c r="X9" s="94">
        <v>0.6</v>
      </c>
      <c r="Y9" s="94">
        <v>0.75</v>
      </c>
      <c r="Z9" s="94">
        <v>0.75</v>
      </c>
      <c r="AA9" s="94">
        <v>0.85</v>
      </c>
      <c r="AB9" s="94">
        <v>0.85</v>
      </c>
    </row>
    <row r="10" spans="1:28">
      <c r="A10" s="91" t="s">
        <v>42</v>
      </c>
      <c r="B10" s="87" t="s">
        <v>43</v>
      </c>
      <c r="C10" s="87" t="s">
        <v>48</v>
      </c>
      <c r="D10" s="91" t="s">
        <v>102</v>
      </c>
      <c r="E10" s="94">
        <v>0.85</v>
      </c>
      <c r="F10" s="94">
        <v>0.85</v>
      </c>
      <c r="G10" s="94">
        <v>0.85</v>
      </c>
      <c r="H10" s="94">
        <v>0.6</v>
      </c>
      <c r="I10" s="94">
        <v>0.45</v>
      </c>
      <c r="J10" s="94">
        <v>0.25</v>
      </c>
      <c r="K10" s="94">
        <v>0.25</v>
      </c>
      <c r="L10" s="94">
        <v>0.25</v>
      </c>
      <c r="M10" s="94">
        <v>0.25</v>
      </c>
      <c r="N10" s="94">
        <v>0.25</v>
      </c>
      <c r="O10" s="94">
        <v>0.25</v>
      </c>
      <c r="P10" s="94">
        <v>0.25</v>
      </c>
      <c r="Q10" s="94">
        <v>0.25</v>
      </c>
      <c r="R10" s="94">
        <v>0.25</v>
      </c>
      <c r="S10" s="94">
        <v>0.3</v>
      </c>
      <c r="T10" s="94">
        <v>0.3</v>
      </c>
      <c r="U10" s="94">
        <v>0.3</v>
      </c>
      <c r="V10" s="94">
        <v>0.4</v>
      </c>
      <c r="W10" s="94">
        <v>0.5</v>
      </c>
      <c r="X10" s="94">
        <v>0.6</v>
      </c>
      <c r="Y10" s="94">
        <v>0.75</v>
      </c>
      <c r="Z10" s="94">
        <v>0.75</v>
      </c>
      <c r="AA10" s="94">
        <v>0.85</v>
      </c>
      <c r="AB10" s="94">
        <v>0.85</v>
      </c>
    </row>
    <row r="11" spans="1:28">
      <c r="A11" s="91" t="s">
        <v>42</v>
      </c>
      <c r="B11" s="87" t="s">
        <v>55</v>
      </c>
      <c r="C11" s="87" t="s">
        <v>56</v>
      </c>
      <c r="D11" s="91" t="s">
        <v>102</v>
      </c>
      <c r="E11" s="93">
        <f t="shared" ref="E11:N18" si="0">AVERAGE(E$6,E$21)</f>
        <v>0.875</v>
      </c>
      <c r="F11" s="93">
        <f t="shared" si="0"/>
        <v>0.82499999999999996</v>
      </c>
      <c r="G11" s="93">
        <f t="shared" si="0"/>
        <v>0.77499999999999991</v>
      </c>
      <c r="H11" s="93">
        <f t="shared" si="0"/>
        <v>0.6</v>
      </c>
      <c r="I11" s="93">
        <f t="shared" si="0"/>
        <v>0.52500000000000002</v>
      </c>
      <c r="J11" s="93">
        <f t="shared" si="0"/>
        <v>0.42499999999999999</v>
      </c>
      <c r="K11" s="93">
        <f t="shared" si="0"/>
        <v>0.42499999999999999</v>
      </c>
      <c r="L11" s="93">
        <f t="shared" si="0"/>
        <v>0.42499999999999999</v>
      </c>
      <c r="M11" s="93">
        <f t="shared" si="0"/>
        <v>0.47499999999999998</v>
      </c>
      <c r="N11" s="93">
        <f t="shared" si="0"/>
        <v>0.375</v>
      </c>
      <c r="O11" s="93">
        <f t="shared" ref="O11:AB18" si="1">AVERAGE(O$6,O$21)</f>
        <v>0.375</v>
      </c>
      <c r="P11" s="93">
        <f t="shared" si="1"/>
        <v>0.52500000000000002</v>
      </c>
      <c r="Q11" s="93">
        <f t="shared" si="1"/>
        <v>0.52500000000000002</v>
      </c>
      <c r="R11" s="93">
        <f t="shared" si="1"/>
        <v>0.47499999999999998</v>
      </c>
      <c r="S11" s="93">
        <f t="shared" si="1"/>
        <v>0.44999999999999996</v>
      </c>
      <c r="T11" s="93">
        <f t="shared" si="1"/>
        <v>0.4</v>
      </c>
      <c r="U11" s="93">
        <f t="shared" si="1"/>
        <v>0.35</v>
      </c>
      <c r="V11" s="93">
        <f t="shared" si="1"/>
        <v>0.35</v>
      </c>
      <c r="W11" s="93">
        <f t="shared" si="1"/>
        <v>0.35</v>
      </c>
      <c r="X11" s="93">
        <f t="shared" si="1"/>
        <v>0.4</v>
      </c>
      <c r="Y11" s="93">
        <f t="shared" si="1"/>
        <v>0.6</v>
      </c>
      <c r="Z11" s="93">
        <f t="shared" si="1"/>
        <v>0.7</v>
      </c>
      <c r="AA11" s="93">
        <f t="shared" si="1"/>
        <v>0.82499999999999996</v>
      </c>
      <c r="AB11" s="93">
        <f t="shared" si="1"/>
        <v>0.875</v>
      </c>
    </row>
    <row r="12" spans="1:28">
      <c r="A12" s="91" t="s">
        <v>42</v>
      </c>
      <c r="B12" s="87" t="s">
        <v>55</v>
      </c>
      <c r="C12" s="87" t="s">
        <v>57</v>
      </c>
      <c r="D12" s="91" t="s">
        <v>102</v>
      </c>
      <c r="E12" s="93">
        <f t="shared" si="0"/>
        <v>0.875</v>
      </c>
      <c r="F12" s="93">
        <f t="shared" si="0"/>
        <v>0.82499999999999996</v>
      </c>
      <c r="G12" s="93">
        <f t="shared" si="0"/>
        <v>0.77499999999999991</v>
      </c>
      <c r="H12" s="93">
        <f t="shared" si="0"/>
        <v>0.6</v>
      </c>
      <c r="I12" s="93">
        <f t="shared" si="0"/>
        <v>0.52500000000000002</v>
      </c>
      <c r="J12" s="93">
        <f t="shared" si="0"/>
        <v>0.42499999999999999</v>
      </c>
      <c r="K12" s="93">
        <f t="shared" si="0"/>
        <v>0.42499999999999999</v>
      </c>
      <c r="L12" s="93">
        <f t="shared" si="0"/>
        <v>0.42499999999999999</v>
      </c>
      <c r="M12" s="93">
        <f t="shared" si="0"/>
        <v>0.47499999999999998</v>
      </c>
      <c r="N12" s="93">
        <f t="shared" si="0"/>
        <v>0.375</v>
      </c>
      <c r="O12" s="93">
        <f t="shared" si="1"/>
        <v>0.375</v>
      </c>
      <c r="P12" s="93">
        <f t="shared" si="1"/>
        <v>0.52500000000000002</v>
      </c>
      <c r="Q12" s="93">
        <f t="shared" si="1"/>
        <v>0.52500000000000002</v>
      </c>
      <c r="R12" s="93">
        <f t="shared" si="1"/>
        <v>0.47499999999999998</v>
      </c>
      <c r="S12" s="93">
        <f t="shared" si="1"/>
        <v>0.44999999999999996</v>
      </c>
      <c r="T12" s="93">
        <f t="shared" si="1"/>
        <v>0.4</v>
      </c>
      <c r="U12" s="93">
        <f t="shared" si="1"/>
        <v>0.35</v>
      </c>
      <c r="V12" s="93">
        <f t="shared" si="1"/>
        <v>0.35</v>
      </c>
      <c r="W12" s="93">
        <f t="shared" si="1"/>
        <v>0.35</v>
      </c>
      <c r="X12" s="93">
        <f t="shared" si="1"/>
        <v>0.4</v>
      </c>
      <c r="Y12" s="93">
        <f t="shared" si="1"/>
        <v>0.6</v>
      </c>
      <c r="Z12" s="93">
        <f t="shared" si="1"/>
        <v>0.7</v>
      </c>
      <c r="AA12" s="93">
        <f t="shared" si="1"/>
        <v>0.82499999999999996</v>
      </c>
      <c r="AB12" s="93">
        <f t="shared" si="1"/>
        <v>0.875</v>
      </c>
    </row>
    <row r="13" spans="1:28">
      <c r="A13" s="91" t="s">
        <v>42</v>
      </c>
      <c r="B13" s="87" t="s">
        <v>58</v>
      </c>
      <c r="C13" s="87" t="s">
        <v>59</v>
      </c>
      <c r="D13" s="91" t="s">
        <v>102</v>
      </c>
      <c r="E13" s="93">
        <f t="shared" si="0"/>
        <v>0.875</v>
      </c>
      <c r="F13" s="93">
        <f t="shared" si="0"/>
        <v>0.82499999999999996</v>
      </c>
      <c r="G13" s="93">
        <f t="shared" si="0"/>
        <v>0.77499999999999991</v>
      </c>
      <c r="H13" s="93">
        <f t="shared" si="0"/>
        <v>0.6</v>
      </c>
      <c r="I13" s="93">
        <f t="shared" si="0"/>
        <v>0.52500000000000002</v>
      </c>
      <c r="J13" s="93">
        <f t="shared" si="0"/>
        <v>0.42499999999999999</v>
      </c>
      <c r="K13" s="93">
        <f t="shared" si="0"/>
        <v>0.42499999999999999</v>
      </c>
      <c r="L13" s="93">
        <f t="shared" si="0"/>
        <v>0.42499999999999999</v>
      </c>
      <c r="M13" s="93">
        <f t="shared" si="0"/>
        <v>0.47499999999999998</v>
      </c>
      <c r="N13" s="93">
        <f t="shared" si="0"/>
        <v>0.375</v>
      </c>
      <c r="O13" s="93">
        <f t="shared" si="1"/>
        <v>0.375</v>
      </c>
      <c r="P13" s="93">
        <f t="shared" si="1"/>
        <v>0.52500000000000002</v>
      </c>
      <c r="Q13" s="93">
        <f t="shared" si="1"/>
        <v>0.52500000000000002</v>
      </c>
      <c r="R13" s="93">
        <f t="shared" si="1"/>
        <v>0.47499999999999998</v>
      </c>
      <c r="S13" s="93">
        <f t="shared" si="1"/>
        <v>0.44999999999999996</v>
      </c>
      <c r="T13" s="93">
        <f t="shared" si="1"/>
        <v>0.4</v>
      </c>
      <c r="U13" s="93">
        <f t="shared" si="1"/>
        <v>0.35</v>
      </c>
      <c r="V13" s="93">
        <f t="shared" si="1"/>
        <v>0.35</v>
      </c>
      <c r="W13" s="93">
        <f t="shared" si="1"/>
        <v>0.35</v>
      </c>
      <c r="X13" s="93">
        <f t="shared" si="1"/>
        <v>0.4</v>
      </c>
      <c r="Y13" s="93">
        <f t="shared" si="1"/>
        <v>0.6</v>
      </c>
      <c r="Z13" s="93">
        <f t="shared" si="1"/>
        <v>0.7</v>
      </c>
      <c r="AA13" s="93">
        <f t="shared" si="1"/>
        <v>0.82499999999999996</v>
      </c>
      <c r="AB13" s="93">
        <f t="shared" si="1"/>
        <v>0.875</v>
      </c>
    </row>
    <row r="14" spans="1:28">
      <c r="A14" s="91" t="s">
        <v>42</v>
      </c>
      <c r="B14" s="87" t="s">
        <v>58</v>
      </c>
      <c r="C14" s="87" t="s">
        <v>60</v>
      </c>
      <c r="D14" s="91" t="s">
        <v>102</v>
      </c>
      <c r="E14" s="93">
        <f t="shared" si="0"/>
        <v>0.875</v>
      </c>
      <c r="F14" s="93">
        <f t="shared" si="0"/>
        <v>0.82499999999999996</v>
      </c>
      <c r="G14" s="93">
        <f t="shared" si="0"/>
        <v>0.77499999999999991</v>
      </c>
      <c r="H14" s="93">
        <f t="shared" si="0"/>
        <v>0.6</v>
      </c>
      <c r="I14" s="93">
        <f t="shared" si="0"/>
        <v>0.52500000000000002</v>
      </c>
      <c r="J14" s="93">
        <f t="shared" si="0"/>
        <v>0.42499999999999999</v>
      </c>
      <c r="K14" s="93">
        <f t="shared" si="0"/>
        <v>0.42499999999999999</v>
      </c>
      <c r="L14" s="93">
        <f t="shared" si="0"/>
        <v>0.42499999999999999</v>
      </c>
      <c r="M14" s="93">
        <f t="shared" si="0"/>
        <v>0.47499999999999998</v>
      </c>
      <c r="N14" s="93">
        <f t="shared" si="0"/>
        <v>0.375</v>
      </c>
      <c r="O14" s="93">
        <f t="shared" si="1"/>
        <v>0.375</v>
      </c>
      <c r="P14" s="93">
        <f t="shared" si="1"/>
        <v>0.52500000000000002</v>
      </c>
      <c r="Q14" s="93">
        <f t="shared" si="1"/>
        <v>0.52500000000000002</v>
      </c>
      <c r="R14" s="93">
        <f t="shared" si="1"/>
        <v>0.47499999999999998</v>
      </c>
      <c r="S14" s="93">
        <f t="shared" si="1"/>
        <v>0.44999999999999996</v>
      </c>
      <c r="T14" s="93">
        <f t="shared" si="1"/>
        <v>0.4</v>
      </c>
      <c r="U14" s="93">
        <f t="shared" si="1"/>
        <v>0.35</v>
      </c>
      <c r="V14" s="93">
        <f t="shared" si="1"/>
        <v>0.35</v>
      </c>
      <c r="W14" s="93">
        <f t="shared" si="1"/>
        <v>0.35</v>
      </c>
      <c r="X14" s="93">
        <f t="shared" si="1"/>
        <v>0.4</v>
      </c>
      <c r="Y14" s="93">
        <f t="shared" si="1"/>
        <v>0.6</v>
      </c>
      <c r="Z14" s="93">
        <f t="shared" si="1"/>
        <v>0.7</v>
      </c>
      <c r="AA14" s="93">
        <f t="shared" si="1"/>
        <v>0.82499999999999996</v>
      </c>
      <c r="AB14" s="93">
        <f t="shared" si="1"/>
        <v>0.875</v>
      </c>
    </row>
    <row r="15" spans="1:28">
      <c r="A15" s="91" t="s">
        <v>42</v>
      </c>
      <c r="B15" s="87" t="s">
        <v>58</v>
      </c>
      <c r="C15" s="87" t="s">
        <v>61</v>
      </c>
      <c r="D15" s="91" t="s">
        <v>102</v>
      </c>
      <c r="E15" s="93">
        <f t="shared" si="0"/>
        <v>0.875</v>
      </c>
      <c r="F15" s="93">
        <f t="shared" si="0"/>
        <v>0.82499999999999996</v>
      </c>
      <c r="G15" s="93">
        <f t="shared" si="0"/>
        <v>0.77499999999999991</v>
      </c>
      <c r="H15" s="93">
        <f t="shared" si="0"/>
        <v>0.6</v>
      </c>
      <c r="I15" s="93">
        <f t="shared" si="0"/>
        <v>0.52500000000000002</v>
      </c>
      <c r="J15" s="93">
        <f t="shared" si="0"/>
        <v>0.42499999999999999</v>
      </c>
      <c r="K15" s="93">
        <f t="shared" si="0"/>
        <v>0.42499999999999999</v>
      </c>
      <c r="L15" s="93">
        <f t="shared" si="0"/>
        <v>0.42499999999999999</v>
      </c>
      <c r="M15" s="93">
        <f t="shared" si="0"/>
        <v>0.47499999999999998</v>
      </c>
      <c r="N15" s="93">
        <f t="shared" si="0"/>
        <v>0.375</v>
      </c>
      <c r="O15" s="93">
        <f t="shared" si="1"/>
        <v>0.375</v>
      </c>
      <c r="P15" s="93">
        <f t="shared" si="1"/>
        <v>0.52500000000000002</v>
      </c>
      <c r="Q15" s="93">
        <f t="shared" si="1"/>
        <v>0.52500000000000002</v>
      </c>
      <c r="R15" s="93">
        <f t="shared" si="1"/>
        <v>0.47499999999999998</v>
      </c>
      <c r="S15" s="93">
        <f t="shared" si="1"/>
        <v>0.44999999999999996</v>
      </c>
      <c r="T15" s="93">
        <f t="shared" si="1"/>
        <v>0.4</v>
      </c>
      <c r="U15" s="93">
        <f t="shared" si="1"/>
        <v>0.35</v>
      </c>
      <c r="V15" s="93">
        <f t="shared" si="1"/>
        <v>0.35</v>
      </c>
      <c r="W15" s="93">
        <f t="shared" si="1"/>
        <v>0.35</v>
      </c>
      <c r="X15" s="93">
        <f t="shared" si="1"/>
        <v>0.4</v>
      </c>
      <c r="Y15" s="93">
        <f t="shared" si="1"/>
        <v>0.6</v>
      </c>
      <c r="Z15" s="93">
        <f t="shared" si="1"/>
        <v>0.7</v>
      </c>
      <c r="AA15" s="93">
        <f t="shared" si="1"/>
        <v>0.82499999999999996</v>
      </c>
      <c r="AB15" s="93">
        <f t="shared" si="1"/>
        <v>0.875</v>
      </c>
    </row>
    <row r="16" spans="1:28">
      <c r="A16" s="91" t="s">
        <v>42</v>
      </c>
      <c r="B16" s="87" t="s">
        <v>58</v>
      </c>
      <c r="C16" s="87" t="s">
        <v>62</v>
      </c>
      <c r="D16" s="91" t="s">
        <v>102</v>
      </c>
      <c r="E16" s="93">
        <f t="shared" si="0"/>
        <v>0.875</v>
      </c>
      <c r="F16" s="93">
        <f t="shared" si="0"/>
        <v>0.82499999999999996</v>
      </c>
      <c r="G16" s="93">
        <f t="shared" si="0"/>
        <v>0.77499999999999991</v>
      </c>
      <c r="H16" s="93">
        <f t="shared" si="0"/>
        <v>0.6</v>
      </c>
      <c r="I16" s="93">
        <f t="shared" si="0"/>
        <v>0.52500000000000002</v>
      </c>
      <c r="J16" s="93">
        <f t="shared" si="0"/>
        <v>0.42499999999999999</v>
      </c>
      <c r="K16" s="93">
        <f t="shared" si="0"/>
        <v>0.42499999999999999</v>
      </c>
      <c r="L16" s="93">
        <f t="shared" si="0"/>
        <v>0.42499999999999999</v>
      </c>
      <c r="M16" s="93">
        <f t="shared" si="0"/>
        <v>0.47499999999999998</v>
      </c>
      <c r="N16" s="93">
        <f t="shared" si="0"/>
        <v>0.375</v>
      </c>
      <c r="O16" s="93">
        <f t="shared" si="1"/>
        <v>0.375</v>
      </c>
      <c r="P16" s="93">
        <f t="shared" si="1"/>
        <v>0.52500000000000002</v>
      </c>
      <c r="Q16" s="93">
        <f t="shared" si="1"/>
        <v>0.52500000000000002</v>
      </c>
      <c r="R16" s="93">
        <f t="shared" si="1"/>
        <v>0.47499999999999998</v>
      </c>
      <c r="S16" s="93">
        <f t="shared" si="1"/>
        <v>0.44999999999999996</v>
      </c>
      <c r="T16" s="93">
        <f t="shared" si="1"/>
        <v>0.4</v>
      </c>
      <c r="U16" s="93">
        <f t="shared" si="1"/>
        <v>0.35</v>
      </c>
      <c r="V16" s="93">
        <f t="shared" si="1"/>
        <v>0.35</v>
      </c>
      <c r="W16" s="93">
        <f t="shared" si="1"/>
        <v>0.35</v>
      </c>
      <c r="X16" s="93">
        <f t="shared" si="1"/>
        <v>0.4</v>
      </c>
      <c r="Y16" s="93">
        <f t="shared" si="1"/>
        <v>0.6</v>
      </c>
      <c r="Z16" s="93">
        <f t="shared" si="1"/>
        <v>0.7</v>
      </c>
      <c r="AA16" s="93">
        <f t="shared" si="1"/>
        <v>0.82499999999999996</v>
      </c>
      <c r="AB16" s="93">
        <f t="shared" si="1"/>
        <v>0.875</v>
      </c>
    </row>
    <row r="17" spans="1:28">
      <c r="A17" s="91" t="s">
        <v>42</v>
      </c>
      <c r="B17" s="87" t="s">
        <v>58</v>
      </c>
      <c r="C17" s="87" t="s">
        <v>63</v>
      </c>
      <c r="D17" s="91" t="s">
        <v>102</v>
      </c>
      <c r="E17" s="93">
        <f t="shared" si="0"/>
        <v>0.875</v>
      </c>
      <c r="F17" s="93">
        <f t="shared" si="0"/>
        <v>0.82499999999999996</v>
      </c>
      <c r="G17" s="93">
        <f t="shared" si="0"/>
        <v>0.77499999999999991</v>
      </c>
      <c r="H17" s="93">
        <f t="shared" si="0"/>
        <v>0.6</v>
      </c>
      <c r="I17" s="93">
        <f t="shared" si="0"/>
        <v>0.52500000000000002</v>
      </c>
      <c r="J17" s="93">
        <f t="shared" si="0"/>
        <v>0.42499999999999999</v>
      </c>
      <c r="K17" s="93">
        <f t="shared" si="0"/>
        <v>0.42499999999999999</v>
      </c>
      <c r="L17" s="93">
        <f t="shared" si="0"/>
        <v>0.42499999999999999</v>
      </c>
      <c r="M17" s="93">
        <f t="shared" si="0"/>
        <v>0.47499999999999998</v>
      </c>
      <c r="N17" s="93">
        <f t="shared" si="0"/>
        <v>0.375</v>
      </c>
      <c r="O17" s="93">
        <f t="shared" si="1"/>
        <v>0.375</v>
      </c>
      <c r="P17" s="93">
        <f t="shared" si="1"/>
        <v>0.52500000000000002</v>
      </c>
      <c r="Q17" s="93">
        <f t="shared" si="1"/>
        <v>0.52500000000000002</v>
      </c>
      <c r="R17" s="93">
        <f t="shared" si="1"/>
        <v>0.47499999999999998</v>
      </c>
      <c r="S17" s="93">
        <f t="shared" si="1"/>
        <v>0.44999999999999996</v>
      </c>
      <c r="T17" s="93">
        <f t="shared" si="1"/>
        <v>0.4</v>
      </c>
      <c r="U17" s="93">
        <f t="shared" si="1"/>
        <v>0.35</v>
      </c>
      <c r="V17" s="93">
        <f t="shared" si="1"/>
        <v>0.35</v>
      </c>
      <c r="W17" s="93">
        <f t="shared" si="1"/>
        <v>0.35</v>
      </c>
      <c r="X17" s="93">
        <f t="shared" si="1"/>
        <v>0.4</v>
      </c>
      <c r="Y17" s="93">
        <f t="shared" si="1"/>
        <v>0.6</v>
      </c>
      <c r="Z17" s="93">
        <f t="shared" si="1"/>
        <v>0.7</v>
      </c>
      <c r="AA17" s="93">
        <f t="shared" si="1"/>
        <v>0.82499999999999996</v>
      </c>
      <c r="AB17" s="93">
        <f t="shared" si="1"/>
        <v>0.875</v>
      </c>
    </row>
    <row r="18" spans="1:28">
      <c r="A18" s="91" t="s">
        <v>42</v>
      </c>
      <c r="B18" s="87" t="s">
        <v>58</v>
      </c>
      <c r="C18" s="87" t="s">
        <v>64</v>
      </c>
      <c r="D18" s="91" t="s">
        <v>102</v>
      </c>
      <c r="E18" s="93">
        <f t="shared" si="0"/>
        <v>0.875</v>
      </c>
      <c r="F18" s="93">
        <f t="shared" si="0"/>
        <v>0.82499999999999996</v>
      </c>
      <c r="G18" s="93">
        <f t="shared" si="0"/>
        <v>0.77499999999999991</v>
      </c>
      <c r="H18" s="93">
        <f t="shared" si="0"/>
        <v>0.6</v>
      </c>
      <c r="I18" s="93">
        <f t="shared" si="0"/>
        <v>0.52500000000000002</v>
      </c>
      <c r="J18" s="93">
        <f t="shared" si="0"/>
        <v>0.42499999999999999</v>
      </c>
      <c r="K18" s="93">
        <f t="shared" si="0"/>
        <v>0.42499999999999999</v>
      </c>
      <c r="L18" s="93">
        <f t="shared" si="0"/>
        <v>0.42499999999999999</v>
      </c>
      <c r="M18" s="93">
        <f t="shared" si="0"/>
        <v>0.47499999999999998</v>
      </c>
      <c r="N18" s="93">
        <f t="shared" si="0"/>
        <v>0.375</v>
      </c>
      <c r="O18" s="93">
        <f t="shared" si="1"/>
        <v>0.375</v>
      </c>
      <c r="P18" s="93">
        <f t="shared" si="1"/>
        <v>0.52500000000000002</v>
      </c>
      <c r="Q18" s="93">
        <f t="shared" si="1"/>
        <v>0.52500000000000002</v>
      </c>
      <c r="R18" s="93">
        <f t="shared" si="1"/>
        <v>0.47499999999999998</v>
      </c>
      <c r="S18" s="93">
        <f t="shared" si="1"/>
        <v>0.44999999999999996</v>
      </c>
      <c r="T18" s="93">
        <f t="shared" si="1"/>
        <v>0.4</v>
      </c>
      <c r="U18" s="93">
        <f t="shared" si="1"/>
        <v>0.35</v>
      </c>
      <c r="V18" s="93">
        <f t="shared" si="1"/>
        <v>0.35</v>
      </c>
      <c r="W18" s="93">
        <f t="shared" si="1"/>
        <v>0.35</v>
      </c>
      <c r="X18" s="93">
        <f t="shared" si="1"/>
        <v>0.4</v>
      </c>
      <c r="Y18" s="93">
        <f t="shared" si="1"/>
        <v>0.6</v>
      </c>
      <c r="Z18" s="93">
        <f t="shared" si="1"/>
        <v>0.7</v>
      </c>
      <c r="AA18" s="93">
        <f t="shared" si="1"/>
        <v>0.82499999999999996</v>
      </c>
      <c r="AB18" s="93">
        <f t="shared" si="1"/>
        <v>0.875</v>
      </c>
    </row>
    <row r="19" spans="1:28">
      <c r="A19" s="91" t="s">
        <v>42</v>
      </c>
      <c r="B19" s="87" t="s">
        <v>49</v>
      </c>
      <c r="C19" s="87" t="s">
        <v>50</v>
      </c>
      <c r="D19" s="91" t="s">
        <v>102</v>
      </c>
      <c r="E19" s="94">
        <f t="shared" ref="E19:N20" si="2">E$21</f>
        <v>0.9</v>
      </c>
      <c r="F19" s="94">
        <f t="shared" si="2"/>
        <v>0.8</v>
      </c>
      <c r="G19" s="94">
        <f t="shared" si="2"/>
        <v>0.7</v>
      </c>
      <c r="H19" s="94">
        <f t="shared" si="2"/>
        <v>0.6</v>
      </c>
      <c r="I19" s="94">
        <f t="shared" si="2"/>
        <v>0.6</v>
      </c>
      <c r="J19" s="94">
        <f t="shared" si="2"/>
        <v>0.6</v>
      </c>
      <c r="K19" s="94">
        <f t="shared" si="2"/>
        <v>0.6</v>
      </c>
      <c r="L19" s="94">
        <f t="shared" si="2"/>
        <v>0.6</v>
      </c>
      <c r="M19" s="94">
        <f t="shared" si="2"/>
        <v>0.7</v>
      </c>
      <c r="N19" s="94">
        <f t="shared" si="2"/>
        <v>0.5</v>
      </c>
      <c r="O19" s="94">
        <f t="shared" ref="O19:AB20" si="3">O$21</f>
        <v>0.5</v>
      </c>
      <c r="P19" s="94">
        <f t="shared" si="3"/>
        <v>0.8</v>
      </c>
      <c r="Q19" s="94">
        <f t="shared" si="3"/>
        <v>0.8</v>
      </c>
      <c r="R19" s="94">
        <f t="shared" si="3"/>
        <v>0.7</v>
      </c>
      <c r="S19" s="94">
        <f t="shared" si="3"/>
        <v>0.6</v>
      </c>
      <c r="T19" s="94">
        <f t="shared" si="3"/>
        <v>0.5</v>
      </c>
      <c r="U19" s="94">
        <f t="shared" si="3"/>
        <v>0.4</v>
      </c>
      <c r="V19" s="94">
        <f t="shared" si="3"/>
        <v>0.3</v>
      </c>
      <c r="W19" s="94">
        <f t="shared" si="3"/>
        <v>0.2</v>
      </c>
      <c r="X19" s="94">
        <f t="shared" si="3"/>
        <v>0.2</v>
      </c>
      <c r="Y19" s="94">
        <f t="shared" si="3"/>
        <v>0.45</v>
      </c>
      <c r="Z19" s="94">
        <f t="shared" si="3"/>
        <v>0.65</v>
      </c>
      <c r="AA19" s="94">
        <f t="shared" si="3"/>
        <v>0.8</v>
      </c>
      <c r="AB19" s="94">
        <f t="shared" si="3"/>
        <v>0.9</v>
      </c>
    </row>
    <row r="20" spans="1:28">
      <c r="A20" s="91" t="s">
        <v>42</v>
      </c>
      <c r="B20" s="87" t="s">
        <v>49</v>
      </c>
      <c r="C20" s="87" t="s">
        <v>51</v>
      </c>
      <c r="D20" s="91" t="s">
        <v>102</v>
      </c>
      <c r="E20" s="94">
        <f t="shared" si="2"/>
        <v>0.9</v>
      </c>
      <c r="F20" s="94">
        <f t="shared" si="2"/>
        <v>0.8</v>
      </c>
      <c r="G20" s="94">
        <f t="shared" si="2"/>
        <v>0.7</v>
      </c>
      <c r="H20" s="94">
        <f t="shared" si="2"/>
        <v>0.6</v>
      </c>
      <c r="I20" s="94">
        <f t="shared" si="2"/>
        <v>0.6</v>
      </c>
      <c r="J20" s="94">
        <f t="shared" si="2"/>
        <v>0.6</v>
      </c>
      <c r="K20" s="94">
        <f t="shared" si="2"/>
        <v>0.6</v>
      </c>
      <c r="L20" s="94">
        <f t="shared" si="2"/>
        <v>0.6</v>
      </c>
      <c r="M20" s="94">
        <f t="shared" si="2"/>
        <v>0.7</v>
      </c>
      <c r="N20" s="94">
        <f t="shared" si="2"/>
        <v>0.5</v>
      </c>
      <c r="O20" s="94">
        <f t="shared" si="3"/>
        <v>0.5</v>
      </c>
      <c r="P20" s="94">
        <f t="shared" si="3"/>
        <v>0.8</v>
      </c>
      <c r="Q20" s="94">
        <f t="shared" si="3"/>
        <v>0.8</v>
      </c>
      <c r="R20" s="94">
        <f t="shared" si="3"/>
        <v>0.7</v>
      </c>
      <c r="S20" s="94">
        <f t="shared" si="3"/>
        <v>0.6</v>
      </c>
      <c r="T20" s="94">
        <f t="shared" si="3"/>
        <v>0.5</v>
      </c>
      <c r="U20" s="94">
        <f t="shared" si="3"/>
        <v>0.4</v>
      </c>
      <c r="V20" s="94">
        <f t="shared" si="3"/>
        <v>0.3</v>
      </c>
      <c r="W20" s="94">
        <f t="shared" si="3"/>
        <v>0.2</v>
      </c>
      <c r="X20" s="94">
        <f t="shared" si="3"/>
        <v>0.2</v>
      </c>
      <c r="Y20" s="94">
        <f t="shared" si="3"/>
        <v>0.45</v>
      </c>
      <c r="Z20" s="94">
        <f t="shared" si="3"/>
        <v>0.65</v>
      </c>
      <c r="AA20" s="94">
        <f t="shared" si="3"/>
        <v>0.8</v>
      </c>
      <c r="AB20" s="94">
        <f t="shared" si="3"/>
        <v>0.9</v>
      </c>
    </row>
    <row r="21" spans="1:28">
      <c r="A21" s="91" t="s">
        <v>42</v>
      </c>
      <c r="B21" s="87" t="s">
        <v>49</v>
      </c>
      <c r="C21" s="87" t="s">
        <v>52</v>
      </c>
      <c r="D21" s="91" t="s">
        <v>102</v>
      </c>
      <c r="E21" s="93">
        <v>0.9</v>
      </c>
      <c r="F21" s="93">
        <v>0.8</v>
      </c>
      <c r="G21" s="93">
        <v>0.7</v>
      </c>
      <c r="H21" s="93">
        <v>0.6</v>
      </c>
      <c r="I21" s="93">
        <v>0.6</v>
      </c>
      <c r="J21" s="93">
        <v>0.6</v>
      </c>
      <c r="K21" s="93">
        <v>0.6</v>
      </c>
      <c r="L21" s="93">
        <v>0.6</v>
      </c>
      <c r="M21" s="93">
        <v>0.7</v>
      </c>
      <c r="N21" s="93">
        <v>0.5</v>
      </c>
      <c r="O21" s="93">
        <v>0.5</v>
      </c>
      <c r="P21" s="93">
        <v>0.8</v>
      </c>
      <c r="Q21" s="93">
        <v>0.8</v>
      </c>
      <c r="R21" s="93">
        <v>0.7</v>
      </c>
      <c r="S21" s="93">
        <v>0.6</v>
      </c>
      <c r="T21" s="93">
        <v>0.5</v>
      </c>
      <c r="U21" s="93">
        <v>0.4</v>
      </c>
      <c r="V21" s="93">
        <v>0.3</v>
      </c>
      <c r="W21" s="93">
        <v>0.2</v>
      </c>
      <c r="X21" s="93">
        <v>0.2</v>
      </c>
      <c r="Y21" s="93">
        <v>0.45</v>
      </c>
      <c r="Z21" s="93">
        <v>0.65</v>
      </c>
      <c r="AA21" s="93">
        <v>0.8</v>
      </c>
      <c r="AB21" s="93">
        <v>0.9</v>
      </c>
    </row>
    <row r="22" spans="1:28">
      <c r="A22" s="91" t="s">
        <v>42</v>
      </c>
      <c r="B22" s="87" t="s">
        <v>49</v>
      </c>
      <c r="C22" s="87" t="s">
        <v>53</v>
      </c>
      <c r="D22" s="91" t="s">
        <v>102</v>
      </c>
      <c r="E22" s="94">
        <f t="shared" ref="E22:AB22" si="4">E$21</f>
        <v>0.9</v>
      </c>
      <c r="F22" s="94">
        <f t="shared" si="4"/>
        <v>0.8</v>
      </c>
      <c r="G22" s="94">
        <f t="shared" si="4"/>
        <v>0.7</v>
      </c>
      <c r="H22" s="94">
        <f t="shared" si="4"/>
        <v>0.6</v>
      </c>
      <c r="I22" s="94">
        <f t="shared" si="4"/>
        <v>0.6</v>
      </c>
      <c r="J22" s="94">
        <f t="shared" si="4"/>
        <v>0.6</v>
      </c>
      <c r="K22" s="94">
        <f t="shared" si="4"/>
        <v>0.6</v>
      </c>
      <c r="L22" s="94">
        <f t="shared" si="4"/>
        <v>0.6</v>
      </c>
      <c r="M22" s="94">
        <f t="shared" si="4"/>
        <v>0.7</v>
      </c>
      <c r="N22" s="94">
        <f t="shared" si="4"/>
        <v>0.5</v>
      </c>
      <c r="O22" s="94">
        <f t="shared" si="4"/>
        <v>0.5</v>
      </c>
      <c r="P22" s="94">
        <f t="shared" si="4"/>
        <v>0.8</v>
      </c>
      <c r="Q22" s="94">
        <f t="shared" si="4"/>
        <v>0.8</v>
      </c>
      <c r="R22" s="94">
        <f t="shared" si="4"/>
        <v>0.7</v>
      </c>
      <c r="S22" s="94">
        <f t="shared" si="4"/>
        <v>0.6</v>
      </c>
      <c r="T22" s="94">
        <f t="shared" si="4"/>
        <v>0.5</v>
      </c>
      <c r="U22" s="94">
        <f t="shared" si="4"/>
        <v>0.4</v>
      </c>
      <c r="V22" s="94">
        <f t="shared" si="4"/>
        <v>0.3</v>
      </c>
      <c r="W22" s="94">
        <f t="shared" si="4"/>
        <v>0.2</v>
      </c>
      <c r="X22" s="94">
        <f t="shared" si="4"/>
        <v>0.2</v>
      </c>
      <c r="Y22" s="94">
        <f t="shared" si="4"/>
        <v>0.45</v>
      </c>
      <c r="Z22" s="94">
        <f t="shared" si="4"/>
        <v>0.65</v>
      </c>
      <c r="AA22" s="94">
        <f t="shared" si="4"/>
        <v>0.8</v>
      </c>
      <c r="AB22" s="94">
        <f t="shared" si="4"/>
        <v>0.9</v>
      </c>
    </row>
    <row r="23" spans="1:28" ht="17.100000000000001" customHeight="1">
      <c r="A23" s="91" t="s">
        <v>42</v>
      </c>
      <c r="B23" s="87" t="s">
        <v>43</v>
      </c>
      <c r="C23" s="87" t="s">
        <v>44</v>
      </c>
      <c r="D23" s="91" t="s">
        <v>103</v>
      </c>
      <c r="E23" s="93">
        <v>0.75</v>
      </c>
      <c r="F23" s="93">
        <v>0.75</v>
      </c>
      <c r="G23" s="93">
        <v>0.75</v>
      </c>
      <c r="H23" s="93">
        <v>0.75</v>
      </c>
      <c r="I23" s="93">
        <v>0.75</v>
      </c>
      <c r="J23" s="93">
        <v>0.7</v>
      </c>
      <c r="K23" s="93">
        <v>0.6</v>
      </c>
      <c r="L23" s="93">
        <v>0.5</v>
      </c>
      <c r="M23" s="93">
        <v>0.45</v>
      </c>
      <c r="N23" s="93">
        <v>0.45</v>
      </c>
      <c r="O23" s="93">
        <v>0.45</v>
      </c>
      <c r="P23" s="93">
        <v>0.45</v>
      </c>
      <c r="Q23" s="93">
        <v>0.45</v>
      </c>
      <c r="R23" s="93">
        <v>0.45</v>
      </c>
      <c r="S23" s="93">
        <v>0.45</v>
      </c>
      <c r="T23" s="93">
        <v>0.45</v>
      </c>
      <c r="U23" s="93">
        <v>0.45</v>
      </c>
      <c r="V23" s="93">
        <v>0.45</v>
      </c>
      <c r="W23" s="93">
        <v>0.45</v>
      </c>
      <c r="X23" s="93">
        <v>0.5</v>
      </c>
      <c r="Y23" s="93">
        <v>0.6</v>
      </c>
      <c r="Z23" s="93">
        <v>0.7</v>
      </c>
      <c r="AA23" s="93">
        <v>0.75</v>
      </c>
      <c r="AB23" s="93">
        <v>0.75</v>
      </c>
    </row>
    <row r="24" spans="1:28" ht="17.100000000000001" customHeight="1">
      <c r="A24" s="91" t="s">
        <v>42</v>
      </c>
      <c r="B24" s="87" t="s">
        <v>43</v>
      </c>
      <c r="C24" s="87" t="s">
        <v>45</v>
      </c>
      <c r="D24" s="91" t="s">
        <v>103</v>
      </c>
      <c r="E24" s="94">
        <v>0.75</v>
      </c>
      <c r="F24" s="94">
        <v>0.75</v>
      </c>
      <c r="G24" s="94">
        <v>0.75</v>
      </c>
      <c r="H24" s="94">
        <v>0.75</v>
      </c>
      <c r="I24" s="94">
        <v>0.75</v>
      </c>
      <c r="J24" s="94">
        <v>0.7</v>
      </c>
      <c r="K24" s="94">
        <v>0.6</v>
      </c>
      <c r="L24" s="94">
        <v>0.5</v>
      </c>
      <c r="M24" s="94">
        <v>0.45</v>
      </c>
      <c r="N24" s="94">
        <v>0.45</v>
      </c>
      <c r="O24" s="94">
        <v>0.45</v>
      </c>
      <c r="P24" s="94">
        <v>0.45</v>
      </c>
      <c r="Q24" s="94">
        <v>0.45</v>
      </c>
      <c r="R24" s="94">
        <v>0.45</v>
      </c>
      <c r="S24" s="94">
        <v>0.45</v>
      </c>
      <c r="T24" s="94">
        <v>0.45</v>
      </c>
      <c r="U24" s="94">
        <v>0.45</v>
      </c>
      <c r="V24" s="94">
        <v>0.45</v>
      </c>
      <c r="W24" s="94">
        <v>0.45</v>
      </c>
      <c r="X24" s="94">
        <v>0.5</v>
      </c>
      <c r="Y24" s="94">
        <v>0.6</v>
      </c>
      <c r="Z24" s="94">
        <v>0.7</v>
      </c>
      <c r="AA24" s="94">
        <v>0.75</v>
      </c>
      <c r="AB24" s="94">
        <v>0.75</v>
      </c>
    </row>
    <row r="25" spans="1:28" ht="17.100000000000001" customHeight="1">
      <c r="A25" s="91" t="s">
        <v>42</v>
      </c>
      <c r="B25" s="87" t="s">
        <v>43</v>
      </c>
      <c r="C25" s="87" t="s">
        <v>46</v>
      </c>
      <c r="D25" s="91" t="s">
        <v>103</v>
      </c>
      <c r="E25" s="94">
        <v>0.75</v>
      </c>
      <c r="F25" s="94">
        <v>0.75</v>
      </c>
      <c r="G25" s="94">
        <v>0.75</v>
      </c>
      <c r="H25" s="94">
        <v>0.75</v>
      </c>
      <c r="I25" s="94">
        <v>0.75</v>
      </c>
      <c r="J25" s="94">
        <v>0.7</v>
      </c>
      <c r="K25" s="94">
        <v>0.6</v>
      </c>
      <c r="L25" s="94">
        <v>0.5</v>
      </c>
      <c r="M25" s="94">
        <v>0.45</v>
      </c>
      <c r="N25" s="94">
        <v>0.45</v>
      </c>
      <c r="O25" s="94">
        <v>0.45</v>
      </c>
      <c r="P25" s="94">
        <v>0.45</v>
      </c>
      <c r="Q25" s="94">
        <v>0.45</v>
      </c>
      <c r="R25" s="94">
        <v>0.45</v>
      </c>
      <c r="S25" s="94">
        <v>0.45</v>
      </c>
      <c r="T25" s="94">
        <v>0.45</v>
      </c>
      <c r="U25" s="94">
        <v>0.45</v>
      </c>
      <c r="V25" s="94">
        <v>0.45</v>
      </c>
      <c r="W25" s="94">
        <v>0.45</v>
      </c>
      <c r="X25" s="94">
        <v>0.5</v>
      </c>
      <c r="Y25" s="94">
        <v>0.6</v>
      </c>
      <c r="Z25" s="94">
        <v>0.7</v>
      </c>
      <c r="AA25" s="94">
        <v>0.75</v>
      </c>
      <c r="AB25" s="94">
        <v>0.75</v>
      </c>
    </row>
    <row r="26" spans="1:28" ht="17.100000000000001" customHeight="1">
      <c r="A26" s="91" t="s">
        <v>42</v>
      </c>
      <c r="B26" s="87" t="s">
        <v>43</v>
      </c>
      <c r="C26" s="87" t="s">
        <v>47</v>
      </c>
      <c r="D26" s="91" t="s">
        <v>103</v>
      </c>
      <c r="E26" s="94">
        <v>0.75</v>
      </c>
      <c r="F26" s="94">
        <v>0.75</v>
      </c>
      <c r="G26" s="94">
        <v>0.75</v>
      </c>
      <c r="H26" s="94">
        <v>0.75</v>
      </c>
      <c r="I26" s="94">
        <v>0.75</v>
      </c>
      <c r="J26" s="94">
        <v>0.7</v>
      </c>
      <c r="K26" s="94">
        <v>0.6</v>
      </c>
      <c r="L26" s="94">
        <v>0.5</v>
      </c>
      <c r="M26" s="94">
        <v>0.45</v>
      </c>
      <c r="N26" s="94">
        <v>0.45</v>
      </c>
      <c r="O26" s="94">
        <v>0.45</v>
      </c>
      <c r="P26" s="94">
        <v>0.45</v>
      </c>
      <c r="Q26" s="94">
        <v>0.45</v>
      </c>
      <c r="R26" s="94">
        <v>0.45</v>
      </c>
      <c r="S26" s="94">
        <v>0.45</v>
      </c>
      <c r="T26" s="94">
        <v>0.45</v>
      </c>
      <c r="U26" s="94">
        <v>0.45</v>
      </c>
      <c r="V26" s="94">
        <v>0.45</v>
      </c>
      <c r="W26" s="94">
        <v>0.45</v>
      </c>
      <c r="X26" s="94">
        <v>0.5</v>
      </c>
      <c r="Y26" s="94">
        <v>0.6</v>
      </c>
      <c r="Z26" s="94">
        <v>0.7</v>
      </c>
      <c r="AA26" s="94">
        <v>0.75</v>
      </c>
      <c r="AB26" s="94">
        <v>0.75</v>
      </c>
    </row>
    <row r="27" spans="1:28" ht="17.100000000000001" customHeight="1">
      <c r="A27" s="91" t="s">
        <v>42</v>
      </c>
      <c r="B27" s="87" t="s">
        <v>43</v>
      </c>
      <c r="C27" s="87" t="s">
        <v>48</v>
      </c>
      <c r="D27" s="91" t="s">
        <v>103</v>
      </c>
      <c r="E27" s="94">
        <v>0.75</v>
      </c>
      <c r="F27" s="94">
        <v>0.75</v>
      </c>
      <c r="G27" s="94">
        <v>0.75</v>
      </c>
      <c r="H27" s="94">
        <v>0.75</v>
      </c>
      <c r="I27" s="94">
        <v>0.75</v>
      </c>
      <c r="J27" s="94">
        <v>0.7</v>
      </c>
      <c r="K27" s="94">
        <v>0.6</v>
      </c>
      <c r="L27" s="94">
        <v>0.5</v>
      </c>
      <c r="M27" s="94">
        <v>0.45</v>
      </c>
      <c r="N27" s="94">
        <v>0.45</v>
      </c>
      <c r="O27" s="94">
        <v>0.45</v>
      </c>
      <c r="P27" s="94">
        <v>0.45</v>
      </c>
      <c r="Q27" s="94">
        <v>0.45</v>
      </c>
      <c r="R27" s="94">
        <v>0.45</v>
      </c>
      <c r="S27" s="94">
        <v>0.45</v>
      </c>
      <c r="T27" s="94">
        <v>0.45</v>
      </c>
      <c r="U27" s="94">
        <v>0.45</v>
      </c>
      <c r="V27" s="94">
        <v>0.45</v>
      </c>
      <c r="W27" s="94">
        <v>0.45</v>
      </c>
      <c r="X27" s="94">
        <v>0.5</v>
      </c>
      <c r="Y27" s="94">
        <v>0.6</v>
      </c>
      <c r="Z27" s="94">
        <v>0.7</v>
      </c>
      <c r="AA27" s="94">
        <v>0.75</v>
      </c>
      <c r="AB27" s="94">
        <v>0.75</v>
      </c>
    </row>
    <row r="28" spans="1:28">
      <c r="A28" s="91" t="s">
        <v>42</v>
      </c>
      <c r="B28" s="87" t="s">
        <v>55</v>
      </c>
      <c r="C28" s="87" t="s">
        <v>56</v>
      </c>
      <c r="D28" s="91" t="s">
        <v>103</v>
      </c>
      <c r="E28" s="93">
        <f t="shared" ref="E28:N35" si="5">AVERAGE(E$23,E$38)</f>
        <v>0.7</v>
      </c>
      <c r="F28" s="93">
        <f t="shared" si="5"/>
        <v>0.67500000000000004</v>
      </c>
      <c r="G28" s="93">
        <f t="shared" si="5"/>
        <v>0.625</v>
      </c>
      <c r="H28" s="93">
        <f t="shared" si="5"/>
        <v>0.67500000000000004</v>
      </c>
      <c r="I28" s="93">
        <f t="shared" si="5"/>
        <v>0.67500000000000004</v>
      </c>
      <c r="J28" s="93">
        <f t="shared" si="5"/>
        <v>0.77499999999999991</v>
      </c>
      <c r="K28" s="93">
        <f t="shared" si="5"/>
        <v>0.72499999999999998</v>
      </c>
      <c r="L28" s="93">
        <f t="shared" si="5"/>
        <v>0.67500000000000004</v>
      </c>
      <c r="M28" s="93">
        <f t="shared" si="5"/>
        <v>0.65</v>
      </c>
      <c r="N28" s="93">
        <f t="shared" si="5"/>
        <v>0.625</v>
      </c>
      <c r="O28" s="93">
        <f t="shared" ref="O28:AB35" si="6">AVERAGE(O$23,O$38)</f>
        <v>0.625</v>
      </c>
      <c r="P28" s="93">
        <f t="shared" si="6"/>
        <v>0.625</v>
      </c>
      <c r="Q28" s="93">
        <f t="shared" si="6"/>
        <v>0.6</v>
      </c>
      <c r="R28" s="93">
        <f t="shared" si="6"/>
        <v>0.6</v>
      </c>
      <c r="S28" s="93">
        <f t="shared" si="6"/>
        <v>0.6</v>
      </c>
      <c r="T28" s="93">
        <f t="shared" si="6"/>
        <v>0.47499999999999998</v>
      </c>
      <c r="U28" s="93">
        <f t="shared" si="6"/>
        <v>0.42500000000000004</v>
      </c>
      <c r="V28" s="93">
        <f t="shared" si="6"/>
        <v>0.375</v>
      </c>
      <c r="W28" s="93">
        <f t="shared" si="6"/>
        <v>0.375</v>
      </c>
      <c r="X28" s="93">
        <f t="shared" si="6"/>
        <v>0.45</v>
      </c>
      <c r="Y28" s="93">
        <f t="shared" si="6"/>
        <v>0.55000000000000004</v>
      </c>
      <c r="Z28" s="93">
        <f t="shared" si="6"/>
        <v>0.64999999999999991</v>
      </c>
      <c r="AA28" s="93">
        <f t="shared" si="6"/>
        <v>0.7</v>
      </c>
      <c r="AB28" s="93">
        <f t="shared" si="6"/>
        <v>0.7</v>
      </c>
    </row>
    <row r="29" spans="1:28">
      <c r="A29" s="91" t="s">
        <v>42</v>
      </c>
      <c r="B29" s="87" t="s">
        <v>55</v>
      </c>
      <c r="C29" s="87" t="s">
        <v>57</v>
      </c>
      <c r="D29" s="91" t="s">
        <v>103</v>
      </c>
      <c r="E29" s="93">
        <f t="shared" si="5"/>
        <v>0.7</v>
      </c>
      <c r="F29" s="93">
        <f t="shared" si="5"/>
        <v>0.67500000000000004</v>
      </c>
      <c r="G29" s="93">
        <f t="shared" si="5"/>
        <v>0.625</v>
      </c>
      <c r="H29" s="93">
        <f t="shared" si="5"/>
        <v>0.67500000000000004</v>
      </c>
      <c r="I29" s="93">
        <f t="shared" si="5"/>
        <v>0.67500000000000004</v>
      </c>
      <c r="J29" s="93">
        <f t="shared" si="5"/>
        <v>0.77499999999999991</v>
      </c>
      <c r="K29" s="93">
        <f t="shared" si="5"/>
        <v>0.72499999999999998</v>
      </c>
      <c r="L29" s="93">
        <f t="shared" si="5"/>
        <v>0.67500000000000004</v>
      </c>
      <c r="M29" s="93">
        <f t="shared" si="5"/>
        <v>0.65</v>
      </c>
      <c r="N29" s="93">
        <f t="shared" si="5"/>
        <v>0.625</v>
      </c>
      <c r="O29" s="93">
        <f t="shared" si="6"/>
        <v>0.625</v>
      </c>
      <c r="P29" s="93">
        <f t="shared" si="6"/>
        <v>0.625</v>
      </c>
      <c r="Q29" s="93">
        <f t="shared" si="6"/>
        <v>0.6</v>
      </c>
      <c r="R29" s="93">
        <f t="shared" si="6"/>
        <v>0.6</v>
      </c>
      <c r="S29" s="93">
        <f t="shared" si="6"/>
        <v>0.6</v>
      </c>
      <c r="T29" s="93">
        <f t="shared" si="6"/>
        <v>0.47499999999999998</v>
      </c>
      <c r="U29" s="93">
        <f t="shared" si="6"/>
        <v>0.42500000000000004</v>
      </c>
      <c r="V29" s="93">
        <f t="shared" si="6"/>
        <v>0.375</v>
      </c>
      <c r="W29" s="93">
        <f t="shared" si="6"/>
        <v>0.375</v>
      </c>
      <c r="X29" s="93">
        <f t="shared" si="6"/>
        <v>0.45</v>
      </c>
      <c r="Y29" s="93">
        <f t="shared" si="6"/>
        <v>0.55000000000000004</v>
      </c>
      <c r="Z29" s="93">
        <f t="shared" si="6"/>
        <v>0.64999999999999991</v>
      </c>
      <c r="AA29" s="93">
        <f t="shared" si="6"/>
        <v>0.7</v>
      </c>
      <c r="AB29" s="93">
        <f t="shared" si="6"/>
        <v>0.7</v>
      </c>
    </row>
    <row r="30" spans="1:28">
      <c r="A30" s="91" t="s">
        <v>42</v>
      </c>
      <c r="B30" s="87" t="s">
        <v>58</v>
      </c>
      <c r="C30" s="87" t="s">
        <v>59</v>
      </c>
      <c r="D30" s="91" t="s">
        <v>103</v>
      </c>
      <c r="E30" s="93">
        <f t="shared" si="5"/>
        <v>0.7</v>
      </c>
      <c r="F30" s="93">
        <f t="shared" si="5"/>
        <v>0.67500000000000004</v>
      </c>
      <c r="G30" s="93">
        <f t="shared" si="5"/>
        <v>0.625</v>
      </c>
      <c r="H30" s="93">
        <f t="shared" si="5"/>
        <v>0.67500000000000004</v>
      </c>
      <c r="I30" s="93">
        <f t="shared" si="5"/>
        <v>0.67500000000000004</v>
      </c>
      <c r="J30" s="93">
        <f t="shared" si="5"/>
        <v>0.77499999999999991</v>
      </c>
      <c r="K30" s="93">
        <f t="shared" si="5"/>
        <v>0.72499999999999998</v>
      </c>
      <c r="L30" s="93">
        <f t="shared" si="5"/>
        <v>0.67500000000000004</v>
      </c>
      <c r="M30" s="93">
        <f t="shared" si="5"/>
        <v>0.65</v>
      </c>
      <c r="N30" s="93">
        <f t="shared" si="5"/>
        <v>0.625</v>
      </c>
      <c r="O30" s="93">
        <f t="shared" si="6"/>
        <v>0.625</v>
      </c>
      <c r="P30" s="93">
        <f t="shared" si="6"/>
        <v>0.625</v>
      </c>
      <c r="Q30" s="93">
        <f t="shared" si="6"/>
        <v>0.6</v>
      </c>
      <c r="R30" s="93">
        <f t="shared" si="6"/>
        <v>0.6</v>
      </c>
      <c r="S30" s="93">
        <f t="shared" si="6"/>
        <v>0.6</v>
      </c>
      <c r="T30" s="93">
        <f t="shared" si="6"/>
        <v>0.47499999999999998</v>
      </c>
      <c r="U30" s="93">
        <f t="shared" si="6"/>
        <v>0.42500000000000004</v>
      </c>
      <c r="V30" s="93">
        <f t="shared" si="6"/>
        <v>0.375</v>
      </c>
      <c r="W30" s="93">
        <f t="shared" si="6"/>
        <v>0.375</v>
      </c>
      <c r="X30" s="93">
        <f t="shared" si="6"/>
        <v>0.45</v>
      </c>
      <c r="Y30" s="93">
        <f t="shared" si="6"/>
        <v>0.55000000000000004</v>
      </c>
      <c r="Z30" s="93">
        <f t="shared" si="6"/>
        <v>0.64999999999999991</v>
      </c>
      <c r="AA30" s="93">
        <f t="shared" si="6"/>
        <v>0.7</v>
      </c>
      <c r="AB30" s="93">
        <f t="shared" si="6"/>
        <v>0.7</v>
      </c>
    </row>
    <row r="31" spans="1:28">
      <c r="A31" s="91" t="s">
        <v>42</v>
      </c>
      <c r="B31" s="87" t="s">
        <v>58</v>
      </c>
      <c r="C31" s="87" t="s">
        <v>60</v>
      </c>
      <c r="D31" s="91" t="s">
        <v>103</v>
      </c>
      <c r="E31" s="93">
        <f t="shared" si="5"/>
        <v>0.7</v>
      </c>
      <c r="F31" s="93">
        <f t="shared" si="5"/>
        <v>0.67500000000000004</v>
      </c>
      <c r="G31" s="93">
        <f t="shared" si="5"/>
        <v>0.625</v>
      </c>
      <c r="H31" s="93">
        <f t="shared" si="5"/>
        <v>0.67500000000000004</v>
      </c>
      <c r="I31" s="93">
        <f t="shared" si="5"/>
        <v>0.67500000000000004</v>
      </c>
      <c r="J31" s="93">
        <f t="shared" si="5"/>
        <v>0.77499999999999991</v>
      </c>
      <c r="K31" s="93">
        <f t="shared" si="5"/>
        <v>0.72499999999999998</v>
      </c>
      <c r="L31" s="93">
        <f t="shared" si="5"/>
        <v>0.67500000000000004</v>
      </c>
      <c r="M31" s="93">
        <f t="shared" si="5"/>
        <v>0.65</v>
      </c>
      <c r="N31" s="93">
        <f t="shared" si="5"/>
        <v>0.625</v>
      </c>
      <c r="O31" s="93">
        <f t="shared" si="6"/>
        <v>0.625</v>
      </c>
      <c r="P31" s="93">
        <f t="shared" si="6"/>
        <v>0.625</v>
      </c>
      <c r="Q31" s="93">
        <f t="shared" si="6"/>
        <v>0.6</v>
      </c>
      <c r="R31" s="93">
        <f t="shared" si="6"/>
        <v>0.6</v>
      </c>
      <c r="S31" s="93">
        <f t="shared" si="6"/>
        <v>0.6</v>
      </c>
      <c r="T31" s="93">
        <f t="shared" si="6"/>
        <v>0.47499999999999998</v>
      </c>
      <c r="U31" s="93">
        <f t="shared" si="6"/>
        <v>0.42500000000000004</v>
      </c>
      <c r="V31" s="93">
        <f t="shared" si="6"/>
        <v>0.375</v>
      </c>
      <c r="W31" s="93">
        <f t="shared" si="6"/>
        <v>0.375</v>
      </c>
      <c r="X31" s="93">
        <f t="shared" si="6"/>
        <v>0.45</v>
      </c>
      <c r="Y31" s="93">
        <f t="shared" si="6"/>
        <v>0.55000000000000004</v>
      </c>
      <c r="Z31" s="93">
        <f t="shared" si="6"/>
        <v>0.64999999999999991</v>
      </c>
      <c r="AA31" s="93">
        <f t="shared" si="6"/>
        <v>0.7</v>
      </c>
      <c r="AB31" s="93">
        <f t="shared" si="6"/>
        <v>0.7</v>
      </c>
    </row>
    <row r="32" spans="1:28">
      <c r="A32" s="91" t="s">
        <v>42</v>
      </c>
      <c r="B32" s="87" t="s">
        <v>58</v>
      </c>
      <c r="C32" s="87" t="s">
        <v>61</v>
      </c>
      <c r="D32" s="91" t="s">
        <v>103</v>
      </c>
      <c r="E32" s="93">
        <f t="shared" si="5"/>
        <v>0.7</v>
      </c>
      <c r="F32" s="93">
        <f t="shared" si="5"/>
        <v>0.67500000000000004</v>
      </c>
      <c r="G32" s="93">
        <f t="shared" si="5"/>
        <v>0.625</v>
      </c>
      <c r="H32" s="93">
        <f t="shared" si="5"/>
        <v>0.67500000000000004</v>
      </c>
      <c r="I32" s="93">
        <f t="shared" si="5"/>
        <v>0.67500000000000004</v>
      </c>
      <c r="J32" s="93">
        <f t="shared" si="5"/>
        <v>0.77499999999999991</v>
      </c>
      <c r="K32" s="93">
        <f t="shared" si="5"/>
        <v>0.72499999999999998</v>
      </c>
      <c r="L32" s="93">
        <f t="shared" si="5"/>
        <v>0.67500000000000004</v>
      </c>
      <c r="M32" s="93">
        <f t="shared" si="5"/>
        <v>0.65</v>
      </c>
      <c r="N32" s="93">
        <f t="shared" si="5"/>
        <v>0.625</v>
      </c>
      <c r="O32" s="93">
        <f t="shared" si="6"/>
        <v>0.625</v>
      </c>
      <c r="P32" s="93">
        <f t="shared" si="6"/>
        <v>0.625</v>
      </c>
      <c r="Q32" s="93">
        <f t="shared" si="6"/>
        <v>0.6</v>
      </c>
      <c r="R32" s="93">
        <f t="shared" si="6"/>
        <v>0.6</v>
      </c>
      <c r="S32" s="93">
        <f t="shared" si="6"/>
        <v>0.6</v>
      </c>
      <c r="T32" s="93">
        <f t="shared" si="6"/>
        <v>0.47499999999999998</v>
      </c>
      <c r="U32" s="93">
        <f t="shared" si="6"/>
        <v>0.42500000000000004</v>
      </c>
      <c r="V32" s="93">
        <f t="shared" si="6"/>
        <v>0.375</v>
      </c>
      <c r="W32" s="93">
        <f t="shared" si="6"/>
        <v>0.375</v>
      </c>
      <c r="X32" s="93">
        <f t="shared" si="6"/>
        <v>0.45</v>
      </c>
      <c r="Y32" s="93">
        <f t="shared" si="6"/>
        <v>0.55000000000000004</v>
      </c>
      <c r="Z32" s="93">
        <f t="shared" si="6"/>
        <v>0.64999999999999991</v>
      </c>
      <c r="AA32" s="93">
        <f t="shared" si="6"/>
        <v>0.7</v>
      </c>
      <c r="AB32" s="93">
        <f t="shared" si="6"/>
        <v>0.7</v>
      </c>
    </row>
    <row r="33" spans="1:16383">
      <c r="A33" s="91" t="s">
        <v>42</v>
      </c>
      <c r="B33" s="87" t="s">
        <v>58</v>
      </c>
      <c r="C33" s="87" t="s">
        <v>62</v>
      </c>
      <c r="D33" s="91" t="s">
        <v>103</v>
      </c>
      <c r="E33" s="93">
        <f t="shared" si="5"/>
        <v>0.7</v>
      </c>
      <c r="F33" s="93">
        <f t="shared" si="5"/>
        <v>0.67500000000000004</v>
      </c>
      <c r="G33" s="93">
        <f t="shared" si="5"/>
        <v>0.625</v>
      </c>
      <c r="H33" s="93">
        <f t="shared" si="5"/>
        <v>0.67500000000000004</v>
      </c>
      <c r="I33" s="93">
        <f t="shared" si="5"/>
        <v>0.67500000000000004</v>
      </c>
      <c r="J33" s="93">
        <f t="shared" si="5"/>
        <v>0.77499999999999991</v>
      </c>
      <c r="K33" s="93">
        <f t="shared" si="5"/>
        <v>0.72499999999999998</v>
      </c>
      <c r="L33" s="93">
        <f t="shared" si="5"/>
        <v>0.67500000000000004</v>
      </c>
      <c r="M33" s="93">
        <f t="shared" si="5"/>
        <v>0.65</v>
      </c>
      <c r="N33" s="93">
        <f t="shared" si="5"/>
        <v>0.625</v>
      </c>
      <c r="O33" s="93">
        <f t="shared" si="6"/>
        <v>0.625</v>
      </c>
      <c r="P33" s="93">
        <f t="shared" si="6"/>
        <v>0.625</v>
      </c>
      <c r="Q33" s="93">
        <f t="shared" si="6"/>
        <v>0.6</v>
      </c>
      <c r="R33" s="93">
        <f t="shared" si="6"/>
        <v>0.6</v>
      </c>
      <c r="S33" s="93">
        <f t="shared" si="6"/>
        <v>0.6</v>
      </c>
      <c r="T33" s="93">
        <f t="shared" si="6"/>
        <v>0.47499999999999998</v>
      </c>
      <c r="U33" s="93">
        <f t="shared" si="6"/>
        <v>0.42500000000000004</v>
      </c>
      <c r="V33" s="93">
        <f t="shared" si="6"/>
        <v>0.375</v>
      </c>
      <c r="W33" s="93">
        <f t="shared" si="6"/>
        <v>0.375</v>
      </c>
      <c r="X33" s="93">
        <f t="shared" si="6"/>
        <v>0.45</v>
      </c>
      <c r="Y33" s="93">
        <f t="shared" si="6"/>
        <v>0.55000000000000004</v>
      </c>
      <c r="Z33" s="93">
        <f t="shared" si="6"/>
        <v>0.64999999999999991</v>
      </c>
      <c r="AA33" s="93">
        <f t="shared" si="6"/>
        <v>0.7</v>
      </c>
      <c r="AB33" s="93">
        <f t="shared" si="6"/>
        <v>0.7</v>
      </c>
    </row>
    <row r="34" spans="1:16383">
      <c r="A34" s="91" t="s">
        <v>42</v>
      </c>
      <c r="B34" s="87" t="s">
        <v>58</v>
      </c>
      <c r="C34" s="87" t="s">
        <v>63</v>
      </c>
      <c r="D34" s="91" t="s">
        <v>103</v>
      </c>
      <c r="E34" s="93">
        <f t="shared" si="5"/>
        <v>0.7</v>
      </c>
      <c r="F34" s="93">
        <f t="shared" si="5"/>
        <v>0.67500000000000004</v>
      </c>
      <c r="G34" s="93">
        <f t="shared" si="5"/>
        <v>0.625</v>
      </c>
      <c r="H34" s="93">
        <f t="shared" si="5"/>
        <v>0.67500000000000004</v>
      </c>
      <c r="I34" s="93">
        <f t="shared" si="5"/>
        <v>0.67500000000000004</v>
      </c>
      <c r="J34" s="93">
        <f t="shared" si="5"/>
        <v>0.77499999999999991</v>
      </c>
      <c r="K34" s="93">
        <f t="shared" si="5"/>
        <v>0.72499999999999998</v>
      </c>
      <c r="L34" s="93">
        <f t="shared" si="5"/>
        <v>0.67500000000000004</v>
      </c>
      <c r="M34" s="93">
        <f t="shared" si="5"/>
        <v>0.65</v>
      </c>
      <c r="N34" s="93">
        <f t="shared" si="5"/>
        <v>0.625</v>
      </c>
      <c r="O34" s="93">
        <f t="shared" si="6"/>
        <v>0.625</v>
      </c>
      <c r="P34" s="93">
        <f t="shared" si="6"/>
        <v>0.625</v>
      </c>
      <c r="Q34" s="93">
        <f t="shared" si="6"/>
        <v>0.6</v>
      </c>
      <c r="R34" s="93">
        <f t="shared" si="6"/>
        <v>0.6</v>
      </c>
      <c r="S34" s="93">
        <f t="shared" si="6"/>
        <v>0.6</v>
      </c>
      <c r="T34" s="93">
        <f t="shared" si="6"/>
        <v>0.47499999999999998</v>
      </c>
      <c r="U34" s="93">
        <f t="shared" si="6"/>
        <v>0.42500000000000004</v>
      </c>
      <c r="V34" s="93">
        <f t="shared" si="6"/>
        <v>0.375</v>
      </c>
      <c r="W34" s="93">
        <f t="shared" si="6"/>
        <v>0.375</v>
      </c>
      <c r="X34" s="93">
        <f t="shared" si="6"/>
        <v>0.45</v>
      </c>
      <c r="Y34" s="93">
        <f t="shared" si="6"/>
        <v>0.55000000000000004</v>
      </c>
      <c r="Z34" s="93">
        <f t="shared" si="6"/>
        <v>0.64999999999999991</v>
      </c>
      <c r="AA34" s="93">
        <f t="shared" si="6"/>
        <v>0.7</v>
      </c>
      <c r="AB34" s="93">
        <f t="shared" si="6"/>
        <v>0.7</v>
      </c>
    </row>
    <row r="35" spans="1:16383">
      <c r="A35" s="91" t="s">
        <v>42</v>
      </c>
      <c r="B35" s="87" t="s">
        <v>58</v>
      </c>
      <c r="C35" s="87" t="s">
        <v>64</v>
      </c>
      <c r="D35" s="91" t="s">
        <v>103</v>
      </c>
      <c r="E35" s="93">
        <f t="shared" si="5"/>
        <v>0.7</v>
      </c>
      <c r="F35" s="93">
        <f t="shared" si="5"/>
        <v>0.67500000000000004</v>
      </c>
      <c r="G35" s="93">
        <f t="shared" si="5"/>
        <v>0.625</v>
      </c>
      <c r="H35" s="93">
        <f t="shared" si="5"/>
        <v>0.67500000000000004</v>
      </c>
      <c r="I35" s="93">
        <f t="shared" si="5"/>
        <v>0.67500000000000004</v>
      </c>
      <c r="J35" s="93">
        <f t="shared" si="5"/>
        <v>0.77499999999999991</v>
      </c>
      <c r="K35" s="93">
        <f t="shared" si="5"/>
        <v>0.72499999999999998</v>
      </c>
      <c r="L35" s="93">
        <f t="shared" si="5"/>
        <v>0.67500000000000004</v>
      </c>
      <c r="M35" s="93">
        <f t="shared" si="5"/>
        <v>0.65</v>
      </c>
      <c r="N35" s="93">
        <f t="shared" si="5"/>
        <v>0.625</v>
      </c>
      <c r="O35" s="93">
        <f t="shared" si="6"/>
        <v>0.625</v>
      </c>
      <c r="P35" s="93">
        <f t="shared" si="6"/>
        <v>0.625</v>
      </c>
      <c r="Q35" s="93">
        <f t="shared" si="6"/>
        <v>0.6</v>
      </c>
      <c r="R35" s="93">
        <f t="shared" si="6"/>
        <v>0.6</v>
      </c>
      <c r="S35" s="93">
        <f t="shared" si="6"/>
        <v>0.6</v>
      </c>
      <c r="T35" s="93">
        <f t="shared" si="6"/>
        <v>0.47499999999999998</v>
      </c>
      <c r="U35" s="93">
        <f t="shared" si="6"/>
        <v>0.42500000000000004</v>
      </c>
      <c r="V35" s="93">
        <f t="shared" si="6"/>
        <v>0.375</v>
      </c>
      <c r="W35" s="93">
        <f t="shared" si="6"/>
        <v>0.375</v>
      </c>
      <c r="X35" s="93">
        <f t="shared" si="6"/>
        <v>0.45</v>
      </c>
      <c r="Y35" s="93">
        <f t="shared" si="6"/>
        <v>0.55000000000000004</v>
      </c>
      <c r="Z35" s="93">
        <f t="shared" si="6"/>
        <v>0.64999999999999991</v>
      </c>
      <c r="AA35" s="93">
        <f t="shared" si="6"/>
        <v>0.7</v>
      </c>
      <c r="AB35" s="93">
        <f t="shared" si="6"/>
        <v>0.7</v>
      </c>
    </row>
    <row r="36" spans="1:16383" s="95" customFormat="1">
      <c r="A36" s="91" t="s">
        <v>42</v>
      </c>
      <c r="B36" s="87" t="s">
        <v>49</v>
      </c>
      <c r="C36" s="87" t="s">
        <v>50</v>
      </c>
      <c r="D36" s="91" t="s">
        <v>103</v>
      </c>
      <c r="E36" s="94">
        <f t="shared" ref="E36:N37" si="7">E$38</f>
        <v>0.65</v>
      </c>
      <c r="F36" s="94">
        <f t="shared" si="7"/>
        <v>0.6</v>
      </c>
      <c r="G36" s="94">
        <f t="shared" si="7"/>
        <v>0.5</v>
      </c>
      <c r="H36" s="94">
        <f t="shared" si="7"/>
        <v>0.6</v>
      </c>
      <c r="I36" s="94">
        <f t="shared" si="7"/>
        <v>0.6</v>
      </c>
      <c r="J36" s="94">
        <f t="shared" si="7"/>
        <v>0.85</v>
      </c>
      <c r="K36" s="94">
        <f t="shared" si="7"/>
        <v>0.85</v>
      </c>
      <c r="L36" s="94">
        <f t="shared" si="7"/>
        <v>0.85</v>
      </c>
      <c r="M36" s="94">
        <f t="shared" si="7"/>
        <v>0.85</v>
      </c>
      <c r="N36" s="94">
        <f t="shared" si="7"/>
        <v>0.8</v>
      </c>
      <c r="O36" s="94">
        <f t="shared" ref="O36:AB37" si="8">O$38</f>
        <v>0.8</v>
      </c>
      <c r="P36" s="94">
        <f t="shared" si="8"/>
        <v>0.8</v>
      </c>
      <c r="Q36" s="94">
        <f t="shared" si="8"/>
        <v>0.75</v>
      </c>
      <c r="R36" s="94">
        <f t="shared" si="8"/>
        <v>0.75</v>
      </c>
      <c r="S36" s="94">
        <f t="shared" si="8"/>
        <v>0.75</v>
      </c>
      <c r="T36" s="94">
        <f t="shared" si="8"/>
        <v>0.5</v>
      </c>
      <c r="U36" s="94">
        <f t="shared" si="8"/>
        <v>0.4</v>
      </c>
      <c r="V36" s="94">
        <f t="shared" si="8"/>
        <v>0.3</v>
      </c>
      <c r="W36" s="94">
        <f t="shared" si="8"/>
        <v>0.3</v>
      </c>
      <c r="X36" s="94">
        <f t="shared" si="8"/>
        <v>0.4</v>
      </c>
      <c r="Y36" s="94">
        <f t="shared" si="8"/>
        <v>0.5</v>
      </c>
      <c r="Z36" s="94">
        <f t="shared" si="8"/>
        <v>0.6</v>
      </c>
      <c r="AA36" s="94">
        <f t="shared" si="8"/>
        <v>0.65</v>
      </c>
      <c r="AB36" s="94">
        <f t="shared" si="8"/>
        <v>0.65</v>
      </c>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c r="IN36" s="74"/>
      <c r="IO36" s="74"/>
      <c r="IP36" s="74"/>
      <c r="IQ36" s="74"/>
      <c r="IR36" s="74"/>
      <c r="IS36" s="74"/>
      <c r="IT36" s="74"/>
      <c r="IU36" s="74"/>
      <c r="IV36" s="74"/>
      <c r="IW36" s="74"/>
      <c r="IX36" s="74"/>
      <c r="IY36" s="74"/>
      <c r="IZ36" s="74"/>
      <c r="JA36" s="74"/>
      <c r="JB36" s="74"/>
      <c r="JC36" s="74"/>
      <c r="JD36" s="74"/>
      <c r="JE36" s="74"/>
      <c r="JF36" s="74"/>
      <c r="JG36" s="74"/>
      <c r="JH36" s="74"/>
      <c r="JI36" s="74"/>
      <c r="JJ36" s="74"/>
      <c r="JK36" s="74"/>
      <c r="JL36" s="74"/>
      <c r="JM36" s="74"/>
      <c r="JN36" s="74"/>
      <c r="JO36" s="74"/>
      <c r="JP36" s="74"/>
      <c r="JQ36" s="74"/>
      <c r="JR36" s="74"/>
      <c r="JS36" s="74"/>
      <c r="JT36" s="74"/>
      <c r="JU36" s="74"/>
      <c r="JV36" s="74"/>
      <c r="JW36" s="74"/>
      <c r="JX36" s="74"/>
      <c r="JY36" s="74"/>
      <c r="JZ36" s="74"/>
      <c r="KA36" s="74"/>
      <c r="KB36" s="74"/>
      <c r="KC36" s="74"/>
      <c r="KD36" s="74"/>
      <c r="KE36" s="74"/>
      <c r="KF36" s="74"/>
      <c r="KG36" s="74"/>
      <c r="KH36" s="74"/>
      <c r="KI36" s="74"/>
      <c r="KJ36" s="74"/>
      <c r="KK36" s="74"/>
      <c r="KL36" s="74"/>
      <c r="KM36" s="74"/>
      <c r="KN36" s="74"/>
      <c r="KO36" s="74"/>
      <c r="KP36" s="74"/>
      <c r="KQ36" s="74"/>
      <c r="KR36" s="74"/>
      <c r="KS36" s="74"/>
      <c r="KT36" s="74"/>
      <c r="KU36" s="74"/>
      <c r="KV36" s="74"/>
      <c r="KW36" s="74"/>
      <c r="KX36" s="74"/>
      <c r="KY36" s="74"/>
      <c r="KZ36" s="74"/>
      <c r="LA36" s="74"/>
      <c r="LB36" s="74"/>
      <c r="LC36" s="74"/>
      <c r="LD36" s="74"/>
      <c r="LE36" s="74"/>
      <c r="LF36" s="74"/>
      <c r="LG36" s="74"/>
      <c r="LH36" s="74"/>
      <c r="LI36" s="74"/>
      <c r="LJ36" s="74"/>
      <c r="LK36" s="74"/>
      <c r="LL36" s="74"/>
      <c r="LM36" s="74"/>
      <c r="LN36" s="74"/>
      <c r="LO36" s="74"/>
      <c r="LP36" s="74"/>
      <c r="LQ36" s="74"/>
      <c r="LR36" s="74"/>
      <c r="LS36" s="74"/>
      <c r="LT36" s="74"/>
      <c r="LU36" s="74"/>
      <c r="LV36" s="74"/>
      <c r="LW36" s="74"/>
      <c r="LX36" s="74"/>
      <c r="LY36" s="74"/>
      <c r="LZ36" s="74"/>
      <c r="MA36" s="74"/>
      <c r="MB36" s="74"/>
      <c r="MC36" s="74"/>
      <c r="MD36" s="74"/>
      <c r="ME36" s="74"/>
      <c r="MF36" s="74"/>
      <c r="MG36" s="74"/>
      <c r="MH36" s="74"/>
      <c r="MI36" s="74"/>
      <c r="MJ36" s="74"/>
      <c r="MK36" s="74"/>
      <c r="ML36" s="74"/>
      <c r="MM36" s="74"/>
      <c r="MN36" s="74"/>
      <c r="MO36" s="74"/>
      <c r="MP36" s="74"/>
      <c r="MQ36" s="74"/>
      <c r="MR36" s="74"/>
      <c r="MS36" s="74"/>
      <c r="MT36" s="74"/>
      <c r="MU36" s="74"/>
      <c r="MV36" s="74"/>
      <c r="MW36" s="74"/>
      <c r="MX36" s="74"/>
      <c r="MY36" s="74"/>
      <c r="MZ36" s="74"/>
      <c r="NA36" s="74"/>
      <c r="NB36" s="74"/>
      <c r="NC36" s="74"/>
      <c r="ND36" s="74"/>
      <c r="NE36" s="74"/>
      <c r="NF36" s="74"/>
      <c r="NG36" s="74"/>
      <c r="NH36" s="74"/>
      <c r="NI36" s="74"/>
      <c r="NJ36" s="74"/>
      <c r="NK36" s="74"/>
      <c r="NL36" s="74"/>
      <c r="NM36" s="74"/>
      <c r="NN36" s="74"/>
      <c r="NO36" s="74"/>
      <c r="NP36" s="74"/>
      <c r="NQ36" s="74"/>
      <c r="NR36" s="74"/>
      <c r="NS36" s="74"/>
      <c r="NT36" s="74"/>
      <c r="NU36" s="74"/>
      <c r="NV36" s="74"/>
      <c r="NW36" s="74"/>
      <c r="NX36" s="74"/>
      <c r="NY36" s="74"/>
      <c r="NZ36" s="74"/>
      <c r="OA36" s="74"/>
      <c r="OB36" s="74"/>
      <c r="OC36" s="74"/>
      <c r="OD36" s="74"/>
      <c r="OE36" s="74"/>
      <c r="OF36" s="74"/>
      <c r="OG36" s="74"/>
      <c r="OH36" s="74"/>
      <c r="OI36" s="74"/>
      <c r="OJ36" s="74"/>
      <c r="OK36" s="74"/>
      <c r="OL36" s="74"/>
      <c r="OM36" s="74"/>
      <c r="ON36" s="74"/>
      <c r="OO36" s="74"/>
      <c r="OP36" s="74"/>
      <c r="OQ36" s="74"/>
      <c r="OR36" s="74"/>
      <c r="OS36" s="74"/>
      <c r="OT36" s="74"/>
      <c r="OU36" s="74"/>
      <c r="OV36" s="74"/>
      <c r="OW36" s="74"/>
      <c r="OX36" s="74"/>
      <c r="OY36" s="74"/>
      <c r="OZ36" s="74"/>
      <c r="PA36" s="74"/>
      <c r="PB36" s="74"/>
      <c r="PC36" s="74"/>
      <c r="PD36" s="74"/>
      <c r="PE36" s="74"/>
      <c r="PF36" s="74"/>
      <c r="PG36" s="74"/>
      <c r="PH36" s="74"/>
      <c r="PI36" s="74"/>
      <c r="PJ36" s="74"/>
      <c r="PK36" s="74"/>
      <c r="PL36" s="74"/>
      <c r="PM36" s="74"/>
      <c r="PN36" s="74"/>
      <c r="PO36" s="74"/>
      <c r="PP36" s="74"/>
      <c r="PQ36" s="74"/>
      <c r="PR36" s="74"/>
      <c r="PS36" s="74"/>
      <c r="PT36" s="74"/>
      <c r="PU36" s="74"/>
      <c r="PV36" s="74"/>
      <c r="PW36" s="74"/>
      <c r="PX36" s="74"/>
      <c r="PY36" s="74"/>
      <c r="PZ36" s="74"/>
      <c r="QA36" s="74"/>
      <c r="QB36" s="74"/>
      <c r="QC36" s="74"/>
      <c r="QD36" s="74"/>
      <c r="QE36" s="74"/>
      <c r="QF36" s="74"/>
      <c r="QG36" s="74"/>
      <c r="QH36" s="74"/>
      <c r="QI36" s="74"/>
      <c r="QJ36" s="74"/>
      <c r="QK36" s="74"/>
      <c r="QL36" s="74"/>
      <c r="QM36" s="74"/>
      <c r="QN36" s="74"/>
      <c r="QO36" s="74"/>
      <c r="QP36" s="74"/>
      <c r="QQ36" s="74"/>
      <c r="QR36" s="74"/>
      <c r="QS36" s="74"/>
      <c r="QT36" s="74"/>
      <c r="QU36" s="74"/>
      <c r="QV36" s="74"/>
      <c r="QW36" s="74"/>
      <c r="QX36" s="74"/>
      <c r="QY36" s="74"/>
      <c r="QZ36" s="74"/>
      <c r="RA36" s="74"/>
      <c r="RB36" s="74"/>
      <c r="RC36" s="74"/>
      <c r="RD36" s="74"/>
      <c r="RE36" s="74"/>
      <c r="RF36" s="74"/>
      <c r="RG36" s="74"/>
      <c r="RH36" s="74"/>
      <c r="RI36" s="74"/>
      <c r="RJ36" s="74"/>
      <c r="RK36" s="74"/>
      <c r="RL36" s="74"/>
      <c r="RM36" s="74"/>
      <c r="RN36" s="74"/>
      <c r="RO36" s="74"/>
      <c r="RP36" s="74"/>
      <c r="RQ36" s="74"/>
      <c r="RR36" s="74"/>
      <c r="RS36" s="74"/>
      <c r="RT36" s="74"/>
      <c r="RU36" s="74"/>
      <c r="RV36" s="74"/>
      <c r="RW36" s="74"/>
      <c r="RX36" s="74"/>
      <c r="RY36" s="74"/>
      <c r="RZ36" s="74"/>
      <c r="SA36" s="74"/>
      <c r="SB36" s="74"/>
      <c r="SC36" s="74"/>
      <c r="SD36" s="74"/>
      <c r="SE36" s="74"/>
      <c r="SF36" s="74"/>
      <c r="SG36" s="74"/>
      <c r="SH36" s="74"/>
      <c r="SI36" s="74"/>
      <c r="SJ36" s="74"/>
      <c r="SK36" s="74"/>
      <c r="SL36" s="74"/>
      <c r="SM36" s="74"/>
      <c r="SN36" s="74"/>
      <c r="SO36" s="74"/>
      <c r="SP36" s="74"/>
      <c r="SQ36" s="74"/>
      <c r="SR36" s="74"/>
      <c r="SS36" s="74"/>
      <c r="ST36" s="74"/>
      <c r="SU36" s="74"/>
      <c r="SV36" s="74"/>
      <c r="SW36" s="74"/>
      <c r="SX36" s="74"/>
      <c r="SY36" s="74"/>
      <c r="SZ36" s="74"/>
      <c r="TA36" s="74"/>
      <c r="TB36" s="74"/>
      <c r="TC36" s="74"/>
      <c r="TD36" s="74"/>
      <c r="TE36" s="74"/>
      <c r="TF36" s="74"/>
      <c r="TG36" s="74"/>
      <c r="TH36" s="74"/>
      <c r="TI36" s="74"/>
      <c r="TJ36" s="74"/>
      <c r="TK36" s="74"/>
      <c r="TL36" s="74"/>
      <c r="TM36" s="74"/>
      <c r="TN36" s="74"/>
      <c r="TO36" s="74"/>
      <c r="TP36" s="74"/>
      <c r="TQ36" s="74"/>
      <c r="TR36" s="74"/>
      <c r="TS36" s="74"/>
      <c r="TT36" s="74"/>
      <c r="TU36" s="74"/>
      <c r="TV36" s="74"/>
      <c r="TW36" s="74"/>
      <c r="TX36" s="74"/>
      <c r="TY36" s="74"/>
      <c r="TZ36" s="74"/>
      <c r="UA36" s="74"/>
      <c r="UB36" s="74"/>
      <c r="UC36" s="74"/>
      <c r="UD36" s="74"/>
      <c r="UE36" s="74"/>
      <c r="UF36" s="74"/>
      <c r="UG36" s="74"/>
      <c r="UH36" s="74"/>
      <c r="UI36" s="74"/>
      <c r="UJ36" s="74"/>
      <c r="UK36" s="74"/>
      <c r="UL36" s="74"/>
      <c r="UM36" s="74"/>
      <c r="UN36" s="74"/>
      <c r="UO36" s="74"/>
      <c r="UP36" s="74"/>
      <c r="UQ36" s="74"/>
      <c r="UR36" s="74"/>
      <c r="US36" s="74"/>
      <c r="UT36" s="74"/>
      <c r="UU36" s="74"/>
      <c r="UV36" s="74"/>
      <c r="UW36" s="74"/>
      <c r="UX36" s="74"/>
      <c r="UY36" s="74"/>
      <c r="UZ36" s="74"/>
      <c r="VA36" s="74"/>
      <c r="VB36" s="74"/>
      <c r="VC36" s="74"/>
      <c r="VD36" s="74"/>
      <c r="VE36" s="74"/>
      <c r="VF36" s="74"/>
      <c r="VG36" s="74"/>
      <c r="VH36" s="74"/>
      <c r="VI36" s="74"/>
      <c r="VJ36" s="74"/>
      <c r="VK36" s="74"/>
      <c r="VL36" s="74"/>
      <c r="VM36" s="74"/>
      <c r="VN36" s="74"/>
      <c r="VO36" s="74"/>
      <c r="VP36" s="74"/>
      <c r="VQ36" s="74"/>
      <c r="VR36" s="74"/>
      <c r="VS36" s="74"/>
      <c r="VT36" s="74"/>
      <c r="VU36" s="74"/>
      <c r="VV36" s="74"/>
      <c r="VW36" s="74"/>
      <c r="VX36" s="74"/>
      <c r="VY36" s="74"/>
      <c r="VZ36" s="74"/>
      <c r="WA36" s="74"/>
      <c r="WB36" s="74"/>
      <c r="WC36" s="74"/>
      <c r="WD36" s="74"/>
      <c r="WE36" s="74"/>
      <c r="WF36" s="74"/>
      <c r="WG36" s="74"/>
      <c r="WH36" s="74"/>
      <c r="WI36" s="74"/>
      <c r="WJ36" s="74"/>
      <c r="WK36" s="74"/>
      <c r="WL36" s="74"/>
      <c r="WM36" s="74"/>
      <c r="WN36" s="74"/>
      <c r="WO36" s="74"/>
      <c r="WP36" s="74"/>
      <c r="WQ36" s="74"/>
      <c r="WR36" s="74"/>
      <c r="WS36" s="74"/>
      <c r="WT36" s="74"/>
      <c r="WU36" s="74"/>
      <c r="WV36" s="74"/>
      <c r="WW36" s="74"/>
      <c r="WX36" s="74"/>
      <c r="WY36" s="74"/>
      <c r="WZ36" s="74"/>
      <c r="XA36" s="74"/>
      <c r="XB36" s="74"/>
      <c r="XC36" s="74"/>
      <c r="XD36" s="74"/>
      <c r="XE36" s="74"/>
      <c r="XF36" s="74"/>
      <c r="XG36" s="74"/>
      <c r="XH36" s="74"/>
      <c r="XI36" s="74"/>
      <c r="XJ36" s="74"/>
      <c r="XK36" s="74"/>
      <c r="XL36" s="74"/>
      <c r="XM36" s="74"/>
      <c r="XN36" s="74"/>
      <c r="XO36" s="74"/>
      <c r="XP36" s="74"/>
      <c r="XQ36" s="74"/>
      <c r="XR36" s="74"/>
      <c r="XS36" s="74"/>
      <c r="XT36" s="74"/>
      <c r="XU36" s="74"/>
      <c r="XV36" s="74"/>
      <c r="XW36" s="74"/>
      <c r="XX36" s="74"/>
      <c r="XY36" s="74"/>
      <c r="XZ36" s="74"/>
      <c r="YA36" s="74"/>
      <c r="YB36" s="74"/>
      <c r="YC36" s="74"/>
      <c r="YD36" s="74"/>
      <c r="YE36" s="74"/>
      <c r="YF36" s="74"/>
      <c r="YG36" s="74"/>
      <c r="YH36" s="74"/>
      <c r="YI36" s="74"/>
      <c r="YJ36" s="74"/>
      <c r="YK36" s="74"/>
      <c r="YL36" s="74"/>
      <c r="YM36" s="74"/>
      <c r="YN36" s="74"/>
      <c r="YO36" s="74"/>
      <c r="YP36" s="74"/>
      <c r="YQ36" s="74"/>
      <c r="YR36" s="74"/>
      <c r="YS36" s="74"/>
      <c r="YT36" s="74"/>
      <c r="YU36" s="74"/>
      <c r="YV36" s="74"/>
      <c r="YW36" s="74"/>
      <c r="YX36" s="74"/>
      <c r="YY36" s="74"/>
      <c r="YZ36" s="74"/>
      <c r="ZA36" s="74"/>
      <c r="ZB36" s="74"/>
      <c r="ZC36" s="74"/>
      <c r="ZD36" s="74"/>
      <c r="ZE36" s="74"/>
      <c r="ZF36" s="74"/>
      <c r="ZG36" s="74"/>
      <c r="ZH36" s="74"/>
      <c r="ZI36" s="74"/>
      <c r="ZJ36" s="74"/>
      <c r="ZK36" s="74"/>
      <c r="ZL36" s="74"/>
      <c r="ZM36" s="74"/>
      <c r="ZN36" s="74"/>
      <c r="ZO36" s="74"/>
      <c r="ZP36" s="74"/>
      <c r="ZQ36" s="74"/>
      <c r="ZR36" s="74"/>
      <c r="ZS36" s="74"/>
      <c r="ZT36" s="74"/>
      <c r="ZU36" s="74"/>
      <c r="ZV36" s="74"/>
      <c r="ZW36" s="74"/>
      <c r="ZX36" s="74"/>
      <c r="ZY36" s="74"/>
      <c r="ZZ36" s="74"/>
      <c r="AAA36" s="74"/>
      <c r="AAB36" s="74"/>
      <c r="AAC36" s="74"/>
      <c r="AAD36" s="74"/>
      <c r="AAE36" s="74"/>
      <c r="AAF36" s="74"/>
      <c r="AAG36" s="74"/>
      <c r="AAH36" s="74"/>
      <c r="AAI36" s="74"/>
      <c r="AAJ36" s="74"/>
      <c r="AAK36" s="74"/>
      <c r="AAL36" s="74"/>
      <c r="AAM36" s="74"/>
      <c r="AAN36" s="74"/>
      <c r="AAO36" s="74"/>
      <c r="AAP36" s="74"/>
      <c r="AAQ36" s="74"/>
      <c r="AAR36" s="74"/>
      <c r="AAS36" s="74"/>
      <c r="AAT36" s="74"/>
      <c r="AAU36" s="74"/>
      <c r="AAV36" s="74"/>
      <c r="AAW36" s="74"/>
      <c r="AAX36" s="74"/>
      <c r="AAY36" s="74"/>
      <c r="AAZ36" s="74"/>
      <c r="ABA36" s="74"/>
      <c r="ABB36" s="74"/>
      <c r="ABC36" s="74"/>
      <c r="ABD36" s="74"/>
      <c r="ABE36" s="74"/>
      <c r="ABF36" s="74"/>
      <c r="ABG36" s="74"/>
      <c r="ABH36" s="74"/>
      <c r="ABI36" s="74"/>
      <c r="ABJ36" s="74"/>
      <c r="ABK36" s="74"/>
      <c r="ABL36" s="74"/>
      <c r="ABM36" s="74"/>
      <c r="ABN36" s="74"/>
      <c r="ABO36" s="74"/>
      <c r="ABP36" s="74"/>
      <c r="ABQ36" s="74"/>
      <c r="ABR36" s="74"/>
      <c r="ABS36" s="74"/>
      <c r="ABT36" s="74"/>
      <c r="ABU36" s="74"/>
      <c r="ABV36" s="74"/>
      <c r="ABW36" s="74"/>
      <c r="ABX36" s="74"/>
      <c r="ABY36" s="74"/>
      <c r="ABZ36" s="74"/>
      <c r="ACA36" s="74"/>
      <c r="ACB36" s="74"/>
      <c r="ACC36" s="74"/>
      <c r="ACD36" s="74"/>
      <c r="ACE36" s="74"/>
      <c r="ACF36" s="74"/>
      <c r="ACG36" s="74"/>
      <c r="ACH36" s="74"/>
      <c r="ACI36" s="74"/>
      <c r="ACJ36" s="74"/>
      <c r="ACK36" s="74"/>
      <c r="ACL36" s="74"/>
      <c r="ACM36" s="74"/>
      <c r="ACN36" s="74"/>
      <c r="ACO36" s="74"/>
      <c r="ACP36" s="74"/>
      <c r="ACQ36" s="74"/>
      <c r="ACR36" s="74"/>
      <c r="ACS36" s="74"/>
      <c r="ACT36" s="74"/>
      <c r="ACU36" s="74"/>
      <c r="ACV36" s="74"/>
      <c r="ACW36" s="74"/>
      <c r="ACX36" s="74"/>
      <c r="ACY36" s="74"/>
      <c r="ACZ36" s="74"/>
      <c r="ADA36" s="74"/>
      <c r="ADB36" s="74"/>
      <c r="ADC36" s="74"/>
      <c r="ADD36" s="74"/>
      <c r="ADE36" s="74"/>
      <c r="ADF36" s="74"/>
      <c r="ADG36" s="74"/>
      <c r="ADH36" s="74"/>
      <c r="ADI36" s="74"/>
      <c r="ADJ36" s="74"/>
      <c r="ADK36" s="74"/>
      <c r="ADL36" s="74"/>
      <c r="ADM36" s="74"/>
      <c r="ADN36" s="74"/>
      <c r="ADO36" s="74"/>
      <c r="ADP36" s="74"/>
      <c r="ADQ36" s="74"/>
      <c r="ADR36" s="74"/>
      <c r="ADS36" s="74"/>
      <c r="ADT36" s="74"/>
      <c r="ADU36" s="74"/>
      <c r="ADV36" s="74"/>
      <c r="ADW36" s="74"/>
      <c r="ADX36" s="74"/>
      <c r="ADY36" s="74"/>
      <c r="ADZ36" s="74"/>
      <c r="AEA36" s="74"/>
      <c r="AEB36" s="74"/>
      <c r="AEC36" s="74"/>
      <c r="AED36" s="74"/>
      <c r="AEE36" s="74"/>
      <c r="AEF36" s="74"/>
      <c r="AEG36" s="74"/>
      <c r="AEH36" s="74"/>
      <c r="AEI36" s="74"/>
      <c r="AEJ36" s="74"/>
      <c r="AEK36" s="74"/>
      <c r="AEL36" s="74"/>
      <c r="AEM36" s="74"/>
      <c r="AEN36" s="74"/>
      <c r="AEO36" s="74"/>
      <c r="AEP36" s="74"/>
      <c r="AEQ36" s="74"/>
      <c r="AER36" s="74"/>
      <c r="AES36" s="74"/>
      <c r="AET36" s="74"/>
      <c r="AEU36" s="74"/>
      <c r="AEV36" s="74"/>
      <c r="AEW36" s="74"/>
      <c r="AEX36" s="74"/>
      <c r="AEY36" s="74"/>
      <c r="AEZ36" s="74"/>
      <c r="AFA36" s="74"/>
      <c r="AFB36" s="74"/>
      <c r="AFC36" s="74"/>
      <c r="AFD36" s="74"/>
      <c r="AFE36" s="74"/>
      <c r="AFF36" s="74"/>
      <c r="AFG36" s="74"/>
      <c r="AFH36" s="74"/>
      <c r="AFI36" s="74"/>
      <c r="AFJ36" s="74"/>
      <c r="AFK36" s="74"/>
      <c r="AFL36" s="74"/>
      <c r="AFM36" s="74"/>
      <c r="AFN36" s="74"/>
      <c r="AFO36" s="74"/>
      <c r="AFP36" s="74"/>
      <c r="AFQ36" s="74"/>
      <c r="AFR36" s="74"/>
      <c r="AFS36" s="74"/>
      <c r="AFT36" s="74"/>
      <c r="AFU36" s="74"/>
      <c r="AFV36" s="74"/>
      <c r="AFW36" s="74"/>
      <c r="AFX36" s="74"/>
      <c r="AFY36" s="74"/>
      <c r="AFZ36" s="74"/>
      <c r="AGA36" s="74"/>
      <c r="AGB36" s="74"/>
      <c r="AGC36" s="74"/>
      <c r="AGD36" s="74"/>
      <c r="AGE36" s="74"/>
      <c r="AGF36" s="74"/>
      <c r="AGG36" s="74"/>
      <c r="AGH36" s="74"/>
      <c r="AGI36" s="74"/>
      <c r="AGJ36" s="74"/>
      <c r="AGK36" s="74"/>
      <c r="AGL36" s="74"/>
      <c r="AGM36" s="74"/>
      <c r="AGN36" s="74"/>
      <c r="AGO36" s="74"/>
      <c r="AGP36" s="74"/>
      <c r="AGQ36" s="74"/>
      <c r="AGR36" s="74"/>
      <c r="AGS36" s="74"/>
      <c r="AGT36" s="74"/>
      <c r="AGU36" s="74"/>
      <c r="AGV36" s="74"/>
      <c r="AGW36" s="74"/>
      <c r="AGX36" s="74"/>
      <c r="AGY36" s="74"/>
      <c r="AGZ36" s="74"/>
      <c r="AHA36" s="74"/>
      <c r="AHB36" s="74"/>
      <c r="AHC36" s="74"/>
      <c r="AHD36" s="74"/>
      <c r="AHE36" s="74"/>
      <c r="AHF36" s="74"/>
      <c r="AHG36" s="74"/>
      <c r="AHH36" s="74"/>
      <c r="AHI36" s="74"/>
      <c r="AHJ36" s="74"/>
      <c r="AHK36" s="74"/>
      <c r="AHL36" s="74"/>
      <c r="AHM36" s="74"/>
      <c r="AHN36" s="74"/>
      <c r="AHO36" s="74"/>
      <c r="AHP36" s="74"/>
      <c r="AHQ36" s="74"/>
      <c r="AHR36" s="74"/>
      <c r="AHS36" s="74"/>
      <c r="AHT36" s="74"/>
      <c r="AHU36" s="74"/>
      <c r="AHV36" s="74"/>
      <c r="AHW36" s="74"/>
      <c r="AHX36" s="74"/>
      <c r="AHY36" s="74"/>
      <c r="AHZ36" s="74"/>
      <c r="AIA36" s="74"/>
      <c r="AIB36" s="74"/>
      <c r="AIC36" s="74"/>
      <c r="AID36" s="74"/>
      <c r="AIE36" s="74"/>
      <c r="AIF36" s="74"/>
      <c r="AIG36" s="74"/>
      <c r="AIH36" s="74"/>
      <c r="AII36" s="74"/>
      <c r="AIJ36" s="74"/>
      <c r="AIK36" s="74"/>
      <c r="AIL36" s="74"/>
      <c r="AIM36" s="74"/>
      <c r="AIN36" s="74"/>
      <c r="AIO36" s="74"/>
      <c r="AIP36" s="74"/>
      <c r="AIQ36" s="74"/>
      <c r="AIR36" s="74"/>
      <c r="AIS36" s="74"/>
      <c r="AIT36" s="74"/>
      <c r="AIU36" s="74"/>
      <c r="AIV36" s="74"/>
      <c r="AIW36" s="74"/>
      <c r="AIX36" s="74"/>
      <c r="AIY36" s="74"/>
      <c r="AIZ36" s="74"/>
      <c r="AJA36" s="74"/>
      <c r="AJB36" s="74"/>
      <c r="AJC36" s="74"/>
      <c r="AJD36" s="74"/>
      <c r="AJE36" s="74"/>
      <c r="AJF36" s="74"/>
      <c r="AJG36" s="74"/>
      <c r="AJH36" s="74"/>
      <c r="AJI36" s="74"/>
      <c r="AJJ36" s="74"/>
      <c r="AJK36" s="74"/>
      <c r="AJL36" s="74"/>
      <c r="AJM36" s="74"/>
      <c r="AJN36" s="74"/>
      <c r="AJO36" s="74"/>
      <c r="AJP36" s="74"/>
      <c r="AJQ36" s="74"/>
      <c r="AJR36" s="74"/>
      <c r="AJS36" s="74"/>
      <c r="AJT36" s="74"/>
      <c r="AJU36" s="74"/>
      <c r="AJV36" s="74"/>
      <c r="AJW36" s="74"/>
      <c r="AJX36" s="74"/>
      <c r="AJY36" s="74"/>
      <c r="AJZ36" s="74"/>
      <c r="AKA36" s="74"/>
      <c r="AKB36" s="74"/>
      <c r="AKC36" s="74"/>
      <c r="AKD36" s="74"/>
      <c r="AKE36" s="74"/>
      <c r="AKF36" s="74"/>
      <c r="AKG36" s="74"/>
      <c r="AKH36" s="74"/>
      <c r="AKI36" s="74"/>
      <c r="AKJ36" s="74"/>
      <c r="AKK36" s="74"/>
      <c r="AKL36" s="74"/>
      <c r="AKM36" s="74"/>
      <c r="AKN36" s="74"/>
      <c r="AKO36" s="74"/>
      <c r="AKP36" s="74"/>
      <c r="AKQ36" s="74"/>
      <c r="AKR36" s="74"/>
      <c r="AKS36" s="74"/>
      <c r="AKT36" s="74"/>
      <c r="AKU36" s="74"/>
      <c r="AKV36" s="74"/>
      <c r="AKW36" s="74"/>
      <c r="AKX36" s="74"/>
      <c r="AKY36" s="74"/>
      <c r="AKZ36" s="74"/>
      <c r="ALA36" s="74"/>
      <c r="ALB36" s="74"/>
      <c r="ALC36" s="74"/>
      <c r="ALD36" s="74"/>
      <c r="ALE36" s="74"/>
      <c r="ALF36" s="74"/>
      <c r="ALG36" s="74"/>
      <c r="ALH36" s="74"/>
      <c r="ALI36" s="74"/>
      <c r="ALJ36" s="74"/>
      <c r="ALK36" s="74"/>
      <c r="ALL36" s="74"/>
      <c r="ALM36" s="74"/>
      <c r="ALN36" s="74"/>
      <c r="ALO36" s="74"/>
      <c r="ALP36" s="74"/>
      <c r="ALQ36" s="74"/>
      <c r="ALR36" s="74"/>
      <c r="ALS36" s="74"/>
      <c r="ALT36" s="74"/>
      <c r="ALU36" s="74"/>
      <c r="ALV36" s="74"/>
      <c r="ALW36" s="74"/>
      <c r="ALX36" s="74"/>
      <c r="ALY36" s="74"/>
      <c r="ALZ36" s="74"/>
      <c r="AMA36" s="74"/>
      <c r="AMB36" s="74"/>
      <c r="AMC36" s="74"/>
      <c r="AMD36" s="74"/>
      <c r="AME36" s="74"/>
      <c r="AMF36" s="74"/>
      <c r="AMG36" s="74"/>
      <c r="AMH36" s="74"/>
      <c r="AMI36" s="74"/>
      <c r="AMJ36" s="74"/>
      <c r="AMK36" s="74"/>
      <c r="AML36" s="74"/>
      <c r="AMM36" s="74"/>
      <c r="AMN36" s="74"/>
      <c r="AMO36" s="74"/>
      <c r="AMP36" s="74"/>
      <c r="AMQ36" s="74"/>
      <c r="AMR36" s="74"/>
      <c r="AMS36" s="74"/>
      <c r="AMT36" s="74"/>
      <c r="AMU36" s="74"/>
      <c r="AMV36" s="74"/>
      <c r="AMW36" s="74"/>
      <c r="AMX36" s="74"/>
      <c r="AMY36" s="74"/>
      <c r="AMZ36" s="74"/>
      <c r="ANA36" s="74"/>
      <c r="ANB36" s="74"/>
      <c r="ANC36" s="74"/>
      <c r="AND36" s="74"/>
      <c r="ANE36" s="74"/>
      <c r="ANF36" s="74"/>
      <c r="ANG36" s="74"/>
      <c r="ANH36" s="74"/>
      <c r="ANI36" s="74"/>
      <c r="ANJ36" s="74"/>
      <c r="ANK36" s="74"/>
      <c r="ANL36" s="74"/>
      <c r="ANM36" s="74"/>
      <c r="ANN36" s="74"/>
      <c r="ANO36" s="74"/>
      <c r="ANP36" s="74"/>
      <c r="ANQ36" s="74"/>
      <c r="ANR36" s="74"/>
      <c r="ANS36" s="74"/>
      <c r="ANT36" s="74"/>
      <c r="ANU36" s="74"/>
      <c r="ANV36" s="74"/>
      <c r="ANW36" s="74"/>
      <c r="ANX36" s="74"/>
      <c r="ANY36" s="74"/>
      <c r="ANZ36" s="74"/>
      <c r="AOA36" s="74"/>
      <c r="AOB36" s="74"/>
      <c r="AOC36" s="74"/>
      <c r="AOD36" s="74"/>
      <c r="AOE36" s="74"/>
      <c r="AOF36" s="74"/>
      <c r="AOG36" s="74"/>
      <c r="AOH36" s="74"/>
      <c r="AOI36" s="74"/>
      <c r="AOJ36" s="74"/>
      <c r="AOK36" s="74"/>
      <c r="AOL36" s="74"/>
      <c r="AOM36" s="74"/>
      <c r="AON36" s="74"/>
      <c r="AOO36" s="74"/>
      <c r="AOP36" s="74"/>
      <c r="AOQ36" s="74"/>
      <c r="AOR36" s="74"/>
      <c r="AOS36" s="74"/>
      <c r="AOT36" s="74"/>
      <c r="AOU36" s="74"/>
      <c r="AOV36" s="74"/>
      <c r="AOW36" s="74"/>
      <c r="AOX36" s="74"/>
      <c r="AOY36" s="74"/>
      <c r="AOZ36" s="74"/>
      <c r="APA36" s="74"/>
      <c r="APB36" s="74"/>
      <c r="APC36" s="74"/>
      <c r="APD36" s="74"/>
      <c r="APE36" s="74"/>
      <c r="APF36" s="74"/>
      <c r="APG36" s="74"/>
      <c r="APH36" s="74"/>
      <c r="API36" s="74"/>
      <c r="APJ36" s="74"/>
      <c r="APK36" s="74"/>
      <c r="APL36" s="74"/>
      <c r="APM36" s="74"/>
      <c r="APN36" s="74"/>
      <c r="APO36" s="74"/>
      <c r="APP36" s="74"/>
      <c r="APQ36" s="74"/>
      <c r="APR36" s="74"/>
      <c r="APS36" s="74"/>
      <c r="APT36" s="74"/>
      <c r="APU36" s="74"/>
      <c r="APV36" s="74"/>
      <c r="APW36" s="74"/>
      <c r="APX36" s="74"/>
      <c r="APY36" s="74"/>
      <c r="APZ36" s="74"/>
      <c r="AQA36" s="74"/>
      <c r="AQB36" s="74"/>
      <c r="AQC36" s="74"/>
      <c r="AQD36" s="74"/>
      <c r="AQE36" s="74"/>
      <c r="AQF36" s="74"/>
      <c r="AQG36" s="74"/>
      <c r="AQH36" s="74"/>
      <c r="AQI36" s="74"/>
      <c r="AQJ36" s="74"/>
      <c r="AQK36" s="74"/>
      <c r="AQL36" s="74"/>
      <c r="AQM36" s="74"/>
      <c r="AQN36" s="74"/>
      <c r="AQO36" s="74"/>
      <c r="AQP36" s="74"/>
      <c r="AQQ36" s="74"/>
      <c r="AQR36" s="74"/>
      <c r="AQS36" s="74"/>
      <c r="AQT36" s="74"/>
      <c r="AQU36" s="74"/>
      <c r="AQV36" s="74"/>
      <c r="AQW36" s="74"/>
      <c r="AQX36" s="74"/>
      <c r="AQY36" s="74"/>
      <c r="AQZ36" s="74"/>
      <c r="ARA36" s="74"/>
      <c r="ARB36" s="74"/>
      <c r="ARC36" s="74"/>
      <c r="ARD36" s="74"/>
      <c r="ARE36" s="74"/>
      <c r="ARF36" s="74"/>
      <c r="ARG36" s="74"/>
      <c r="ARH36" s="74"/>
      <c r="ARI36" s="74"/>
      <c r="ARJ36" s="74"/>
      <c r="ARK36" s="74"/>
      <c r="ARL36" s="74"/>
      <c r="ARM36" s="74"/>
      <c r="ARN36" s="74"/>
      <c r="ARO36" s="74"/>
      <c r="ARP36" s="74"/>
      <c r="ARQ36" s="74"/>
      <c r="ARR36" s="74"/>
      <c r="ARS36" s="74"/>
      <c r="ART36" s="74"/>
      <c r="ARU36" s="74"/>
      <c r="ARV36" s="74"/>
      <c r="ARW36" s="74"/>
      <c r="ARX36" s="74"/>
      <c r="ARY36" s="74"/>
      <c r="ARZ36" s="74"/>
      <c r="ASA36" s="74"/>
      <c r="ASB36" s="74"/>
      <c r="ASC36" s="74"/>
      <c r="ASD36" s="74"/>
      <c r="ASE36" s="74"/>
      <c r="ASF36" s="74"/>
      <c r="ASG36" s="74"/>
      <c r="ASH36" s="74"/>
      <c r="ASI36" s="74"/>
      <c r="ASJ36" s="74"/>
      <c r="ASK36" s="74"/>
      <c r="ASL36" s="74"/>
      <c r="ASM36" s="74"/>
      <c r="ASN36" s="74"/>
      <c r="ASO36" s="74"/>
      <c r="ASP36" s="74"/>
      <c r="ASQ36" s="74"/>
      <c r="ASR36" s="74"/>
      <c r="ASS36" s="74"/>
      <c r="AST36" s="74"/>
      <c r="ASU36" s="74"/>
      <c r="ASV36" s="74"/>
      <c r="ASW36" s="74"/>
      <c r="ASX36" s="74"/>
      <c r="ASY36" s="74"/>
      <c r="ASZ36" s="74"/>
      <c r="ATA36" s="74"/>
      <c r="ATB36" s="74"/>
      <c r="ATC36" s="74"/>
      <c r="ATD36" s="74"/>
      <c r="ATE36" s="74"/>
      <c r="ATF36" s="74"/>
      <c r="ATG36" s="74"/>
      <c r="ATH36" s="74"/>
      <c r="ATI36" s="74"/>
      <c r="ATJ36" s="74"/>
      <c r="ATK36" s="74"/>
      <c r="ATL36" s="74"/>
      <c r="ATM36" s="74"/>
      <c r="ATN36" s="74"/>
      <c r="ATO36" s="74"/>
      <c r="ATP36" s="74"/>
      <c r="ATQ36" s="74"/>
      <c r="ATR36" s="74"/>
      <c r="ATS36" s="74"/>
      <c r="ATT36" s="74"/>
      <c r="ATU36" s="74"/>
      <c r="ATV36" s="74"/>
      <c r="ATW36" s="74"/>
      <c r="ATX36" s="74"/>
      <c r="ATY36" s="74"/>
      <c r="ATZ36" s="74"/>
      <c r="AUA36" s="74"/>
      <c r="AUB36" s="74"/>
      <c r="AUC36" s="74"/>
      <c r="AUD36" s="74"/>
      <c r="AUE36" s="74"/>
      <c r="AUF36" s="74"/>
      <c r="AUG36" s="74"/>
      <c r="AUH36" s="74"/>
      <c r="AUI36" s="74"/>
      <c r="AUJ36" s="74"/>
      <c r="AUK36" s="74"/>
      <c r="AUL36" s="74"/>
      <c r="AUM36" s="74"/>
      <c r="AUN36" s="74"/>
      <c r="AUO36" s="74"/>
      <c r="AUP36" s="74"/>
      <c r="AUQ36" s="74"/>
      <c r="AUR36" s="74"/>
      <c r="AUS36" s="74"/>
      <c r="AUT36" s="74"/>
      <c r="AUU36" s="74"/>
      <c r="AUV36" s="74"/>
      <c r="AUW36" s="74"/>
      <c r="AUX36" s="74"/>
      <c r="AUY36" s="74"/>
      <c r="AUZ36" s="74"/>
      <c r="AVA36" s="74"/>
      <c r="AVB36" s="74"/>
      <c r="AVC36" s="74"/>
      <c r="AVD36" s="74"/>
      <c r="AVE36" s="74"/>
      <c r="AVF36" s="74"/>
      <c r="AVG36" s="74"/>
      <c r="AVH36" s="74"/>
      <c r="AVI36" s="74"/>
      <c r="AVJ36" s="74"/>
      <c r="AVK36" s="74"/>
      <c r="AVL36" s="74"/>
      <c r="AVM36" s="74"/>
      <c r="AVN36" s="74"/>
      <c r="AVO36" s="74"/>
      <c r="AVP36" s="74"/>
      <c r="AVQ36" s="74"/>
      <c r="AVR36" s="74"/>
      <c r="AVS36" s="74"/>
      <c r="AVT36" s="74"/>
      <c r="AVU36" s="74"/>
      <c r="AVV36" s="74"/>
      <c r="AVW36" s="74"/>
      <c r="AVX36" s="74"/>
      <c r="AVY36" s="74"/>
      <c r="AVZ36" s="74"/>
      <c r="AWA36" s="74"/>
      <c r="AWB36" s="74"/>
      <c r="AWC36" s="74"/>
      <c r="AWD36" s="74"/>
      <c r="AWE36" s="74"/>
      <c r="AWF36" s="74"/>
      <c r="AWG36" s="74"/>
      <c r="AWH36" s="74"/>
      <c r="AWI36" s="74"/>
      <c r="AWJ36" s="74"/>
      <c r="AWK36" s="74"/>
      <c r="AWL36" s="74"/>
      <c r="AWM36" s="74"/>
      <c r="AWN36" s="74"/>
      <c r="AWO36" s="74"/>
      <c r="AWP36" s="74"/>
      <c r="AWQ36" s="74"/>
      <c r="AWR36" s="74"/>
      <c r="AWS36" s="74"/>
      <c r="AWT36" s="74"/>
      <c r="AWU36" s="74"/>
      <c r="AWV36" s="74"/>
      <c r="AWW36" s="74"/>
      <c r="AWX36" s="74"/>
      <c r="AWY36" s="74"/>
      <c r="AWZ36" s="74"/>
      <c r="AXA36" s="74"/>
      <c r="AXB36" s="74"/>
      <c r="AXC36" s="74"/>
      <c r="AXD36" s="74"/>
      <c r="AXE36" s="74"/>
      <c r="AXF36" s="74"/>
      <c r="AXG36" s="74"/>
      <c r="AXH36" s="74"/>
      <c r="AXI36" s="74"/>
      <c r="AXJ36" s="74"/>
      <c r="AXK36" s="74"/>
      <c r="AXL36" s="74"/>
      <c r="AXM36" s="74"/>
      <c r="AXN36" s="74"/>
      <c r="AXO36" s="74"/>
      <c r="AXP36" s="74"/>
      <c r="AXQ36" s="74"/>
      <c r="AXR36" s="74"/>
      <c r="AXS36" s="74"/>
      <c r="AXT36" s="74"/>
      <c r="AXU36" s="74"/>
      <c r="AXV36" s="74"/>
      <c r="AXW36" s="74"/>
      <c r="AXX36" s="74"/>
      <c r="AXY36" s="74"/>
      <c r="AXZ36" s="74"/>
      <c r="AYA36" s="74"/>
      <c r="AYB36" s="74"/>
      <c r="AYC36" s="74"/>
      <c r="AYD36" s="74"/>
      <c r="AYE36" s="74"/>
      <c r="AYF36" s="74"/>
      <c r="AYG36" s="74"/>
      <c r="AYH36" s="74"/>
      <c r="AYI36" s="74"/>
      <c r="AYJ36" s="74"/>
      <c r="AYK36" s="74"/>
      <c r="AYL36" s="74"/>
      <c r="AYM36" s="74"/>
      <c r="AYN36" s="74"/>
      <c r="AYO36" s="74"/>
      <c r="AYP36" s="74"/>
      <c r="AYQ36" s="74"/>
      <c r="AYR36" s="74"/>
      <c r="AYS36" s="74"/>
      <c r="AYT36" s="74"/>
      <c r="AYU36" s="74"/>
      <c r="AYV36" s="74"/>
      <c r="AYW36" s="74"/>
      <c r="AYX36" s="74"/>
      <c r="AYY36" s="74"/>
      <c r="AYZ36" s="74"/>
      <c r="AZA36" s="74"/>
      <c r="AZB36" s="74"/>
      <c r="AZC36" s="74"/>
      <c r="AZD36" s="74"/>
      <c r="AZE36" s="74"/>
      <c r="AZF36" s="74"/>
      <c r="AZG36" s="74"/>
      <c r="AZH36" s="74"/>
      <c r="AZI36" s="74"/>
      <c r="AZJ36" s="74"/>
      <c r="AZK36" s="74"/>
      <c r="AZL36" s="74"/>
      <c r="AZM36" s="74"/>
      <c r="AZN36" s="74"/>
      <c r="AZO36" s="74"/>
      <c r="AZP36" s="74"/>
      <c r="AZQ36" s="74"/>
      <c r="AZR36" s="74"/>
      <c r="AZS36" s="74"/>
      <c r="AZT36" s="74"/>
      <c r="AZU36" s="74"/>
      <c r="AZV36" s="74"/>
      <c r="AZW36" s="74"/>
      <c r="AZX36" s="74"/>
      <c r="AZY36" s="74"/>
      <c r="AZZ36" s="74"/>
      <c r="BAA36" s="74"/>
      <c r="BAB36" s="74"/>
      <c r="BAC36" s="74"/>
      <c r="BAD36" s="74"/>
      <c r="BAE36" s="74"/>
      <c r="BAF36" s="74"/>
      <c r="BAG36" s="74"/>
      <c r="BAH36" s="74"/>
      <c r="BAI36" s="74"/>
      <c r="BAJ36" s="74"/>
      <c r="BAK36" s="74"/>
      <c r="BAL36" s="74"/>
      <c r="BAM36" s="74"/>
      <c r="BAN36" s="74"/>
      <c r="BAO36" s="74"/>
      <c r="BAP36" s="74"/>
      <c r="BAQ36" s="74"/>
      <c r="BAR36" s="74"/>
      <c r="BAS36" s="74"/>
      <c r="BAT36" s="74"/>
      <c r="BAU36" s="74"/>
      <c r="BAV36" s="74"/>
      <c r="BAW36" s="74"/>
      <c r="BAX36" s="74"/>
      <c r="BAY36" s="74"/>
      <c r="BAZ36" s="74"/>
      <c r="BBA36" s="74"/>
      <c r="BBB36" s="74"/>
      <c r="BBC36" s="74"/>
      <c r="BBD36" s="74"/>
      <c r="BBE36" s="74"/>
      <c r="BBF36" s="74"/>
      <c r="BBG36" s="74"/>
      <c r="BBH36" s="74"/>
      <c r="BBI36" s="74"/>
      <c r="BBJ36" s="74"/>
      <c r="BBK36" s="74"/>
      <c r="BBL36" s="74"/>
      <c r="BBM36" s="74"/>
      <c r="BBN36" s="74"/>
      <c r="BBO36" s="74"/>
      <c r="BBP36" s="74"/>
      <c r="BBQ36" s="74"/>
      <c r="BBR36" s="74"/>
      <c r="BBS36" s="74"/>
      <c r="BBT36" s="74"/>
      <c r="BBU36" s="74"/>
      <c r="BBV36" s="74"/>
      <c r="BBW36" s="74"/>
      <c r="BBX36" s="74"/>
      <c r="BBY36" s="74"/>
      <c r="BBZ36" s="74"/>
      <c r="BCA36" s="74"/>
      <c r="BCB36" s="74"/>
      <c r="BCC36" s="74"/>
      <c r="BCD36" s="74"/>
      <c r="BCE36" s="74"/>
      <c r="BCF36" s="74"/>
      <c r="BCG36" s="74"/>
      <c r="BCH36" s="74"/>
      <c r="BCI36" s="74"/>
      <c r="BCJ36" s="74"/>
      <c r="BCK36" s="74"/>
      <c r="BCL36" s="74"/>
      <c r="BCM36" s="74"/>
      <c r="BCN36" s="74"/>
      <c r="BCO36" s="74"/>
      <c r="BCP36" s="74"/>
      <c r="BCQ36" s="74"/>
      <c r="BCR36" s="74"/>
      <c r="BCS36" s="74"/>
      <c r="BCT36" s="74"/>
      <c r="BCU36" s="74"/>
      <c r="BCV36" s="74"/>
      <c r="BCW36" s="74"/>
      <c r="BCX36" s="74"/>
      <c r="BCY36" s="74"/>
      <c r="BCZ36" s="74"/>
      <c r="BDA36" s="74"/>
      <c r="BDB36" s="74"/>
      <c r="BDC36" s="74"/>
      <c r="BDD36" s="74"/>
      <c r="BDE36" s="74"/>
      <c r="BDF36" s="74"/>
      <c r="BDG36" s="74"/>
      <c r="BDH36" s="74"/>
      <c r="BDI36" s="74"/>
      <c r="BDJ36" s="74"/>
      <c r="BDK36" s="74"/>
      <c r="BDL36" s="74"/>
      <c r="BDM36" s="74"/>
      <c r="BDN36" s="74"/>
      <c r="BDO36" s="74"/>
      <c r="BDP36" s="74"/>
      <c r="BDQ36" s="74"/>
      <c r="BDR36" s="74"/>
      <c r="BDS36" s="74"/>
      <c r="BDT36" s="74"/>
      <c r="BDU36" s="74"/>
      <c r="BDV36" s="74"/>
      <c r="BDW36" s="74"/>
      <c r="BDX36" s="74"/>
      <c r="BDY36" s="74"/>
      <c r="BDZ36" s="74"/>
      <c r="BEA36" s="74"/>
      <c r="BEB36" s="74"/>
      <c r="BEC36" s="74"/>
      <c r="BED36" s="74"/>
      <c r="BEE36" s="74"/>
      <c r="BEF36" s="74"/>
      <c r="BEG36" s="74"/>
      <c r="BEH36" s="74"/>
      <c r="BEI36" s="74"/>
      <c r="BEJ36" s="74"/>
      <c r="BEK36" s="74"/>
      <c r="BEL36" s="74"/>
      <c r="BEM36" s="74"/>
      <c r="BEN36" s="74"/>
      <c r="BEO36" s="74"/>
      <c r="BEP36" s="74"/>
      <c r="BEQ36" s="74"/>
      <c r="BER36" s="74"/>
      <c r="BES36" s="74"/>
      <c r="BET36" s="74"/>
      <c r="BEU36" s="74"/>
      <c r="BEV36" s="74"/>
      <c r="BEW36" s="74"/>
      <c r="BEX36" s="74"/>
      <c r="BEY36" s="74"/>
      <c r="BEZ36" s="74"/>
      <c r="BFA36" s="74"/>
      <c r="BFB36" s="74"/>
      <c r="BFC36" s="74"/>
      <c r="BFD36" s="74"/>
      <c r="BFE36" s="74"/>
      <c r="BFF36" s="74"/>
      <c r="BFG36" s="74"/>
      <c r="BFH36" s="74"/>
      <c r="BFI36" s="74"/>
      <c r="BFJ36" s="74"/>
      <c r="BFK36" s="74"/>
      <c r="BFL36" s="74"/>
      <c r="BFM36" s="74"/>
      <c r="BFN36" s="74"/>
      <c r="BFO36" s="74"/>
      <c r="BFP36" s="74"/>
      <c r="BFQ36" s="74"/>
      <c r="BFR36" s="74"/>
      <c r="BFS36" s="74"/>
      <c r="BFT36" s="74"/>
      <c r="BFU36" s="74"/>
      <c r="BFV36" s="74"/>
      <c r="BFW36" s="74"/>
      <c r="BFX36" s="74"/>
      <c r="BFY36" s="74"/>
      <c r="BFZ36" s="74"/>
      <c r="BGA36" s="74"/>
      <c r="BGB36" s="74"/>
      <c r="BGC36" s="74"/>
      <c r="BGD36" s="74"/>
      <c r="BGE36" s="74"/>
      <c r="BGF36" s="74"/>
      <c r="BGG36" s="74"/>
      <c r="BGH36" s="74"/>
      <c r="BGI36" s="74"/>
      <c r="BGJ36" s="74"/>
      <c r="BGK36" s="74"/>
      <c r="BGL36" s="74"/>
      <c r="BGM36" s="74"/>
      <c r="BGN36" s="74"/>
      <c r="BGO36" s="74"/>
      <c r="BGP36" s="74"/>
      <c r="BGQ36" s="74"/>
      <c r="BGR36" s="74"/>
      <c r="BGS36" s="74"/>
      <c r="BGT36" s="74"/>
      <c r="BGU36" s="74"/>
      <c r="BGV36" s="74"/>
      <c r="BGW36" s="74"/>
      <c r="BGX36" s="74"/>
      <c r="BGY36" s="74"/>
      <c r="BGZ36" s="74"/>
      <c r="BHA36" s="74"/>
      <c r="BHB36" s="74"/>
      <c r="BHC36" s="74"/>
      <c r="BHD36" s="74"/>
      <c r="BHE36" s="74"/>
      <c r="BHF36" s="74"/>
      <c r="BHG36" s="74"/>
      <c r="BHH36" s="74"/>
      <c r="BHI36" s="74"/>
      <c r="BHJ36" s="74"/>
      <c r="BHK36" s="74"/>
      <c r="BHL36" s="74"/>
      <c r="BHM36" s="74"/>
      <c r="BHN36" s="74"/>
      <c r="BHO36" s="74"/>
      <c r="BHP36" s="74"/>
      <c r="BHQ36" s="74"/>
      <c r="BHR36" s="74"/>
      <c r="BHS36" s="74"/>
      <c r="BHT36" s="74"/>
      <c r="BHU36" s="74"/>
      <c r="BHV36" s="74"/>
      <c r="BHW36" s="74"/>
      <c r="BHX36" s="74"/>
      <c r="BHY36" s="74"/>
      <c r="BHZ36" s="74"/>
      <c r="BIA36" s="74"/>
      <c r="BIB36" s="74"/>
      <c r="BIC36" s="74"/>
      <c r="BID36" s="74"/>
      <c r="BIE36" s="74"/>
      <c r="BIF36" s="74"/>
      <c r="BIG36" s="74"/>
      <c r="BIH36" s="74"/>
      <c r="BII36" s="74"/>
      <c r="BIJ36" s="74"/>
      <c r="BIK36" s="74"/>
      <c r="BIL36" s="74"/>
      <c r="BIM36" s="74"/>
      <c r="BIN36" s="74"/>
      <c r="BIO36" s="74"/>
      <c r="BIP36" s="74"/>
      <c r="BIQ36" s="74"/>
      <c r="BIR36" s="74"/>
      <c r="BIS36" s="74"/>
      <c r="BIT36" s="74"/>
      <c r="BIU36" s="74"/>
      <c r="BIV36" s="74"/>
      <c r="BIW36" s="74"/>
      <c r="BIX36" s="74"/>
      <c r="BIY36" s="74"/>
      <c r="BIZ36" s="74"/>
      <c r="BJA36" s="74"/>
      <c r="BJB36" s="74"/>
      <c r="BJC36" s="74"/>
      <c r="BJD36" s="74"/>
      <c r="BJE36" s="74"/>
      <c r="BJF36" s="74"/>
      <c r="BJG36" s="74"/>
      <c r="BJH36" s="74"/>
      <c r="BJI36" s="74"/>
      <c r="BJJ36" s="74"/>
      <c r="BJK36" s="74"/>
      <c r="BJL36" s="74"/>
      <c r="BJM36" s="74"/>
      <c r="BJN36" s="74"/>
      <c r="BJO36" s="74"/>
      <c r="BJP36" s="74"/>
      <c r="BJQ36" s="74"/>
      <c r="BJR36" s="74"/>
      <c r="BJS36" s="74"/>
      <c r="BJT36" s="74"/>
      <c r="BJU36" s="74"/>
      <c r="BJV36" s="74"/>
      <c r="BJW36" s="74"/>
      <c r="BJX36" s="74"/>
      <c r="BJY36" s="74"/>
      <c r="BJZ36" s="74"/>
      <c r="BKA36" s="74"/>
      <c r="BKB36" s="74"/>
      <c r="BKC36" s="74"/>
      <c r="BKD36" s="74"/>
      <c r="BKE36" s="74"/>
      <c r="BKF36" s="74"/>
      <c r="BKG36" s="74"/>
      <c r="BKH36" s="74"/>
      <c r="BKI36" s="74"/>
      <c r="BKJ36" s="74"/>
      <c r="BKK36" s="74"/>
      <c r="BKL36" s="74"/>
      <c r="BKM36" s="74"/>
      <c r="BKN36" s="74"/>
      <c r="BKO36" s="74"/>
      <c r="BKP36" s="74"/>
      <c r="BKQ36" s="74"/>
      <c r="BKR36" s="74"/>
      <c r="BKS36" s="74"/>
      <c r="BKT36" s="74"/>
      <c r="BKU36" s="74"/>
      <c r="BKV36" s="74"/>
      <c r="BKW36" s="74"/>
      <c r="BKX36" s="74"/>
      <c r="BKY36" s="74"/>
      <c r="BKZ36" s="74"/>
      <c r="BLA36" s="74"/>
      <c r="BLB36" s="74"/>
      <c r="BLC36" s="74"/>
      <c r="BLD36" s="74"/>
      <c r="BLE36" s="74"/>
      <c r="BLF36" s="74"/>
      <c r="BLG36" s="74"/>
      <c r="BLH36" s="74"/>
      <c r="BLI36" s="74"/>
      <c r="BLJ36" s="74"/>
      <c r="BLK36" s="74"/>
      <c r="BLL36" s="74"/>
      <c r="BLM36" s="74"/>
      <c r="BLN36" s="74"/>
      <c r="BLO36" s="74"/>
      <c r="BLP36" s="74"/>
      <c r="BLQ36" s="74"/>
      <c r="BLR36" s="74"/>
      <c r="BLS36" s="74"/>
      <c r="BLT36" s="74"/>
      <c r="BLU36" s="74"/>
      <c r="BLV36" s="74"/>
      <c r="BLW36" s="74"/>
      <c r="BLX36" s="74"/>
      <c r="BLY36" s="74"/>
      <c r="BLZ36" s="74"/>
      <c r="BMA36" s="74"/>
      <c r="BMB36" s="74"/>
      <c r="BMC36" s="74"/>
      <c r="BMD36" s="74"/>
      <c r="BME36" s="74"/>
      <c r="BMF36" s="74"/>
      <c r="BMG36" s="74"/>
      <c r="BMH36" s="74"/>
      <c r="BMI36" s="74"/>
      <c r="BMJ36" s="74"/>
      <c r="BMK36" s="74"/>
      <c r="BML36" s="74"/>
      <c r="BMM36" s="74"/>
      <c r="BMN36" s="74"/>
      <c r="BMO36" s="74"/>
      <c r="BMP36" s="74"/>
      <c r="BMQ36" s="74"/>
      <c r="BMR36" s="74"/>
      <c r="BMS36" s="74"/>
      <c r="BMT36" s="74"/>
      <c r="BMU36" s="74"/>
      <c r="BMV36" s="74"/>
      <c r="BMW36" s="74"/>
      <c r="BMX36" s="74"/>
      <c r="BMY36" s="74"/>
      <c r="BMZ36" s="74"/>
      <c r="BNA36" s="74"/>
      <c r="BNB36" s="74"/>
      <c r="BNC36" s="74"/>
      <c r="BND36" s="74"/>
      <c r="BNE36" s="74"/>
      <c r="BNF36" s="74"/>
      <c r="BNG36" s="74"/>
      <c r="BNH36" s="74"/>
      <c r="BNI36" s="74"/>
      <c r="BNJ36" s="74"/>
      <c r="BNK36" s="74"/>
      <c r="BNL36" s="74"/>
      <c r="BNM36" s="74"/>
      <c r="BNN36" s="74"/>
      <c r="BNO36" s="74"/>
      <c r="BNP36" s="74"/>
      <c r="BNQ36" s="74"/>
      <c r="BNR36" s="74"/>
      <c r="BNS36" s="74"/>
      <c r="BNT36" s="74"/>
      <c r="BNU36" s="74"/>
      <c r="BNV36" s="74"/>
      <c r="BNW36" s="74"/>
      <c r="BNX36" s="74"/>
      <c r="BNY36" s="74"/>
      <c r="BNZ36" s="74"/>
      <c r="BOA36" s="74"/>
      <c r="BOB36" s="74"/>
      <c r="BOC36" s="74"/>
      <c r="BOD36" s="74"/>
      <c r="BOE36" s="74"/>
      <c r="BOF36" s="74"/>
      <c r="BOG36" s="74"/>
      <c r="BOH36" s="74"/>
      <c r="BOI36" s="74"/>
      <c r="BOJ36" s="74"/>
      <c r="BOK36" s="74"/>
      <c r="BOL36" s="74"/>
      <c r="BOM36" s="74"/>
      <c r="BON36" s="74"/>
      <c r="BOO36" s="74"/>
      <c r="BOP36" s="74"/>
      <c r="BOQ36" s="74"/>
      <c r="BOR36" s="74"/>
      <c r="BOS36" s="74"/>
      <c r="BOT36" s="74"/>
      <c r="BOU36" s="74"/>
      <c r="BOV36" s="74"/>
      <c r="BOW36" s="74"/>
      <c r="BOX36" s="74"/>
      <c r="BOY36" s="74"/>
      <c r="BOZ36" s="74"/>
      <c r="BPA36" s="74"/>
      <c r="BPB36" s="74"/>
      <c r="BPC36" s="74"/>
      <c r="BPD36" s="74"/>
      <c r="BPE36" s="74"/>
      <c r="BPF36" s="74"/>
      <c r="BPG36" s="74"/>
      <c r="BPH36" s="74"/>
      <c r="BPI36" s="74"/>
      <c r="BPJ36" s="74"/>
      <c r="BPK36" s="74"/>
      <c r="BPL36" s="74"/>
      <c r="BPM36" s="74"/>
      <c r="BPN36" s="74"/>
      <c r="BPO36" s="74"/>
      <c r="BPP36" s="74"/>
      <c r="BPQ36" s="74"/>
      <c r="BPR36" s="74"/>
      <c r="BPS36" s="74"/>
      <c r="BPT36" s="74"/>
      <c r="BPU36" s="74"/>
      <c r="BPV36" s="74"/>
      <c r="BPW36" s="74"/>
      <c r="BPX36" s="74"/>
      <c r="BPY36" s="74"/>
      <c r="BPZ36" s="74"/>
      <c r="BQA36" s="74"/>
      <c r="BQB36" s="74"/>
      <c r="BQC36" s="74"/>
      <c r="BQD36" s="74"/>
      <c r="BQE36" s="74"/>
      <c r="BQF36" s="74"/>
      <c r="BQG36" s="74"/>
      <c r="BQH36" s="74"/>
      <c r="BQI36" s="74"/>
      <c r="BQJ36" s="74"/>
      <c r="BQK36" s="74"/>
      <c r="BQL36" s="74"/>
      <c r="BQM36" s="74"/>
      <c r="BQN36" s="74"/>
      <c r="BQO36" s="74"/>
      <c r="BQP36" s="74"/>
      <c r="BQQ36" s="74"/>
      <c r="BQR36" s="74"/>
      <c r="BQS36" s="74"/>
      <c r="BQT36" s="74"/>
      <c r="BQU36" s="74"/>
      <c r="BQV36" s="74"/>
      <c r="BQW36" s="74"/>
      <c r="BQX36" s="74"/>
      <c r="BQY36" s="74"/>
      <c r="BQZ36" s="74"/>
      <c r="BRA36" s="74"/>
      <c r="BRB36" s="74"/>
      <c r="BRC36" s="74"/>
      <c r="BRD36" s="74"/>
      <c r="BRE36" s="74"/>
      <c r="BRF36" s="74"/>
      <c r="BRG36" s="74"/>
      <c r="BRH36" s="74"/>
      <c r="BRI36" s="74"/>
      <c r="BRJ36" s="74"/>
      <c r="BRK36" s="74"/>
      <c r="BRL36" s="74"/>
      <c r="BRM36" s="74"/>
      <c r="BRN36" s="74"/>
      <c r="BRO36" s="74"/>
      <c r="BRP36" s="74"/>
      <c r="BRQ36" s="74"/>
      <c r="BRR36" s="74"/>
      <c r="BRS36" s="74"/>
      <c r="BRT36" s="74"/>
      <c r="BRU36" s="74"/>
      <c r="BRV36" s="74"/>
      <c r="BRW36" s="74"/>
      <c r="BRX36" s="74"/>
      <c r="BRY36" s="74"/>
      <c r="BRZ36" s="74"/>
      <c r="BSA36" s="74"/>
      <c r="BSB36" s="74"/>
      <c r="BSC36" s="74"/>
      <c r="BSD36" s="74"/>
      <c r="BSE36" s="74"/>
      <c r="BSF36" s="74"/>
      <c r="BSG36" s="74"/>
      <c r="BSH36" s="74"/>
      <c r="BSI36" s="74"/>
      <c r="BSJ36" s="74"/>
      <c r="BSK36" s="74"/>
      <c r="BSL36" s="74"/>
      <c r="BSM36" s="74"/>
      <c r="BSN36" s="74"/>
      <c r="BSO36" s="74"/>
      <c r="BSP36" s="74"/>
      <c r="BSQ36" s="74"/>
      <c r="BSR36" s="74"/>
      <c r="BSS36" s="74"/>
      <c r="BST36" s="74"/>
      <c r="BSU36" s="74"/>
      <c r="BSV36" s="74"/>
      <c r="BSW36" s="74"/>
      <c r="BSX36" s="74"/>
      <c r="BSY36" s="74"/>
      <c r="BSZ36" s="74"/>
      <c r="BTA36" s="74"/>
      <c r="BTB36" s="74"/>
      <c r="BTC36" s="74"/>
      <c r="BTD36" s="74"/>
      <c r="BTE36" s="74"/>
      <c r="BTF36" s="74"/>
      <c r="BTG36" s="74"/>
      <c r="BTH36" s="74"/>
      <c r="BTI36" s="74"/>
      <c r="BTJ36" s="74"/>
      <c r="BTK36" s="74"/>
      <c r="BTL36" s="74"/>
      <c r="BTM36" s="74"/>
      <c r="BTN36" s="74"/>
      <c r="BTO36" s="74"/>
      <c r="BTP36" s="74"/>
      <c r="BTQ36" s="74"/>
      <c r="BTR36" s="74"/>
      <c r="BTS36" s="74"/>
      <c r="BTT36" s="74"/>
      <c r="BTU36" s="74"/>
      <c r="BTV36" s="74"/>
      <c r="BTW36" s="74"/>
      <c r="BTX36" s="74"/>
      <c r="BTY36" s="74"/>
      <c r="BTZ36" s="74"/>
      <c r="BUA36" s="74"/>
      <c r="BUB36" s="74"/>
      <c r="BUC36" s="74"/>
      <c r="BUD36" s="74"/>
      <c r="BUE36" s="74"/>
      <c r="BUF36" s="74"/>
      <c r="BUG36" s="74"/>
      <c r="BUH36" s="74"/>
      <c r="BUI36" s="74"/>
      <c r="BUJ36" s="74"/>
      <c r="BUK36" s="74"/>
      <c r="BUL36" s="74"/>
      <c r="BUM36" s="74"/>
      <c r="BUN36" s="74"/>
      <c r="BUO36" s="74"/>
      <c r="BUP36" s="74"/>
      <c r="BUQ36" s="74"/>
      <c r="BUR36" s="74"/>
      <c r="BUS36" s="74"/>
      <c r="BUT36" s="74"/>
      <c r="BUU36" s="74"/>
      <c r="BUV36" s="74"/>
      <c r="BUW36" s="74"/>
      <c r="BUX36" s="74"/>
      <c r="BUY36" s="74"/>
      <c r="BUZ36" s="74"/>
      <c r="BVA36" s="74"/>
      <c r="BVB36" s="74"/>
      <c r="BVC36" s="74"/>
      <c r="BVD36" s="74"/>
      <c r="BVE36" s="74"/>
      <c r="BVF36" s="74"/>
      <c r="BVG36" s="74"/>
      <c r="BVH36" s="74"/>
      <c r="BVI36" s="74"/>
      <c r="BVJ36" s="74"/>
      <c r="BVK36" s="74"/>
      <c r="BVL36" s="74"/>
      <c r="BVM36" s="74"/>
      <c r="BVN36" s="74"/>
      <c r="BVO36" s="74"/>
      <c r="BVP36" s="74"/>
      <c r="BVQ36" s="74"/>
      <c r="BVR36" s="74"/>
      <c r="BVS36" s="74"/>
      <c r="BVT36" s="74"/>
      <c r="BVU36" s="74"/>
      <c r="BVV36" s="74"/>
      <c r="BVW36" s="74"/>
      <c r="BVX36" s="74"/>
      <c r="BVY36" s="74"/>
      <c r="BVZ36" s="74"/>
      <c r="BWA36" s="74"/>
      <c r="BWB36" s="74"/>
      <c r="BWC36" s="74"/>
      <c r="BWD36" s="74"/>
      <c r="BWE36" s="74"/>
      <c r="BWF36" s="74"/>
      <c r="BWG36" s="74"/>
      <c r="BWH36" s="74"/>
      <c r="BWI36" s="74"/>
      <c r="BWJ36" s="74"/>
      <c r="BWK36" s="74"/>
      <c r="BWL36" s="74"/>
      <c r="BWM36" s="74"/>
      <c r="BWN36" s="74"/>
      <c r="BWO36" s="74"/>
      <c r="BWP36" s="74"/>
      <c r="BWQ36" s="74"/>
      <c r="BWR36" s="74"/>
      <c r="BWS36" s="74"/>
      <c r="BWT36" s="74"/>
      <c r="BWU36" s="74"/>
      <c r="BWV36" s="74"/>
      <c r="BWW36" s="74"/>
      <c r="BWX36" s="74"/>
      <c r="BWY36" s="74"/>
      <c r="BWZ36" s="74"/>
      <c r="BXA36" s="74"/>
      <c r="BXB36" s="74"/>
      <c r="BXC36" s="74"/>
      <c r="BXD36" s="74"/>
      <c r="BXE36" s="74"/>
      <c r="BXF36" s="74"/>
      <c r="BXG36" s="74"/>
      <c r="BXH36" s="74"/>
      <c r="BXI36" s="74"/>
      <c r="BXJ36" s="74"/>
      <c r="BXK36" s="74"/>
      <c r="BXL36" s="74"/>
      <c r="BXM36" s="74"/>
      <c r="BXN36" s="74"/>
      <c r="BXO36" s="74"/>
      <c r="BXP36" s="74"/>
      <c r="BXQ36" s="74"/>
      <c r="BXR36" s="74"/>
      <c r="BXS36" s="74"/>
      <c r="BXT36" s="74"/>
      <c r="BXU36" s="74"/>
      <c r="BXV36" s="74"/>
      <c r="BXW36" s="74"/>
      <c r="BXX36" s="74"/>
      <c r="BXY36" s="74"/>
      <c r="BXZ36" s="74"/>
      <c r="BYA36" s="74"/>
      <c r="BYB36" s="74"/>
      <c r="BYC36" s="74"/>
      <c r="BYD36" s="74"/>
      <c r="BYE36" s="74"/>
      <c r="BYF36" s="74"/>
      <c r="BYG36" s="74"/>
      <c r="BYH36" s="74"/>
      <c r="BYI36" s="74"/>
      <c r="BYJ36" s="74"/>
      <c r="BYK36" s="74"/>
      <c r="BYL36" s="74"/>
      <c r="BYM36" s="74"/>
      <c r="BYN36" s="74"/>
      <c r="BYO36" s="74"/>
      <c r="BYP36" s="74"/>
      <c r="BYQ36" s="74"/>
      <c r="BYR36" s="74"/>
      <c r="BYS36" s="74"/>
      <c r="BYT36" s="74"/>
      <c r="BYU36" s="74"/>
      <c r="BYV36" s="74"/>
      <c r="BYW36" s="74"/>
      <c r="BYX36" s="74"/>
      <c r="BYY36" s="74"/>
      <c r="BYZ36" s="74"/>
      <c r="BZA36" s="74"/>
      <c r="BZB36" s="74"/>
      <c r="BZC36" s="74"/>
      <c r="BZD36" s="74"/>
      <c r="BZE36" s="74"/>
      <c r="BZF36" s="74"/>
      <c r="BZG36" s="74"/>
      <c r="BZH36" s="74"/>
      <c r="BZI36" s="74"/>
      <c r="BZJ36" s="74"/>
      <c r="BZK36" s="74"/>
      <c r="BZL36" s="74"/>
      <c r="BZM36" s="74"/>
      <c r="BZN36" s="74"/>
      <c r="BZO36" s="74"/>
      <c r="BZP36" s="74"/>
      <c r="BZQ36" s="74"/>
      <c r="BZR36" s="74"/>
      <c r="BZS36" s="74"/>
      <c r="BZT36" s="74"/>
      <c r="BZU36" s="74"/>
      <c r="BZV36" s="74"/>
      <c r="BZW36" s="74"/>
      <c r="BZX36" s="74"/>
      <c r="BZY36" s="74"/>
      <c r="BZZ36" s="74"/>
      <c r="CAA36" s="74"/>
      <c r="CAB36" s="74"/>
      <c r="CAC36" s="74"/>
      <c r="CAD36" s="74"/>
      <c r="CAE36" s="74"/>
      <c r="CAF36" s="74"/>
      <c r="CAG36" s="74"/>
      <c r="CAH36" s="74"/>
      <c r="CAI36" s="74"/>
      <c r="CAJ36" s="74"/>
      <c r="CAK36" s="74"/>
      <c r="CAL36" s="74"/>
      <c r="CAM36" s="74"/>
      <c r="CAN36" s="74"/>
      <c r="CAO36" s="74"/>
      <c r="CAP36" s="74"/>
      <c r="CAQ36" s="74"/>
      <c r="CAR36" s="74"/>
      <c r="CAS36" s="74"/>
      <c r="CAT36" s="74"/>
      <c r="CAU36" s="74"/>
      <c r="CAV36" s="74"/>
      <c r="CAW36" s="74"/>
      <c r="CAX36" s="74"/>
      <c r="CAY36" s="74"/>
      <c r="CAZ36" s="74"/>
      <c r="CBA36" s="74"/>
      <c r="CBB36" s="74"/>
      <c r="CBC36" s="74"/>
      <c r="CBD36" s="74"/>
      <c r="CBE36" s="74"/>
      <c r="CBF36" s="74"/>
      <c r="CBG36" s="74"/>
      <c r="CBH36" s="74"/>
      <c r="CBI36" s="74"/>
      <c r="CBJ36" s="74"/>
      <c r="CBK36" s="74"/>
      <c r="CBL36" s="74"/>
      <c r="CBM36" s="74"/>
      <c r="CBN36" s="74"/>
      <c r="CBO36" s="74"/>
      <c r="CBP36" s="74"/>
      <c r="CBQ36" s="74"/>
      <c r="CBR36" s="74"/>
      <c r="CBS36" s="74"/>
      <c r="CBT36" s="74"/>
      <c r="CBU36" s="74"/>
      <c r="CBV36" s="74"/>
      <c r="CBW36" s="74"/>
      <c r="CBX36" s="74"/>
      <c r="CBY36" s="74"/>
      <c r="CBZ36" s="74"/>
      <c r="CCA36" s="74"/>
      <c r="CCB36" s="74"/>
      <c r="CCC36" s="74"/>
      <c r="CCD36" s="74"/>
      <c r="CCE36" s="74"/>
      <c r="CCF36" s="74"/>
      <c r="CCG36" s="74"/>
      <c r="CCH36" s="74"/>
      <c r="CCI36" s="74"/>
      <c r="CCJ36" s="74"/>
      <c r="CCK36" s="74"/>
      <c r="CCL36" s="74"/>
      <c r="CCM36" s="74"/>
      <c r="CCN36" s="74"/>
      <c r="CCO36" s="74"/>
      <c r="CCP36" s="74"/>
      <c r="CCQ36" s="74"/>
      <c r="CCR36" s="74"/>
      <c r="CCS36" s="74"/>
      <c r="CCT36" s="74"/>
      <c r="CCU36" s="74"/>
      <c r="CCV36" s="74"/>
      <c r="CCW36" s="74"/>
      <c r="CCX36" s="74"/>
      <c r="CCY36" s="74"/>
      <c r="CCZ36" s="74"/>
      <c r="CDA36" s="74"/>
      <c r="CDB36" s="74"/>
      <c r="CDC36" s="74"/>
      <c r="CDD36" s="74"/>
      <c r="CDE36" s="74"/>
      <c r="CDF36" s="74"/>
      <c r="CDG36" s="74"/>
      <c r="CDH36" s="74"/>
      <c r="CDI36" s="74"/>
      <c r="CDJ36" s="74"/>
      <c r="CDK36" s="74"/>
      <c r="CDL36" s="74"/>
      <c r="CDM36" s="74"/>
      <c r="CDN36" s="74"/>
      <c r="CDO36" s="74"/>
      <c r="CDP36" s="74"/>
      <c r="CDQ36" s="74"/>
      <c r="CDR36" s="74"/>
      <c r="CDS36" s="74"/>
      <c r="CDT36" s="74"/>
      <c r="CDU36" s="74"/>
      <c r="CDV36" s="74"/>
      <c r="CDW36" s="74"/>
      <c r="CDX36" s="74"/>
      <c r="CDY36" s="74"/>
      <c r="CDZ36" s="74"/>
      <c r="CEA36" s="74"/>
      <c r="CEB36" s="74"/>
      <c r="CEC36" s="74"/>
      <c r="CED36" s="74"/>
      <c r="CEE36" s="74"/>
      <c r="CEF36" s="74"/>
      <c r="CEG36" s="74"/>
      <c r="CEH36" s="74"/>
      <c r="CEI36" s="74"/>
      <c r="CEJ36" s="74"/>
      <c r="CEK36" s="74"/>
      <c r="CEL36" s="74"/>
      <c r="CEM36" s="74"/>
      <c r="CEN36" s="74"/>
      <c r="CEO36" s="74"/>
      <c r="CEP36" s="74"/>
      <c r="CEQ36" s="74"/>
      <c r="CER36" s="74"/>
      <c r="CES36" s="74"/>
      <c r="CET36" s="74"/>
      <c r="CEU36" s="74"/>
      <c r="CEV36" s="74"/>
      <c r="CEW36" s="74"/>
      <c r="CEX36" s="74"/>
      <c r="CEY36" s="74"/>
      <c r="CEZ36" s="74"/>
      <c r="CFA36" s="74"/>
      <c r="CFB36" s="74"/>
      <c r="CFC36" s="74"/>
      <c r="CFD36" s="74"/>
      <c r="CFE36" s="74"/>
      <c r="CFF36" s="74"/>
      <c r="CFG36" s="74"/>
      <c r="CFH36" s="74"/>
      <c r="CFI36" s="74"/>
      <c r="CFJ36" s="74"/>
      <c r="CFK36" s="74"/>
      <c r="CFL36" s="74"/>
      <c r="CFM36" s="74"/>
      <c r="CFN36" s="74"/>
      <c r="CFO36" s="74"/>
      <c r="CFP36" s="74"/>
      <c r="CFQ36" s="74"/>
      <c r="CFR36" s="74"/>
      <c r="CFS36" s="74"/>
      <c r="CFT36" s="74"/>
      <c r="CFU36" s="74"/>
      <c r="CFV36" s="74"/>
      <c r="CFW36" s="74"/>
      <c r="CFX36" s="74"/>
      <c r="CFY36" s="74"/>
      <c r="CFZ36" s="74"/>
      <c r="CGA36" s="74"/>
      <c r="CGB36" s="74"/>
      <c r="CGC36" s="74"/>
      <c r="CGD36" s="74"/>
      <c r="CGE36" s="74"/>
      <c r="CGF36" s="74"/>
      <c r="CGG36" s="74"/>
      <c r="CGH36" s="74"/>
      <c r="CGI36" s="74"/>
      <c r="CGJ36" s="74"/>
      <c r="CGK36" s="74"/>
      <c r="CGL36" s="74"/>
      <c r="CGM36" s="74"/>
      <c r="CGN36" s="74"/>
      <c r="CGO36" s="74"/>
      <c r="CGP36" s="74"/>
      <c r="CGQ36" s="74"/>
      <c r="CGR36" s="74"/>
      <c r="CGS36" s="74"/>
      <c r="CGT36" s="74"/>
      <c r="CGU36" s="74"/>
      <c r="CGV36" s="74"/>
      <c r="CGW36" s="74"/>
      <c r="CGX36" s="74"/>
      <c r="CGY36" s="74"/>
      <c r="CGZ36" s="74"/>
      <c r="CHA36" s="74"/>
      <c r="CHB36" s="74"/>
      <c r="CHC36" s="74"/>
      <c r="CHD36" s="74"/>
      <c r="CHE36" s="74"/>
      <c r="CHF36" s="74"/>
      <c r="CHG36" s="74"/>
      <c r="CHH36" s="74"/>
      <c r="CHI36" s="74"/>
      <c r="CHJ36" s="74"/>
      <c r="CHK36" s="74"/>
      <c r="CHL36" s="74"/>
      <c r="CHM36" s="74"/>
      <c r="CHN36" s="74"/>
      <c r="CHO36" s="74"/>
      <c r="CHP36" s="74"/>
      <c r="CHQ36" s="74"/>
      <c r="CHR36" s="74"/>
      <c r="CHS36" s="74"/>
      <c r="CHT36" s="74"/>
      <c r="CHU36" s="74"/>
      <c r="CHV36" s="74"/>
      <c r="CHW36" s="74"/>
      <c r="CHX36" s="74"/>
      <c r="CHY36" s="74"/>
      <c r="CHZ36" s="74"/>
      <c r="CIA36" s="74"/>
      <c r="CIB36" s="74"/>
      <c r="CIC36" s="74"/>
      <c r="CID36" s="74"/>
      <c r="CIE36" s="74"/>
      <c r="CIF36" s="74"/>
      <c r="CIG36" s="74"/>
      <c r="CIH36" s="74"/>
      <c r="CII36" s="74"/>
      <c r="CIJ36" s="74"/>
      <c r="CIK36" s="74"/>
      <c r="CIL36" s="74"/>
      <c r="CIM36" s="74"/>
      <c r="CIN36" s="74"/>
      <c r="CIO36" s="74"/>
      <c r="CIP36" s="74"/>
      <c r="CIQ36" s="74"/>
      <c r="CIR36" s="74"/>
      <c r="CIS36" s="74"/>
      <c r="CIT36" s="74"/>
      <c r="CIU36" s="74"/>
      <c r="CIV36" s="74"/>
      <c r="CIW36" s="74"/>
      <c r="CIX36" s="74"/>
      <c r="CIY36" s="74"/>
      <c r="CIZ36" s="74"/>
      <c r="CJA36" s="74"/>
      <c r="CJB36" s="74"/>
      <c r="CJC36" s="74"/>
      <c r="CJD36" s="74"/>
      <c r="CJE36" s="74"/>
      <c r="CJF36" s="74"/>
      <c r="CJG36" s="74"/>
      <c r="CJH36" s="74"/>
      <c r="CJI36" s="74"/>
      <c r="CJJ36" s="74"/>
      <c r="CJK36" s="74"/>
      <c r="CJL36" s="74"/>
      <c r="CJM36" s="74"/>
      <c r="CJN36" s="74"/>
      <c r="CJO36" s="74"/>
      <c r="CJP36" s="74"/>
      <c r="CJQ36" s="74"/>
      <c r="CJR36" s="74"/>
      <c r="CJS36" s="74"/>
      <c r="CJT36" s="74"/>
      <c r="CJU36" s="74"/>
      <c r="CJV36" s="74"/>
      <c r="CJW36" s="74"/>
      <c r="CJX36" s="74"/>
      <c r="CJY36" s="74"/>
      <c r="CJZ36" s="74"/>
      <c r="CKA36" s="74"/>
      <c r="CKB36" s="74"/>
      <c r="CKC36" s="74"/>
      <c r="CKD36" s="74"/>
      <c r="CKE36" s="74"/>
      <c r="CKF36" s="74"/>
      <c r="CKG36" s="74"/>
      <c r="CKH36" s="74"/>
      <c r="CKI36" s="74"/>
      <c r="CKJ36" s="74"/>
      <c r="CKK36" s="74"/>
      <c r="CKL36" s="74"/>
      <c r="CKM36" s="74"/>
      <c r="CKN36" s="74"/>
      <c r="CKO36" s="74"/>
      <c r="CKP36" s="74"/>
      <c r="CKQ36" s="74"/>
      <c r="CKR36" s="74"/>
      <c r="CKS36" s="74"/>
      <c r="CKT36" s="74"/>
      <c r="CKU36" s="74"/>
      <c r="CKV36" s="74"/>
      <c r="CKW36" s="74"/>
      <c r="CKX36" s="74"/>
      <c r="CKY36" s="74"/>
      <c r="CKZ36" s="74"/>
      <c r="CLA36" s="74"/>
      <c r="CLB36" s="74"/>
      <c r="CLC36" s="74"/>
      <c r="CLD36" s="74"/>
      <c r="CLE36" s="74"/>
      <c r="CLF36" s="74"/>
      <c r="CLG36" s="74"/>
      <c r="CLH36" s="74"/>
      <c r="CLI36" s="74"/>
      <c r="CLJ36" s="74"/>
      <c r="CLK36" s="74"/>
      <c r="CLL36" s="74"/>
      <c r="CLM36" s="74"/>
      <c r="CLN36" s="74"/>
      <c r="CLO36" s="74"/>
      <c r="CLP36" s="74"/>
      <c r="CLQ36" s="74"/>
      <c r="CLR36" s="74"/>
      <c r="CLS36" s="74"/>
      <c r="CLT36" s="74"/>
      <c r="CLU36" s="74"/>
      <c r="CLV36" s="74"/>
      <c r="CLW36" s="74"/>
      <c r="CLX36" s="74"/>
      <c r="CLY36" s="74"/>
      <c r="CLZ36" s="74"/>
      <c r="CMA36" s="74"/>
      <c r="CMB36" s="74"/>
      <c r="CMC36" s="74"/>
      <c r="CMD36" s="74"/>
      <c r="CME36" s="74"/>
      <c r="CMF36" s="74"/>
      <c r="CMG36" s="74"/>
      <c r="CMH36" s="74"/>
      <c r="CMI36" s="74"/>
      <c r="CMJ36" s="74"/>
      <c r="CMK36" s="74"/>
      <c r="CML36" s="74"/>
      <c r="CMM36" s="74"/>
      <c r="CMN36" s="74"/>
      <c r="CMO36" s="74"/>
      <c r="CMP36" s="74"/>
      <c r="CMQ36" s="74"/>
      <c r="CMR36" s="74"/>
      <c r="CMS36" s="74"/>
      <c r="CMT36" s="74"/>
      <c r="CMU36" s="74"/>
      <c r="CMV36" s="74"/>
      <c r="CMW36" s="74"/>
      <c r="CMX36" s="74"/>
      <c r="CMY36" s="74"/>
      <c r="CMZ36" s="74"/>
      <c r="CNA36" s="74"/>
      <c r="CNB36" s="74"/>
      <c r="CNC36" s="74"/>
      <c r="CND36" s="74"/>
      <c r="CNE36" s="74"/>
      <c r="CNF36" s="74"/>
      <c r="CNG36" s="74"/>
      <c r="CNH36" s="74"/>
      <c r="CNI36" s="74"/>
      <c r="CNJ36" s="74"/>
      <c r="CNK36" s="74"/>
      <c r="CNL36" s="74"/>
      <c r="CNM36" s="74"/>
      <c r="CNN36" s="74"/>
      <c r="CNO36" s="74"/>
      <c r="CNP36" s="74"/>
      <c r="CNQ36" s="74"/>
      <c r="CNR36" s="74"/>
      <c r="CNS36" s="74"/>
      <c r="CNT36" s="74"/>
      <c r="CNU36" s="74"/>
      <c r="CNV36" s="74"/>
      <c r="CNW36" s="74"/>
      <c r="CNX36" s="74"/>
      <c r="CNY36" s="74"/>
      <c r="CNZ36" s="74"/>
      <c r="COA36" s="74"/>
      <c r="COB36" s="74"/>
      <c r="COC36" s="74"/>
      <c r="COD36" s="74"/>
      <c r="COE36" s="74"/>
      <c r="COF36" s="74"/>
      <c r="COG36" s="74"/>
      <c r="COH36" s="74"/>
      <c r="COI36" s="74"/>
      <c r="COJ36" s="74"/>
      <c r="COK36" s="74"/>
      <c r="COL36" s="74"/>
      <c r="COM36" s="74"/>
      <c r="CON36" s="74"/>
      <c r="COO36" s="74"/>
      <c r="COP36" s="74"/>
      <c r="COQ36" s="74"/>
      <c r="COR36" s="74"/>
      <c r="COS36" s="74"/>
      <c r="COT36" s="74"/>
      <c r="COU36" s="74"/>
      <c r="COV36" s="74"/>
      <c r="COW36" s="74"/>
      <c r="COX36" s="74"/>
      <c r="COY36" s="74"/>
      <c r="COZ36" s="74"/>
      <c r="CPA36" s="74"/>
      <c r="CPB36" s="74"/>
      <c r="CPC36" s="74"/>
      <c r="CPD36" s="74"/>
      <c r="CPE36" s="74"/>
      <c r="CPF36" s="74"/>
      <c r="CPG36" s="74"/>
      <c r="CPH36" s="74"/>
      <c r="CPI36" s="74"/>
      <c r="CPJ36" s="74"/>
      <c r="CPK36" s="74"/>
      <c r="CPL36" s="74"/>
      <c r="CPM36" s="74"/>
      <c r="CPN36" s="74"/>
      <c r="CPO36" s="74"/>
      <c r="CPP36" s="74"/>
      <c r="CPQ36" s="74"/>
      <c r="CPR36" s="74"/>
      <c r="CPS36" s="74"/>
      <c r="CPT36" s="74"/>
      <c r="CPU36" s="74"/>
      <c r="CPV36" s="74"/>
      <c r="CPW36" s="74"/>
      <c r="CPX36" s="74"/>
      <c r="CPY36" s="74"/>
      <c r="CPZ36" s="74"/>
      <c r="CQA36" s="74"/>
      <c r="CQB36" s="74"/>
      <c r="CQC36" s="74"/>
      <c r="CQD36" s="74"/>
      <c r="CQE36" s="74"/>
      <c r="CQF36" s="74"/>
      <c r="CQG36" s="74"/>
      <c r="CQH36" s="74"/>
      <c r="CQI36" s="74"/>
      <c r="CQJ36" s="74"/>
      <c r="CQK36" s="74"/>
      <c r="CQL36" s="74"/>
      <c r="CQM36" s="74"/>
      <c r="CQN36" s="74"/>
      <c r="CQO36" s="74"/>
      <c r="CQP36" s="74"/>
      <c r="CQQ36" s="74"/>
      <c r="CQR36" s="74"/>
      <c r="CQS36" s="74"/>
      <c r="CQT36" s="74"/>
      <c r="CQU36" s="74"/>
      <c r="CQV36" s="74"/>
      <c r="CQW36" s="74"/>
      <c r="CQX36" s="74"/>
      <c r="CQY36" s="74"/>
      <c r="CQZ36" s="74"/>
      <c r="CRA36" s="74"/>
      <c r="CRB36" s="74"/>
      <c r="CRC36" s="74"/>
      <c r="CRD36" s="74"/>
      <c r="CRE36" s="74"/>
      <c r="CRF36" s="74"/>
      <c r="CRG36" s="74"/>
      <c r="CRH36" s="74"/>
      <c r="CRI36" s="74"/>
      <c r="CRJ36" s="74"/>
      <c r="CRK36" s="74"/>
      <c r="CRL36" s="74"/>
      <c r="CRM36" s="74"/>
      <c r="CRN36" s="74"/>
      <c r="CRO36" s="74"/>
      <c r="CRP36" s="74"/>
      <c r="CRQ36" s="74"/>
      <c r="CRR36" s="74"/>
      <c r="CRS36" s="74"/>
      <c r="CRT36" s="74"/>
      <c r="CRU36" s="74"/>
      <c r="CRV36" s="74"/>
      <c r="CRW36" s="74"/>
      <c r="CRX36" s="74"/>
      <c r="CRY36" s="74"/>
      <c r="CRZ36" s="74"/>
      <c r="CSA36" s="74"/>
      <c r="CSB36" s="74"/>
      <c r="CSC36" s="74"/>
      <c r="CSD36" s="74"/>
      <c r="CSE36" s="74"/>
      <c r="CSF36" s="74"/>
      <c r="CSG36" s="74"/>
      <c r="CSH36" s="74"/>
      <c r="CSI36" s="74"/>
      <c r="CSJ36" s="74"/>
      <c r="CSK36" s="74"/>
      <c r="CSL36" s="74"/>
      <c r="CSM36" s="74"/>
      <c r="CSN36" s="74"/>
      <c r="CSO36" s="74"/>
      <c r="CSP36" s="74"/>
      <c r="CSQ36" s="74"/>
      <c r="CSR36" s="74"/>
      <c r="CSS36" s="74"/>
      <c r="CST36" s="74"/>
      <c r="CSU36" s="74"/>
      <c r="CSV36" s="74"/>
      <c r="CSW36" s="74"/>
      <c r="CSX36" s="74"/>
      <c r="CSY36" s="74"/>
      <c r="CSZ36" s="74"/>
      <c r="CTA36" s="74"/>
      <c r="CTB36" s="74"/>
      <c r="CTC36" s="74"/>
      <c r="CTD36" s="74"/>
      <c r="CTE36" s="74"/>
      <c r="CTF36" s="74"/>
      <c r="CTG36" s="74"/>
      <c r="CTH36" s="74"/>
      <c r="CTI36" s="74"/>
      <c r="CTJ36" s="74"/>
      <c r="CTK36" s="74"/>
      <c r="CTL36" s="74"/>
      <c r="CTM36" s="74"/>
      <c r="CTN36" s="74"/>
      <c r="CTO36" s="74"/>
      <c r="CTP36" s="74"/>
      <c r="CTQ36" s="74"/>
      <c r="CTR36" s="74"/>
      <c r="CTS36" s="74"/>
      <c r="CTT36" s="74"/>
      <c r="CTU36" s="74"/>
      <c r="CTV36" s="74"/>
      <c r="CTW36" s="74"/>
      <c r="CTX36" s="74"/>
      <c r="CTY36" s="74"/>
      <c r="CTZ36" s="74"/>
      <c r="CUA36" s="74"/>
      <c r="CUB36" s="74"/>
      <c r="CUC36" s="74"/>
      <c r="CUD36" s="74"/>
      <c r="CUE36" s="74"/>
      <c r="CUF36" s="74"/>
      <c r="CUG36" s="74"/>
      <c r="CUH36" s="74"/>
      <c r="CUI36" s="74"/>
      <c r="CUJ36" s="74"/>
      <c r="CUK36" s="74"/>
      <c r="CUL36" s="74"/>
      <c r="CUM36" s="74"/>
      <c r="CUN36" s="74"/>
      <c r="CUO36" s="74"/>
      <c r="CUP36" s="74"/>
      <c r="CUQ36" s="74"/>
      <c r="CUR36" s="74"/>
      <c r="CUS36" s="74"/>
      <c r="CUT36" s="74"/>
      <c r="CUU36" s="74"/>
      <c r="CUV36" s="74"/>
      <c r="CUW36" s="74"/>
      <c r="CUX36" s="74"/>
      <c r="CUY36" s="74"/>
      <c r="CUZ36" s="74"/>
      <c r="CVA36" s="74"/>
      <c r="CVB36" s="74"/>
      <c r="CVC36" s="74"/>
      <c r="CVD36" s="74"/>
      <c r="CVE36" s="74"/>
      <c r="CVF36" s="74"/>
      <c r="CVG36" s="74"/>
      <c r="CVH36" s="74"/>
      <c r="CVI36" s="74"/>
      <c r="CVJ36" s="74"/>
      <c r="CVK36" s="74"/>
      <c r="CVL36" s="74"/>
      <c r="CVM36" s="74"/>
      <c r="CVN36" s="74"/>
      <c r="CVO36" s="74"/>
      <c r="CVP36" s="74"/>
      <c r="CVQ36" s="74"/>
      <c r="CVR36" s="74"/>
      <c r="CVS36" s="74"/>
      <c r="CVT36" s="74"/>
      <c r="CVU36" s="74"/>
      <c r="CVV36" s="74"/>
      <c r="CVW36" s="74"/>
      <c r="CVX36" s="74"/>
      <c r="CVY36" s="74"/>
      <c r="CVZ36" s="74"/>
      <c r="CWA36" s="74"/>
      <c r="CWB36" s="74"/>
      <c r="CWC36" s="74"/>
      <c r="CWD36" s="74"/>
      <c r="CWE36" s="74"/>
      <c r="CWF36" s="74"/>
      <c r="CWG36" s="74"/>
      <c r="CWH36" s="74"/>
      <c r="CWI36" s="74"/>
      <c r="CWJ36" s="74"/>
      <c r="CWK36" s="74"/>
      <c r="CWL36" s="74"/>
      <c r="CWM36" s="74"/>
      <c r="CWN36" s="74"/>
      <c r="CWO36" s="74"/>
      <c r="CWP36" s="74"/>
      <c r="CWQ36" s="74"/>
      <c r="CWR36" s="74"/>
      <c r="CWS36" s="74"/>
      <c r="CWT36" s="74"/>
      <c r="CWU36" s="74"/>
      <c r="CWV36" s="74"/>
      <c r="CWW36" s="74"/>
      <c r="CWX36" s="74"/>
      <c r="CWY36" s="74"/>
      <c r="CWZ36" s="74"/>
      <c r="CXA36" s="74"/>
      <c r="CXB36" s="74"/>
      <c r="CXC36" s="74"/>
      <c r="CXD36" s="74"/>
      <c r="CXE36" s="74"/>
      <c r="CXF36" s="74"/>
      <c r="CXG36" s="74"/>
      <c r="CXH36" s="74"/>
      <c r="CXI36" s="74"/>
      <c r="CXJ36" s="74"/>
      <c r="CXK36" s="74"/>
      <c r="CXL36" s="74"/>
      <c r="CXM36" s="74"/>
      <c r="CXN36" s="74"/>
      <c r="CXO36" s="74"/>
      <c r="CXP36" s="74"/>
      <c r="CXQ36" s="74"/>
      <c r="CXR36" s="74"/>
      <c r="CXS36" s="74"/>
      <c r="CXT36" s="74"/>
      <c r="CXU36" s="74"/>
      <c r="CXV36" s="74"/>
      <c r="CXW36" s="74"/>
      <c r="CXX36" s="74"/>
      <c r="CXY36" s="74"/>
      <c r="CXZ36" s="74"/>
      <c r="CYA36" s="74"/>
      <c r="CYB36" s="74"/>
      <c r="CYC36" s="74"/>
      <c r="CYD36" s="74"/>
      <c r="CYE36" s="74"/>
      <c r="CYF36" s="74"/>
      <c r="CYG36" s="74"/>
      <c r="CYH36" s="74"/>
      <c r="CYI36" s="74"/>
      <c r="CYJ36" s="74"/>
      <c r="CYK36" s="74"/>
      <c r="CYL36" s="74"/>
      <c r="CYM36" s="74"/>
      <c r="CYN36" s="74"/>
      <c r="CYO36" s="74"/>
      <c r="CYP36" s="74"/>
      <c r="CYQ36" s="74"/>
      <c r="CYR36" s="74"/>
      <c r="CYS36" s="74"/>
      <c r="CYT36" s="74"/>
      <c r="CYU36" s="74"/>
      <c r="CYV36" s="74"/>
      <c r="CYW36" s="74"/>
      <c r="CYX36" s="74"/>
      <c r="CYY36" s="74"/>
      <c r="CYZ36" s="74"/>
      <c r="CZA36" s="74"/>
      <c r="CZB36" s="74"/>
      <c r="CZC36" s="74"/>
      <c r="CZD36" s="74"/>
      <c r="CZE36" s="74"/>
      <c r="CZF36" s="74"/>
      <c r="CZG36" s="74"/>
      <c r="CZH36" s="74"/>
      <c r="CZI36" s="74"/>
      <c r="CZJ36" s="74"/>
      <c r="CZK36" s="74"/>
      <c r="CZL36" s="74"/>
      <c r="CZM36" s="74"/>
      <c r="CZN36" s="74"/>
      <c r="CZO36" s="74"/>
      <c r="CZP36" s="74"/>
      <c r="CZQ36" s="74"/>
      <c r="CZR36" s="74"/>
      <c r="CZS36" s="74"/>
      <c r="CZT36" s="74"/>
      <c r="CZU36" s="74"/>
      <c r="CZV36" s="74"/>
      <c r="CZW36" s="74"/>
      <c r="CZX36" s="74"/>
      <c r="CZY36" s="74"/>
      <c r="CZZ36" s="74"/>
      <c r="DAA36" s="74"/>
      <c r="DAB36" s="74"/>
      <c r="DAC36" s="74"/>
      <c r="DAD36" s="74"/>
      <c r="DAE36" s="74"/>
      <c r="DAF36" s="74"/>
      <c r="DAG36" s="74"/>
      <c r="DAH36" s="74"/>
      <c r="DAI36" s="74"/>
      <c r="DAJ36" s="74"/>
      <c r="DAK36" s="74"/>
      <c r="DAL36" s="74"/>
      <c r="DAM36" s="74"/>
      <c r="DAN36" s="74"/>
      <c r="DAO36" s="74"/>
      <c r="DAP36" s="74"/>
      <c r="DAQ36" s="74"/>
      <c r="DAR36" s="74"/>
      <c r="DAS36" s="74"/>
      <c r="DAT36" s="74"/>
      <c r="DAU36" s="74"/>
      <c r="DAV36" s="74"/>
      <c r="DAW36" s="74"/>
      <c r="DAX36" s="74"/>
      <c r="DAY36" s="74"/>
      <c r="DAZ36" s="74"/>
      <c r="DBA36" s="74"/>
      <c r="DBB36" s="74"/>
      <c r="DBC36" s="74"/>
      <c r="DBD36" s="74"/>
      <c r="DBE36" s="74"/>
      <c r="DBF36" s="74"/>
      <c r="DBG36" s="74"/>
      <c r="DBH36" s="74"/>
      <c r="DBI36" s="74"/>
      <c r="DBJ36" s="74"/>
      <c r="DBK36" s="74"/>
      <c r="DBL36" s="74"/>
      <c r="DBM36" s="74"/>
      <c r="DBN36" s="74"/>
      <c r="DBO36" s="74"/>
      <c r="DBP36" s="74"/>
      <c r="DBQ36" s="74"/>
      <c r="DBR36" s="74"/>
      <c r="DBS36" s="74"/>
      <c r="DBT36" s="74"/>
      <c r="DBU36" s="74"/>
      <c r="DBV36" s="74"/>
      <c r="DBW36" s="74"/>
      <c r="DBX36" s="74"/>
      <c r="DBY36" s="74"/>
      <c r="DBZ36" s="74"/>
      <c r="DCA36" s="74"/>
      <c r="DCB36" s="74"/>
      <c r="DCC36" s="74"/>
      <c r="DCD36" s="74"/>
      <c r="DCE36" s="74"/>
      <c r="DCF36" s="74"/>
      <c r="DCG36" s="74"/>
      <c r="DCH36" s="74"/>
      <c r="DCI36" s="74"/>
      <c r="DCJ36" s="74"/>
      <c r="DCK36" s="74"/>
      <c r="DCL36" s="74"/>
      <c r="DCM36" s="74"/>
      <c r="DCN36" s="74"/>
      <c r="DCO36" s="74"/>
      <c r="DCP36" s="74"/>
      <c r="DCQ36" s="74"/>
      <c r="DCR36" s="74"/>
      <c r="DCS36" s="74"/>
      <c r="DCT36" s="74"/>
      <c r="DCU36" s="74"/>
      <c r="DCV36" s="74"/>
      <c r="DCW36" s="74"/>
      <c r="DCX36" s="74"/>
      <c r="DCY36" s="74"/>
      <c r="DCZ36" s="74"/>
      <c r="DDA36" s="74"/>
      <c r="DDB36" s="74"/>
      <c r="DDC36" s="74"/>
      <c r="DDD36" s="74"/>
      <c r="DDE36" s="74"/>
      <c r="DDF36" s="74"/>
      <c r="DDG36" s="74"/>
      <c r="DDH36" s="74"/>
      <c r="DDI36" s="74"/>
      <c r="DDJ36" s="74"/>
      <c r="DDK36" s="74"/>
      <c r="DDL36" s="74"/>
      <c r="DDM36" s="74"/>
      <c r="DDN36" s="74"/>
      <c r="DDO36" s="74"/>
      <c r="DDP36" s="74"/>
      <c r="DDQ36" s="74"/>
      <c r="DDR36" s="74"/>
      <c r="DDS36" s="74"/>
      <c r="DDT36" s="74"/>
      <c r="DDU36" s="74"/>
      <c r="DDV36" s="74"/>
      <c r="DDW36" s="74"/>
      <c r="DDX36" s="74"/>
      <c r="DDY36" s="74"/>
      <c r="DDZ36" s="74"/>
      <c r="DEA36" s="74"/>
      <c r="DEB36" s="74"/>
      <c r="DEC36" s="74"/>
      <c r="DED36" s="74"/>
      <c r="DEE36" s="74"/>
      <c r="DEF36" s="74"/>
      <c r="DEG36" s="74"/>
      <c r="DEH36" s="74"/>
      <c r="DEI36" s="74"/>
      <c r="DEJ36" s="74"/>
      <c r="DEK36" s="74"/>
      <c r="DEL36" s="74"/>
      <c r="DEM36" s="74"/>
      <c r="DEN36" s="74"/>
      <c r="DEO36" s="74"/>
      <c r="DEP36" s="74"/>
      <c r="DEQ36" s="74"/>
      <c r="DER36" s="74"/>
      <c r="DES36" s="74"/>
      <c r="DET36" s="74"/>
      <c r="DEU36" s="74"/>
      <c r="DEV36" s="74"/>
      <c r="DEW36" s="74"/>
      <c r="DEX36" s="74"/>
      <c r="DEY36" s="74"/>
      <c r="DEZ36" s="74"/>
      <c r="DFA36" s="74"/>
      <c r="DFB36" s="74"/>
      <c r="DFC36" s="74"/>
      <c r="DFD36" s="74"/>
      <c r="DFE36" s="74"/>
      <c r="DFF36" s="74"/>
      <c r="DFG36" s="74"/>
      <c r="DFH36" s="74"/>
      <c r="DFI36" s="74"/>
      <c r="DFJ36" s="74"/>
      <c r="DFK36" s="74"/>
      <c r="DFL36" s="74"/>
      <c r="DFM36" s="74"/>
      <c r="DFN36" s="74"/>
      <c r="DFO36" s="74"/>
      <c r="DFP36" s="74"/>
      <c r="DFQ36" s="74"/>
      <c r="DFR36" s="74"/>
      <c r="DFS36" s="74"/>
      <c r="DFT36" s="74"/>
      <c r="DFU36" s="74"/>
      <c r="DFV36" s="74"/>
      <c r="DFW36" s="74"/>
      <c r="DFX36" s="74"/>
      <c r="DFY36" s="74"/>
      <c r="DFZ36" s="74"/>
      <c r="DGA36" s="74"/>
      <c r="DGB36" s="74"/>
      <c r="DGC36" s="74"/>
      <c r="DGD36" s="74"/>
      <c r="DGE36" s="74"/>
      <c r="DGF36" s="74"/>
      <c r="DGG36" s="74"/>
      <c r="DGH36" s="74"/>
      <c r="DGI36" s="74"/>
      <c r="DGJ36" s="74"/>
      <c r="DGK36" s="74"/>
      <c r="DGL36" s="74"/>
      <c r="DGM36" s="74"/>
      <c r="DGN36" s="74"/>
      <c r="DGO36" s="74"/>
      <c r="DGP36" s="74"/>
      <c r="DGQ36" s="74"/>
      <c r="DGR36" s="74"/>
      <c r="DGS36" s="74"/>
      <c r="DGT36" s="74"/>
      <c r="DGU36" s="74"/>
      <c r="DGV36" s="74"/>
      <c r="DGW36" s="74"/>
      <c r="DGX36" s="74"/>
      <c r="DGY36" s="74"/>
      <c r="DGZ36" s="74"/>
      <c r="DHA36" s="74"/>
      <c r="DHB36" s="74"/>
      <c r="DHC36" s="74"/>
      <c r="DHD36" s="74"/>
      <c r="DHE36" s="74"/>
      <c r="DHF36" s="74"/>
      <c r="DHG36" s="74"/>
      <c r="DHH36" s="74"/>
      <c r="DHI36" s="74"/>
      <c r="DHJ36" s="74"/>
      <c r="DHK36" s="74"/>
      <c r="DHL36" s="74"/>
      <c r="DHM36" s="74"/>
      <c r="DHN36" s="74"/>
      <c r="DHO36" s="74"/>
      <c r="DHP36" s="74"/>
      <c r="DHQ36" s="74"/>
      <c r="DHR36" s="74"/>
      <c r="DHS36" s="74"/>
      <c r="DHT36" s="74"/>
      <c r="DHU36" s="74"/>
      <c r="DHV36" s="74"/>
      <c r="DHW36" s="74"/>
      <c r="DHX36" s="74"/>
      <c r="DHY36" s="74"/>
      <c r="DHZ36" s="74"/>
      <c r="DIA36" s="74"/>
      <c r="DIB36" s="74"/>
      <c r="DIC36" s="74"/>
      <c r="DID36" s="74"/>
      <c r="DIE36" s="74"/>
      <c r="DIF36" s="74"/>
      <c r="DIG36" s="74"/>
      <c r="DIH36" s="74"/>
      <c r="DII36" s="74"/>
      <c r="DIJ36" s="74"/>
      <c r="DIK36" s="74"/>
      <c r="DIL36" s="74"/>
      <c r="DIM36" s="74"/>
      <c r="DIN36" s="74"/>
      <c r="DIO36" s="74"/>
      <c r="DIP36" s="74"/>
      <c r="DIQ36" s="74"/>
      <c r="DIR36" s="74"/>
      <c r="DIS36" s="74"/>
      <c r="DIT36" s="74"/>
      <c r="DIU36" s="74"/>
      <c r="DIV36" s="74"/>
      <c r="DIW36" s="74"/>
      <c r="DIX36" s="74"/>
      <c r="DIY36" s="74"/>
      <c r="DIZ36" s="74"/>
      <c r="DJA36" s="74"/>
      <c r="DJB36" s="74"/>
      <c r="DJC36" s="74"/>
      <c r="DJD36" s="74"/>
      <c r="DJE36" s="74"/>
      <c r="DJF36" s="74"/>
      <c r="DJG36" s="74"/>
      <c r="DJH36" s="74"/>
      <c r="DJI36" s="74"/>
      <c r="DJJ36" s="74"/>
      <c r="DJK36" s="74"/>
      <c r="DJL36" s="74"/>
      <c r="DJM36" s="74"/>
      <c r="DJN36" s="74"/>
      <c r="DJO36" s="74"/>
      <c r="DJP36" s="74"/>
      <c r="DJQ36" s="74"/>
      <c r="DJR36" s="74"/>
      <c r="DJS36" s="74"/>
      <c r="DJT36" s="74"/>
      <c r="DJU36" s="74"/>
      <c r="DJV36" s="74"/>
      <c r="DJW36" s="74"/>
      <c r="DJX36" s="74"/>
      <c r="DJY36" s="74"/>
      <c r="DJZ36" s="74"/>
      <c r="DKA36" s="74"/>
      <c r="DKB36" s="74"/>
      <c r="DKC36" s="74"/>
      <c r="DKD36" s="74"/>
      <c r="DKE36" s="74"/>
      <c r="DKF36" s="74"/>
      <c r="DKG36" s="74"/>
      <c r="DKH36" s="74"/>
      <c r="DKI36" s="74"/>
      <c r="DKJ36" s="74"/>
      <c r="DKK36" s="74"/>
      <c r="DKL36" s="74"/>
      <c r="DKM36" s="74"/>
      <c r="DKN36" s="74"/>
      <c r="DKO36" s="74"/>
      <c r="DKP36" s="74"/>
      <c r="DKQ36" s="74"/>
      <c r="DKR36" s="74"/>
      <c r="DKS36" s="74"/>
      <c r="DKT36" s="74"/>
      <c r="DKU36" s="74"/>
      <c r="DKV36" s="74"/>
      <c r="DKW36" s="74"/>
      <c r="DKX36" s="74"/>
      <c r="DKY36" s="74"/>
      <c r="DKZ36" s="74"/>
      <c r="DLA36" s="74"/>
      <c r="DLB36" s="74"/>
      <c r="DLC36" s="74"/>
      <c r="DLD36" s="74"/>
      <c r="DLE36" s="74"/>
      <c r="DLF36" s="74"/>
      <c r="DLG36" s="74"/>
      <c r="DLH36" s="74"/>
      <c r="DLI36" s="74"/>
      <c r="DLJ36" s="74"/>
      <c r="DLK36" s="74"/>
      <c r="DLL36" s="74"/>
      <c r="DLM36" s="74"/>
      <c r="DLN36" s="74"/>
      <c r="DLO36" s="74"/>
      <c r="DLP36" s="74"/>
      <c r="DLQ36" s="74"/>
      <c r="DLR36" s="74"/>
      <c r="DLS36" s="74"/>
      <c r="DLT36" s="74"/>
      <c r="DLU36" s="74"/>
      <c r="DLV36" s="74"/>
      <c r="DLW36" s="74"/>
      <c r="DLX36" s="74"/>
      <c r="DLY36" s="74"/>
      <c r="DLZ36" s="74"/>
      <c r="DMA36" s="74"/>
      <c r="DMB36" s="74"/>
      <c r="DMC36" s="74"/>
      <c r="DMD36" s="74"/>
      <c r="DME36" s="74"/>
      <c r="DMF36" s="74"/>
      <c r="DMG36" s="74"/>
      <c r="DMH36" s="74"/>
      <c r="DMI36" s="74"/>
      <c r="DMJ36" s="74"/>
      <c r="DMK36" s="74"/>
      <c r="DML36" s="74"/>
      <c r="DMM36" s="74"/>
      <c r="DMN36" s="74"/>
      <c r="DMO36" s="74"/>
      <c r="DMP36" s="74"/>
      <c r="DMQ36" s="74"/>
      <c r="DMR36" s="74"/>
      <c r="DMS36" s="74"/>
      <c r="DMT36" s="74"/>
      <c r="DMU36" s="74"/>
      <c r="DMV36" s="74"/>
      <c r="DMW36" s="74"/>
      <c r="DMX36" s="74"/>
      <c r="DMY36" s="74"/>
      <c r="DMZ36" s="74"/>
      <c r="DNA36" s="74"/>
      <c r="DNB36" s="74"/>
      <c r="DNC36" s="74"/>
      <c r="DND36" s="74"/>
      <c r="DNE36" s="74"/>
      <c r="DNF36" s="74"/>
      <c r="DNG36" s="74"/>
      <c r="DNH36" s="74"/>
      <c r="DNI36" s="74"/>
      <c r="DNJ36" s="74"/>
      <c r="DNK36" s="74"/>
      <c r="DNL36" s="74"/>
      <c r="DNM36" s="74"/>
      <c r="DNN36" s="74"/>
      <c r="DNO36" s="74"/>
      <c r="DNP36" s="74"/>
      <c r="DNQ36" s="74"/>
      <c r="DNR36" s="74"/>
      <c r="DNS36" s="74"/>
      <c r="DNT36" s="74"/>
      <c r="DNU36" s="74"/>
      <c r="DNV36" s="74"/>
      <c r="DNW36" s="74"/>
      <c r="DNX36" s="74"/>
      <c r="DNY36" s="74"/>
      <c r="DNZ36" s="74"/>
      <c r="DOA36" s="74"/>
      <c r="DOB36" s="74"/>
      <c r="DOC36" s="74"/>
      <c r="DOD36" s="74"/>
      <c r="DOE36" s="74"/>
      <c r="DOF36" s="74"/>
      <c r="DOG36" s="74"/>
      <c r="DOH36" s="74"/>
      <c r="DOI36" s="74"/>
      <c r="DOJ36" s="74"/>
      <c r="DOK36" s="74"/>
      <c r="DOL36" s="74"/>
      <c r="DOM36" s="74"/>
      <c r="DON36" s="74"/>
      <c r="DOO36" s="74"/>
      <c r="DOP36" s="74"/>
      <c r="DOQ36" s="74"/>
      <c r="DOR36" s="74"/>
      <c r="DOS36" s="74"/>
      <c r="DOT36" s="74"/>
      <c r="DOU36" s="74"/>
      <c r="DOV36" s="74"/>
      <c r="DOW36" s="74"/>
      <c r="DOX36" s="74"/>
      <c r="DOY36" s="74"/>
      <c r="DOZ36" s="74"/>
      <c r="DPA36" s="74"/>
      <c r="DPB36" s="74"/>
      <c r="DPC36" s="74"/>
      <c r="DPD36" s="74"/>
      <c r="DPE36" s="74"/>
      <c r="DPF36" s="74"/>
      <c r="DPG36" s="74"/>
      <c r="DPH36" s="74"/>
      <c r="DPI36" s="74"/>
      <c r="DPJ36" s="74"/>
      <c r="DPK36" s="74"/>
      <c r="DPL36" s="74"/>
      <c r="DPM36" s="74"/>
      <c r="DPN36" s="74"/>
      <c r="DPO36" s="74"/>
      <c r="DPP36" s="74"/>
      <c r="DPQ36" s="74"/>
      <c r="DPR36" s="74"/>
      <c r="DPS36" s="74"/>
      <c r="DPT36" s="74"/>
      <c r="DPU36" s="74"/>
      <c r="DPV36" s="74"/>
      <c r="DPW36" s="74"/>
      <c r="DPX36" s="74"/>
      <c r="DPY36" s="74"/>
      <c r="DPZ36" s="74"/>
      <c r="DQA36" s="74"/>
      <c r="DQB36" s="74"/>
      <c r="DQC36" s="74"/>
      <c r="DQD36" s="74"/>
      <c r="DQE36" s="74"/>
      <c r="DQF36" s="74"/>
      <c r="DQG36" s="74"/>
      <c r="DQH36" s="74"/>
      <c r="DQI36" s="74"/>
      <c r="DQJ36" s="74"/>
      <c r="DQK36" s="74"/>
      <c r="DQL36" s="74"/>
      <c r="DQM36" s="74"/>
      <c r="DQN36" s="74"/>
      <c r="DQO36" s="74"/>
      <c r="DQP36" s="74"/>
      <c r="DQQ36" s="74"/>
      <c r="DQR36" s="74"/>
      <c r="DQS36" s="74"/>
      <c r="DQT36" s="74"/>
      <c r="DQU36" s="74"/>
      <c r="DQV36" s="74"/>
      <c r="DQW36" s="74"/>
      <c r="DQX36" s="74"/>
      <c r="DQY36" s="74"/>
      <c r="DQZ36" s="74"/>
      <c r="DRA36" s="74"/>
      <c r="DRB36" s="74"/>
      <c r="DRC36" s="74"/>
      <c r="DRD36" s="74"/>
      <c r="DRE36" s="74"/>
      <c r="DRF36" s="74"/>
      <c r="DRG36" s="74"/>
      <c r="DRH36" s="74"/>
      <c r="DRI36" s="74"/>
      <c r="DRJ36" s="74"/>
      <c r="DRK36" s="74"/>
      <c r="DRL36" s="74"/>
      <c r="DRM36" s="74"/>
      <c r="DRN36" s="74"/>
      <c r="DRO36" s="74"/>
      <c r="DRP36" s="74"/>
      <c r="DRQ36" s="74"/>
      <c r="DRR36" s="74"/>
      <c r="DRS36" s="74"/>
      <c r="DRT36" s="74"/>
      <c r="DRU36" s="74"/>
      <c r="DRV36" s="74"/>
      <c r="DRW36" s="74"/>
      <c r="DRX36" s="74"/>
      <c r="DRY36" s="74"/>
      <c r="DRZ36" s="74"/>
      <c r="DSA36" s="74"/>
      <c r="DSB36" s="74"/>
      <c r="DSC36" s="74"/>
      <c r="DSD36" s="74"/>
      <c r="DSE36" s="74"/>
      <c r="DSF36" s="74"/>
      <c r="DSG36" s="74"/>
      <c r="DSH36" s="74"/>
      <c r="DSI36" s="74"/>
      <c r="DSJ36" s="74"/>
      <c r="DSK36" s="74"/>
      <c r="DSL36" s="74"/>
      <c r="DSM36" s="74"/>
      <c r="DSN36" s="74"/>
      <c r="DSO36" s="74"/>
      <c r="DSP36" s="74"/>
      <c r="DSQ36" s="74"/>
      <c r="DSR36" s="74"/>
      <c r="DSS36" s="74"/>
      <c r="DST36" s="74"/>
      <c r="DSU36" s="74"/>
      <c r="DSV36" s="74"/>
      <c r="DSW36" s="74"/>
      <c r="DSX36" s="74"/>
      <c r="DSY36" s="74"/>
      <c r="DSZ36" s="74"/>
      <c r="DTA36" s="74"/>
      <c r="DTB36" s="74"/>
      <c r="DTC36" s="74"/>
      <c r="DTD36" s="74"/>
      <c r="DTE36" s="74"/>
      <c r="DTF36" s="74"/>
      <c r="DTG36" s="74"/>
      <c r="DTH36" s="74"/>
      <c r="DTI36" s="74"/>
      <c r="DTJ36" s="74"/>
      <c r="DTK36" s="74"/>
      <c r="DTL36" s="74"/>
      <c r="DTM36" s="74"/>
      <c r="DTN36" s="74"/>
      <c r="DTO36" s="74"/>
      <c r="DTP36" s="74"/>
      <c r="DTQ36" s="74"/>
      <c r="DTR36" s="74"/>
      <c r="DTS36" s="74"/>
      <c r="DTT36" s="74"/>
      <c r="DTU36" s="74"/>
      <c r="DTV36" s="74"/>
      <c r="DTW36" s="74"/>
      <c r="DTX36" s="74"/>
      <c r="DTY36" s="74"/>
      <c r="DTZ36" s="74"/>
      <c r="DUA36" s="74"/>
      <c r="DUB36" s="74"/>
      <c r="DUC36" s="74"/>
      <c r="DUD36" s="74"/>
      <c r="DUE36" s="74"/>
      <c r="DUF36" s="74"/>
      <c r="DUG36" s="74"/>
      <c r="DUH36" s="74"/>
      <c r="DUI36" s="74"/>
      <c r="DUJ36" s="74"/>
      <c r="DUK36" s="74"/>
      <c r="DUL36" s="74"/>
      <c r="DUM36" s="74"/>
      <c r="DUN36" s="74"/>
      <c r="DUO36" s="74"/>
      <c r="DUP36" s="74"/>
      <c r="DUQ36" s="74"/>
      <c r="DUR36" s="74"/>
      <c r="DUS36" s="74"/>
      <c r="DUT36" s="74"/>
      <c r="DUU36" s="74"/>
      <c r="DUV36" s="74"/>
      <c r="DUW36" s="74"/>
      <c r="DUX36" s="74"/>
      <c r="DUY36" s="74"/>
      <c r="DUZ36" s="74"/>
      <c r="DVA36" s="74"/>
      <c r="DVB36" s="74"/>
      <c r="DVC36" s="74"/>
      <c r="DVD36" s="74"/>
      <c r="DVE36" s="74"/>
      <c r="DVF36" s="74"/>
      <c r="DVG36" s="74"/>
      <c r="DVH36" s="74"/>
      <c r="DVI36" s="74"/>
      <c r="DVJ36" s="74"/>
      <c r="DVK36" s="74"/>
      <c r="DVL36" s="74"/>
      <c r="DVM36" s="74"/>
      <c r="DVN36" s="74"/>
      <c r="DVO36" s="74"/>
      <c r="DVP36" s="74"/>
      <c r="DVQ36" s="74"/>
      <c r="DVR36" s="74"/>
      <c r="DVS36" s="74"/>
      <c r="DVT36" s="74"/>
      <c r="DVU36" s="74"/>
      <c r="DVV36" s="74"/>
      <c r="DVW36" s="74"/>
      <c r="DVX36" s="74"/>
      <c r="DVY36" s="74"/>
      <c r="DVZ36" s="74"/>
      <c r="DWA36" s="74"/>
      <c r="DWB36" s="74"/>
      <c r="DWC36" s="74"/>
      <c r="DWD36" s="74"/>
      <c r="DWE36" s="74"/>
      <c r="DWF36" s="74"/>
      <c r="DWG36" s="74"/>
      <c r="DWH36" s="74"/>
      <c r="DWI36" s="74"/>
      <c r="DWJ36" s="74"/>
      <c r="DWK36" s="74"/>
      <c r="DWL36" s="74"/>
      <c r="DWM36" s="74"/>
      <c r="DWN36" s="74"/>
      <c r="DWO36" s="74"/>
      <c r="DWP36" s="74"/>
      <c r="DWQ36" s="74"/>
      <c r="DWR36" s="74"/>
      <c r="DWS36" s="74"/>
      <c r="DWT36" s="74"/>
      <c r="DWU36" s="74"/>
      <c r="DWV36" s="74"/>
      <c r="DWW36" s="74"/>
      <c r="DWX36" s="74"/>
      <c r="DWY36" s="74"/>
      <c r="DWZ36" s="74"/>
      <c r="DXA36" s="74"/>
      <c r="DXB36" s="74"/>
      <c r="DXC36" s="74"/>
      <c r="DXD36" s="74"/>
      <c r="DXE36" s="74"/>
      <c r="DXF36" s="74"/>
      <c r="DXG36" s="74"/>
      <c r="DXH36" s="74"/>
      <c r="DXI36" s="74"/>
      <c r="DXJ36" s="74"/>
      <c r="DXK36" s="74"/>
      <c r="DXL36" s="74"/>
      <c r="DXM36" s="74"/>
      <c r="DXN36" s="74"/>
      <c r="DXO36" s="74"/>
      <c r="DXP36" s="74"/>
      <c r="DXQ36" s="74"/>
      <c r="DXR36" s="74"/>
      <c r="DXS36" s="74"/>
      <c r="DXT36" s="74"/>
      <c r="DXU36" s="74"/>
      <c r="DXV36" s="74"/>
      <c r="DXW36" s="74"/>
      <c r="DXX36" s="74"/>
      <c r="DXY36" s="74"/>
      <c r="DXZ36" s="74"/>
      <c r="DYA36" s="74"/>
      <c r="DYB36" s="74"/>
      <c r="DYC36" s="74"/>
      <c r="DYD36" s="74"/>
      <c r="DYE36" s="74"/>
      <c r="DYF36" s="74"/>
      <c r="DYG36" s="74"/>
      <c r="DYH36" s="74"/>
      <c r="DYI36" s="74"/>
      <c r="DYJ36" s="74"/>
      <c r="DYK36" s="74"/>
      <c r="DYL36" s="74"/>
      <c r="DYM36" s="74"/>
      <c r="DYN36" s="74"/>
      <c r="DYO36" s="74"/>
      <c r="DYP36" s="74"/>
      <c r="DYQ36" s="74"/>
      <c r="DYR36" s="74"/>
      <c r="DYS36" s="74"/>
      <c r="DYT36" s="74"/>
      <c r="DYU36" s="74"/>
      <c r="DYV36" s="74"/>
      <c r="DYW36" s="74"/>
      <c r="DYX36" s="74"/>
      <c r="DYY36" s="74"/>
      <c r="DYZ36" s="74"/>
      <c r="DZA36" s="74"/>
      <c r="DZB36" s="74"/>
      <c r="DZC36" s="74"/>
      <c r="DZD36" s="74"/>
      <c r="DZE36" s="74"/>
      <c r="DZF36" s="74"/>
      <c r="DZG36" s="74"/>
      <c r="DZH36" s="74"/>
      <c r="DZI36" s="74"/>
      <c r="DZJ36" s="74"/>
      <c r="DZK36" s="74"/>
      <c r="DZL36" s="74"/>
      <c r="DZM36" s="74"/>
      <c r="DZN36" s="74"/>
      <c r="DZO36" s="74"/>
      <c r="DZP36" s="74"/>
      <c r="DZQ36" s="74"/>
      <c r="DZR36" s="74"/>
      <c r="DZS36" s="74"/>
      <c r="DZT36" s="74"/>
      <c r="DZU36" s="74"/>
      <c r="DZV36" s="74"/>
      <c r="DZW36" s="74"/>
      <c r="DZX36" s="74"/>
      <c r="DZY36" s="74"/>
      <c r="DZZ36" s="74"/>
      <c r="EAA36" s="74"/>
      <c r="EAB36" s="74"/>
      <c r="EAC36" s="74"/>
      <c r="EAD36" s="74"/>
      <c r="EAE36" s="74"/>
      <c r="EAF36" s="74"/>
      <c r="EAG36" s="74"/>
      <c r="EAH36" s="74"/>
      <c r="EAI36" s="74"/>
      <c r="EAJ36" s="74"/>
      <c r="EAK36" s="74"/>
      <c r="EAL36" s="74"/>
      <c r="EAM36" s="74"/>
      <c r="EAN36" s="74"/>
      <c r="EAO36" s="74"/>
      <c r="EAP36" s="74"/>
      <c r="EAQ36" s="74"/>
      <c r="EAR36" s="74"/>
      <c r="EAS36" s="74"/>
      <c r="EAT36" s="74"/>
      <c r="EAU36" s="74"/>
      <c r="EAV36" s="74"/>
      <c r="EAW36" s="74"/>
      <c r="EAX36" s="74"/>
      <c r="EAY36" s="74"/>
      <c r="EAZ36" s="74"/>
      <c r="EBA36" s="74"/>
      <c r="EBB36" s="74"/>
      <c r="EBC36" s="74"/>
      <c r="EBD36" s="74"/>
      <c r="EBE36" s="74"/>
      <c r="EBF36" s="74"/>
      <c r="EBG36" s="74"/>
      <c r="EBH36" s="74"/>
      <c r="EBI36" s="74"/>
      <c r="EBJ36" s="74"/>
      <c r="EBK36" s="74"/>
      <c r="EBL36" s="74"/>
      <c r="EBM36" s="74"/>
      <c r="EBN36" s="74"/>
      <c r="EBO36" s="74"/>
      <c r="EBP36" s="74"/>
      <c r="EBQ36" s="74"/>
      <c r="EBR36" s="74"/>
      <c r="EBS36" s="74"/>
      <c r="EBT36" s="74"/>
      <c r="EBU36" s="74"/>
      <c r="EBV36" s="74"/>
      <c r="EBW36" s="74"/>
      <c r="EBX36" s="74"/>
      <c r="EBY36" s="74"/>
      <c r="EBZ36" s="74"/>
      <c r="ECA36" s="74"/>
      <c r="ECB36" s="74"/>
      <c r="ECC36" s="74"/>
      <c r="ECD36" s="74"/>
      <c r="ECE36" s="74"/>
      <c r="ECF36" s="74"/>
      <c r="ECG36" s="74"/>
      <c r="ECH36" s="74"/>
      <c r="ECI36" s="74"/>
      <c r="ECJ36" s="74"/>
      <c r="ECK36" s="74"/>
      <c r="ECL36" s="74"/>
      <c r="ECM36" s="74"/>
      <c r="ECN36" s="74"/>
      <c r="ECO36" s="74"/>
      <c r="ECP36" s="74"/>
      <c r="ECQ36" s="74"/>
      <c r="ECR36" s="74"/>
      <c r="ECS36" s="74"/>
      <c r="ECT36" s="74"/>
      <c r="ECU36" s="74"/>
      <c r="ECV36" s="74"/>
      <c r="ECW36" s="74"/>
      <c r="ECX36" s="74"/>
      <c r="ECY36" s="74"/>
      <c r="ECZ36" s="74"/>
      <c r="EDA36" s="74"/>
      <c r="EDB36" s="74"/>
      <c r="EDC36" s="74"/>
      <c r="EDD36" s="74"/>
      <c r="EDE36" s="74"/>
      <c r="EDF36" s="74"/>
      <c r="EDG36" s="74"/>
      <c r="EDH36" s="74"/>
      <c r="EDI36" s="74"/>
      <c r="EDJ36" s="74"/>
      <c r="EDK36" s="74"/>
      <c r="EDL36" s="74"/>
      <c r="EDM36" s="74"/>
      <c r="EDN36" s="74"/>
      <c r="EDO36" s="74"/>
      <c r="EDP36" s="74"/>
      <c r="EDQ36" s="74"/>
      <c r="EDR36" s="74"/>
      <c r="EDS36" s="74"/>
      <c r="EDT36" s="74"/>
      <c r="EDU36" s="74"/>
      <c r="EDV36" s="74"/>
      <c r="EDW36" s="74"/>
      <c r="EDX36" s="74"/>
      <c r="EDY36" s="74"/>
      <c r="EDZ36" s="74"/>
      <c r="EEA36" s="74"/>
      <c r="EEB36" s="74"/>
      <c r="EEC36" s="74"/>
      <c r="EED36" s="74"/>
      <c r="EEE36" s="74"/>
      <c r="EEF36" s="74"/>
      <c r="EEG36" s="74"/>
      <c r="EEH36" s="74"/>
      <c r="EEI36" s="74"/>
      <c r="EEJ36" s="74"/>
      <c r="EEK36" s="74"/>
      <c r="EEL36" s="74"/>
      <c r="EEM36" s="74"/>
      <c r="EEN36" s="74"/>
      <c r="EEO36" s="74"/>
      <c r="EEP36" s="74"/>
      <c r="EEQ36" s="74"/>
      <c r="EER36" s="74"/>
      <c r="EES36" s="74"/>
      <c r="EET36" s="74"/>
      <c r="EEU36" s="74"/>
      <c r="EEV36" s="74"/>
      <c r="EEW36" s="74"/>
      <c r="EEX36" s="74"/>
      <c r="EEY36" s="74"/>
      <c r="EEZ36" s="74"/>
      <c r="EFA36" s="74"/>
      <c r="EFB36" s="74"/>
      <c r="EFC36" s="74"/>
      <c r="EFD36" s="74"/>
      <c r="EFE36" s="74"/>
      <c r="EFF36" s="74"/>
      <c r="EFG36" s="74"/>
      <c r="EFH36" s="74"/>
      <c r="EFI36" s="74"/>
      <c r="EFJ36" s="74"/>
      <c r="EFK36" s="74"/>
      <c r="EFL36" s="74"/>
      <c r="EFM36" s="74"/>
      <c r="EFN36" s="74"/>
      <c r="EFO36" s="74"/>
      <c r="EFP36" s="74"/>
      <c r="EFQ36" s="74"/>
      <c r="EFR36" s="74"/>
      <c r="EFS36" s="74"/>
      <c r="EFT36" s="74"/>
      <c r="EFU36" s="74"/>
      <c r="EFV36" s="74"/>
      <c r="EFW36" s="74"/>
      <c r="EFX36" s="74"/>
      <c r="EFY36" s="74"/>
      <c r="EFZ36" s="74"/>
      <c r="EGA36" s="74"/>
      <c r="EGB36" s="74"/>
      <c r="EGC36" s="74"/>
      <c r="EGD36" s="74"/>
      <c r="EGE36" s="74"/>
      <c r="EGF36" s="74"/>
      <c r="EGG36" s="74"/>
      <c r="EGH36" s="74"/>
      <c r="EGI36" s="74"/>
      <c r="EGJ36" s="74"/>
      <c r="EGK36" s="74"/>
      <c r="EGL36" s="74"/>
      <c r="EGM36" s="74"/>
      <c r="EGN36" s="74"/>
      <c r="EGO36" s="74"/>
      <c r="EGP36" s="74"/>
      <c r="EGQ36" s="74"/>
      <c r="EGR36" s="74"/>
      <c r="EGS36" s="74"/>
      <c r="EGT36" s="74"/>
      <c r="EGU36" s="74"/>
      <c r="EGV36" s="74"/>
      <c r="EGW36" s="74"/>
      <c r="EGX36" s="74"/>
      <c r="EGY36" s="74"/>
      <c r="EGZ36" s="74"/>
      <c r="EHA36" s="74"/>
      <c r="EHB36" s="74"/>
      <c r="EHC36" s="74"/>
      <c r="EHD36" s="74"/>
      <c r="EHE36" s="74"/>
      <c r="EHF36" s="74"/>
      <c r="EHG36" s="74"/>
      <c r="EHH36" s="74"/>
      <c r="EHI36" s="74"/>
      <c r="EHJ36" s="74"/>
      <c r="EHK36" s="74"/>
      <c r="EHL36" s="74"/>
      <c r="EHM36" s="74"/>
      <c r="EHN36" s="74"/>
      <c r="EHO36" s="74"/>
      <c r="EHP36" s="74"/>
      <c r="EHQ36" s="74"/>
      <c r="EHR36" s="74"/>
      <c r="EHS36" s="74"/>
      <c r="EHT36" s="74"/>
      <c r="EHU36" s="74"/>
      <c r="EHV36" s="74"/>
      <c r="EHW36" s="74"/>
      <c r="EHX36" s="74"/>
      <c r="EHY36" s="74"/>
      <c r="EHZ36" s="74"/>
      <c r="EIA36" s="74"/>
      <c r="EIB36" s="74"/>
      <c r="EIC36" s="74"/>
      <c r="EID36" s="74"/>
      <c r="EIE36" s="74"/>
      <c r="EIF36" s="74"/>
      <c r="EIG36" s="74"/>
      <c r="EIH36" s="74"/>
      <c r="EII36" s="74"/>
      <c r="EIJ36" s="74"/>
      <c r="EIK36" s="74"/>
      <c r="EIL36" s="74"/>
      <c r="EIM36" s="74"/>
      <c r="EIN36" s="74"/>
      <c r="EIO36" s="74"/>
      <c r="EIP36" s="74"/>
      <c r="EIQ36" s="74"/>
      <c r="EIR36" s="74"/>
      <c r="EIS36" s="74"/>
      <c r="EIT36" s="74"/>
      <c r="EIU36" s="74"/>
      <c r="EIV36" s="74"/>
      <c r="EIW36" s="74"/>
      <c r="EIX36" s="74"/>
      <c r="EIY36" s="74"/>
      <c r="EIZ36" s="74"/>
      <c r="EJA36" s="74"/>
      <c r="EJB36" s="74"/>
      <c r="EJC36" s="74"/>
      <c r="EJD36" s="74"/>
      <c r="EJE36" s="74"/>
      <c r="EJF36" s="74"/>
      <c r="EJG36" s="74"/>
      <c r="EJH36" s="74"/>
      <c r="EJI36" s="74"/>
      <c r="EJJ36" s="74"/>
      <c r="EJK36" s="74"/>
      <c r="EJL36" s="74"/>
      <c r="EJM36" s="74"/>
      <c r="EJN36" s="74"/>
      <c r="EJO36" s="74"/>
      <c r="EJP36" s="74"/>
      <c r="EJQ36" s="74"/>
      <c r="EJR36" s="74"/>
      <c r="EJS36" s="74"/>
      <c r="EJT36" s="74"/>
      <c r="EJU36" s="74"/>
      <c r="EJV36" s="74"/>
      <c r="EJW36" s="74"/>
      <c r="EJX36" s="74"/>
      <c r="EJY36" s="74"/>
      <c r="EJZ36" s="74"/>
      <c r="EKA36" s="74"/>
      <c r="EKB36" s="74"/>
      <c r="EKC36" s="74"/>
      <c r="EKD36" s="74"/>
      <c r="EKE36" s="74"/>
      <c r="EKF36" s="74"/>
      <c r="EKG36" s="74"/>
      <c r="EKH36" s="74"/>
      <c r="EKI36" s="74"/>
      <c r="EKJ36" s="74"/>
      <c r="EKK36" s="74"/>
      <c r="EKL36" s="74"/>
      <c r="EKM36" s="74"/>
      <c r="EKN36" s="74"/>
      <c r="EKO36" s="74"/>
      <c r="EKP36" s="74"/>
      <c r="EKQ36" s="74"/>
      <c r="EKR36" s="74"/>
      <c r="EKS36" s="74"/>
      <c r="EKT36" s="74"/>
      <c r="EKU36" s="74"/>
      <c r="EKV36" s="74"/>
      <c r="EKW36" s="74"/>
      <c r="EKX36" s="74"/>
      <c r="EKY36" s="74"/>
      <c r="EKZ36" s="74"/>
      <c r="ELA36" s="74"/>
      <c r="ELB36" s="74"/>
      <c r="ELC36" s="74"/>
      <c r="ELD36" s="74"/>
      <c r="ELE36" s="74"/>
      <c r="ELF36" s="74"/>
      <c r="ELG36" s="74"/>
      <c r="ELH36" s="74"/>
      <c r="ELI36" s="74"/>
      <c r="ELJ36" s="74"/>
      <c r="ELK36" s="74"/>
      <c r="ELL36" s="74"/>
      <c r="ELM36" s="74"/>
      <c r="ELN36" s="74"/>
      <c r="ELO36" s="74"/>
      <c r="ELP36" s="74"/>
      <c r="ELQ36" s="74"/>
      <c r="ELR36" s="74"/>
      <c r="ELS36" s="74"/>
      <c r="ELT36" s="74"/>
      <c r="ELU36" s="74"/>
      <c r="ELV36" s="74"/>
      <c r="ELW36" s="74"/>
      <c r="ELX36" s="74"/>
      <c r="ELY36" s="74"/>
      <c r="ELZ36" s="74"/>
      <c r="EMA36" s="74"/>
      <c r="EMB36" s="74"/>
      <c r="EMC36" s="74"/>
      <c r="EMD36" s="74"/>
      <c r="EME36" s="74"/>
      <c r="EMF36" s="74"/>
      <c r="EMG36" s="74"/>
      <c r="EMH36" s="74"/>
      <c r="EMI36" s="74"/>
      <c r="EMJ36" s="74"/>
      <c r="EMK36" s="74"/>
      <c r="EML36" s="74"/>
      <c r="EMM36" s="74"/>
      <c r="EMN36" s="74"/>
      <c r="EMO36" s="74"/>
      <c r="EMP36" s="74"/>
      <c r="EMQ36" s="74"/>
      <c r="EMR36" s="74"/>
      <c r="EMS36" s="74"/>
      <c r="EMT36" s="74"/>
      <c r="EMU36" s="74"/>
      <c r="EMV36" s="74"/>
      <c r="EMW36" s="74"/>
      <c r="EMX36" s="74"/>
      <c r="EMY36" s="74"/>
      <c r="EMZ36" s="74"/>
      <c r="ENA36" s="74"/>
      <c r="ENB36" s="74"/>
      <c r="ENC36" s="74"/>
      <c r="END36" s="74"/>
      <c r="ENE36" s="74"/>
      <c r="ENF36" s="74"/>
      <c r="ENG36" s="74"/>
      <c r="ENH36" s="74"/>
      <c r="ENI36" s="74"/>
      <c r="ENJ36" s="74"/>
      <c r="ENK36" s="74"/>
      <c r="ENL36" s="74"/>
      <c r="ENM36" s="74"/>
      <c r="ENN36" s="74"/>
      <c r="ENO36" s="74"/>
      <c r="ENP36" s="74"/>
      <c r="ENQ36" s="74"/>
      <c r="ENR36" s="74"/>
      <c r="ENS36" s="74"/>
      <c r="ENT36" s="74"/>
      <c r="ENU36" s="74"/>
      <c r="ENV36" s="74"/>
      <c r="ENW36" s="74"/>
      <c r="ENX36" s="74"/>
      <c r="ENY36" s="74"/>
      <c r="ENZ36" s="74"/>
      <c r="EOA36" s="74"/>
      <c r="EOB36" s="74"/>
      <c r="EOC36" s="74"/>
      <c r="EOD36" s="74"/>
      <c r="EOE36" s="74"/>
      <c r="EOF36" s="74"/>
      <c r="EOG36" s="74"/>
      <c r="EOH36" s="74"/>
      <c r="EOI36" s="74"/>
      <c r="EOJ36" s="74"/>
      <c r="EOK36" s="74"/>
      <c r="EOL36" s="74"/>
      <c r="EOM36" s="74"/>
      <c r="EON36" s="74"/>
      <c r="EOO36" s="74"/>
      <c r="EOP36" s="74"/>
      <c r="EOQ36" s="74"/>
      <c r="EOR36" s="74"/>
      <c r="EOS36" s="74"/>
      <c r="EOT36" s="74"/>
      <c r="EOU36" s="74"/>
      <c r="EOV36" s="74"/>
      <c r="EOW36" s="74"/>
      <c r="EOX36" s="74"/>
      <c r="EOY36" s="74"/>
      <c r="EOZ36" s="74"/>
      <c r="EPA36" s="74"/>
      <c r="EPB36" s="74"/>
      <c r="EPC36" s="74"/>
      <c r="EPD36" s="74"/>
      <c r="EPE36" s="74"/>
      <c r="EPF36" s="74"/>
      <c r="EPG36" s="74"/>
      <c r="EPH36" s="74"/>
      <c r="EPI36" s="74"/>
      <c r="EPJ36" s="74"/>
      <c r="EPK36" s="74"/>
      <c r="EPL36" s="74"/>
      <c r="EPM36" s="74"/>
      <c r="EPN36" s="74"/>
      <c r="EPO36" s="74"/>
      <c r="EPP36" s="74"/>
      <c r="EPQ36" s="74"/>
      <c r="EPR36" s="74"/>
      <c r="EPS36" s="74"/>
      <c r="EPT36" s="74"/>
      <c r="EPU36" s="74"/>
      <c r="EPV36" s="74"/>
      <c r="EPW36" s="74"/>
      <c r="EPX36" s="74"/>
      <c r="EPY36" s="74"/>
      <c r="EPZ36" s="74"/>
      <c r="EQA36" s="74"/>
      <c r="EQB36" s="74"/>
      <c r="EQC36" s="74"/>
      <c r="EQD36" s="74"/>
      <c r="EQE36" s="74"/>
      <c r="EQF36" s="74"/>
      <c r="EQG36" s="74"/>
      <c r="EQH36" s="74"/>
      <c r="EQI36" s="74"/>
      <c r="EQJ36" s="74"/>
      <c r="EQK36" s="74"/>
      <c r="EQL36" s="74"/>
      <c r="EQM36" s="74"/>
      <c r="EQN36" s="74"/>
      <c r="EQO36" s="74"/>
      <c r="EQP36" s="74"/>
      <c r="EQQ36" s="74"/>
      <c r="EQR36" s="74"/>
      <c r="EQS36" s="74"/>
      <c r="EQT36" s="74"/>
      <c r="EQU36" s="74"/>
      <c r="EQV36" s="74"/>
      <c r="EQW36" s="74"/>
      <c r="EQX36" s="74"/>
      <c r="EQY36" s="74"/>
      <c r="EQZ36" s="74"/>
      <c r="ERA36" s="74"/>
      <c r="ERB36" s="74"/>
      <c r="ERC36" s="74"/>
      <c r="ERD36" s="74"/>
      <c r="ERE36" s="74"/>
      <c r="ERF36" s="74"/>
      <c r="ERG36" s="74"/>
      <c r="ERH36" s="74"/>
      <c r="ERI36" s="74"/>
      <c r="ERJ36" s="74"/>
      <c r="ERK36" s="74"/>
      <c r="ERL36" s="74"/>
      <c r="ERM36" s="74"/>
      <c r="ERN36" s="74"/>
      <c r="ERO36" s="74"/>
      <c r="ERP36" s="74"/>
      <c r="ERQ36" s="74"/>
      <c r="ERR36" s="74"/>
      <c r="ERS36" s="74"/>
      <c r="ERT36" s="74"/>
      <c r="ERU36" s="74"/>
      <c r="ERV36" s="74"/>
      <c r="ERW36" s="74"/>
      <c r="ERX36" s="74"/>
      <c r="ERY36" s="74"/>
      <c r="ERZ36" s="74"/>
      <c r="ESA36" s="74"/>
      <c r="ESB36" s="74"/>
      <c r="ESC36" s="74"/>
      <c r="ESD36" s="74"/>
      <c r="ESE36" s="74"/>
      <c r="ESF36" s="74"/>
      <c r="ESG36" s="74"/>
      <c r="ESH36" s="74"/>
      <c r="ESI36" s="74"/>
      <c r="ESJ36" s="74"/>
      <c r="ESK36" s="74"/>
      <c r="ESL36" s="74"/>
      <c r="ESM36" s="74"/>
      <c r="ESN36" s="74"/>
      <c r="ESO36" s="74"/>
      <c r="ESP36" s="74"/>
      <c r="ESQ36" s="74"/>
      <c r="ESR36" s="74"/>
      <c r="ESS36" s="74"/>
      <c r="EST36" s="74"/>
      <c r="ESU36" s="74"/>
      <c r="ESV36" s="74"/>
      <c r="ESW36" s="74"/>
      <c r="ESX36" s="74"/>
      <c r="ESY36" s="74"/>
      <c r="ESZ36" s="74"/>
      <c r="ETA36" s="74"/>
      <c r="ETB36" s="74"/>
      <c r="ETC36" s="74"/>
      <c r="ETD36" s="74"/>
      <c r="ETE36" s="74"/>
      <c r="ETF36" s="74"/>
      <c r="ETG36" s="74"/>
      <c r="ETH36" s="74"/>
      <c r="ETI36" s="74"/>
      <c r="ETJ36" s="74"/>
      <c r="ETK36" s="74"/>
      <c r="ETL36" s="74"/>
      <c r="ETM36" s="74"/>
      <c r="ETN36" s="74"/>
      <c r="ETO36" s="74"/>
      <c r="ETP36" s="74"/>
      <c r="ETQ36" s="74"/>
      <c r="ETR36" s="74"/>
      <c r="ETS36" s="74"/>
      <c r="ETT36" s="74"/>
      <c r="ETU36" s="74"/>
      <c r="ETV36" s="74"/>
      <c r="ETW36" s="74"/>
      <c r="ETX36" s="74"/>
      <c r="ETY36" s="74"/>
      <c r="ETZ36" s="74"/>
      <c r="EUA36" s="74"/>
      <c r="EUB36" s="74"/>
      <c r="EUC36" s="74"/>
      <c r="EUD36" s="74"/>
      <c r="EUE36" s="74"/>
      <c r="EUF36" s="74"/>
      <c r="EUG36" s="74"/>
      <c r="EUH36" s="74"/>
      <c r="EUI36" s="74"/>
      <c r="EUJ36" s="74"/>
      <c r="EUK36" s="74"/>
      <c r="EUL36" s="74"/>
      <c r="EUM36" s="74"/>
      <c r="EUN36" s="74"/>
      <c r="EUO36" s="74"/>
      <c r="EUP36" s="74"/>
      <c r="EUQ36" s="74"/>
      <c r="EUR36" s="74"/>
      <c r="EUS36" s="74"/>
      <c r="EUT36" s="74"/>
      <c r="EUU36" s="74"/>
      <c r="EUV36" s="74"/>
      <c r="EUW36" s="74"/>
      <c r="EUX36" s="74"/>
      <c r="EUY36" s="74"/>
      <c r="EUZ36" s="74"/>
      <c r="EVA36" s="74"/>
      <c r="EVB36" s="74"/>
      <c r="EVC36" s="74"/>
      <c r="EVD36" s="74"/>
      <c r="EVE36" s="74"/>
      <c r="EVF36" s="74"/>
      <c r="EVG36" s="74"/>
      <c r="EVH36" s="74"/>
      <c r="EVI36" s="74"/>
      <c r="EVJ36" s="74"/>
      <c r="EVK36" s="74"/>
      <c r="EVL36" s="74"/>
      <c r="EVM36" s="74"/>
      <c r="EVN36" s="74"/>
      <c r="EVO36" s="74"/>
      <c r="EVP36" s="74"/>
      <c r="EVQ36" s="74"/>
      <c r="EVR36" s="74"/>
      <c r="EVS36" s="74"/>
      <c r="EVT36" s="74"/>
      <c r="EVU36" s="74"/>
      <c r="EVV36" s="74"/>
      <c r="EVW36" s="74"/>
      <c r="EVX36" s="74"/>
      <c r="EVY36" s="74"/>
      <c r="EVZ36" s="74"/>
      <c r="EWA36" s="74"/>
      <c r="EWB36" s="74"/>
      <c r="EWC36" s="74"/>
      <c r="EWD36" s="74"/>
      <c r="EWE36" s="74"/>
      <c r="EWF36" s="74"/>
      <c r="EWG36" s="74"/>
      <c r="EWH36" s="74"/>
      <c r="EWI36" s="74"/>
      <c r="EWJ36" s="74"/>
      <c r="EWK36" s="74"/>
      <c r="EWL36" s="74"/>
      <c r="EWM36" s="74"/>
      <c r="EWN36" s="74"/>
      <c r="EWO36" s="74"/>
      <c r="EWP36" s="74"/>
      <c r="EWQ36" s="74"/>
      <c r="EWR36" s="74"/>
      <c r="EWS36" s="74"/>
      <c r="EWT36" s="74"/>
      <c r="EWU36" s="74"/>
      <c r="EWV36" s="74"/>
      <c r="EWW36" s="74"/>
      <c r="EWX36" s="74"/>
      <c r="EWY36" s="74"/>
      <c r="EWZ36" s="74"/>
      <c r="EXA36" s="74"/>
      <c r="EXB36" s="74"/>
      <c r="EXC36" s="74"/>
      <c r="EXD36" s="74"/>
      <c r="EXE36" s="74"/>
      <c r="EXF36" s="74"/>
      <c r="EXG36" s="74"/>
      <c r="EXH36" s="74"/>
      <c r="EXI36" s="74"/>
      <c r="EXJ36" s="74"/>
      <c r="EXK36" s="74"/>
      <c r="EXL36" s="74"/>
      <c r="EXM36" s="74"/>
      <c r="EXN36" s="74"/>
      <c r="EXO36" s="74"/>
      <c r="EXP36" s="74"/>
      <c r="EXQ36" s="74"/>
      <c r="EXR36" s="74"/>
      <c r="EXS36" s="74"/>
      <c r="EXT36" s="74"/>
      <c r="EXU36" s="74"/>
      <c r="EXV36" s="74"/>
      <c r="EXW36" s="74"/>
      <c r="EXX36" s="74"/>
      <c r="EXY36" s="74"/>
      <c r="EXZ36" s="74"/>
      <c r="EYA36" s="74"/>
      <c r="EYB36" s="74"/>
      <c r="EYC36" s="74"/>
      <c r="EYD36" s="74"/>
      <c r="EYE36" s="74"/>
      <c r="EYF36" s="74"/>
      <c r="EYG36" s="74"/>
      <c r="EYH36" s="74"/>
      <c r="EYI36" s="74"/>
      <c r="EYJ36" s="74"/>
      <c r="EYK36" s="74"/>
      <c r="EYL36" s="74"/>
      <c r="EYM36" s="74"/>
      <c r="EYN36" s="74"/>
      <c r="EYO36" s="74"/>
      <c r="EYP36" s="74"/>
      <c r="EYQ36" s="74"/>
      <c r="EYR36" s="74"/>
      <c r="EYS36" s="74"/>
      <c r="EYT36" s="74"/>
      <c r="EYU36" s="74"/>
      <c r="EYV36" s="74"/>
      <c r="EYW36" s="74"/>
      <c r="EYX36" s="74"/>
      <c r="EYY36" s="74"/>
      <c r="EYZ36" s="74"/>
      <c r="EZA36" s="74"/>
      <c r="EZB36" s="74"/>
      <c r="EZC36" s="74"/>
      <c r="EZD36" s="74"/>
      <c r="EZE36" s="74"/>
      <c r="EZF36" s="74"/>
      <c r="EZG36" s="74"/>
      <c r="EZH36" s="74"/>
      <c r="EZI36" s="74"/>
      <c r="EZJ36" s="74"/>
      <c r="EZK36" s="74"/>
      <c r="EZL36" s="74"/>
      <c r="EZM36" s="74"/>
      <c r="EZN36" s="74"/>
      <c r="EZO36" s="74"/>
      <c r="EZP36" s="74"/>
      <c r="EZQ36" s="74"/>
      <c r="EZR36" s="74"/>
      <c r="EZS36" s="74"/>
      <c r="EZT36" s="74"/>
      <c r="EZU36" s="74"/>
      <c r="EZV36" s="74"/>
      <c r="EZW36" s="74"/>
      <c r="EZX36" s="74"/>
      <c r="EZY36" s="74"/>
      <c r="EZZ36" s="74"/>
      <c r="FAA36" s="74"/>
      <c r="FAB36" s="74"/>
      <c r="FAC36" s="74"/>
      <c r="FAD36" s="74"/>
      <c r="FAE36" s="74"/>
      <c r="FAF36" s="74"/>
      <c r="FAG36" s="74"/>
      <c r="FAH36" s="74"/>
      <c r="FAI36" s="74"/>
      <c r="FAJ36" s="74"/>
      <c r="FAK36" s="74"/>
      <c r="FAL36" s="74"/>
      <c r="FAM36" s="74"/>
      <c r="FAN36" s="74"/>
      <c r="FAO36" s="74"/>
      <c r="FAP36" s="74"/>
      <c r="FAQ36" s="74"/>
      <c r="FAR36" s="74"/>
      <c r="FAS36" s="74"/>
      <c r="FAT36" s="74"/>
      <c r="FAU36" s="74"/>
      <c r="FAV36" s="74"/>
      <c r="FAW36" s="74"/>
      <c r="FAX36" s="74"/>
      <c r="FAY36" s="74"/>
      <c r="FAZ36" s="74"/>
      <c r="FBA36" s="74"/>
      <c r="FBB36" s="74"/>
      <c r="FBC36" s="74"/>
      <c r="FBD36" s="74"/>
      <c r="FBE36" s="74"/>
      <c r="FBF36" s="74"/>
      <c r="FBG36" s="74"/>
      <c r="FBH36" s="74"/>
      <c r="FBI36" s="74"/>
      <c r="FBJ36" s="74"/>
      <c r="FBK36" s="74"/>
      <c r="FBL36" s="74"/>
      <c r="FBM36" s="74"/>
      <c r="FBN36" s="74"/>
      <c r="FBO36" s="74"/>
      <c r="FBP36" s="74"/>
      <c r="FBQ36" s="74"/>
      <c r="FBR36" s="74"/>
      <c r="FBS36" s="74"/>
      <c r="FBT36" s="74"/>
      <c r="FBU36" s="74"/>
      <c r="FBV36" s="74"/>
      <c r="FBW36" s="74"/>
      <c r="FBX36" s="74"/>
      <c r="FBY36" s="74"/>
      <c r="FBZ36" s="74"/>
      <c r="FCA36" s="74"/>
      <c r="FCB36" s="74"/>
      <c r="FCC36" s="74"/>
      <c r="FCD36" s="74"/>
      <c r="FCE36" s="74"/>
      <c r="FCF36" s="74"/>
      <c r="FCG36" s="74"/>
      <c r="FCH36" s="74"/>
      <c r="FCI36" s="74"/>
      <c r="FCJ36" s="74"/>
      <c r="FCK36" s="74"/>
      <c r="FCL36" s="74"/>
      <c r="FCM36" s="74"/>
      <c r="FCN36" s="74"/>
      <c r="FCO36" s="74"/>
      <c r="FCP36" s="74"/>
      <c r="FCQ36" s="74"/>
      <c r="FCR36" s="74"/>
      <c r="FCS36" s="74"/>
      <c r="FCT36" s="74"/>
      <c r="FCU36" s="74"/>
      <c r="FCV36" s="74"/>
      <c r="FCW36" s="74"/>
      <c r="FCX36" s="74"/>
      <c r="FCY36" s="74"/>
      <c r="FCZ36" s="74"/>
      <c r="FDA36" s="74"/>
      <c r="FDB36" s="74"/>
      <c r="FDC36" s="74"/>
      <c r="FDD36" s="74"/>
      <c r="FDE36" s="74"/>
      <c r="FDF36" s="74"/>
      <c r="FDG36" s="74"/>
      <c r="FDH36" s="74"/>
      <c r="FDI36" s="74"/>
      <c r="FDJ36" s="74"/>
      <c r="FDK36" s="74"/>
      <c r="FDL36" s="74"/>
      <c r="FDM36" s="74"/>
      <c r="FDN36" s="74"/>
      <c r="FDO36" s="74"/>
      <c r="FDP36" s="74"/>
      <c r="FDQ36" s="74"/>
      <c r="FDR36" s="74"/>
      <c r="FDS36" s="74"/>
      <c r="FDT36" s="74"/>
      <c r="FDU36" s="74"/>
      <c r="FDV36" s="74"/>
      <c r="FDW36" s="74"/>
      <c r="FDX36" s="74"/>
      <c r="FDY36" s="74"/>
      <c r="FDZ36" s="74"/>
      <c r="FEA36" s="74"/>
      <c r="FEB36" s="74"/>
      <c r="FEC36" s="74"/>
      <c r="FED36" s="74"/>
      <c r="FEE36" s="74"/>
      <c r="FEF36" s="74"/>
      <c r="FEG36" s="74"/>
      <c r="FEH36" s="74"/>
      <c r="FEI36" s="74"/>
      <c r="FEJ36" s="74"/>
      <c r="FEK36" s="74"/>
      <c r="FEL36" s="74"/>
      <c r="FEM36" s="74"/>
      <c r="FEN36" s="74"/>
      <c r="FEO36" s="74"/>
      <c r="FEP36" s="74"/>
      <c r="FEQ36" s="74"/>
      <c r="FER36" s="74"/>
      <c r="FES36" s="74"/>
      <c r="FET36" s="74"/>
      <c r="FEU36" s="74"/>
      <c r="FEV36" s="74"/>
      <c r="FEW36" s="74"/>
      <c r="FEX36" s="74"/>
      <c r="FEY36" s="74"/>
      <c r="FEZ36" s="74"/>
      <c r="FFA36" s="74"/>
      <c r="FFB36" s="74"/>
      <c r="FFC36" s="74"/>
      <c r="FFD36" s="74"/>
      <c r="FFE36" s="74"/>
      <c r="FFF36" s="74"/>
      <c r="FFG36" s="74"/>
      <c r="FFH36" s="74"/>
      <c r="FFI36" s="74"/>
      <c r="FFJ36" s="74"/>
      <c r="FFK36" s="74"/>
      <c r="FFL36" s="74"/>
      <c r="FFM36" s="74"/>
      <c r="FFN36" s="74"/>
      <c r="FFO36" s="74"/>
      <c r="FFP36" s="74"/>
      <c r="FFQ36" s="74"/>
      <c r="FFR36" s="74"/>
      <c r="FFS36" s="74"/>
      <c r="FFT36" s="74"/>
      <c r="FFU36" s="74"/>
      <c r="FFV36" s="74"/>
      <c r="FFW36" s="74"/>
      <c r="FFX36" s="74"/>
      <c r="FFY36" s="74"/>
      <c r="FFZ36" s="74"/>
      <c r="FGA36" s="74"/>
      <c r="FGB36" s="74"/>
      <c r="FGC36" s="74"/>
      <c r="FGD36" s="74"/>
      <c r="FGE36" s="74"/>
      <c r="FGF36" s="74"/>
      <c r="FGG36" s="74"/>
      <c r="FGH36" s="74"/>
      <c r="FGI36" s="74"/>
      <c r="FGJ36" s="74"/>
      <c r="FGK36" s="74"/>
      <c r="FGL36" s="74"/>
      <c r="FGM36" s="74"/>
      <c r="FGN36" s="74"/>
      <c r="FGO36" s="74"/>
      <c r="FGP36" s="74"/>
      <c r="FGQ36" s="74"/>
      <c r="FGR36" s="74"/>
      <c r="FGS36" s="74"/>
      <c r="FGT36" s="74"/>
      <c r="FGU36" s="74"/>
      <c r="FGV36" s="74"/>
      <c r="FGW36" s="74"/>
      <c r="FGX36" s="74"/>
      <c r="FGY36" s="74"/>
      <c r="FGZ36" s="74"/>
      <c r="FHA36" s="74"/>
      <c r="FHB36" s="74"/>
      <c r="FHC36" s="74"/>
      <c r="FHD36" s="74"/>
      <c r="FHE36" s="74"/>
      <c r="FHF36" s="74"/>
      <c r="FHG36" s="74"/>
      <c r="FHH36" s="74"/>
      <c r="FHI36" s="74"/>
      <c r="FHJ36" s="74"/>
      <c r="FHK36" s="74"/>
      <c r="FHL36" s="74"/>
      <c r="FHM36" s="74"/>
      <c r="FHN36" s="74"/>
      <c r="FHO36" s="74"/>
      <c r="FHP36" s="74"/>
      <c r="FHQ36" s="74"/>
      <c r="FHR36" s="74"/>
      <c r="FHS36" s="74"/>
      <c r="FHT36" s="74"/>
      <c r="FHU36" s="74"/>
      <c r="FHV36" s="74"/>
      <c r="FHW36" s="74"/>
      <c r="FHX36" s="74"/>
      <c r="FHY36" s="74"/>
      <c r="FHZ36" s="74"/>
      <c r="FIA36" s="74"/>
      <c r="FIB36" s="74"/>
      <c r="FIC36" s="74"/>
      <c r="FID36" s="74"/>
      <c r="FIE36" s="74"/>
      <c r="FIF36" s="74"/>
      <c r="FIG36" s="74"/>
      <c r="FIH36" s="74"/>
      <c r="FII36" s="74"/>
      <c r="FIJ36" s="74"/>
      <c r="FIK36" s="74"/>
      <c r="FIL36" s="74"/>
      <c r="FIM36" s="74"/>
      <c r="FIN36" s="74"/>
      <c r="FIO36" s="74"/>
      <c r="FIP36" s="74"/>
      <c r="FIQ36" s="74"/>
      <c r="FIR36" s="74"/>
      <c r="FIS36" s="74"/>
      <c r="FIT36" s="74"/>
      <c r="FIU36" s="74"/>
      <c r="FIV36" s="74"/>
      <c r="FIW36" s="74"/>
      <c r="FIX36" s="74"/>
      <c r="FIY36" s="74"/>
      <c r="FIZ36" s="74"/>
      <c r="FJA36" s="74"/>
      <c r="FJB36" s="74"/>
      <c r="FJC36" s="74"/>
      <c r="FJD36" s="74"/>
      <c r="FJE36" s="74"/>
      <c r="FJF36" s="74"/>
      <c r="FJG36" s="74"/>
      <c r="FJH36" s="74"/>
      <c r="FJI36" s="74"/>
      <c r="FJJ36" s="74"/>
      <c r="FJK36" s="74"/>
      <c r="FJL36" s="74"/>
      <c r="FJM36" s="74"/>
      <c r="FJN36" s="74"/>
      <c r="FJO36" s="74"/>
      <c r="FJP36" s="74"/>
      <c r="FJQ36" s="74"/>
      <c r="FJR36" s="74"/>
      <c r="FJS36" s="74"/>
      <c r="FJT36" s="74"/>
      <c r="FJU36" s="74"/>
      <c r="FJV36" s="74"/>
      <c r="FJW36" s="74"/>
      <c r="FJX36" s="74"/>
      <c r="FJY36" s="74"/>
      <c r="FJZ36" s="74"/>
      <c r="FKA36" s="74"/>
      <c r="FKB36" s="74"/>
      <c r="FKC36" s="74"/>
      <c r="FKD36" s="74"/>
      <c r="FKE36" s="74"/>
      <c r="FKF36" s="74"/>
      <c r="FKG36" s="74"/>
      <c r="FKH36" s="74"/>
      <c r="FKI36" s="74"/>
      <c r="FKJ36" s="74"/>
      <c r="FKK36" s="74"/>
      <c r="FKL36" s="74"/>
      <c r="FKM36" s="74"/>
      <c r="FKN36" s="74"/>
      <c r="FKO36" s="74"/>
      <c r="FKP36" s="74"/>
      <c r="FKQ36" s="74"/>
      <c r="FKR36" s="74"/>
      <c r="FKS36" s="74"/>
      <c r="FKT36" s="74"/>
      <c r="FKU36" s="74"/>
      <c r="FKV36" s="74"/>
      <c r="FKW36" s="74"/>
      <c r="FKX36" s="74"/>
      <c r="FKY36" s="74"/>
      <c r="FKZ36" s="74"/>
      <c r="FLA36" s="74"/>
      <c r="FLB36" s="74"/>
      <c r="FLC36" s="74"/>
      <c r="FLD36" s="74"/>
      <c r="FLE36" s="74"/>
      <c r="FLF36" s="74"/>
      <c r="FLG36" s="74"/>
      <c r="FLH36" s="74"/>
      <c r="FLI36" s="74"/>
      <c r="FLJ36" s="74"/>
      <c r="FLK36" s="74"/>
      <c r="FLL36" s="74"/>
      <c r="FLM36" s="74"/>
      <c r="FLN36" s="74"/>
      <c r="FLO36" s="74"/>
      <c r="FLP36" s="74"/>
      <c r="FLQ36" s="74"/>
      <c r="FLR36" s="74"/>
      <c r="FLS36" s="74"/>
      <c r="FLT36" s="74"/>
      <c r="FLU36" s="74"/>
      <c r="FLV36" s="74"/>
      <c r="FLW36" s="74"/>
      <c r="FLX36" s="74"/>
      <c r="FLY36" s="74"/>
      <c r="FLZ36" s="74"/>
      <c r="FMA36" s="74"/>
      <c r="FMB36" s="74"/>
      <c r="FMC36" s="74"/>
      <c r="FMD36" s="74"/>
      <c r="FME36" s="74"/>
      <c r="FMF36" s="74"/>
      <c r="FMG36" s="74"/>
      <c r="FMH36" s="74"/>
      <c r="FMI36" s="74"/>
      <c r="FMJ36" s="74"/>
      <c r="FMK36" s="74"/>
      <c r="FML36" s="74"/>
      <c r="FMM36" s="74"/>
      <c r="FMN36" s="74"/>
      <c r="FMO36" s="74"/>
      <c r="FMP36" s="74"/>
      <c r="FMQ36" s="74"/>
      <c r="FMR36" s="74"/>
      <c r="FMS36" s="74"/>
      <c r="FMT36" s="74"/>
      <c r="FMU36" s="74"/>
      <c r="FMV36" s="74"/>
      <c r="FMW36" s="74"/>
      <c r="FMX36" s="74"/>
      <c r="FMY36" s="74"/>
      <c r="FMZ36" s="74"/>
      <c r="FNA36" s="74"/>
      <c r="FNB36" s="74"/>
      <c r="FNC36" s="74"/>
      <c r="FND36" s="74"/>
      <c r="FNE36" s="74"/>
      <c r="FNF36" s="74"/>
      <c r="FNG36" s="74"/>
      <c r="FNH36" s="74"/>
      <c r="FNI36" s="74"/>
      <c r="FNJ36" s="74"/>
      <c r="FNK36" s="74"/>
      <c r="FNL36" s="74"/>
      <c r="FNM36" s="74"/>
      <c r="FNN36" s="74"/>
      <c r="FNO36" s="74"/>
      <c r="FNP36" s="74"/>
      <c r="FNQ36" s="74"/>
      <c r="FNR36" s="74"/>
      <c r="FNS36" s="74"/>
      <c r="FNT36" s="74"/>
      <c r="FNU36" s="74"/>
      <c r="FNV36" s="74"/>
      <c r="FNW36" s="74"/>
      <c r="FNX36" s="74"/>
      <c r="FNY36" s="74"/>
      <c r="FNZ36" s="74"/>
      <c r="FOA36" s="74"/>
      <c r="FOB36" s="74"/>
      <c r="FOC36" s="74"/>
      <c r="FOD36" s="74"/>
      <c r="FOE36" s="74"/>
      <c r="FOF36" s="74"/>
      <c r="FOG36" s="74"/>
      <c r="FOH36" s="74"/>
      <c r="FOI36" s="74"/>
      <c r="FOJ36" s="74"/>
      <c r="FOK36" s="74"/>
      <c r="FOL36" s="74"/>
      <c r="FOM36" s="74"/>
      <c r="FON36" s="74"/>
      <c r="FOO36" s="74"/>
      <c r="FOP36" s="74"/>
      <c r="FOQ36" s="74"/>
      <c r="FOR36" s="74"/>
      <c r="FOS36" s="74"/>
      <c r="FOT36" s="74"/>
      <c r="FOU36" s="74"/>
      <c r="FOV36" s="74"/>
      <c r="FOW36" s="74"/>
      <c r="FOX36" s="74"/>
      <c r="FOY36" s="74"/>
      <c r="FOZ36" s="74"/>
      <c r="FPA36" s="74"/>
      <c r="FPB36" s="74"/>
      <c r="FPC36" s="74"/>
      <c r="FPD36" s="74"/>
      <c r="FPE36" s="74"/>
      <c r="FPF36" s="74"/>
      <c r="FPG36" s="74"/>
      <c r="FPH36" s="74"/>
      <c r="FPI36" s="74"/>
      <c r="FPJ36" s="74"/>
      <c r="FPK36" s="74"/>
      <c r="FPL36" s="74"/>
      <c r="FPM36" s="74"/>
      <c r="FPN36" s="74"/>
      <c r="FPO36" s="74"/>
      <c r="FPP36" s="74"/>
      <c r="FPQ36" s="74"/>
      <c r="FPR36" s="74"/>
      <c r="FPS36" s="74"/>
      <c r="FPT36" s="74"/>
      <c r="FPU36" s="74"/>
      <c r="FPV36" s="74"/>
      <c r="FPW36" s="74"/>
      <c r="FPX36" s="74"/>
      <c r="FPY36" s="74"/>
      <c r="FPZ36" s="74"/>
      <c r="FQA36" s="74"/>
      <c r="FQB36" s="74"/>
      <c r="FQC36" s="74"/>
      <c r="FQD36" s="74"/>
      <c r="FQE36" s="74"/>
      <c r="FQF36" s="74"/>
      <c r="FQG36" s="74"/>
      <c r="FQH36" s="74"/>
      <c r="FQI36" s="74"/>
      <c r="FQJ36" s="74"/>
      <c r="FQK36" s="74"/>
      <c r="FQL36" s="74"/>
      <c r="FQM36" s="74"/>
      <c r="FQN36" s="74"/>
      <c r="FQO36" s="74"/>
      <c r="FQP36" s="74"/>
      <c r="FQQ36" s="74"/>
      <c r="FQR36" s="74"/>
      <c r="FQS36" s="74"/>
      <c r="FQT36" s="74"/>
      <c r="FQU36" s="74"/>
      <c r="FQV36" s="74"/>
      <c r="FQW36" s="74"/>
      <c r="FQX36" s="74"/>
      <c r="FQY36" s="74"/>
      <c r="FQZ36" s="74"/>
      <c r="FRA36" s="74"/>
      <c r="FRB36" s="74"/>
      <c r="FRC36" s="74"/>
      <c r="FRD36" s="74"/>
      <c r="FRE36" s="74"/>
      <c r="FRF36" s="74"/>
      <c r="FRG36" s="74"/>
      <c r="FRH36" s="74"/>
      <c r="FRI36" s="74"/>
      <c r="FRJ36" s="74"/>
      <c r="FRK36" s="74"/>
      <c r="FRL36" s="74"/>
      <c r="FRM36" s="74"/>
      <c r="FRN36" s="74"/>
      <c r="FRO36" s="74"/>
      <c r="FRP36" s="74"/>
      <c r="FRQ36" s="74"/>
      <c r="FRR36" s="74"/>
      <c r="FRS36" s="74"/>
      <c r="FRT36" s="74"/>
      <c r="FRU36" s="74"/>
      <c r="FRV36" s="74"/>
      <c r="FRW36" s="74"/>
      <c r="FRX36" s="74"/>
      <c r="FRY36" s="74"/>
      <c r="FRZ36" s="74"/>
      <c r="FSA36" s="74"/>
      <c r="FSB36" s="74"/>
      <c r="FSC36" s="74"/>
      <c r="FSD36" s="74"/>
      <c r="FSE36" s="74"/>
      <c r="FSF36" s="74"/>
      <c r="FSG36" s="74"/>
      <c r="FSH36" s="74"/>
      <c r="FSI36" s="74"/>
      <c r="FSJ36" s="74"/>
      <c r="FSK36" s="74"/>
      <c r="FSL36" s="74"/>
      <c r="FSM36" s="74"/>
      <c r="FSN36" s="74"/>
      <c r="FSO36" s="74"/>
      <c r="FSP36" s="74"/>
      <c r="FSQ36" s="74"/>
      <c r="FSR36" s="74"/>
      <c r="FSS36" s="74"/>
      <c r="FST36" s="74"/>
      <c r="FSU36" s="74"/>
      <c r="FSV36" s="74"/>
      <c r="FSW36" s="74"/>
      <c r="FSX36" s="74"/>
      <c r="FSY36" s="74"/>
      <c r="FSZ36" s="74"/>
      <c r="FTA36" s="74"/>
      <c r="FTB36" s="74"/>
      <c r="FTC36" s="74"/>
      <c r="FTD36" s="74"/>
      <c r="FTE36" s="74"/>
      <c r="FTF36" s="74"/>
      <c r="FTG36" s="74"/>
      <c r="FTH36" s="74"/>
      <c r="FTI36" s="74"/>
      <c r="FTJ36" s="74"/>
      <c r="FTK36" s="74"/>
      <c r="FTL36" s="74"/>
      <c r="FTM36" s="74"/>
      <c r="FTN36" s="74"/>
      <c r="FTO36" s="74"/>
      <c r="FTP36" s="74"/>
      <c r="FTQ36" s="74"/>
      <c r="FTR36" s="74"/>
      <c r="FTS36" s="74"/>
      <c r="FTT36" s="74"/>
      <c r="FTU36" s="74"/>
      <c r="FTV36" s="74"/>
      <c r="FTW36" s="74"/>
      <c r="FTX36" s="74"/>
      <c r="FTY36" s="74"/>
      <c r="FTZ36" s="74"/>
      <c r="FUA36" s="74"/>
      <c r="FUB36" s="74"/>
      <c r="FUC36" s="74"/>
      <c r="FUD36" s="74"/>
      <c r="FUE36" s="74"/>
      <c r="FUF36" s="74"/>
      <c r="FUG36" s="74"/>
      <c r="FUH36" s="74"/>
      <c r="FUI36" s="74"/>
      <c r="FUJ36" s="74"/>
      <c r="FUK36" s="74"/>
      <c r="FUL36" s="74"/>
      <c r="FUM36" s="74"/>
      <c r="FUN36" s="74"/>
      <c r="FUO36" s="74"/>
      <c r="FUP36" s="74"/>
      <c r="FUQ36" s="74"/>
      <c r="FUR36" s="74"/>
      <c r="FUS36" s="74"/>
      <c r="FUT36" s="74"/>
      <c r="FUU36" s="74"/>
      <c r="FUV36" s="74"/>
      <c r="FUW36" s="74"/>
      <c r="FUX36" s="74"/>
      <c r="FUY36" s="74"/>
      <c r="FUZ36" s="74"/>
      <c r="FVA36" s="74"/>
      <c r="FVB36" s="74"/>
      <c r="FVC36" s="74"/>
      <c r="FVD36" s="74"/>
      <c r="FVE36" s="74"/>
      <c r="FVF36" s="74"/>
      <c r="FVG36" s="74"/>
      <c r="FVH36" s="74"/>
      <c r="FVI36" s="74"/>
      <c r="FVJ36" s="74"/>
      <c r="FVK36" s="74"/>
      <c r="FVL36" s="74"/>
      <c r="FVM36" s="74"/>
      <c r="FVN36" s="74"/>
      <c r="FVO36" s="74"/>
      <c r="FVP36" s="74"/>
      <c r="FVQ36" s="74"/>
      <c r="FVR36" s="74"/>
      <c r="FVS36" s="74"/>
      <c r="FVT36" s="74"/>
      <c r="FVU36" s="74"/>
      <c r="FVV36" s="74"/>
      <c r="FVW36" s="74"/>
      <c r="FVX36" s="74"/>
      <c r="FVY36" s="74"/>
      <c r="FVZ36" s="74"/>
      <c r="FWA36" s="74"/>
      <c r="FWB36" s="74"/>
      <c r="FWC36" s="74"/>
      <c r="FWD36" s="74"/>
      <c r="FWE36" s="74"/>
      <c r="FWF36" s="74"/>
      <c r="FWG36" s="74"/>
      <c r="FWH36" s="74"/>
      <c r="FWI36" s="74"/>
      <c r="FWJ36" s="74"/>
      <c r="FWK36" s="74"/>
      <c r="FWL36" s="74"/>
      <c r="FWM36" s="74"/>
      <c r="FWN36" s="74"/>
      <c r="FWO36" s="74"/>
      <c r="FWP36" s="74"/>
      <c r="FWQ36" s="74"/>
      <c r="FWR36" s="74"/>
      <c r="FWS36" s="74"/>
      <c r="FWT36" s="74"/>
      <c r="FWU36" s="74"/>
      <c r="FWV36" s="74"/>
      <c r="FWW36" s="74"/>
      <c r="FWX36" s="74"/>
      <c r="FWY36" s="74"/>
      <c r="FWZ36" s="74"/>
      <c r="FXA36" s="74"/>
      <c r="FXB36" s="74"/>
      <c r="FXC36" s="74"/>
      <c r="FXD36" s="74"/>
      <c r="FXE36" s="74"/>
      <c r="FXF36" s="74"/>
      <c r="FXG36" s="74"/>
      <c r="FXH36" s="74"/>
      <c r="FXI36" s="74"/>
      <c r="FXJ36" s="74"/>
      <c r="FXK36" s="74"/>
      <c r="FXL36" s="74"/>
      <c r="FXM36" s="74"/>
      <c r="FXN36" s="74"/>
      <c r="FXO36" s="74"/>
      <c r="FXP36" s="74"/>
      <c r="FXQ36" s="74"/>
      <c r="FXR36" s="74"/>
      <c r="FXS36" s="74"/>
      <c r="FXT36" s="74"/>
      <c r="FXU36" s="74"/>
      <c r="FXV36" s="74"/>
      <c r="FXW36" s="74"/>
      <c r="FXX36" s="74"/>
      <c r="FXY36" s="74"/>
      <c r="FXZ36" s="74"/>
      <c r="FYA36" s="74"/>
      <c r="FYB36" s="74"/>
      <c r="FYC36" s="74"/>
      <c r="FYD36" s="74"/>
      <c r="FYE36" s="74"/>
      <c r="FYF36" s="74"/>
      <c r="FYG36" s="74"/>
      <c r="FYH36" s="74"/>
      <c r="FYI36" s="74"/>
      <c r="FYJ36" s="74"/>
      <c r="FYK36" s="74"/>
      <c r="FYL36" s="74"/>
      <c r="FYM36" s="74"/>
      <c r="FYN36" s="74"/>
      <c r="FYO36" s="74"/>
      <c r="FYP36" s="74"/>
      <c r="FYQ36" s="74"/>
      <c r="FYR36" s="74"/>
      <c r="FYS36" s="74"/>
      <c r="FYT36" s="74"/>
      <c r="FYU36" s="74"/>
      <c r="FYV36" s="74"/>
      <c r="FYW36" s="74"/>
      <c r="FYX36" s="74"/>
      <c r="FYY36" s="74"/>
      <c r="FYZ36" s="74"/>
      <c r="FZA36" s="74"/>
      <c r="FZB36" s="74"/>
      <c r="FZC36" s="74"/>
      <c r="FZD36" s="74"/>
      <c r="FZE36" s="74"/>
      <c r="FZF36" s="74"/>
      <c r="FZG36" s="74"/>
      <c r="FZH36" s="74"/>
      <c r="FZI36" s="74"/>
      <c r="FZJ36" s="74"/>
      <c r="FZK36" s="74"/>
      <c r="FZL36" s="74"/>
      <c r="FZM36" s="74"/>
      <c r="FZN36" s="74"/>
      <c r="FZO36" s="74"/>
      <c r="FZP36" s="74"/>
      <c r="FZQ36" s="74"/>
      <c r="FZR36" s="74"/>
      <c r="FZS36" s="74"/>
      <c r="FZT36" s="74"/>
      <c r="FZU36" s="74"/>
      <c r="FZV36" s="74"/>
      <c r="FZW36" s="74"/>
      <c r="FZX36" s="74"/>
      <c r="FZY36" s="74"/>
      <c r="FZZ36" s="74"/>
      <c r="GAA36" s="74"/>
      <c r="GAB36" s="74"/>
      <c r="GAC36" s="74"/>
      <c r="GAD36" s="74"/>
      <c r="GAE36" s="74"/>
      <c r="GAF36" s="74"/>
      <c r="GAG36" s="74"/>
      <c r="GAH36" s="74"/>
      <c r="GAI36" s="74"/>
      <c r="GAJ36" s="74"/>
      <c r="GAK36" s="74"/>
      <c r="GAL36" s="74"/>
      <c r="GAM36" s="74"/>
      <c r="GAN36" s="74"/>
      <c r="GAO36" s="74"/>
      <c r="GAP36" s="74"/>
      <c r="GAQ36" s="74"/>
      <c r="GAR36" s="74"/>
      <c r="GAS36" s="74"/>
      <c r="GAT36" s="74"/>
      <c r="GAU36" s="74"/>
      <c r="GAV36" s="74"/>
      <c r="GAW36" s="74"/>
      <c r="GAX36" s="74"/>
      <c r="GAY36" s="74"/>
      <c r="GAZ36" s="74"/>
      <c r="GBA36" s="74"/>
      <c r="GBB36" s="74"/>
      <c r="GBC36" s="74"/>
      <c r="GBD36" s="74"/>
      <c r="GBE36" s="74"/>
      <c r="GBF36" s="74"/>
      <c r="GBG36" s="74"/>
      <c r="GBH36" s="74"/>
      <c r="GBI36" s="74"/>
      <c r="GBJ36" s="74"/>
      <c r="GBK36" s="74"/>
      <c r="GBL36" s="74"/>
      <c r="GBM36" s="74"/>
      <c r="GBN36" s="74"/>
      <c r="GBO36" s="74"/>
      <c r="GBP36" s="74"/>
      <c r="GBQ36" s="74"/>
      <c r="GBR36" s="74"/>
      <c r="GBS36" s="74"/>
      <c r="GBT36" s="74"/>
      <c r="GBU36" s="74"/>
      <c r="GBV36" s="74"/>
      <c r="GBW36" s="74"/>
      <c r="GBX36" s="74"/>
      <c r="GBY36" s="74"/>
      <c r="GBZ36" s="74"/>
      <c r="GCA36" s="74"/>
      <c r="GCB36" s="74"/>
      <c r="GCC36" s="74"/>
      <c r="GCD36" s="74"/>
      <c r="GCE36" s="74"/>
      <c r="GCF36" s="74"/>
      <c r="GCG36" s="74"/>
      <c r="GCH36" s="74"/>
      <c r="GCI36" s="74"/>
      <c r="GCJ36" s="74"/>
      <c r="GCK36" s="74"/>
      <c r="GCL36" s="74"/>
      <c r="GCM36" s="74"/>
      <c r="GCN36" s="74"/>
      <c r="GCO36" s="74"/>
      <c r="GCP36" s="74"/>
      <c r="GCQ36" s="74"/>
      <c r="GCR36" s="74"/>
      <c r="GCS36" s="74"/>
      <c r="GCT36" s="74"/>
      <c r="GCU36" s="74"/>
      <c r="GCV36" s="74"/>
      <c r="GCW36" s="74"/>
      <c r="GCX36" s="74"/>
      <c r="GCY36" s="74"/>
      <c r="GCZ36" s="74"/>
      <c r="GDA36" s="74"/>
      <c r="GDB36" s="74"/>
      <c r="GDC36" s="74"/>
      <c r="GDD36" s="74"/>
      <c r="GDE36" s="74"/>
      <c r="GDF36" s="74"/>
      <c r="GDG36" s="74"/>
      <c r="GDH36" s="74"/>
      <c r="GDI36" s="74"/>
      <c r="GDJ36" s="74"/>
      <c r="GDK36" s="74"/>
      <c r="GDL36" s="74"/>
      <c r="GDM36" s="74"/>
      <c r="GDN36" s="74"/>
      <c r="GDO36" s="74"/>
      <c r="GDP36" s="74"/>
      <c r="GDQ36" s="74"/>
      <c r="GDR36" s="74"/>
      <c r="GDS36" s="74"/>
      <c r="GDT36" s="74"/>
      <c r="GDU36" s="74"/>
      <c r="GDV36" s="74"/>
      <c r="GDW36" s="74"/>
      <c r="GDX36" s="74"/>
      <c r="GDY36" s="74"/>
      <c r="GDZ36" s="74"/>
      <c r="GEA36" s="74"/>
      <c r="GEB36" s="74"/>
      <c r="GEC36" s="74"/>
      <c r="GED36" s="74"/>
      <c r="GEE36" s="74"/>
      <c r="GEF36" s="74"/>
      <c r="GEG36" s="74"/>
      <c r="GEH36" s="74"/>
      <c r="GEI36" s="74"/>
      <c r="GEJ36" s="74"/>
      <c r="GEK36" s="74"/>
      <c r="GEL36" s="74"/>
      <c r="GEM36" s="74"/>
      <c r="GEN36" s="74"/>
      <c r="GEO36" s="74"/>
      <c r="GEP36" s="74"/>
      <c r="GEQ36" s="74"/>
      <c r="GER36" s="74"/>
      <c r="GES36" s="74"/>
      <c r="GET36" s="74"/>
      <c r="GEU36" s="74"/>
      <c r="GEV36" s="74"/>
      <c r="GEW36" s="74"/>
      <c r="GEX36" s="74"/>
      <c r="GEY36" s="74"/>
      <c r="GEZ36" s="74"/>
      <c r="GFA36" s="74"/>
      <c r="GFB36" s="74"/>
      <c r="GFC36" s="74"/>
      <c r="GFD36" s="74"/>
      <c r="GFE36" s="74"/>
      <c r="GFF36" s="74"/>
      <c r="GFG36" s="74"/>
      <c r="GFH36" s="74"/>
      <c r="GFI36" s="74"/>
      <c r="GFJ36" s="74"/>
      <c r="GFK36" s="74"/>
      <c r="GFL36" s="74"/>
      <c r="GFM36" s="74"/>
      <c r="GFN36" s="74"/>
      <c r="GFO36" s="74"/>
      <c r="GFP36" s="74"/>
      <c r="GFQ36" s="74"/>
      <c r="GFR36" s="74"/>
      <c r="GFS36" s="74"/>
      <c r="GFT36" s="74"/>
      <c r="GFU36" s="74"/>
      <c r="GFV36" s="74"/>
      <c r="GFW36" s="74"/>
      <c r="GFX36" s="74"/>
      <c r="GFY36" s="74"/>
      <c r="GFZ36" s="74"/>
      <c r="GGA36" s="74"/>
      <c r="GGB36" s="74"/>
      <c r="GGC36" s="74"/>
      <c r="GGD36" s="74"/>
      <c r="GGE36" s="74"/>
      <c r="GGF36" s="74"/>
      <c r="GGG36" s="74"/>
      <c r="GGH36" s="74"/>
      <c r="GGI36" s="74"/>
      <c r="GGJ36" s="74"/>
      <c r="GGK36" s="74"/>
      <c r="GGL36" s="74"/>
      <c r="GGM36" s="74"/>
      <c r="GGN36" s="74"/>
      <c r="GGO36" s="74"/>
      <c r="GGP36" s="74"/>
      <c r="GGQ36" s="74"/>
      <c r="GGR36" s="74"/>
      <c r="GGS36" s="74"/>
      <c r="GGT36" s="74"/>
      <c r="GGU36" s="74"/>
      <c r="GGV36" s="74"/>
      <c r="GGW36" s="74"/>
      <c r="GGX36" s="74"/>
      <c r="GGY36" s="74"/>
      <c r="GGZ36" s="74"/>
      <c r="GHA36" s="74"/>
      <c r="GHB36" s="74"/>
      <c r="GHC36" s="74"/>
      <c r="GHD36" s="74"/>
      <c r="GHE36" s="74"/>
      <c r="GHF36" s="74"/>
      <c r="GHG36" s="74"/>
      <c r="GHH36" s="74"/>
      <c r="GHI36" s="74"/>
      <c r="GHJ36" s="74"/>
      <c r="GHK36" s="74"/>
      <c r="GHL36" s="74"/>
      <c r="GHM36" s="74"/>
      <c r="GHN36" s="74"/>
      <c r="GHO36" s="74"/>
      <c r="GHP36" s="74"/>
      <c r="GHQ36" s="74"/>
      <c r="GHR36" s="74"/>
      <c r="GHS36" s="74"/>
      <c r="GHT36" s="74"/>
      <c r="GHU36" s="74"/>
      <c r="GHV36" s="74"/>
      <c r="GHW36" s="74"/>
      <c r="GHX36" s="74"/>
      <c r="GHY36" s="74"/>
      <c r="GHZ36" s="74"/>
      <c r="GIA36" s="74"/>
      <c r="GIB36" s="74"/>
      <c r="GIC36" s="74"/>
      <c r="GID36" s="74"/>
      <c r="GIE36" s="74"/>
      <c r="GIF36" s="74"/>
      <c r="GIG36" s="74"/>
      <c r="GIH36" s="74"/>
      <c r="GII36" s="74"/>
      <c r="GIJ36" s="74"/>
      <c r="GIK36" s="74"/>
      <c r="GIL36" s="74"/>
      <c r="GIM36" s="74"/>
      <c r="GIN36" s="74"/>
      <c r="GIO36" s="74"/>
      <c r="GIP36" s="74"/>
      <c r="GIQ36" s="74"/>
      <c r="GIR36" s="74"/>
      <c r="GIS36" s="74"/>
      <c r="GIT36" s="74"/>
      <c r="GIU36" s="74"/>
      <c r="GIV36" s="74"/>
      <c r="GIW36" s="74"/>
      <c r="GIX36" s="74"/>
      <c r="GIY36" s="74"/>
      <c r="GIZ36" s="74"/>
      <c r="GJA36" s="74"/>
      <c r="GJB36" s="74"/>
      <c r="GJC36" s="74"/>
      <c r="GJD36" s="74"/>
      <c r="GJE36" s="74"/>
      <c r="GJF36" s="74"/>
      <c r="GJG36" s="74"/>
      <c r="GJH36" s="74"/>
      <c r="GJI36" s="74"/>
      <c r="GJJ36" s="74"/>
      <c r="GJK36" s="74"/>
      <c r="GJL36" s="74"/>
      <c r="GJM36" s="74"/>
      <c r="GJN36" s="74"/>
      <c r="GJO36" s="74"/>
      <c r="GJP36" s="74"/>
      <c r="GJQ36" s="74"/>
      <c r="GJR36" s="74"/>
      <c r="GJS36" s="74"/>
      <c r="GJT36" s="74"/>
      <c r="GJU36" s="74"/>
      <c r="GJV36" s="74"/>
      <c r="GJW36" s="74"/>
      <c r="GJX36" s="74"/>
      <c r="GJY36" s="74"/>
      <c r="GJZ36" s="74"/>
      <c r="GKA36" s="74"/>
      <c r="GKB36" s="74"/>
      <c r="GKC36" s="74"/>
      <c r="GKD36" s="74"/>
      <c r="GKE36" s="74"/>
      <c r="GKF36" s="74"/>
      <c r="GKG36" s="74"/>
      <c r="GKH36" s="74"/>
      <c r="GKI36" s="74"/>
      <c r="GKJ36" s="74"/>
      <c r="GKK36" s="74"/>
      <c r="GKL36" s="74"/>
      <c r="GKM36" s="74"/>
      <c r="GKN36" s="74"/>
      <c r="GKO36" s="74"/>
      <c r="GKP36" s="74"/>
      <c r="GKQ36" s="74"/>
      <c r="GKR36" s="74"/>
      <c r="GKS36" s="74"/>
      <c r="GKT36" s="74"/>
      <c r="GKU36" s="74"/>
      <c r="GKV36" s="74"/>
      <c r="GKW36" s="74"/>
      <c r="GKX36" s="74"/>
      <c r="GKY36" s="74"/>
      <c r="GKZ36" s="74"/>
      <c r="GLA36" s="74"/>
      <c r="GLB36" s="74"/>
      <c r="GLC36" s="74"/>
      <c r="GLD36" s="74"/>
      <c r="GLE36" s="74"/>
      <c r="GLF36" s="74"/>
      <c r="GLG36" s="74"/>
      <c r="GLH36" s="74"/>
      <c r="GLI36" s="74"/>
      <c r="GLJ36" s="74"/>
      <c r="GLK36" s="74"/>
      <c r="GLL36" s="74"/>
      <c r="GLM36" s="74"/>
      <c r="GLN36" s="74"/>
      <c r="GLO36" s="74"/>
      <c r="GLP36" s="74"/>
      <c r="GLQ36" s="74"/>
      <c r="GLR36" s="74"/>
      <c r="GLS36" s="74"/>
      <c r="GLT36" s="74"/>
      <c r="GLU36" s="74"/>
      <c r="GLV36" s="74"/>
      <c r="GLW36" s="74"/>
      <c r="GLX36" s="74"/>
      <c r="GLY36" s="74"/>
      <c r="GLZ36" s="74"/>
      <c r="GMA36" s="74"/>
      <c r="GMB36" s="74"/>
      <c r="GMC36" s="74"/>
      <c r="GMD36" s="74"/>
      <c r="GME36" s="74"/>
      <c r="GMF36" s="74"/>
      <c r="GMG36" s="74"/>
      <c r="GMH36" s="74"/>
      <c r="GMI36" s="74"/>
      <c r="GMJ36" s="74"/>
      <c r="GMK36" s="74"/>
      <c r="GML36" s="74"/>
      <c r="GMM36" s="74"/>
      <c r="GMN36" s="74"/>
      <c r="GMO36" s="74"/>
      <c r="GMP36" s="74"/>
      <c r="GMQ36" s="74"/>
      <c r="GMR36" s="74"/>
      <c r="GMS36" s="74"/>
      <c r="GMT36" s="74"/>
      <c r="GMU36" s="74"/>
      <c r="GMV36" s="74"/>
      <c r="GMW36" s="74"/>
      <c r="GMX36" s="74"/>
      <c r="GMY36" s="74"/>
      <c r="GMZ36" s="74"/>
      <c r="GNA36" s="74"/>
      <c r="GNB36" s="74"/>
      <c r="GNC36" s="74"/>
      <c r="GND36" s="74"/>
      <c r="GNE36" s="74"/>
      <c r="GNF36" s="74"/>
      <c r="GNG36" s="74"/>
      <c r="GNH36" s="74"/>
      <c r="GNI36" s="74"/>
      <c r="GNJ36" s="74"/>
      <c r="GNK36" s="74"/>
      <c r="GNL36" s="74"/>
      <c r="GNM36" s="74"/>
      <c r="GNN36" s="74"/>
      <c r="GNO36" s="74"/>
      <c r="GNP36" s="74"/>
      <c r="GNQ36" s="74"/>
      <c r="GNR36" s="74"/>
      <c r="GNS36" s="74"/>
      <c r="GNT36" s="74"/>
      <c r="GNU36" s="74"/>
      <c r="GNV36" s="74"/>
      <c r="GNW36" s="74"/>
      <c r="GNX36" s="74"/>
      <c r="GNY36" s="74"/>
      <c r="GNZ36" s="74"/>
      <c r="GOA36" s="74"/>
      <c r="GOB36" s="74"/>
      <c r="GOC36" s="74"/>
      <c r="GOD36" s="74"/>
      <c r="GOE36" s="74"/>
      <c r="GOF36" s="74"/>
      <c r="GOG36" s="74"/>
      <c r="GOH36" s="74"/>
      <c r="GOI36" s="74"/>
      <c r="GOJ36" s="74"/>
      <c r="GOK36" s="74"/>
      <c r="GOL36" s="74"/>
      <c r="GOM36" s="74"/>
      <c r="GON36" s="74"/>
      <c r="GOO36" s="74"/>
      <c r="GOP36" s="74"/>
      <c r="GOQ36" s="74"/>
      <c r="GOR36" s="74"/>
      <c r="GOS36" s="74"/>
      <c r="GOT36" s="74"/>
      <c r="GOU36" s="74"/>
      <c r="GOV36" s="74"/>
      <c r="GOW36" s="74"/>
      <c r="GOX36" s="74"/>
      <c r="GOY36" s="74"/>
      <c r="GOZ36" s="74"/>
      <c r="GPA36" s="74"/>
      <c r="GPB36" s="74"/>
      <c r="GPC36" s="74"/>
      <c r="GPD36" s="74"/>
      <c r="GPE36" s="74"/>
      <c r="GPF36" s="74"/>
      <c r="GPG36" s="74"/>
      <c r="GPH36" s="74"/>
      <c r="GPI36" s="74"/>
      <c r="GPJ36" s="74"/>
      <c r="GPK36" s="74"/>
      <c r="GPL36" s="74"/>
      <c r="GPM36" s="74"/>
      <c r="GPN36" s="74"/>
      <c r="GPO36" s="74"/>
      <c r="GPP36" s="74"/>
      <c r="GPQ36" s="74"/>
      <c r="GPR36" s="74"/>
      <c r="GPS36" s="74"/>
      <c r="GPT36" s="74"/>
      <c r="GPU36" s="74"/>
      <c r="GPV36" s="74"/>
      <c r="GPW36" s="74"/>
      <c r="GPX36" s="74"/>
      <c r="GPY36" s="74"/>
      <c r="GPZ36" s="74"/>
      <c r="GQA36" s="74"/>
      <c r="GQB36" s="74"/>
      <c r="GQC36" s="74"/>
      <c r="GQD36" s="74"/>
      <c r="GQE36" s="74"/>
      <c r="GQF36" s="74"/>
      <c r="GQG36" s="74"/>
      <c r="GQH36" s="74"/>
      <c r="GQI36" s="74"/>
      <c r="GQJ36" s="74"/>
      <c r="GQK36" s="74"/>
      <c r="GQL36" s="74"/>
      <c r="GQM36" s="74"/>
      <c r="GQN36" s="74"/>
      <c r="GQO36" s="74"/>
      <c r="GQP36" s="74"/>
      <c r="GQQ36" s="74"/>
      <c r="GQR36" s="74"/>
      <c r="GQS36" s="74"/>
      <c r="GQT36" s="74"/>
      <c r="GQU36" s="74"/>
      <c r="GQV36" s="74"/>
      <c r="GQW36" s="74"/>
      <c r="GQX36" s="74"/>
      <c r="GQY36" s="74"/>
      <c r="GQZ36" s="74"/>
      <c r="GRA36" s="74"/>
      <c r="GRB36" s="74"/>
      <c r="GRC36" s="74"/>
      <c r="GRD36" s="74"/>
      <c r="GRE36" s="74"/>
      <c r="GRF36" s="74"/>
      <c r="GRG36" s="74"/>
      <c r="GRH36" s="74"/>
      <c r="GRI36" s="74"/>
      <c r="GRJ36" s="74"/>
      <c r="GRK36" s="74"/>
      <c r="GRL36" s="74"/>
      <c r="GRM36" s="74"/>
      <c r="GRN36" s="74"/>
      <c r="GRO36" s="74"/>
      <c r="GRP36" s="74"/>
      <c r="GRQ36" s="74"/>
      <c r="GRR36" s="74"/>
      <c r="GRS36" s="74"/>
      <c r="GRT36" s="74"/>
      <c r="GRU36" s="74"/>
      <c r="GRV36" s="74"/>
      <c r="GRW36" s="74"/>
      <c r="GRX36" s="74"/>
      <c r="GRY36" s="74"/>
      <c r="GRZ36" s="74"/>
      <c r="GSA36" s="74"/>
      <c r="GSB36" s="74"/>
      <c r="GSC36" s="74"/>
      <c r="GSD36" s="74"/>
      <c r="GSE36" s="74"/>
      <c r="GSF36" s="74"/>
      <c r="GSG36" s="74"/>
      <c r="GSH36" s="74"/>
      <c r="GSI36" s="74"/>
      <c r="GSJ36" s="74"/>
      <c r="GSK36" s="74"/>
      <c r="GSL36" s="74"/>
      <c r="GSM36" s="74"/>
      <c r="GSN36" s="74"/>
      <c r="GSO36" s="74"/>
      <c r="GSP36" s="74"/>
      <c r="GSQ36" s="74"/>
      <c r="GSR36" s="74"/>
      <c r="GSS36" s="74"/>
      <c r="GST36" s="74"/>
      <c r="GSU36" s="74"/>
      <c r="GSV36" s="74"/>
      <c r="GSW36" s="74"/>
      <c r="GSX36" s="74"/>
      <c r="GSY36" s="74"/>
      <c r="GSZ36" s="74"/>
      <c r="GTA36" s="74"/>
      <c r="GTB36" s="74"/>
      <c r="GTC36" s="74"/>
      <c r="GTD36" s="74"/>
      <c r="GTE36" s="74"/>
      <c r="GTF36" s="74"/>
      <c r="GTG36" s="74"/>
      <c r="GTH36" s="74"/>
      <c r="GTI36" s="74"/>
      <c r="GTJ36" s="74"/>
      <c r="GTK36" s="74"/>
      <c r="GTL36" s="74"/>
      <c r="GTM36" s="74"/>
      <c r="GTN36" s="74"/>
      <c r="GTO36" s="74"/>
      <c r="GTP36" s="74"/>
      <c r="GTQ36" s="74"/>
      <c r="GTR36" s="74"/>
      <c r="GTS36" s="74"/>
      <c r="GTT36" s="74"/>
      <c r="GTU36" s="74"/>
      <c r="GTV36" s="74"/>
      <c r="GTW36" s="74"/>
      <c r="GTX36" s="74"/>
      <c r="GTY36" s="74"/>
      <c r="GTZ36" s="74"/>
      <c r="GUA36" s="74"/>
      <c r="GUB36" s="74"/>
      <c r="GUC36" s="74"/>
      <c r="GUD36" s="74"/>
      <c r="GUE36" s="74"/>
      <c r="GUF36" s="74"/>
      <c r="GUG36" s="74"/>
      <c r="GUH36" s="74"/>
      <c r="GUI36" s="74"/>
      <c r="GUJ36" s="74"/>
      <c r="GUK36" s="74"/>
      <c r="GUL36" s="74"/>
      <c r="GUM36" s="74"/>
      <c r="GUN36" s="74"/>
      <c r="GUO36" s="74"/>
      <c r="GUP36" s="74"/>
      <c r="GUQ36" s="74"/>
      <c r="GUR36" s="74"/>
      <c r="GUS36" s="74"/>
      <c r="GUT36" s="74"/>
      <c r="GUU36" s="74"/>
      <c r="GUV36" s="74"/>
      <c r="GUW36" s="74"/>
      <c r="GUX36" s="74"/>
      <c r="GUY36" s="74"/>
      <c r="GUZ36" s="74"/>
      <c r="GVA36" s="74"/>
      <c r="GVB36" s="74"/>
      <c r="GVC36" s="74"/>
      <c r="GVD36" s="74"/>
      <c r="GVE36" s="74"/>
      <c r="GVF36" s="74"/>
      <c r="GVG36" s="74"/>
      <c r="GVH36" s="74"/>
      <c r="GVI36" s="74"/>
      <c r="GVJ36" s="74"/>
      <c r="GVK36" s="74"/>
      <c r="GVL36" s="74"/>
      <c r="GVM36" s="74"/>
      <c r="GVN36" s="74"/>
      <c r="GVO36" s="74"/>
      <c r="GVP36" s="74"/>
      <c r="GVQ36" s="74"/>
      <c r="GVR36" s="74"/>
      <c r="GVS36" s="74"/>
      <c r="GVT36" s="74"/>
      <c r="GVU36" s="74"/>
      <c r="GVV36" s="74"/>
      <c r="GVW36" s="74"/>
      <c r="GVX36" s="74"/>
      <c r="GVY36" s="74"/>
      <c r="GVZ36" s="74"/>
      <c r="GWA36" s="74"/>
      <c r="GWB36" s="74"/>
      <c r="GWC36" s="74"/>
      <c r="GWD36" s="74"/>
      <c r="GWE36" s="74"/>
      <c r="GWF36" s="74"/>
      <c r="GWG36" s="74"/>
      <c r="GWH36" s="74"/>
      <c r="GWI36" s="74"/>
      <c r="GWJ36" s="74"/>
      <c r="GWK36" s="74"/>
      <c r="GWL36" s="74"/>
      <c r="GWM36" s="74"/>
      <c r="GWN36" s="74"/>
      <c r="GWO36" s="74"/>
      <c r="GWP36" s="74"/>
      <c r="GWQ36" s="74"/>
      <c r="GWR36" s="74"/>
      <c r="GWS36" s="74"/>
      <c r="GWT36" s="74"/>
      <c r="GWU36" s="74"/>
      <c r="GWV36" s="74"/>
      <c r="GWW36" s="74"/>
      <c r="GWX36" s="74"/>
      <c r="GWY36" s="74"/>
      <c r="GWZ36" s="74"/>
      <c r="GXA36" s="74"/>
      <c r="GXB36" s="74"/>
      <c r="GXC36" s="74"/>
      <c r="GXD36" s="74"/>
      <c r="GXE36" s="74"/>
      <c r="GXF36" s="74"/>
      <c r="GXG36" s="74"/>
      <c r="GXH36" s="74"/>
      <c r="GXI36" s="74"/>
      <c r="GXJ36" s="74"/>
      <c r="GXK36" s="74"/>
      <c r="GXL36" s="74"/>
      <c r="GXM36" s="74"/>
      <c r="GXN36" s="74"/>
      <c r="GXO36" s="74"/>
      <c r="GXP36" s="74"/>
      <c r="GXQ36" s="74"/>
      <c r="GXR36" s="74"/>
      <c r="GXS36" s="74"/>
      <c r="GXT36" s="74"/>
      <c r="GXU36" s="74"/>
      <c r="GXV36" s="74"/>
      <c r="GXW36" s="74"/>
      <c r="GXX36" s="74"/>
      <c r="GXY36" s="74"/>
      <c r="GXZ36" s="74"/>
      <c r="GYA36" s="74"/>
      <c r="GYB36" s="74"/>
      <c r="GYC36" s="74"/>
      <c r="GYD36" s="74"/>
      <c r="GYE36" s="74"/>
      <c r="GYF36" s="74"/>
      <c r="GYG36" s="74"/>
      <c r="GYH36" s="74"/>
      <c r="GYI36" s="74"/>
      <c r="GYJ36" s="74"/>
      <c r="GYK36" s="74"/>
      <c r="GYL36" s="74"/>
      <c r="GYM36" s="74"/>
      <c r="GYN36" s="74"/>
      <c r="GYO36" s="74"/>
      <c r="GYP36" s="74"/>
      <c r="GYQ36" s="74"/>
      <c r="GYR36" s="74"/>
      <c r="GYS36" s="74"/>
      <c r="GYT36" s="74"/>
      <c r="GYU36" s="74"/>
      <c r="GYV36" s="74"/>
      <c r="GYW36" s="74"/>
      <c r="GYX36" s="74"/>
      <c r="GYY36" s="74"/>
      <c r="GYZ36" s="74"/>
      <c r="GZA36" s="74"/>
      <c r="GZB36" s="74"/>
      <c r="GZC36" s="74"/>
      <c r="GZD36" s="74"/>
      <c r="GZE36" s="74"/>
      <c r="GZF36" s="74"/>
      <c r="GZG36" s="74"/>
      <c r="GZH36" s="74"/>
      <c r="GZI36" s="74"/>
      <c r="GZJ36" s="74"/>
      <c r="GZK36" s="74"/>
      <c r="GZL36" s="74"/>
      <c r="GZM36" s="74"/>
      <c r="GZN36" s="74"/>
      <c r="GZO36" s="74"/>
      <c r="GZP36" s="74"/>
      <c r="GZQ36" s="74"/>
      <c r="GZR36" s="74"/>
      <c r="GZS36" s="74"/>
      <c r="GZT36" s="74"/>
      <c r="GZU36" s="74"/>
      <c r="GZV36" s="74"/>
      <c r="GZW36" s="74"/>
      <c r="GZX36" s="74"/>
      <c r="GZY36" s="74"/>
      <c r="GZZ36" s="74"/>
      <c r="HAA36" s="74"/>
      <c r="HAB36" s="74"/>
      <c r="HAC36" s="74"/>
      <c r="HAD36" s="74"/>
      <c r="HAE36" s="74"/>
      <c r="HAF36" s="74"/>
      <c r="HAG36" s="74"/>
      <c r="HAH36" s="74"/>
      <c r="HAI36" s="74"/>
      <c r="HAJ36" s="74"/>
      <c r="HAK36" s="74"/>
      <c r="HAL36" s="74"/>
      <c r="HAM36" s="74"/>
      <c r="HAN36" s="74"/>
      <c r="HAO36" s="74"/>
      <c r="HAP36" s="74"/>
      <c r="HAQ36" s="74"/>
      <c r="HAR36" s="74"/>
      <c r="HAS36" s="74"/>
      <c r="HAT36" s="74"/>
      <c r="HAU36" s="74"/>
      <c r="HAV36" s="74"/>
      <c r="HAW36" s="74"/>
      <c r="HAX36" s="74"/>
      <c r="HAY36" s="74"/>
      <c r="HAZ36" s="74"/>
      <c r="HBA36" s="74"/>
      <c r="HBB36" s="74"/>
      <c r="HBC36" s="74"/>
      <c r="HBD36" s="74"/>
      <c r="HBE36" s="74"/>
      <c r="HBF36" s="74"/>
      <c r="HBG36" s="74"/>
      <c r="HBH36" s="74"/>
      <c r="HBI36" s="74"/>
      <c r="HBJ36" s="74"/>
      <c r="HBK36" s="74"/>
      <c r="HBL36" s="74"/>
      <c r="HBM36" s="74"/>
      <c r="HBN36" s="74"/>
      <c r="HBO36" s="74"/>
      <c r="HBP36" s="74"/>
      <c r="HBQ36" s="74"/>
      <c r="HBR36" s="74"/>
      <c r="HBS36" s="74"/>
      <c r="HBT36" s="74"/>
      <c r="HBU36" s="74"/>
      <c r="HBV36" s="74"/>
      <c r="HBW36" s="74"/>
      <c r="HBX36" s="74"/>
      <c r="HBY36" s="74"/>
      <c r="HBZ36" s="74"/>
      <c r="HCA36" s="74"/>
      <c r="HCB36" s="74"/>
      <c r="HCC36" s="74"/>
      <c r="HCD36" s="74"/>
      <c r="HCE36" s="74"/>
      <c r="HCF36" s="74"/>
      <c r="HCG36" s="74"/>
      <c r="HCH36" s="74"/>
      <c r="HCI36" s="74"/>
      <c r="HCJ36" s="74"/>
      <c r="HCK36" s="74"/>
      <c r="HCL36" s="74"/>
      <c r="HCM36" s="74"/>
      <c r="HCN36" s="74"/>
      <c r="HCO36" s="74"/>
      <c r="HCP36" s="74"/>
      <c r="HCQ36" s="74"/>
      <c r="HCR36" s="74"/>
      <c r="HCS36" s="74"/>
      <c r="HCT36" s="74"/>
      <c r="HCU36" s="74"/>
      <c r="HCV36" s="74"/>
      <c r="HCW36" s="74"/>
      <c r="HCX36" s="74"/>
      <c r="HCY36" s="74"/>
      <c r="HCZ36" s="74"/>
      <c r="HDA36" s="74"/>
      <c r="HDB36" s="74"/>
      <c r="HDC36" s="74"/>
      <c r="HDD36" s="74"/>
      <c r="HDE36" s="74"/>
      <c r="HDF36" s="74"/>
      <c r="HDG36" s="74"/>
      <c r="HDH36" s="74"/>
      <c r="HDI36" s="74"/>
      <c r="HDJ36" s="74"/>
      <c r="HDK36" s="74"/>
      <c r="HDL36" s="74"/>
      <c r="HDM36" s="74"/>
      <c r="HDN36" s="74"/>
      <c r="HDO36" s="74"/>
      <c r="HDP36" s="74"/>
      <c r="HDQ36" s="74"/>
      <c r="HDR36" s="74"/>
      <c r="HDS36" s="74"/>
      <c r="HDT36" s="74"/>
      <c r="HDU36" s="74"/>
      <c r="HDV36" s="74"/>
      <c r="HDW36" s="74"/>
      <c r="HDX36" s="74"/>
      <c r="HDY36" s="74"/>
      <c r="HDZ36" s="74"/>
      <c r="HEA36" s="74"/>
      <c r="HEB36" s="74"/>
      <c r="HEC36" s="74"/>
      <c r="HED36" s="74"/>
      <c r="HEE36" s="74"/>
      <c r="HEF36" s="74"/>
      <c r="HEG36" s="74"/>
      <c r="HEH36" s="74"/>
      <c r="HEI36" s="74"/>
      <c r="HEJ36" s="74"/>
      <c r="HEK36" s="74"/>
      <c r="HEL36" s="74"/>
      <c r="HEM36" s="74"/>
      <c r="HEN36" s="74"/>
      <c r="HEO36" s="74"/>
      <c r="HEP36" s="74"/>
      <c r="HEQ36" s="74"/>
      <c r="HER36" s="74"/>
      <c r="HES36" s="74"/>
      <c r="HET36" s="74"/>
      <c r="HEU36" s="74"/>
      <c r="HEV36" s="74"/>
      <c r="HEW36" s="74"/>
      <c r="HEX36" s="74"/>
      <c r="HEY36" s="74"/>
      <c r="HEZ36" s="74"/>
      <c r="HFA36" s="74"/>
      <c r="HFB36" s="74"/>
      <c r="HFC36" s="74"/>
      <c r="HFD36" s="74"/>
      <c r="HFE36" s="74"/>
      <c r="HFF36" s="74"/>
      <c r="HFG36" s="74"/>
      <c r="HFH36" s="74"/>
      <c r="HFI36" s="74"/>
      <c r="HFJ36" s="74"/>
      <c r="HFK36" s="74"/>
      <c r="HFL36" s="74"/>
      <c r="HFM36" s="74"/>
      <c r="HFN36" s="74"/>
      <c r="HFO36" s="74"/>
      <c r="HFP36" s="74"/>
      <c r="HFQ36" s="74"/>
      <c r="HFR36" s="74"/>
      <c r="HFS36" s="74"/>
      <c r="HFT36" s="74"/>
      <c r="HFU36" s="74"/>
      <c r="HFV36" s="74"/>
      <c r="HFW36" s="74"/>
      <c r="HFX36" s="74"/>
      <c r="HFY36" s="74"/>
      <c r="HFZ36" s="74"/>
      <c r="HGA36" s="74"/>
      <c r="HGB36" s="74"/>
      <c r="HGC36" s="74"/>
      <c r="HGD36" s="74"/>
      <c r="HGE36" s="74"/>
      <c r="HGF36" s="74"/>
      <c r="HGG36" s="74"/>
      <c r="HGH36" s="74"/>
      <c r="HGI36" s="74"/>
      <c r="HGJ36" s="74"/>
      <c r="HGK36" s="74"/>
      <c r="HGL36" s="74"/>
      <c r="HGM36" s="74"/>
      <c r="HGN36" s="74"/>
      <c r="HGO36" s="74"/>
      <c r="HGP36" s="74"/>
      <c r="HGQ36" s="74"/>
      <c r="HGR36" s="74"/>
      <c r="HGS36" s="74"/>
      <c r="HGT36" s="74"/>
      <c r="HGU36" s="74"/>
      <c r="HGV36" s="74"/>
      <c r="HGW36" s="74"/>
      <c r="HGX36" s="74"/>
      <c r="HGY36" s="74"/>
      <c r="HGZ36" s="74"/>
      <c r="HHA36" s="74"/>
      <c r="HHB36" s="74"/>
      <c r="HHC36" s="74"/>
      <c r="HHD36" s="74"/>
      <c r="HHE36" s="74"/>
      <c r="HHF36" s="74"/>
      <c r="HHG36" s="74"/>
      <c r="HHH36" s="74"/>
      <c r="HHI36" s="74"/>
      <c r="HHJ36" s="74"/>
      <c r="HHK36" s="74"/>
      <c r="HHL36" s="74"/>
      <c r="HHM36" s="74"/>
      <c r="HHN36" s="74"/>
      <c r="HHO36" s="74"/>
      <c r="HHP36" s="74"/>
      <c r="HHQ36" s="74"/>
      <c r="HHR36" s="74"/>
      <c r="HHS36" s="74"/>
      <c r="HHT36" s="74"/>
      <c r="HHU36" s="74"/>
      <c r="HHV36" s="74"/>
      <c r="HHW36" s="74"/>
      <c r="HHX36" s="74"/>
      <c r="HHY36" s="74"/>
      <c r="HHZ36" s="74"/>
      <c r="HIA36" s="74"/>
      <c r="HIB36" s="74"/>
      <c r="HIC36" s="74"/>
      <c r="HID36" s="74"/>
      <c r="HIE36" s="74"/>
      <c r="HIF36" s="74"/>
      <c r="HIG36" s="74"/>
      <c r="HIH36" s="74"/>
      <c r="HII36" s="74"/>
      <c r="HIJ36" s="74"/>
      <c r="HIK36" s="74"/>
      <c r="HIL36" s="74"/>
      <c r="HIM36" s="74"/>
      <c r="HIN36" s="74"/>
      <c r="HIO36" s="74"/>
      <c r="HIP36" s="74"/>
      <c r="HIQ36" s="74"/>
      <c r="HIR36" s="74"/>
      <c r="HIS36" s="74"/>
      <c r="HIT36" s="74"/>
      <c r="HIU36" s="74"/>
      <c r="HIV36" s="74"/>
      <c r="HIW36" s="74"/>
      <c r="HIX36" s="74"/>
      <c r="HIY36" s="74"/>
      <c r="HIZ36" s="74"/>
      <c r="HJA36" s="74"/>
      <c r="HJB36" s="74"/>
      <c r="HJC36" s="74"/>
      <c r="HJD36" s="74"/>
      <c r="HJE36" s="74"/>
      <c r="HJF36" s="74"/>
      <c r="HJG36" s="74"/>
      <c r="HJH36" s="74"/>
      <c r="HJI36" s="74"/>
      <c r="HJJ36" s="74"/>
      <c r="HJK36" s="74"/>
      <c r="HJL36" s="74"/>
      <c r="HJM36" s="74"/>
      <c r="HJN36" s="74"/>
      <c r="HJO36" s="74"/>
      <c r="HJP36" s="74"/>
      <c r="HJQ36" s="74"/>
      <c r="HJR36" s="74"/>
      <c r="HJS36" s="74"/>
      <c r="HJT36" s="74"/>
      <c r="HJU36" s="74"/>
      <c r="HJV36" s="74"/>
      <c r="HJW36" s="74"/>
      <c r="HJX36" s="74"/>
      <c r="HJY36" s="74"/>
      <c r="HJZ36" s="74"/>
      <c r="HKA36" s="74"/>
      <c r="HKB36" s="74"/>
      <c r="HKC36" s="74"/>
      <c r="HKD36" s="74"/>
      <c r="HKE36" s="74"/>
      <c r="HKF36" s="74"/>
      <c r="HKG36" s="74"/>
      <c r="HKH36" s="74"/>
      <c r="HKI36" s="74"/>
      <c r="HKJ36" s="74"/>
      <c r="HKK36" s="74"/>
      <c r="HKL36" s="74"/>
      <c r="HKM36" s="74"/>
      <c r="HKN36" s="74"/>
      <c r="HKO36" s="74"/>
      <c r="HKP36" s="74"/>
      <c r="HKQ36" s="74"/>
      <c r="HKR36" s="74"/>
      <c r="HKS36" s="74"/>
      <c r="HKT36" s="74"/>
      <c r="HKU36" s="74"/>
      <c r="HKV36" s="74"/>
      <c r="HKW36" s="74"/>
      <c r="HKX36" s="74"/>
      <c r="HKY36" s="74"/>
      <c r="HKZ36" s="74"/>
      <c r="HLA36" s="74"/>
      <c r="HLB36" s="74"/>
      <c r="HLC36" s="74"/>
      <c r="HLD36" s="74"/>
      <c r="HLE36" s="74"/>
      <c r="HLF36" s="74"/>
      <c r="HLG36" s="74"/>
      <c r="HLH36" s="74"/>
      <c r="HLI36" s="74"/>
      <c r="HLJ36" s="74"/>
      <c r="HLK36" s="74"/>
      <c r="HLL36" s="74"/>
      <c r="HLM36" s="74"/>
      <c r="HLN36" s="74"/>
      <c r="HLO36" s="74"/>
      <c r="HLP36" s="74"/>
      <c r="HLQ36" s="74"/>
      <c r="HLR36" s="74"/>
      <c r="HLS36" s="74"/>
      <c r="HLT36" s="74"/>
      <c r="HLU36" s="74"/>
      <c r="HLV36" s="74"/>
      <c r="HLW36" s="74"/>
      <c r="HLX36" s="74"/>
      <c r="HLY36" s="74"/>
      <c r="HLZ36" s="74"/>
      <c r="HMA36" s="74"/>
      <c r="HMB36" s="74"/>
      <c r="HMC36" s="74"/>
      <c r="HMD36" s="74"/>
      <c r="HME36" s="74"/>
      <c r="HMF36" s="74"/>
      <c r="HMG36" s="74"/>
      <c r="HMH36" s="74"/>
      <c r="HMI36" s="74"/>
      <c r="HMJ36" s="74"/>
      <c r="HMK36" s="74"/>
      <c r="HML36" s="74"/>
      <c r="HMM36" s="74"/>
      <c r="HMN36" s="74"/>
      <c r="HMO36" s="74"/>
      <c r="HMP36" s="74"/>
      <c r="HMQ36" s="74"/>
      <c r="HMR36" s="74"/>
      <c r="HMS36" s="74"/>
      <c r="HMT36" s="74"/>
      <c r="HMU36" s="74"/>
      <c r="HMV36" s="74"/>
      <c r="HMW36" s="74"/>
      <c r="HMX36" s="74"/>
      <c r="HMY36" s="74"/>
      <c r="HMZ36" s="74"/>
      <c r="HNA36" s="74"/>
      <c r="HNB36" s="74"/>
      <c r="HNC36" s="74"/>
      <c r="HND36" s="74"/>
      <c r="HNE36" s="74"/>
      <c r="HNF36" s="74"/>
      <c r="HNG36" s="74"/>
      <c r="HNH36" s="74"/>
      <c r="HNI36" s="74"/>
      <c r="HNJ36" s="74"/>
      <c r="HNK36" s="74"/>
      <c r="HNL36" s="74"/>
      <c r="HNM36" s="74"/>
      <c r="HNN36" s="74"/>
      <c r="HNO36" s="74"/>
      <c r="HNP36" s="74"/>
      <c r="HNQ36" s="74"/>
      <c r="HNR36" s="74"/>
      <c r="HNS36" s="74"/>
      <c r="HNT36" s="74"/>
      <c r="HNU36" s="74"/>
      <c r="HNV36" s="74"/>
      <c r="HNW36" s="74"/>
      <c r="HNX36" s="74"/>
      <c r="HNY36" s="74"/>
      <c r="HNZ36" s="74"/>
      <c r="HOA36" s="74"/>
      <c r="HOB36" s="74"/>
      <c r="HOC36" s="74"/>
      <c r="HOD36" s="74"/>
      <c r="HOE36" s="74"/>
      <c r="HOF36" s="74"/>
      <c r="HOG36" s="74"/>
      <c r="HOH36" s="74"/>
      <c r="HOI36" s="74"/>
      <c r="HOJ36" s="74"/>
      <c r="HOK36" s="74"/>
      <c r="HOL36" s="74"/>
      <c r="HOM36" s="74"/>
      <c r="HON36" s="74"/>
      <c r="HOO36" s="74"/>
      <c r="HOP36" s="74"/>
      <c r="HOQ36" s="74"/>
      <c r="HOR36" s="74"/>
      <c r="HOS36" s="74"/>
      <c r="HOT36" s="74"/>
      <c r="HOU36" s="74"/>
      <c r="HOV36" s="74"/>
      <c r="HOW36" s="74"/>
      <c r="HOX36" s="74"/>
      <c r="HOY36" s="74"/>
      <c r="HOZ36" s="74"/>
      <c r="HPA36" s="74"/>
      <c r="HPB36" s="74"/>
      <c r="HPC36" s="74"/>
      <c r="HPD36" s="74"/>
      <c r="HPE36" s="74"/>
      <c r="HPF36" s="74"/>
      <c r="HPG36" s="74"/>
      <c r="HPH36" s="74"/>
      <c r="HPI36" s="74"/>
      <c r="HPJ36" s="74"/>
      <c r="HPK36" s="74"/>
      <c r="HPL36" s="74"/>
      <c r="HPM36" s="74"/>
      <c r="HPN36" s="74"/>
      <c r="HPO36" s="74"/>
      <c r="HPP36" s="74"/>
      <c r="HPQ36" s="74"/>
      <c r="HPR36" s="74"/>
      <c r="HPS36" s="74"/>
      <c r="HPT36" s="74"/>
      <c r="HPU36" s="74"/>
      <c r="HPV36" s="74"/>
      <c r="HPW36" s="74"/>
      <c r="HPX36" s="74"/>
      <c r="HPY36" s="74"/>
      <c r="HPZ36" s="74"/>
      <c r="HQA36" s="74"/>
      <c r="HQB36" s="74"/>
      <c r="HQC36" s="74"/>
      <c r="HQD36" s="74"/>
      <c r="HQE36" s="74"/>
      <c r="HQF36" s="74"/>
      <c r="HQG36" s="74"/>
      <c r="HQH36" s="74"/>
      <c r="HQI36" s="74"/>
      <c r="HQJ36" s="74"/>
      <c r="HQK36" s="74"/>
      <c r="HQL36" s="74"/>
      <c r="HQM36" s="74"/>
      <c r="HQN36" s="74"/>
      <c r="HQO36" s="74"/>
      <c r="HQP36" s="74"/>
      <c r="HQQ36" s="74"/>
      <c r="HQR36" s="74"/>
      <c r="HQS36" s="74"/>
      <c r="HQT36" s="74"/>
      <c r="HQU36" s="74"/>
      <c r="HQV36" s="74"/>
      <c r="HQW36" s="74"/>
      <c r="HQX36" s="74"/>
      <c r="HQY36" s="74"/>
      <c r="HQZ36" s="74"/>
      <c r="HRA36" s="74"/>
      <c r="HRB36" s="74"/>
      <c r="HRC36" s="74"/>
      <c r="HRD36" s="74"/>
      <c r="HRE36" s="74"/>
      <c r="HRF36" s="74"/>
      <c r="HRG36" s="74"/>
      <c r="HRH36" s="74"/>
      <c r="HRI36" s="74"/>
      <c r="HRJ36" s="74"/>
      <c r="HRK36" s="74"/>
      <c r="HRL36" s="74"/>
      <c r="HRM36" s="74"/>
      <c r="HRN36" s="74"/>
      <c r="HRO36" s="74"/>
      <c r="HRP36" s="74"/>
      <c r="HRQ36" s="74"/>
      <c r="HRR36" s="74"/>
      <c r="HRS36" s="74"/>
      <c r="HRT36" s="74"/>
      <c r="HRU36" s="74"/>
      <c r="HRV36" s="74"/>
      <c r="HRW36" s="74"/>
      <c r="HRX36" s="74"/>
      <c r="HRY36" s="74"/>
      <c r="HRZ36" s="74"/>
      <c r="HSA36" s="74"/>
      <c r="HSB36" s="74"/>
      <c r="HSC36" s="74"/>
      <c r="HSD36" s="74"/>
      <c r="HSE36" s="74"/>
      <c r="HSF36" s="74"/>
      <c r="HSG36" s="74"/>
      <c r="HSH36" s="74"/>
      <c r="HSI36" s="74"/>
      <c r="HSJ36" s="74"/>
      <c r="HSK36" s="74"/>
      <c r="HSL36" s="74"/>
      <c r="HSM36" s="74"/>
      <c r="HSN36" s="74"/>
      <c r="HSO36" s="74"/>
      <c r="HSP36" s="74"/>
      <c r="HSQ36" s="74"/>
      <c r="HSR36" s="74"/>
      <c r="HSS36" s="74"/>
      <c r="HST36" s="74"/>
      <c r="HSU36" s="74"/>
      <c r="HSV36" s="74"/>
      <c r="HSW36" s="74"/>
      <c r="HSX36" s="74"/>
      <c r="HSY36" s="74"/>
      <c r="HSZ36" s="74"/>
      <c r="HTA36" s="74"/>
      <c r="HTB36" s="74"/>
      <c r="HTC36" s="74"/>
      <c r="HTD36" s="74"/>
      <c r="HTE36" s="74"/>
      <c r="HTF36" s="74"/>
      <c r="HTG36" s="74"/>
      <c r="HTH36" s="74"/>
      <c r="HTI36" s="74"/>
      <c r="HTJ36" s="74"/>
      <c r="HTK36" s="74"/>
      <c r="HTL36" s="74"/>
      <c r="HTM36" s="74"/>
      <c r="HTN36" s="74"/>
      <c r="HTO36" s="74"/>
      <c r="HTP36" s="74"/>
      <c r="HTQ36" s="74"/>
      <c r="HTR36" s="74"/>
      <c r="HTS36" s="74"/>
      <c r="HTT36" s="74"/>
      <c r="HTU36" s="74"/>
      <c r="HTV36" s="74"/>
      <c r="HTW36" s="74"/>
      <c r="HTX36" s="74"/>
      <c r="HTY36" s="74"/>
      <c r="HTZ36" s="74"/>
      <c r="HUA36" s="74"/>
      <c r="HUB36" s="74"/>
      <c r="HUC36" s="74"/>
      <c r="HUD36" s="74"/>
      <c r="HUE36" s="74"/>
      <c r="HUF36" s="74"/>
      <c r="HUG36" s="74"/>
      <c r="HUH36" s="74"/>
      <c r="HUI36" s="74"/>
      <c r="HUJ36" s="74"/>
      <c r="HUK36" s="74"/>
      <c r="HUL36" s="74"/>
      <c r="HUM36" s="74"/>
      <c r="HUN36" s="74"/>
      <c r="HUO36" s="74"/>
      <c r="HUP36" s="74"/>
      <c r="HUQ36" s="74"/>
      <c r="HUR36" s="74"/>
      <c r="HUS36" s="74"/>
      <c r="HUT36" s="74"/>
      <c r="HUU36" s="74"/>
      <c r="HUV36" s="74"/>
      <c r="HUW36" s="74"/>
      <c r="HUX36" s="74"/>
      <c r="HUY36" s="74"/>
      <c r="HUZ36" s="74"/>
      <c r="HVA36" s="74"/>
      <c r="HVB36" s="74"/>
      <c r="HVC36" s="74"/>
      <c r="HVD36" s="74"/>
      <c r="HVE36" s="74"/>
      <c r="HVF36" s="74"/>
      <c r="HVG36" s="74"/>
      <c r="HVH36" s="74"/>
      <c r="HVI36" s="74"/>
      <c r="HVJ36" s="74"/>
      <c r="HVK36" s="74"/>
      <c r="HVL36" s="74"/>
      <c r="HVM36" s="74"/>
      <c r="HVN36" s="74"/>
      <c r="HVO36" s="74"/>
      <c r="HVP36" s="74"/>
      <c r="HVQ36" s="74"/>
      <c r="HVR36" s="74"/>
      <c r="HVS36" s="74"/>
      <c r="HVT36" s="74"/>
      <c r="HVU36" s="74"/>
      <c r="HVV36" s="74"/>
      <c r="HVW36" s="74"/>
      <c r="HVX36" s="74"/>
      <c r="HVY36" s="74"/>
      <c r="HVZ36" s="74"/>
      <c r="HWA36" s="74"/>
      <c r="HWB36" s="74"/>
      <c r="HWC36" s="74"/>
      <c r="HWD36" s="74"/>
      <c r="HWE36" s="74"/>
      <c r="HWF36" s="74"/>
      <c r="HWG36" s="74"/>
      <c r="HWH36" s="74"/>
      <c r="HWI36" s="74"/>
      <c r="HWJ36" s="74"/>
      <c r="HWK36" s="74"/>
      <c r="HWL36" s="74"/>
      <c r="HWM36" s="74"/>
      <c r="HWN36" s="74"/>
      <c r="HWO36" s="74"/>
      <c r="HWP36" s="74"/>
      <c r="HWQ36" s="74"/>
      <c r="HWR36" s="74"/>
      <c r="HWS36" s="74"/>
      <c r="HWT36" s="74"/>
      <c r="HWU36" s="74"/>
      <c r="HWV36" s="74"/>
      <c r="HWW36" s="74"/>
      <c r="HWX36" s="74"/>
      <c r="HWY36" s="74"/>
      <c r="HWZ36" s="74"/>
      <c r="HXA36" s="74"/>
      <c r="HXB36" s="74"/>
      <c r="HXC36" s="74"/>
      <c r="HXD36" s="74"/>
      <c r="HXE36" s="74"/>
      <c r="HXF36" s="74"/>
      <c r="HXG36" s="74"/>
      <c r="HXH36" s="74"/>
      <c r="HXI36" s="74"/>
      <c r="HXJ36" s="74"/>
      <c r="HXK36" s="74"/>
      <c r="HXL36" s="74"/>
      <c r="HXM36" s="74"/>
      <c r="HXN36" s="74"/>
      <c r="HXO36" s="74"/>
      <c r="HXP36" s="74"/>
      <c r="HXQ36" s="74"/>
      <c r="HXR36" s="74"/>
      <c r="HXS36" s="74"/>
      <c r="HXT36" s="74"/>
      <c r="HXU36" s="74"/>
      <c r="HXV36" s="74"/>
      <c r="HXW36" s="74"/>
      <c r="HXX36" s="74"/>
      <c r="HXY36" s="74"/>
      <c r="HXZ36" s="74"/>
      <c r="HYA36" s="74"/>
      <c r="HYB36" s="74"/>
      <c r="HYC36" s="74"/>
      <c r="HYD36" s="74"/>
      <c r="HYE36" s="74"/>
      <c r="HYF36" s="74"/>
      <c r="HYG36" s="74"/>
      <c r="HYH36" s="74"/>
      <c r="HYI36" s="74"/>
      <c r="HYJ36" s="74"/>
      <c r="HYK36" s="74"/>
      <c r="HYL36" s="74"/>
      <c r="HYM36" s="74"/>
      <c r="HYN36" s="74"/>
      <c r="HYO36" s="74"/>
      <c r="HYP36" s="74"/>
      <c r="HYQ36" s="74"/>
      <c r="HYR36" s="74"/>
      <c r="HYS36" s="74"/>
      <c r="HYT36" s="74"/>
      <c r="HYU36" s="74"/>
      <c r="HYV36" s="74"/>
      <c r="HYW36" s="74"/>
      <c r="HYX36" s="74"/>
      <c r="HYY36" s="74"/>
      <c r="HYZ36" s="74"/>
      <c r="HZA36" s="74"/>
      <c r="HZB36" s="74"/>
      <c r="HZC36" s="74"/>
      <c r="HZD36" s="74"/>
      <c r="HZE36" s="74"/>
      <c r="HZF36" s="74"/>
      <c r="HZG36" s="74"/>
      <c r="HZH36" s="74"/>
      <c r="HZI36" s="74"/>
      <c r="HZJ36" s="74"/>
      <c r="HZK36" s="74"/>
      <c r="HZL36" s="74"/>
      <c r="HZM36" s="74"/>
      <c r="HZN36" s="74"/>
      <c r="HZO36" s="74"/>
      <c r="HZP36" s="74"/>
      <c r="HZQ36" s="74"/>
      <c r="HZR36" s="74"/>
      <c r="HZS36" s="74"/>
      <c r="HZT36" s="74"/>
      <c r="HZU36" s="74"/>
      <c r="HZV36" s="74"/>
      <c r="HZW36" s="74"/>
      <c r="HZX36" s="74"/>
      <c r="HZY36" s="74"/>
      <c r="HZZ36" s="74"/>
      <c r="IAA36" s="74"/>
      <c r="IAB36" s="74"/>
      <c r="IAC36" s="74"/>
      <c r="IAD36" s="74"/>
      <c r="IAE36" s="74"/>
      <c r="IAF36" s="74"/>
      <c r="IAG36" s="74"/>
      <c r="IAH36" s="74"/>
      <c r="IAI36" s="74"/>
      <c r="IAJ36" s="74"/>
      <c r="IAK36" s="74"/>
      <c r="IAL36" s="74"/>
      <c r="IAM36" s="74"/>
      <c r="IAN36" s="74"/>
      <c r="IAO36" s="74"/>
      <c r="IAP36" s="74"/>
      <c r="IAQ36" s="74"/>
      <c r="IAR36" s="74"/>
      <c r="IAS36" s="74"/>
      <c r="IAT36" s="74"/>
      <c r="IAU36" s="74"/>
      <c r="IAV36" s="74"/>
      <c r="IAW36" s="74"/>
      <c r="IAX36" s="74"/>
      <c r="IAY36" s="74"/>
      <c r="IAZ36" s="74"/>
      <c r="IBA36" s="74"/>
      <c r="IBB36" s="74"/>
      <c r="IBC36" s="74"/>
      <c r="IBD36" s="74"/>
      <c r="IBE36" s="74"/>
      <c r="IBF36" s="74"/>
      <c r="IBG36" s="74"/>
      <c r="IBH36" s="74"/>
      <c r="IBI36" s="74"/>
      <c r="IBJ36" s="74"/>
      <c r="IBK36" s="74"/>
      <c r="IBL36" s="74"/>
      <c r="IBM36" s="74"/>
      <c r="IBN36" s="74"/>
      <c r="IBO36" s="74"/>
      <c r="IBP36" s="74"/>
      <c r="IBQ36" s="74"/>
      <c r="IBR36" s="74"/>
      <c r="IBS36" s="74"/>
      <c r="IBT36" s="74"/>
      <c r="IBU36" s="74"/>
      <c r="IBV36" s="74"/>
      <c r="IBW36" s="74"/>
      <c r="IBX36" s="74"/>
      <c r="IBY36" s="74"/>
      <c r="IBZ36" s="74"/>
      <c r="ICA36" s="74"/>
      <c r="ICB36" s="74"/>
      <c r="ICC36" s="74"/>
      <c r="ICD36" s="74"/>
      <c r="ICE36" s="74"/>
      <c r="ICF36" s="74"/>
      <c r="ICG36" s="74"/>
      <c r="ICH36" s="74"/>
      <c r="ICI36" s="74"/>
      <c r="ICJ36" s="74"/>
      <c r="ICK36" s="74"/>
      <c r="ICL36" s="74"/>
      <c r="ICM36" s="74"/>
      <c r="ICN36" s="74"/>
      <c r="ICO36" s="74"/>
      <c r="ICP36" s="74"/>
      <c r="ICQ36" s="74"/>
      <c r="ICR36" s="74"/>
      <c r="ICS36" s="74"/>
      <c r="ICT36" s="74"/>
      <c r="ICU36" s="74"/>
      <c r="ICV36" s="74"/>
      <c r="ICW36" s="74"/>
      <c r="ICX36" s="74"/>
      <c r="ICY36" s="74"/>
      <c r="ICZ36" s="74"/>
      <c r="IDA36" s="74"/>
      <c r="IDB36" s="74"/>
      <c r="IDC36" s="74"/>
      <c r="IDD36" s="74"/>
      <c r="IDE36" s="74"/>
      <c r="IDF36" s="74"/>
      <c r="IDG36" s="74"/>
      <c r="IDH36" s="74"/>
      <c r="IDI36" s="74"/>
      <c r="IDJ36" s="74"/>
      <c r="IDK36" s="74"/>
      <c r="IDL36" s="74"/>
      <c r="IDM36" s="74"/>
      <c r="IDN36" s="74"/>
      <c r="IDO36" s="74"/>
      <c r="IDP36" s="74"/>
      <c r="IDQ36" s="74"/>
      <c r="IDR36" s="74"/>
      <c r="IDS36" s="74"/>
      <c r="IDT36" s="74"/>
      <c r="IDU36" s="74"/>
      <c r="IDV36" s="74"/>
      <c r="IDW36" s="74"/>
      <c r="IDX36" s="74"/>
      <c r="IDY36" s="74"/>
      <c r="IDZ36" s="74"/>
      <c r="IEA36" s="74"/>
      <c r="IEB36" s="74"/>
      <c r="IEC36" s="74"/>
      <c r="IED36" s="74"/>
      <c r="IEE36" s="74"/>
      <c r="IEF36" s="74"/>
      <c r="IEG36" s="74"/>
      <c r="IEH36" s="74"/>
      <c r="IEI36" s="74"/>
      <c r="IEJ36" s="74"/>
      <c r="IEK36" s="74"/>
      <c r="IEL36" s="74"/>
      <c r="IEM36" s="74"/>
      <c r="IEN36" s="74"/>
      <c r="IEO36" s="74"/>
      <c r="IEP36" s="74"/>
      <c r="IEQ36" s="74"/>
      <c r="IER36" s="74"/>
      <c r="IES36" s="74"/>
      <c r="IET36" s="74"/>
      <c r="IEU36" s="74"/>
      <c r="IEV36" s="74"/>
      <c r="IEW36" s="74"/>
      <c r="IEX36" s="74"/>
      <c r="IEY36" s="74"/>
      <c r="IEZ36" s="74"/>
      <c r="IFA36" s="74"/>
      <c r="IFB36" s="74"/>
      <c r="IFC36" s="74"/>
      <c r="IFD36" s="74"/>
      <c r="IFE36" s="74"/>
      <c r="IFF36" s="74"/>
      <c r="IFG36" s="74"/>
      <c r="IFH36" s="74"/>
      <c r="IFI36" s="74"/>
      <c r="IFJ36" s="74"/>
      <c r="IFK36" s="74"/>
      <c r="IFL36" s="74"/>
      <c r="IFM36" s="74"/>
      <c r="IFN36" s="74"/>
      <c r="IFO36" s="74"/>
      <c r="IFP36" s="74"/>
      <c r="IFQ36" s="74"/>
      <c r="IFR36" s="74"/>
      <c r="IFS36" s="74"/>
      <c r="IFT36" s="74"/>
      <c r="IFU36" s="74"/>
      <c r="IFV36" s="74"/>
      <c r="IFW36" s="74"/>
      <c r="IFX36" s="74"/>
      <c r="IFY36" s="74"/>
      <c r="IFZ36" s="74"/>
      <c r="IGA36" s="74"/>
      <c r="IGB36" s="74"/>
      <c r="IGC36" s="74"/>
      <c r="IGD36" s="74"/>
      <c r="IGE36" s="74"/>
      <c r="IGF36" s="74"/>
      <c r="IGG36" s="74"/>
      <c r="IGH36" s="74"/>
      <c r="IGI36" s="74"/>
      <c r="IGJ36" s="74"/>
      <c r="IGK36" s="74"/>
      <c r="IGL36" s="74"/>
      <c r="IGM36" s="74"/>
      <c r="IGN36" s="74"/>
      <c r="IGO36" s="74"/>
      <c r="IGP36" s="74"/>
      <c r="IGQ36" s="74"/>
      <c r="IGR36" s="74"/>
      <c r="IGS36" s="74"/>
      <c r="IGT36" s="74"/>
      <c r="IGU36" s="74"/>
      <c r="IGV36" s="74"/>
      <c r="IGW36" s="74"/>
      <c r="IGX36" s="74"/>
      <c r="IGY36" s="74"/>
      <c r="IGZ36" s="74"/>
      <c r="IHA36" s="74"/>
      <c r="IHB36" s="74"/>
      <c r="IHC36" s="74"/>
      <c r="IHD36" s="74"/>
      <c r="IHE36" s="74"/>
      <c r="IHF36" s="74"/>
      <c r="IHG36" s="74"/>
      <c r="IHH36" s="74"/>
      <c r="IHI36" s="74"/>
      <c r="IHJ36" s="74"/>
      <c r="IHK36" s="74"/>
      <c r="IHL36" s="74"/>
      <c r="IHM36" s="74"/>
      <c r="IHN36" s="74"/>
      <c r="IHO36" s="74"/>
      <c r="IHP36" s="74"/>
      <c r="IHQ36" s="74"/>
      <c r="IHR36" s="74"/>
      <c r="IHS36" s="74"/>
      <c r="IHT36" s="74"/>
      <c r="IHU36" s="74"/>
      <c r="IHV36" s="74"/>
      <c r="IHW36" s="74"/>
      <c r="IHX36" s="74"/>
      <c r="IHY36" s="74"/>
      <c r="IHZ36" s="74"/>
      <c r="IIA36" s="74"/>
      <c r="IIB36" s="74"/>
      <c r="IIC36" s="74"/>
      <c r="IID36" s="74"/>
      <c r="IIE36" s="74"/>
      <c r="IIF36" s="74"/>
      <c r="IIG36" s="74"/>
      <c r="IIH36" s="74"/>
      <c r="III36" s="74"/>
      <c r="IIJ36" s="74"/>
      <c r="IIK36" s="74"/>
      <c r="IIL36" s="74"/>
      <c r="IIM36" s="74"/>
      <c r="IIN36" s="74"/>
      <c r="IIO36" s="74"/>
      <c r="IIP36" s="74"/>
      <c r="IIQ36" s="74"/>
      <c r="IIR36" s="74"/>
      <c r="IIS36" s="74"/>
      <c r="IIT36" s="74"/>
      <c r="IIU36" s="74"/>
      <c r="IIV36" s="74"/>
      <c r="IIW36" s="74"/>
      <c r="IIX36" s="74"/>
      <c r="IIY36" s="74"/>
      <c r="IIZ36" s="74"/>
      <c r="IJA36" s="74"/>
      <c r="IJB36" s="74"/>
      <c r="IJC36" s="74"/>
      <c r="IJD36" s="74"/>
      <c r="IJE36" s="74"/>
      <c r="IJF36" s="74"/>
      <c r="IJG36" s="74"/>
      <c r="IJH36" s="74"/>
      <c r="IJI36" s="74"/>
      <c r="IJJ36" s="74"/>
      <c r="IJK36" s="74"/>
      <c r="IJL36" s="74"/>
      <c r="IJM36" s="74"/>
      <c r="IJN36" s="74"/>
      <c r="IJO36" s="74"/>
      <c r="IJP36" s="74"/>
      <c r="IJQ36" s="74"/>
      <c r="IJR36" s="74"/>
      <c r="IJS36" s="74"/>
      <c r="IJT36" s="74"/>
      <c r="IJU36" s="74"/>
      <c r="IJV36" s="74"/>
      <c r="IJW36" s="74"/>
      <c r="IJX36" s="74"/>
      <c r="IJY36" s="74"/>
      <c r="IJZ36" s="74"/>
      <c r="IKA36" s="74"/>
      <c r="IKB36" s="74"/>
      <c r="IKC36" s="74"/>
      <c r="IKD36" s="74"/>
      <c r="IKE36" s="74"/>
      <c r="IKF36" s="74"/>
      <c r="IKG36" s="74"/>
      <c r="IKH36" s="74"/>
      <c r="IKI36" s="74"/>
      <c r="IKJ36" s="74"/>
      <c r="IKK36" s="74"/>
      <c r="IKL36" s="74"/>
      <c r="IKM36" s="74"/>
      <c r="IKN36" s="74"/>
      <c r="IKO36" s="74"/>
      <c r="IKP36" s="74"/>
      <c r="IKQ36" s="74"/>
      <c r="IKR36" s="74"/>
      <c r="IKS36" s="74"/>
      <c r="IKT36" s="74"/>
      <c r="IKU36" s="74"/>
      <c r="IKV36" s="74"/>
      <c r="IKW36" s="74"/>
      <c r="IKX36" s="74"/>
      <c r="IKY36" s="74"/>
      <c r="IKZ36" s="74"/>
      <c r="ILA36" s="74"/>
      <c r="ILB36" s="74"/>
      <c r="ILC36" s="74"/>
      <c r="ILD36" s="74"/>
      <c r="ILE36" s="74"/>
      <c r="ILF36" s="74"/>
      <c r="ILG36" s="74"/>
      <c r="ILH36" s="74"/>
      <c r="ILI36" s="74"/>
      <c r="ILJ36" s="74"/>
      <c r="ILK36" s="74"/>
      <c r="ILL36" s="74"/>
      <c r="ILM36" s="74"/>
      <c r="ILN36" s="74"/>
      <c r="ILO36" s="74"/>
      <c r="ILP36" s="74"/>
      <c r="ILQ36" s="74"/>
      <c r="ILR36" s="74"/>
      <c r="ILS36" s="74"/>
      <c r="ILT36" s="74"/>
      <c r="ILU36" s="74"/>
      <c r="ILV36" s="74"/>
      <c r="ILW36" s="74"/>
      <c r="ILX36" s="74"/>
      <c r="ILY36" s="74"/>
      <c r="ILZ36" s="74"/>
      <c r="IMA36" s="74"/>
      <c r="IMB36" s="74"/>
      <c r="IMC36" s="74"/>
      <c r="IMD36" s="74"/>
      <c r="IME36" s="74"/>
      <c r="IMF36" s="74"/>
      <c r="IMG36" s="74"/>
      <c r="IMH36" s="74"/>
      <c r="IMI36" s="74"/>
      <c r="IMJ36" s="74"/>
      <c r="IMK36" s="74"/>
      <c r="IML36" s="74"/>
      <c r="IMM36" s="74"/>
      <c r="IMN36" s="74"/>
      <c r="IMO36" s="74"/>
      <c r="IMP36" s="74"/>
      <c r="IMQ36" s="74"/>
      <c r="IMR36" s="74"/>
      <c r="IMS36" s="74"/>
      <c r="IMT36" s="74"/>
      <c r="IMU36" s="74"/>
      <c r="IMV36" s="74"/>
      <c r="IMW36" s="74"/>
      <c r="IMX36" s="74"/>
      <c r="IMY36" s="74"/>
      <c r="IMZ36" s="74"/>
      <c r="INA36" s="74"/>
      <c r="INB36" s="74"/>
      <c r="INC36" s="74"/>
      <c r="IND36" s="74"/>
      <c r="INE36" s="74"/>
      <c r="INF36" s="74"/>
      <c r="ING36" s="74"/>
      <c r="INH36" s="74"/>
      <c r="INI36" s="74"/>
      <c r="INJ36" s="74"/>
      <c r="INK36" s="74"/>
      <c r="INL36" s="74"/>
      <c r="INM36" s="74"/>
      <c r="INN36" s="74"/>
      <c r="INO36" s="74"/>
      <c r="INP36" s="74"/>
      <c r="INQ36" s="74"/>
      <c r="INR36" s="74"/>
      <c r="INS36" s="74"/>
      <c r="INT36" s="74"/>
      <c r="INU36" s="74"/>
      <c r="INV36" s="74"/>
      <c r="INW36" s="74"/>
      <c r="INX36" s="74"/>
      <c r="INY36" s="74"/>
      <c r="INZ36" s="74"/>
      <c r="IOA36" s="74"/>
      <c r="IOB36" s="74"/>
      <c r="IOC36" s="74"/>
      <c r="IOD36" s="74"/>
      <c r="IOE36" s="74"/>
      <c r="IOF36" s="74"/>
      <c r="IOG36" s="74"/>
      <c r="IOH36" s="74"/>
      <c r="IOI36" s="74"/>
      <c r="IOJ36" s="74"/>
      <c r="IOK36" s="74"/>
      <c r="IOL36" s="74"/>
      <c r="IOM36" s="74"/>
      <c r="ION36" s="74"/>
      <c r="IOO36" s="74"/>
      <c r="IOP36" s="74"/>
      <c r="IOQ36" s="74"/>
      <c r="IOR36" s="74"/>
      <c r="IOS36" s="74"/>
      <c r="IOT36" s="74"/>
      <c r="IOU36" s="74"/>
      <c r="IOV36" s="74"/>
      <c r="IOW36" s="74"/>
      <c r="IOX36" s="74"/>
      <c r="IOY36" s="74"/>
      <c r="IOZ36" s="74"/>
      <c r="IPA36" s="74"/>
      <c r="IPB36" s="74"/>
      <c r="IPC36" s="74"/>
      <c r="IPD36" s="74"/>
      <c r="IPE36" s="74"/>
      <c r="IPF36" s="74"/>
      <c r="IPG36" s="74"/>
      <c r="IPH36" s="74"/>
      <c r="IPI36" s="74"/>
      <c r="IPJ36" s="74"/>
      <c r="IPK36" s="74"/>
      <c r="IPL36" s="74"/>
      <c r="IPM36" s="74"/>
      <c r="IPN36" s="74"/>
      <c r="IPO36" s="74"/>
      <c r="IPP36" s="74"/>
      <c r="IPQ36" s="74"/>
      <c r="IPR36" s="74"/>
      <c r="IPS36" s="74"/>
      <c r="IPT36" s="74"/>
      <c r="IPU36" s="74"/>
      <c r="IPV36" s="74"/>
      <c r="IPW36" s="74"/>
      <c r="IPX36" s="74"/>
      <c r="IPY36" s="74"/>
      <c r="IPZ36" s="74"/>
      <c r="IQA36" s="74"/>
      <c r="IQB36" s="74"/>
      <c r="IQC36" s="74"/>
      <c r="IQD36" s="74"/>
      <c r="IQE36" s="74"/>
      <c r="IQF36" s="74"/>
      <c r="IQG36" s="74"/>
      <c r="IQH36" s="74"/>
      <c r="IQI36" s="74"/>
      <c r="IQJ36" s="74"/>
      <c r="IQK36" s="74"/>
      <c r="IQL36" s="74"/>
      <c r="IQM36" s="74"/>
      <c r="IQN36" s="74"/>
      <c r="IQO36" s="74"/>
      <c r="IQP36" s="74"/>
      <c r="IQQ36" s="74"/>
      <c r="IQR36" s="74"/>
      <c r="IQS36" s="74"/>
      <c r="IQT36" s="74"/>
      <c r="IQU36" s="74"/>
      <c r="IQV36" s="74"/>
      <c r="IQW36" s="74"/>
      <c r="IQX36" s="74"/>
      <c r="IQY36" s="74"/>
      <c r="IQZ36" s="74"/>
      <c r="IRA36" s="74"/>
      <c r="IRB36" s="74"/>
      <c r="IRC36" s="74"/>
      <c r="IRD36" s="74"/>
      <c r="IRE36" s="74"/>
      <c r="IRF36" s="74"/>
      <c r="IRG36" s="74"/>
      <c r="IRH36" s="74"/>
      <c r="IRI36" s="74"/>
      <c r="IRJ36" s="74"/>
      <c r="IRK36" s="74"/>
      <c r="IRL36" s="74"/>
      <c r="IRM36" s="74"/>
      <c r="IRN36" s="74"/>
      <c r="IRO36" s="74"/>
      <c r="IRP36" s="74"/>
      <c r="IRQ36" s="74"/>
      <c r="IRR36" s="74"/>
      <c r="IRS36" s="74"/>
      <c r="IRT36" s="74"/>
      <c r="IRU36" s="74"/>
      <c r="IRV36" s="74"/>
      <c r="IRW36" s="74"/>
      <c r="IRX36" s="74"/>
      <c r="IRY36" s="74"/>
      <c r="IRZ36" s="74"/>
      <c r="ISA36" s="74"/>
      <c r="ISB36" s="74"/>
      <c r="ISC36" s="74"/>
      <c r="ISD36" s="74"/>
      <c r="ISE36" s="74"/>
      <c r="ISF36" s="74"/>
      <c r="ISG36" s="74"/>
      <c r="ISH36" s="74"/>
      <c r="ISI36" s="74"/>
      <c r="ISJ36" s="74"/>
      <c r="ISK36" s="74"/>
      <c r="ISL36" s="74"/>
      <c r="ISM36" s="74"/>
      <c r="ISN36" s="74"/>
      <c r="ISO36" s="74"/>
      <c r="ISP36" s="74"/>
      <c r="ISQ36" s="74"/>
      <c r="ISR36" s="74"/>
      <c r="ISS36" s="74"/>
      <c r="IST36" s="74"/>
      <c r="ISU36" s="74"/>
      <c r="ISV36" s="74"/>
      <c r="ISW36" s="74"/>
      <c r="ISX36" s="74"/>
      <c r="ISY36" s="74"/>
      <c r="ISZ36" s="74"/>
      <c r="ITA36" s="74"/>
      <c r="ITB36" s="74"/>
      <c r="ITC36" s="74"/>
      <c r="ITD36" s="74"/>
      <c r="ITE36" s="74"/>
      <c r="ITF36" s="74"/>
      <c r="ITG36" s="74"/>
      <c r="ITH36" s="74"/>
      <c r="ITI36" s="74"/>
      <c r="ITJ36" s="74"/>
      <c r="ITK36" s="74"/>
      <c r="ITL36" s="74"/>
      <c r="ITM36" s="74"/>
      <c r="ITN36" s="74"/>
      <c r="ITO36" s="74"/>
      <c r="ITP36" s="74"/>
      <c r="ITQ36" s="74"/>
      <c r="ITR36" s="74"/>
      <c r="ITS36" s="74"/>
      <c r="ITT36" s="74"/>
      <c r="ITU36" s="74"/>
      <c r="ITV36" s="74"/>
      <c r="ITW36" s="74"/>
      <c r="ITX36" s="74"/>
      <c r="ITY36" s="74"/>
      <c r="ITZ36" s="74"/>
      <c r="IUA36" s="74"/>
      <c r="IUB36" s="74"/>
      <c r="IUC36" s="74"/>
      <c r="IUD36" s="74"/>
      <c r="IUE36" s="74"/>
      <c r="IUF36" s="74"/>
      <c r="IUG36" s="74"/>
      <c r="IUH36" s="74"/>
      <c r="IUI36" s="74"/>
      <c r="IUJ36" s="74"/>
      <c r="IUK36" s="74"/>
      <c r="IUL36" s="74"/>
      <c r="IUM36" s="74"/>
      <c r="IUN36" s="74"/>
      <c r="IUO36" s="74"/>
      <c r="IUP36" s="74"/>
      <c r="IUQ36" s="74"/>
      <c r="IUR36" s="74"/>
      <c r="IUS36" s="74"/>
      <c r="IUT36" s="74"/>
      <c r="IUU36" s="74"/>
      <c r="IUV36" s="74"/>
      <c r="IUW36" s="74"/>
      <c r="IUX36" s="74"/>
      <c r="IUY36" s="74"/>
      <c r="IUZ36" s="74"/>
      <c r="IVA36" s="74"/>
      <c r="IVB36" s="74"/>
      <c r="IVC36" s="74"/>
      <c r="IVD36" s="74"/>
      <c r="IVE36" s="74"/>
      <c r="IVF36" s="74"/>
      <c r="IVG36" s="74"/>
      <c r="IVH36" s="74"/>
      <c r="IVI36" s="74"/>
      <c r="IVJ36" s="74"/>
      <c r="IVK36" s="74"/>
      <c r="IVL36" s="74"/>
      <c r="IVM36" s="74"/>
      <c r="IVN36" s="74"/>
      <c r="IVO36" s="74"/>
      <c r="IVP36" s="74"/>
      <c r="IVQ36" s="74"/>
      <c r="IVR36" s="74"/>
      <c r="IVS36" s="74"/>
      <c r="IVT36" s="74"/>
      <c r="IVU36" s="74"/>
      <c r="IVV36" s="74"/>
      <c r="IVW36" s="74"/>
      <c r="IVX36" s="74"/>
      <c r="IVY36" s="74"/>
      <c r="IVZ36" s="74"/>
      <c r="IWA36" s="74"/>
      <c r="IWB36" s="74"/>
      <c r="IWC36" s="74"/>
      <c r="IWD36" s="74"/>
      <c r="IWE36" s="74"/>
      <c r="IWF36" s="74"/>
      <c r="IWG36" s="74"/>
      <c r="IWH36" s="74"/>
      <c r="IWI36" s="74"/>
      <c r="IWJ36" s="74"/>
      <c r="IWK36" s="74"/>
      <c r="IWL36" s="74"/>
      <c r="IWM36" s="74"/>
      <c r="IWN36" s="74"/>
      <c r="IWO36" s="74"/>
      <c r="IWP36" s="74"/>
      <c r="IWQ36" s="74"/>
      <c r="IWR36" s="74"/>
      <c r="IWS36" s="74"/>
      <c r="IWT36" s="74"/>
      <c r="IWU36" s="74"/>
      <c r="IWV36" s="74"/>
      <c r="IWW36" s="74"/>
      <c r="IWX36" s="74"/>
      <c r="IWY36" s="74"/>
      <c r="IWZ36" s="74"/>
      <c r="IXA36" s="74"/>
      <c r="IXB36" s="74"/>
      <c r="IXC36" s="74"/>
      <c r="IXD36" s="74"/>
      <c r="IXE36" s="74"/>
      <c r="IXF36" s="74"/>
      <c r="IXG36" s="74"/>
      <c r="IXH36" s="74"/>
      <c r="IXI36" s="74"/>
      <c r="IXJ36" s="74"/>
      <c r="IXK36" s="74"/>
      <c r="IXL36" s="74"/>
      <c r="IXM36" s="74"/>
      <c r="IXN36" s="74"/>
      <c r="IXO36" s="74"/>
      <c r="IXP36" s="74"/>
      <c r="IXQ36" s="74"/>
      <c r="IXR36" s="74"/>
      <c r="IXS36" s="74"/>
      <c r="IXT36" s="74"/>
      <c r="IXU36" s="74"/>
      <c r="IXV36" s="74"/>
      <c r="IXW36" s="74"/>
      <c r="IXX36" s="74"/>
      <c r="IXY36" s="74"/>
      <c r="IXZ36" s="74"/>
      <c r="IYA36" s="74"/>
      <c r="IYB36" s="74"/>
      <c r="IYC36" s="74"/>
      <c r="IYD36" s="74"/>
      <c r="IYE36" s="74"/>
      <c r="IYF36" s="74"/>
      <c r="IYG36" s="74"/>
      <c r="IYH36" s="74"/>
      <c r="IYI36" s="74"/>
      <c r="IYJ36" s="74"/>
      <c r="IYK36" s="74"/>
      <c r="IYL36" s="74"/>
      <c r="IYM36" s="74"/>
      <c r="IYN36" s="74"/>
      <c r="IYO36" s="74"/>
      <c r="IYP36" s="74"/>
      <c r="IYQ36" s="74"/>
      <c r="IYR36" s="74"/>
      <c r="IYS36" s="74"/>
      <c r="IYT36" s="74"/>
      <c r="IYU36" s="74"/>
      <c r="IYV36" s="74"/>
      <c r="IYW36" s="74"/>
      <c r="IYX36" s="74"/>
      <c r="IYY36" s="74"/>
      <c r="IYZ36" s="74"/>
      <c r="IZA36" s="74"/>
      <c r="IZB36" s="74"/>
      <c r="IZC36" s="74"/>
      <c r="IZD36" s="74"/>
      <c r="IZE36" s="74"/>
      <c r="IZF36" s="74"/>
      <c r="IZG36" s="74"/>
      <c r="IZH36" s="74"/>
      <c r="IZI36" s="74"/>
      <c r="IZJ36" s="74"/>
      <c r="IZK36" s="74"/>
      <c r="IZL36" s="74"/>
      <c r="IZM36" s="74"/>
      <c r="IZN36" s="74"/>
      <c r="IZO36" s="74"/>
      <c r="IZP36" s="74"/>
      <c r="IZQ36" s="74"/>
      <c r="IZR36" s="74"/>
      <c r="IZS36" s="74"/>
      <c r="IZT36" s="74"/>
      <c r="IZU36" s="74"/>
      <c r="IZV36" s="74"/>
      <c r="IZW36" s="74"/>
      <c r="IZX36" s="74"/>
      <c r="IZY36" s="74"/>
      <c r="IZZ36" s="74"/>
      <c r="JAA36" s="74"/>
      <c r="JAB36" s="74"/>
      <c r="JAC36" s="74"/>
      <c r="JAD36" s="74"/>
      <c r="JAE36" s="74"/>
      <c r="JAF36" s="74"/>
      <c r="JAG36" s="74"/>
      <c r="JAH36" s="74"/>
      <c r="JAI36" s="74"/>
      <c r="JAJ36" s="74"/>
      <c r="JAK36" s="74"/>
      <c r="JAL36" s="74"/>
      <c r="JAM36" s="74"/>
      <c r="JAN36" s="74"/>
      <c r="JAO36" s="74"/>
      <c r="JAP36" s="74"/>
      <c r="JAQ36" s="74"/>
      <c r="JAR36" s="74"/>
      <c r="JAS36" s="74"/>
      <c r="JAT36" s="74"/>
      <c r="JAU36" s="74"/>
      <c r="JAV36" s="74"/>
      <c r="JAW36" s="74"/>
      <c r="JAX36" s="74"/>
      <c r="JAY36" s="74"/>
      <c r="JAZ36" s="74"/>
      <c r="JBA36" s="74"/>
      <c r="JBB36" s="74"/>
      <c r="JBC36" s="74"/>
      <c r="JBD36" s="74"/>
      <c r="JBE36" s="74"/>
      <c r="JBF36" s="74"/>
      <c r="JBG36" s="74"/>
      <c r="JBH36" s="74"/>
      <c r="JBI36" s="74"/>
      <c r="JBJ36" s="74"/>
      <c r="JBK36" s="74"/>
      <c r="JBL36" s="74"/>
      <c r="JBM36" s="74"/>
      <c r="JBN36" s="74"/>
      <c r="JBO36" s="74"/>
      <c r="JBP36" s="74"/>
      <c r="JBQ36" s="74"/>
      <c r="JBR36" s="74"/>
      <c r="JBS36" s="74"/>
      <c r="JBT36" s="74"/>
      <c r="JBU36" s="74"/>
      <c r="JBV36" s="74"/>
      <c r="JBW36" s="74"/>
      <c r="JBX36" s="74"/>
      <c r="JBY36" s="74"/>
      <c r="JBZ36" s="74"/>
      <c r="JCA36" s="74"/>
      <c r="JCB36" s="74"/>
      <c r="JCC36" s="74"/>
      <c r="JCD36" s="74"/>
      <c r="JCE36" s="74"/>
      <c r="JCF36" s="74"/>
      <c r="JCG36" s="74"/>
      <c r="JCH36" s="74"/>
      <c r="JCI36" s="74"/>
      <c r="JCJ36" s="74"/>
      <c r="JCK36" s="74"/>
      <c r="JCL36" s="74"/>
      <c r="JCM36" s="74"/>
      <c r="JCN36" s="74"/>
      <c r="JCO36" s="74"/>
      <c r="JCP36" s="74"/>
      <c r="JCQ36" s="74"/>
      <c r="JCR36" s="74"/>
      <c r="JCS36" s="74"/>
      <c r="JCT36" s="74"/>
      <c r="JCU36" s="74"/>
      <c r="JCV36" s="74"/>
      <c r="JCW36" s="74"/>
      <c r="JCX36" s="74"/>
      <c r="JCY36" s="74"/>
      <c r="JCZ36" s="74"/>
      <c r="JDA36" s="74"/>
      <c r="JDB36" s="74"/>
      <c r="JDC36" s="74"/>
      <c r="JDD36" s="74"/>
      <c r="JDE36" s="74"/>
      <c r="JDF36" s="74"/>
      <c r="JDG36" s="74"/>
      <c r="JDH36" s="74"/>
      <c r="JDI36" s="74"/>
      <c r="JDJ36" s="74"/>
      <c r="JDK36" s="74"/>
      <c r="JDL36" s="74"/>
      <c r="JDM36" s="74"/>
      <c r="JDN36" s="74"/>
      <c r="JDO36" s="74"/>
      <c r="JDP36" s="74"/>
      <c r="JDQ36" s="74"/>
      <c r="JDR36" s="74"/>
      <c r="JDS36" s="74"/>
      <c r="JDT36" s="74"/>
      <c r="JDU36" s="74"/>
      <c r="JDV36" s="74"/>
      <c r="JDW36" s="74"/>
      <c r="JDX36" s="74"/>
      <c r="JDY36" s="74"/>
      <c r="JDZ36" s="74"/>
      <c r="JEA36" s="74"/>
      <c r="JEB36" s="74"/>
      <c r="JEC36" s="74"/>
      <c r="JED36" s="74"/>
      <c r="JEE36" s="74"/>
      <c r="JEF36" s="74"/>
      <c r="JEG36" s="74"/>
      <c r="JEH36" s="74"/>
      <c r="JEI36" s="74"/>
      <c r="JEJ36" s="74"/>
      <c r="JEK36" s="74"/>
      <c r="JEL36" s="74"/>
      <c r="JEM36" s="74"/>
      <c r="JEN36" s="74"/>
      <c r="JEO36" s="74"/>
      <c r="JEP36" s="74"/>
      <c r="JEQ36" s="74"/>
      <c r="JER36" s="74"/>
      <c r="JES36" s="74"/>
      <c r="JET36" s="74"/>
      <c r="JEU36" s="74"/>
      <c r="JEV36" s="74"/>
      <c r="JEW36" s="74"/>
      <c r="JEX36" s="74"/>
      <c r="JEY36" s="74"/>
      <c r="JEZ36" s="74"/>
      <c r="JFA36" s="74"/>
      <c r="JFB36" s="74"/>
      <c r="JFC36" s="74"/>
      <c r="JFD36" s="74"/>
      <c r="JFE36" s="74"/>
      <c r="JFF36" s="74"/>
      <c r="JFG36" s="74"/>
      <c r="JFH36" s="74"/>
      <c r="JFI36" s="74"/>
      <c r="JFJ36" s="74"/>
      <c r="JFK36" s="74"/>
      <c r="JFL36" s="74"/>
      <c r="JFM36" s="74"/>
      <c r="JFN36" s="74"/>
      <c r="JFO36" s="74"/>
      <c r="JFP36" s="74"/>
      <c r="JFQ36" s="74"/>
      <c r="JFR36" s="74"/>
      <c r="JFS36" s="74"/>
      <c r="JFT36" s="74"/>
      <c r="JFU36" s="74"/>
      <c r="JFV36" s="74"/>
      <c r="JFW36" s="74"/>
      <c r="JFX36" s="74"/>
      <c r="JFY36" s="74"/>
      <c r="JFZ36" s="74"/>
      <c r="JGA36" s="74"/>
      <c r="JGB36" s="74"/>
      <c r="JGC36" s="74"/>
      <c r="JGD36" s="74"/>
      <c r="JGE36" s="74"/>
      <c r="JGF36" s="74"/>
      <c r="JGG36" s="74"/>
      <c r="JGH36" s="74"/>
      <c r="JGI36" s="74"/>
      <c r="JGJ36" s="74"/>
      <c r="JGK36" s="74"/>
      <c r="JGL36" s="74"/>
      <c r="JGM36" s="74"/>
      <c r="JGN36" s="74"/>
      <c r="JGO36" s="74"/>
      <c r="JGP36" s="74"/>
      <c r="JGQ36" s="74"/>
      <c r="JGR36" s="74"/>
      <c r="JGS36" s="74"/>
      <c r="JGT36" s="74"/>
      <c r="JGU36" s="74"/>
      <c r="JGV36" s="74"/>
      <c r="JGW36" s="74"/>
      <c r="JGX36" s="74"/>
      <c r="JGY36" s="74"/>
      <c r="JGZ36" s="74"/>
      <c r="JHA36" s="74"/>
      <c r="JHB36" s="74"/>
      <c r="JHC36" s="74"/>
      <c r="JHD36" s="74"/>
      <c r="JHE36" s="74"/>
      <c r="JHF36" s="74"/>
      <c r="JHG36" s="74"/>
      <c r="JHH36" s="74"/>
      <c r="JHI36" s="74"/>
      <c r="JHJ36" s="74"/>
      <c r="JHK36" s="74"/>
      <c r="JHL36" s="74"/>
      <c r="JHM36" s="74"/>
      <c r="JHN36" s="74"/>
      <c r="JHO36" s="74"/>
      <c r="JHP36" s="74"/>
      <c r="JHQ36" s="74"/>
      <c r="JHR36" s="74"/>
      <c r="JHS36" s="74"/>
      <c r="JHT36" s="74"/>
      <c r="JHU36" s="74"/>
      <c r="JHV36" s="74"/>
      <c r="JHW36" s="74"/>
      <c r="JHX36" s="74"/>
      <c r="JHY36" s="74"/>
      <c r="JHZ36" s="74"/>
      <c r="JIA36" s="74"/>
      <c r="JIB36" s="74"/>
      <c r="JIC36" s="74"/>
      <c r="JID36" s="74"/>
      <c r="JIE36" s="74"/>
      <c r="JIF36" s="74"/>
      <c r="JIG36" s="74"/>
      <c r="JIH36" s="74"/>
      <c r="JII36" s="74"/>
      <c r="JIJ36" s="74"/>
      <c r="JIK36" s="74"/>
      <c r="JIL36" s="74"/>
      <c r="JIM36" s="74"/>
      <c r="JIN36" s="74"/>
      <c r="JIO36" s="74"/>
      <c r="JIP36" s="74"/>
      <c r="JIQ36" s="74"/>
      <c r="JIR36" s="74"/>
      <c r="JIS36" s="74"/>
      <c r="JIT36" s="74"/>
      <c r="JIU36" s="74"/>
      <c r="JIV36" s="74"/>
      <c r="JIW36" s="74"/>
      <c r="JIX36" s="74"/>
      <c r="JIY36" s="74"/>
      <c r="JIZ36" s="74"/>
      <c r="JJA36" s="74"/>
      <c r="JJB36" s="74"/>
      <c r="JJC36" s="74"/>
      <c r="JJD36" s="74"/>
      <c r="JJE36" s="74"/>
      <c r="JJF36" s="74"/>
      <c r="JJG36" s="74"/>
      <c r="JJH36" s="74"/>
      <c r="JJI36" s="74"/>
      <c r="JJJ36" s="74"/>
      <c r="JJK36" s="74"/>
      <c r="JJL36" s="74"/>
      <c r="JJM36" s="74"/>
      <c r="JJN36" s="74"/>
      <c r="JJO36" s="74"/>
      <c r="JJP36" s="74"/>
      <c r="JJQ36" s="74"/>
      <c r="JJR36" s="74"/>
      <c r="JJS36" s="74"/>
      <c r="JJT36" s="74"/>
      <c r="JJU36" s="74"/>
      <c r="JJV36" s="74"/>
      <c r="JJW36" s="74"/>
      <c r="JJX36" s="74"/>
      <c r="JJY36" s="74"/>
      <c r="JJZ36" s="74"/>
      <c r="JKA36" s="74"/>
      <c r="JKB36" s="74"/>
      <c r="JKC36" s="74"/>
      <c r="JKD36" s="74"/>
      <c r="JKE36" s="74"/>
      <c r="JKF36" s="74"/>
      <c r="JKG36" s="74"/>
      <c r="JKH36" s="74"/>
      <c r="JKI36" s="74"/>
      <c r="JKJ36" s="74"/>
      <c r="JKK36" s="74"/>
      <c r="JKL36" s="74"/>
      <c r="JKM36" s="74"/>
      <c r="JKN36" s="74"/>
      <c r="JKO36" s="74"/>
      <c r="JKP36" s="74"/>
      <c r="JKQ36" s="74"/>
      <c r="JKR36" s="74"/>
      <c r="JKS36" s="74"/>
      <c r="JKT36" s="74"/>
      <c r="JKU36" s="74"/>
      <c r="JKV36" s="74"/>
      <c r="JKW36" s="74"/>
      <c r="JKX36" s="74"/>
      <c r="JKY36" s="74"/>
      <c r="JKZ36" s="74"/>
      <c r="JLA36" s="74"/>
      <c r="JLB36" s="74"/>
      <c r="JLC36" s="74"/>
      <c r="JLD36" s="74"/>
      <c r="JLE36" s="74"/>
      <c r="JLF36" s="74"/>
      <c r="JLG36" s="74"/>
      <c r="JLH36" s="74"/>
      <c r="JLI36" s="74"/>
      <c r="JLJ36" s="74"/>
      <c r="JLK36" s="74"/>
      <c r="JLL36" s="74"/>
      <c r="JLM36" s="74"/>
      <c r="JLN36" s="74"/>
      <c r="JLO36" s="74"/>
      <c r="JLP36" s="74"/>
      <c r="JLQ36" s="74"/>
      <c r="JLR36" s="74"/>
      <c r="JLS36" s="74"/>
      <c r="JLT36" s="74"/>
      <c r="JLU36" s="74"/>
      <c r="JLV36" s="74"/>
      <c r="JLW36" s="74"/>
      <c r="JLX36" s="74"/>
      <c r="JLY36" s="74"/>
      <c r="JLZ36" s="74"/>
      <c r="JMA36" s="74"/>
      <c r="JMB36" s="74"/>
      <c r="JMC36" s="74"/>
      <c r="JMD36" s="74"/>
      <c r="JME36" s="74"/>
      <c r="JMF36" s="74"/>
      <c r="JMG36" s="74"/>
      <c r="JMH36" s="74"/>
      <c r="JMI36" s="74"/>
      <c r="JMJ36" s="74"/>
      <c r="JMK36" s="74"/>
      <c r="JML36" s="74"/>
      <c r="JMM36" s="74"/>
      <c r="JMN36" s="74"/>
      <c r="JMO36" s="74"/>
      <c r="JMP36" s="74"/>
      <c r="JMQ36" s="74"/>
      <c r="JMR36" s="74"/>
      <c r="JMS36" s="74"/>
      <c r="JMT36" s="74"/>
      <c r="JMU36" s="74"/>
      <c r="JMV36" s="74"/>
      <c r="JMW36" s="74"/>
      <c r="JMX36" s="74"/>
      <c r="JMY36" s="74"/>
      <c r="JMZ36" s="74"/>
      <c r="JNA36" s="74"/>
      <c r="JNB36" s="74"/>
      <c r="JNC36" s="74"/>
      <c r="JND36" s="74"/>
      <c r="JNE36" s="74"/>
      <c r="JNF36" s="74"/>
      <c r="JNG36" s="74"/>
      <c r="JNH36" s="74"/>
      <c r="JNI36" s="74"/>
      <c r="JNJ36" s="74"/>
      <c r="JNK36" s="74"/>
      <c r="JNL36" s="74"/>
      <c r="JNM36" s="74"/>
      <c r="JNN36" s="74"/>
      <c r="JNO36" s="74"/>
      <c r="JNP36" s="74"/>
      <c r="JNQ36" s="74"/>
      <c r="JNR36" s="74"/>
      <c r="JNS36" s="74"/>
      <c r="JNT36" s="74"/>
      <c r="JNU36" s="74"/>
      <c r="JNV36" s="74"/>
      <c r="JNW36" s="74"/>
      <c r="JNX36" s="74"/>
      <c r="JNY36" s="74"/>
      <c r="JNZ36" s="74"/>
      <c r="JOA36" s="74"/>
      <c r="JOB36" s="74"/>
      <c r="JOC36" s="74"/>
      <c r="JOD36" s="74"/>
      <c r="JOE36" s="74"/>
      <c r="JOF36" s="74"/>
      <c r="JOG36" s="74"/>
      <c r="JOH36" s="74"/>
      <c r="JOI36" s="74"/>
      <c r="JOJ36" s="74"/>
      <c r="JOK36" s="74"/>
      <c r="JOL36" s="74"/>
      <c r="JOM36" s="74"/>
      <c r="JON36" s="74"/>
      <c r="JOO36" s="74"/>
      <c r="JOP36" s="74"/>
      <c r="JOQ36" s="74"/>
      <c r="JOR36" s="74"/>
      <c r="JOS36" s="74"/>
      <c r="JOT36" s="74"/>
      <c r="JOU36" s="74"/>
      <c r="JOV36" s="74"/>
      <c r="JOW36" s="74"/>
      <c r="JOX36" s="74"/>
      <c r="JOY36" s="74"/>
      <c r="JOZ36" s="74"/>
      <c r="JPA36" s="74"/>
      <c r="JPB36" s="74"/>
      <c r="JPC36" s="74"/>
      <c r="JPD36" s="74"/>
      <c r="JPE36" s="74"/>
      <c r="JPF36" s="74"/>
      <c r="JPG36" s="74"/>
      <c r="JPH36" s="74"/>
      <c r="JPI36" s="74"/>
      <c r="JPJ36" s="74"/>
      <c r="JPK36" s="74"/>
      <c r="JPL36" s="74"/>
      <c r="JPM36" s="74"/>
      <c r="JPN36" s="74"/>
      <c r="JPO36" s="74"/>
      <c r="JPP36" s="74"/>
      <c r="JPQ36" s="74"/>
      <c r="JPR36" s="74"/>
      <c r="JPS36" s="74"/>
      <c r="JPT36" s="74"/>
      <c r="JPU36" s="74"/>
      <c r="JPV36" s="74"/>
      <c r="JPW36" s="74"/>
      <c r="JPX36" s="74"/>
      <c r="JPY36" s="74"/>
      <c r="JPZ36" s="74"/>
      <c r="JQA36" s="74"/>
      <c r="JQB36" s="74"/>
      <c r="JQC36" s="74"/>
      <c r="JQD36" s="74"/>
      <c r="JQE36" s="74"/>
      <c r="JQF36" s="74"/>
      <c r="JQG36" s="74"/>
      <c r="JQH36" s="74"/>
      <c r="JQI36" s="74"/>
      <c r="JQJ36" s="74"/>
      <c r="JQK36" s="74"/>
      <c r="JQL36" s="74"/>
      <c r="JQM36" s="74"/>
      <c r="JQN36" s="74"/>
      <c r="JQO36" s="74"/>
      <c r="JQP36" s="74"/>
      <c r="JQQ36" s="74"/>
      <c r="JQR36" s="74"/>
      <c r="JQS36" s="74"/>
      <c r="JQT36" s="74"/>
      <c r="JQU36" s="74"/>
      <c r="JQV36" s="74"/>
      <c r="JQW36" s="74"/>
      <c r="JQX36" s="74"/>
      <c r="JQY36" s="74"/>
      <c r="JQZ36" s="74"/>
      <c r="JRA36" s="74"/>
      <c r="JRB36" s="74"/>
      <c r="JRC36" s="74"/>
      <c r="JRD36" s="74"/>
      <c r="JRE36" s="74"/>
      <c r="JRF36" s="74"/>
      <c r="JRG36" s="74"/>
      <c r="JRH36" s="74"/>
      <c r="JRI36" s="74"/>
      <c r="JRJ36" s="74"/>
      <c r="JRK36" s="74"/>
      <c r="JRL36" s="74"/>
      <c r="JRM36" s="74"/>
      <c r="JRN36" s="74"/>
      <c r="JRO36" s="74"/>
      <c r="JRP36" s="74"/>
      <c r="JRQ36" s="74"/>
      <c r="JRR36" s="74"/>
      <c r="JRS36" s="74"/>
      <c r="JRT36" s="74"/>
      <c r="JRU36" s="74"/>
      <c r="JRV36" s="74"/>
      <c r="JRW36" s="74"/>
      <c r="JRX36" s="74"/>
      <c r="JRY36" s="74"/>
      <c r="JRZ36" s="74"/>
      <c r="JSA36" s="74"/>
      <c r="JSB36" s="74"/>
      <c r="JSC36" s="74"/>
      <c r="JSD36" s="74"/>
      <c r="JSE36" s="74"/>
      <c r="JSF36" s="74"/>
      <c r="JSG36" s="74"/>
      <c r="JSH36" s="74"/>
      <c r="JSI36" s="74"/>
      <c r="JSJ36" s="74"/>
      <c r="JSK36" s="74"/>
      <c r="JSL36" s="74"/>
      <c r="JSM36" s="74"/>
      <c r="JSN36" s="74"/>
      <c r="JSO36" s="74"/>
      <c r="JSP36" s="74"/>
      <c r="JSQ36" s="74"/>
      <c r="JSR36" s="74"/>
      <c r="JSS36" s="74"/>
      <c r="JST36" s="74"/>
      <c r="JSU36" s="74"/>
      <c r="JSV36" s="74"/>
      <c r="JSW36" s="74"/>
      <c r="JSX36" s="74"/>
      <c r="JSY36" s="74"/>
      <c r="JSZ36" s="74"/>
      <c r="JTA36" s="74"/>
      <c r="JTB36" s="74"/>
      <c r="JTC36" s="74"/>
      <c r="JTD36" s="74"/>
      <c r="JTE36" s="74"/>
      <c r="JTF36" s="74"/>
      <c r="JTG36" s="74"/>
      <c r="JTH36" s="74"/>
      <c r="JTI36" s="74"/>
      <c r="JTJ36" s="74"/>
      <c r="JTK36" s="74"/>
      <c r="JTL36" s="74"/>
      <c r="JTM36" s="74"/>
      <c r="JTN36" s="74"/>
      <c r="JTO36" s="74"/>
      <c r="JTP36" s="74"/>
      <c r="JTQ36" s="74"/>
      <c r="JTR36" s="74"/>
      <c r="JTS36" s="74"/>
      <c r="JTT36" s="74"/>
      <c r="JTU36" s="74"/>
      <c r="JTV36" s="74"/>
      <c r="JTW36" s="74"/>
      <c r="JTX36" s="74"/>
      <c r="JTY36" s="74"/>
      <c r="JTZ36" s="74"/>
      <c r="JUA36" s="74"/>
      <c r="JUB36" s="74"/>
      <c r="JUC36" s="74"/>
      <c r="JUD36" s="74"/>
      <c r="JUE36" s="74"/>
      <c r="JUF36" s="74"/>
      <c r="JUG36" s="74"/>
      <c r="JUH36" s="74"/>
      <c r="JUI36" s="74"/>
      <c r="JUJ36" s="74"/>
      <c r="JUK36" s="74"/>
      <c r="JUL36" s="74"/>
      <c r="JUM36" s="74"/>
      <c r="JUN36" s="74"/>
      <c r="JUO36" s="74"/>
      <c r="JUP36" s="74"/>
      <c r="JUQ36" s="74"/>
      <c r="JUR36" s="74"/>
      <c r="JUS36" s="74"/>
      <c r="JUT36" s="74"/>
      <c r="JUU36" s="74"/>
      <c r="JUV36" s="74"/>
      <c r="JUW36" s="74"/>
      <c r="JUX36" s="74"/>
      <c r="JUY36" s="74"/>
      <c r="JUZ36" s="74"/>
      <c r="JVA36" s="74"/>
      <c r="JVB36" s="74"/>
      <c r="JVC36" s="74"/>
      <c r="JVD36" s="74"/>
      <c r="JVE36" s="74"/>
      <c r="JVF36" s="74"/>
      <c r="JVG36" s="74"/>
      <c r="JVH36" s="74"/>
      <c r="JVI36" s="74"/>
      <c r="JVJ36" s="74"/>
      <c r="JVK36" s="74"/>
      <c r="JVL36" s="74"/>
      <c r="JVM36" s="74"/>
      <c r="JVN36" s="74"/>
      <c r="JVO36" s="74"/>
      <c r="JVP36" s="74"/>
      <c r="JVQ36" s="74"/>
      <c r="JVR36" s="74"/>
      <c r="JVS36" s="74"/>
      <c r="JVT36" s="74"/>
      <c r="JVU36" s="74"/>
      <c r="JVV36" s="74"/>
      <c r="JVW36" s="74"/>
      <c r="JVX36" s="74"/>
      <c r="JVY36" s="74"/>
      <c r="JVZ36" s="74"/>
      <c r="JWA36" s="74"/>
      <c r="JWB36" s="74"/>
      <c r="JWC36" s="74"/>
      <c r="JWD36" s="74"/>
      <c r="JWE36" s="74"/>
      <c r="JWF36" s="74"/>
      <c r="JWG36" s="74"/>
      <c r="JWH36" s="74"/>
      <c r="JWI36" s="74"/>
      <c r="JWJ36" s="74"/>
      <c r="JWK36" s="74"/>
      <c r="JWL36" s="74"/>
      <c r="JWM36" s="74"/>
      <c r="JWN36" s="74"/>
      <c r="JWO36" s="74"/>
      <c r="JWP36" s="74"/>
      <c r="JWQ36" s="74"/>
      <c r="JWR36" s="74"/>
      <c r="JWS36" s="74"/>
      <c r="JWT36" s="74"/>
      <c r="JWU36" s="74"/>
      <c r="JWV36" s="74"/>
      <c r="JWW36" s="74"/>
      <c r="JWX36" s="74"/>
      <c r="JWY36" s="74"/>
      <c r="JWZ36" s="74"/>
      <c r="JXA36" s="74"/>
      <c r="JXB36" s="74"/>
      <c r="JXC36" s="74"/>
      <c r="JXD36" s="74"/>
      <c r="JXE36" s="74"/>
      <c r="JXF36" s="74"/>
      <c r="JXG36" s="74"/>
      <c r="JXH36" s="74"/>
      <c r="JXI36" s="74"/>
      <c r="JXJ36" s="74"/>
      <c r="JXK36" s="74"/>
      <c r="JXL36" s="74"/>
      <c r="JXM36" s="74"/>
      <c r="JXN36" s="74"/>
      <c r="JXO36" s="74"/>
      <c r="JXP36" s="74"/>
      <c r="JXQ36" s="74"/>
      <c r="JXR36" s="74"/>
      <c r="JXS36" s="74"/>
      <c r="JXT36" s="74"/>
      <c r="JXU36" s="74"/>
      <c r="JXV36" s="74"/>
      <c r="JXW36" s="74"/>
      <c r="JXX36" s="74"/>
      <c r="JXY36" s="74"/>
      <c r="JXZ36" s="74"/>
      <c r="JYA36" s="74"/>
      <c r="JYB36" s="74"/>
      <c r="JYC36" s="74"/>
      <c r="JYD36" s="74"/>
      <c r="JYE36" s="74"/>
      <c r="JYF36" s="74"/>
      <c r="JYG36" s="74"/>
      <c r="JYH36" s="74"/>
      <c r="JYI36" s="74"/>
      <c r="JYJ36" s="74"/>
      <c r="JYK36" s="74"/>
      <c r="JYL36" s="74"/>
      <c r="JYM36" s="74"/>
      <c r="JYN36" s="74"/>
      <c r="JYO36" s="74"/>
      <c r="JYP36" s="74"/>
      <c r="JYQ36" s="74"/>
      <c r="JYR36" s="74"/>
      <c r="JYS36" s="74"/>
      <c r="JYT36" s="74"/>
      <c r="JYU36" s="74"/>
      <c r="JYV36" s="74"/>
      <c r="JYW36" s="74"/>
      <c r="JYX36" s="74"/>
      <c r="JYY36" s="74"/>
      <c r="JYZ36" s="74"/>
      <c r="JZA36" s="74"/>
      <c r="JZB36" s="74"/>
      <c r="JZC36" s="74"/>
      <c r="JZD36" s="74"/>
      <c r="JZE36" s="74"/>
      <c r="JZF36" s="74"/>
      <c r="JZG36" s="74"/>
      <c r="JZH36" s="74"/>
      <c r="JZI36" s="74"/>
      <c r="JZJ36" s="74"/>
      <c r="JZK36" s="74"/>
      <c r="JZL36" s="74"/>
      <c r="JZM36" s="74"/>
      <c r="JZN36" s="74"/>
      <c r="JZO36" s="74"/>
      <c r="JZP36" s="74"/>
      <c r="JZQ36" s="74"/>
      <c r="JZR36" s="74"/>
      <c r="JZS36" s="74"/>
      <c r="JZT36" s="74"/>
      <c r="JZU36" s="74"/>
      <c r="JZV36" s="74"/>
      <c r="JZW36" s="74"/>
      <c r="JZX36" s="74"/>
      <c r="JZY36" s="74"/>
      <c r="JZZ36" s="74"/>
      <c r="KAA36" s="74"/>
      <c r="KAB36" s="74"/>
      <c r="KAC36" s="74"/>
      <c r="KAD36" s="74"/>
      <c r="KAE36" s="74"/>
      <c r="KAF36" s="74"/>
      <c r="KAG36" s="74"/>
      <c r="KAH36" s="74"/>
      <c r="KAI36" s="74"/>
      <c r="KAJ36" s="74"/>
      <c r="KAK36" s="74"/>
      <c r="KAL36" s="74"/>
      <c r="KAM36" s="74"/>
      <c r="KAN36" s="74"/>
      <c r="KAO36" s="74"/>
      <c r="KAP36" s="74"/>
      <c r="KAQ36" s="74"/>
      <c r="KAR36" s="74"/>
      <c r="KAS36" s="74"/>
      <c r="KAT36" s="74"/>
      <c r="KAU36" s="74"/>
      <c r="KAV36" s="74"/>
      <c r="KAW36" s="74"/>
      <c r="KAX36" s="74"/>
      <c r="KAY36" s="74"/>
      <c r="KAZ36" s="74"/>
      <c r="KBA36" s="74"/>
      <c r="KBB36" s="74"/>
      <c r="KBC36" s="74"/>
      <c r="KBD36" s="74"/>
      <c r="KBE36" s="74"/>
      <c r="KBF36" s="74"/>
      <c r="KBG36" s="74"/>
      <c r="KBH36" s="74"/>
      <c r="KBI36" s="74"/>
      <c r="KBJ36" s="74"/>
      <c r="KBK36" s="74"/>
      <c r="KBL36" s="74"/>
      <c r="KBM36" s="74"/>
      <c r="KBN36" s="74"/>
      <c r="KBO36" s="74"/>
      <c r="KBP36" s="74"/>
      <c r="KBQ36" s="74"/>
      <c r="KBR36" s="74"/>
      <c r="KBS36" s="74"/>
      <c r="KBT36" s="74"/>
      <c r="KBU36" s="74"/>
      <c r="KBV36" s="74"/>
      <c r="KBW36" s="74"/>
      <c r="KBX36" s="74"/>
      <c r="KBY36" s="74"/>
      <c r="KBZ36" s="74"/>
      <c r="KCA36" s="74"/>
      <c r="KCB36" s="74"/>
      <c r="KCC36" s="74"/>
      <c r="KCD36" s="74"/>
      <c r="KCE36" s="74"/>
      <c r="KCF36" s="74"/>
      <c r="KCG36" s="74"/>
      <c r="KCH36" s="74"/>
      <c r="KCI36" s="74"/>
      <c r="KCJ36" s="74"/>
      <c r="KCK36" s="74"/>
      <c r="KCL36" s="74"/>
      <c r="KCM36" s="74"/>
      <c r="KCN36" s="74"/>
      <c r="KCO36" s="74"/>
      <c r="KCP36" s="74"/>
      <c r="KCQ36" s="74"/>
      <c r="KCR36" s="74"/>
      <c r="KCS36" s="74"/>
      <c r="KCT36" s="74"/>
      <c r="KCU36" s="74"/>
      <c r="KCV36" s="74"/>
      <c r="KCW36" s="74"/>
      <c r="KCX36" s="74"/>
      <c r="KCY36" s="74"/>
      <c r="KCZ36" s="74"/>
      <c r="KDA36" s="74"/>
      <c r="KDB36" s="74"/>
      <c r="KDC36" s="74"/>
      <c r="KDD36" s="74"/>
      <c r="KDE36" s="74"/>
      <c r="KDF36" s="74"/>
      <c r="KDG36" s="74"/>
      <c r="KDH36" s="74"/>
      <c r="KDI36" s="74"/>
      <c r="KDJ36" s="74"/>
      <c r="KDK36" s="74"/>
      <c r="KDL36" s="74"/>
      <c r="KDM36" s="74"/>
      <c r="KDN36" s="74"/>
      <c r="KDO36" s="74"/>
      <c r="KDP36" s="74"/>
      <c r="KDQ36" s="74"/>
      <c r="KDR36" s="74"/>
      <c r="KDS36" s="74"/>
      <c r="KDT36" s="74"/>
      <c r="KDU36" s="74"/>
      <c r="KDV36" s="74"/>
      <c r="KDW36" s="74"/>
      <c r="KDX36" s="74"/>
      <c r="KDY36" s="74"/>
      <c r="KDZ36" s="74"/>
      <c r="KEA36" s="74"/>
      <c r="KEB36" s="74"/>
      <c r="KEC36" s="74"/>
      <c r="KED36" s="74"/>
      <c r="KEE36" s="74"/>
      <c r="KEF36" s="74"/>
      <c r="KEG36" s="74"/>
      <c r="KEH36" s="74"/>
      <c r="KEI36" s="74"/>
      <c r="KEJ36" s="74"/>
      <c r="KEK36" s="74"/>
      <c r="KEL36" s="74"/>
      <c r="KEM36" s="74"/>
      <c r="KEN36" s="74"/>
      <c r="KEO36" s="74"/>
      <c r="KEP36" s="74"/>
      <c r="KEQ36" s="74"/>
      <c r="KER36" s="74"/>
      <c r="KES36" s="74"/>
      <c r="KET36" s="74"/>
      <c r="KEU36" s="74"/>
      <c r="KEV36" s="74"/>
      <c r="KEW36" s="74"/>
      <c r="KEX36" s="74"/>
      <c r="KEY36" s="74"/>
      <c r="KEZ36" s="74"/>
      <c r="KFA36" s="74"/>
      <c r="KFB36" s="74"/>
      <c r="KFC36" s="74"/>
      <c r="KFD36" s="74"/>
      <c r="KFE36" s="74"/>
      <c r="KFF36" s="74"/>
      <c r="KFG36" s="74"/>
      <c r="KFH36" s="74"/>
      <c r="KFI36" s="74"/>
      <c r="KFJ36" s="74"/>
      <c r="KFK36" s="74"/>
      <c r="KFL36" s="74"/>
      <c r="KFM36" s="74"/>
      <c r="KFN36" s="74"/>
      <c r="KFO36" s="74"/>
      <c r="KFP36" s="74"/>
      <c r="KFQ36" s="74"/>
      <c r="KFR36" s="74"/>
      <c r="KFS36" s="74"/>
      <c r="KFT36" s="74"/>
      <c r="KFU36" s="74"/>
      <c r="KFV36" s="74"/>
      <c r="KFW36" s="74"/>
      <c r="KFX36" s="74"/>
      <c r="KFY36" s="74"/>
      <c r="KFZ36" s="74"/>
      <c r="KGA36" s="74"/>
      <c r="KGB36" s="74"/>
      <c r="KGC36" s="74"/>
      <c r="KGD36" s="74"/>
      <c r="KGE36" s="74"/>
      <c r="KGF36" s="74"/>
      <c r="KGG36" s="74"/>
      <c r="KGH36" s="74"/>
      <c r="KGI36" s="74"/>
      <c r="KGJ36" s="74"/>
      <c r="KGK36" s="74"/>
      <c r="KGL36" s="74"/>
      <c r="KGM36" s="74"/>
      <c r="KGN36" s="74"/>
      <c r="KGO36" s="74"/>
      <c r="KGP36" s="74"/>
      <c r="KGQ36" s="74"/>
      <c r="KGR36" s="74"/>
      <c r="KGS36" s="74"/>
      <c r="KGT36" s="74"/>
      <c r="KGU36" s="74"/>
      <c r="KGV36" s="74"/>
      <c r="KGW36" s="74"/>
      <c r="KGX36" s="74"/>
      <c r="KGY36" s="74"/>
      <c r="KGZ36" s="74"/>
      <c r="KHA36" s="74"/>
      <c r="KHB36" s="74"/>
      <c r="KHC36" s="74"/>
      <c r="KHD36" s="74"/>
      <c r="KHE36" s="74"/>
      <c r="KHF36" s="74"/>
      <c r="KHG36" s="74"/>
      <c r="KHH36" s="74"/>
      <c r="KHI36" s="74"/>
      <c r="KHJ36" s="74"/>
      <c r="KHK36" s="74"/>
      <c r="KHL36" s="74"/>
      <c r="KHM36" s="74"/>
      <c r="KHN36" s="74"/>
      <c r="KHO36" s="74"/>
      <c r="KHP36" s="74"/>
      <c r="KHQ36" s="74"/>
      <c r="KHR36" s="74"/>
      <c r="KHS36" s="74"/>
      <c r="KHT36" s="74"/>
      <c r="KHU36" s="74"/>
      <c r="KHV36" s="74"/>
      <c r="KHW36" s="74"/>
      <c r="KHX36" s="74"/>
      <c r="KHY36" s="74"/>
      <c r="KHZ36" s="74"/>
      <c r="KIA36" s="74"/>
      <c r="KIB36" s="74"/>
      <c r="KIC36" s="74"/>
      <c r="KID36" s="74"/>
      <c r="KIE36" s="74"/>
      <c r="KIF36" s="74"/>
      <c r="KIG36" s="74"/>
      <c r="KIH36" s="74"/>
      <c r="KII36" s="74"/>
      <c r="KIJ36" s="74"/>
      <c r="KIK36" s="74"/>
      <c r="KIL36" s="74"/>
      <c r="KIM36" s="74"/>
      <c r="KIN36" s="74"/>
      <c r="KIO36" s="74"/>
      <c r="KIP36" s="74"/>
      <c r="KIQ36" s="74"/>
      <c r="KIR36" s="74"/>
      <c r="KIS36" s="74"/>
      <c r="KIT36" s="74"/>
      <c r="KIU36" s="74"/>
      <c r="KIV36" s="74"/>
      <c r="KIW36" s="74"/>
      <c r="KIX36" s="74"/>
      <c r="KIY36" s="74"/>
      <c r="KIZ36" s="74"/>
      <c r="KJA36" s="74"/>
      <c r="KJB36" s="74"/>
      <c r="KJC36" s="74"/>
      <c r="KJD36" s="74"/>
      <c r="KJE36" s="74"/>
      <c r="KJF36" s="74"/>
      <c r="KJG36" s="74"/>
      <c r="KJH36" s="74"/>
      <c r="KJI36" s="74"/>
      <c r="KJJ36" s="74"/>
      <c r="KJK36" s="74"/>
      <c r="KJL36" s="74"/>
      <c r="KJM36" s="74"/>
      <c r="KJN36" s="74"/>
      <c r="KJO36" s="74"/>
      <c r="KJP36" s="74"/>
      <c r="KJQ36" s="74"/>
      <c r="KJR36" s="74"/>
      <c r="KJS36" s="74"/>
      <c r="KJT36" s="74"/>
      <c r="KJU36" s="74"/>
      <c r="KJV36" s="74"/>
      <c r="KJW36" s="74"/>
      <c r="KJX36" s="74"/>
      <c r="KJY36" s="74"/>
      <c r="KJZ36" s="74"/>
      <c r="KKA36" s="74"/>
      <c r="KKB36" s="74"/>
      <c r="KKC36" s="74"/>
      <c r="KKD36" s="74"/>
      <c r="KKE36" s="74"/>
      <c r="KKF36" s="74"/>
      <c r="KKG36" s="74"/>
      <c r="KKH36" s="74"/>
      <c r="KKI36" s="74"/>
      <c r="KKJ36" s="74"/>
      <c r="KKK36" s="74"/>
      <c r="KKL36" s="74"/>
      <c r="KKM36" s="74"/>
      <c r="KKN36" s="74"/>
      <c r="KKO36" s="74"/>
      <c r="KKP36" s="74"/>
      <c r="KKQ36" s="74"/>
      <c r="KKR36" s="74"/>
      <c r="KKS36" s="74"/>
      <c r="KKT36" s="74"/>
      <c r="KKU36" s="74"/>
      <c r="KKV36" s="74"/>
      <c r="KKW36" s="74"/>
      <c r="KKX36" s="74"/>
      <c r="KKY36" s="74"/>
      <c r="KKZ36" s="74"/>
      <c r="KLA36" s="74"/>
      <c r="KLB36" s="74"/>
      <c r="KLC36" s="74"/>
      <c r="KLD36" s="74"/>
      <c r="KLE36" s="74"/>
      <c r="KLF36" s="74"/>
      <c r="KLG36" s="74"/>
      <c r="KLH36" s="74"/>
      <c r="KLI36" s="74"/>
      <c r="KLJ36" s="74"/>
      <c r="KLK36" s="74"/>
      <c r="KLL36" s="74"/>
      <c r="KLM36" s="74"/>
      <c r="KLN36" s="74"/>
      <c r="KLO36" s="74"/>
      <c r="KLP36" s="74"/>
      <c r="KLQ36" s="74"/>
      <c r="KLR36" s="74"/>
      <c r="KLS36" s="74"/>
      <c r="KLT36" s="74"/>
      <c r="KLU36" s="74"/>
      <c r="KLV36" s="74"/>
      <c r="KLW36" s="74"/>
      <c r="KLX36" s="74"/>
      <c r="KLY36" s="74"/>
      <c r="KLZ36" s="74"/>
      <c r="KMA36" s="74"/>
      <c r="KMB36" s="74"/>
      <c r="KMC36" s="74"/>
      <c r="KMD36" s="74"/>
      <c r="KME36" s="74"/>
      <c r="KMF36" s="74"/>
      <c r="KMG36" s="74"/>
      <c r="KMH36" s="74"/>
      <c r="KMI36" s="74"/>
      <c r="KMJ36" s="74"/>
      <c r="KMK36" s="74"/>
      <c r="KML36" s="74"/>
      <c r="KMM36" s="74"/>
      <c r="KMN36" s="74"/>
      <c r="KMO36" s="74"/>
      <c r="KMP36" s="74"/>
      <c r="KMQ36" s="74"/>
      <c r="KMR36" s="74"/>
      <c r="KMS36" s="74"/>
      <c r="KMT36" s="74"/>
      <c r="KMU36" s="74"/>
      <c r="KMV36" s="74"/>
      <c r="KMW36" s="74"/>
      <c r="KMX36" s="74"/>
      <c r="KMY36" s="74"/>
      <c r="KMZ36" s="74"/>
      <c r="KNA36" s="74"/>
      <c r="KNB36" s="74"/>
      <c r="KNC36" s="74"/>
      <c r="KND36" s="74"/>
      <c r="KNE36" s="74"/>
      <c r="KNF36" s="74"/>
      <c r="KNG36" s="74"/>
      <c r="KNH36" s="74"/>
      <c r="KNI36" s="74"/>
      <c r="KNJ36" s="74"/>
      <c r="KNK36" s="74"/>
      <c r="KNL36" s="74"/>
      <c r="KNM36" s="74"/>
      <c r="KNN36" s="74"/>
      <c r="KNO36" s="74"/>
      <c r="KNP36" s="74"/>
      <c r="KNQ36" s="74"/>
      <c r="KNR36" s="74"/>
      <c r="KNS36" s="74"/>
      <c r="KNT36" s="74"/>
      <c r="KNU36" s="74"/>
      <c r="KNV36" s="74"/>
      <c r="KNW36" s="74"/>
      <c r="KNX36" s="74"/>
      <c r="KNY36" s="74"/>
      <c r="KNZ36" s="74"/>
      <c r="KOA36" s="74"/>
      <c r="KOB36" s="74"/>
      <c r="KOC36" s="74"/>
      <c r="KOD36" s="74"/>
      <c r="KOE36" s="74"/>
      <c r="KOF36" s="74"/>
      <c r="KOG36" s="74"/>
      <c r="KOH36" s="74"/>
      <c r="KOI36" s="74"/>
      <c r="KOJ36" s="74"/>
      <c r="KOK36" s="74"/>
      <c r="KOL36" s="74"/>
      <c r="KOM36" s="74"/>
      <c r="KON36" s="74"/>
      <c r="KOO36" s="74"/>
      <c r="KOP36" s="74"/>
      <c r="KOQ36" s="74"/>
      <c r="KOR36" s="74"/>
      <c r="KOS36" s="74"/>
      <c r="KOT36" s="74"/>
      <c r="KOU36" s="74"/>
      <c r="KOV36" s="74"/>
      <c r="KOW36" s="74"/>
      <c r="KOX36" s="74"/>
      <c r="KOY36" s="74"/>
      <c r="KOZ36" s="74"/>
      <c r="KPA36" s="74"/>
      <c r="KPB36" s="74"/>
      <c r="KPC36" s="74"/>
      <c r="KPD36" s="74"/>
      <c r="KPE36" s="74"/>
      <c r="KPF36" s="74"/>
      <c r="KPG36" s="74"/>
      <c r="KPH36" s="74"/>
      <c r="KPI36" s="74"/>
      <c r="KPJ36" s="74"/>
      <c r="KPK36" s="74"/>
      <c r="KPL36" s="74"/>
      <c r="KPM36" s="74"/>
      <c r="KPN36" s="74"/>
      <c r="KPO36" s="74"/>
      <c r="KPP36" s="74"/>
      <c r="KPQ36" s="74"/>
      <c r="KPR36" s="74"/>
      <c r="KPS36" s="74"/>
      <c r="KPT36" s="74"/>
      <c r="KPU36" s="74"/>
      <c r="KPV36" s="74"/>
      <c r="KPW36" s="74"/>
      <c r="KPX36" s="74"/>
      <c r="KPY36" s="74"/>
      <c r="KPZ36" s="74"/>
      <c r="KQA36" s="74"/>
      <c r="KQB36" s="74"/>
      <c r="KQC36" s="74"/>
      <c r="KQD36" s="74"/>
      <c r="KQE36" s="74"/>
      <c r="KQF36" s="74"/>
      <c r="KQG36" s="74"/>
      <c r="KQH36" s="74"/>
      <c r="KQI36" s="74"/>
      <c r="KQJ36" s="74"/>
      <c r="KQK36" s="74"/>
      <c r="KQL36" s="74"/>
      <c r="KQM36" s="74"/>
      <c r="KQN36" s="74"/>
      <c r="KQO36" s="74"/>
      <c r="KQP36" s="74"/>
      <c r="KQQ36" s="74"/>
      <c r="KQR36" s="74"/>
      <c r="KQS36" s="74"/>
      <c r="KQT36" s="74"/>
      <c r="KQU36" s="74"/>
      <c r="KQV36" s="74"/>
      <c r="KQW36" s="74"/>
      <c r="KQX36" s="74"/>
      <c r="KQY36" s="74"/>
      <c r="KQZ36" s="74"/>
      <c r="KRA36" s="74"/>
      <c r="KRB36" s="74"/>
      <c r="KRC36" s="74"/>
      <c r="KRD36" s="74"/>
      <c r="KRE36" s="74"/>
      <c r="KRF36" s="74"/>
      <c r="KRG36" s="74"/>
      <c r="KRH36" s="74"/>
      <c r="KRI36" s="74"/>
      <c r="KRJ36" s="74"/>
      <c r="KRK36" s="74"/>
      <c r="KRL36" s="74"/>
      <c r="KRM36" s="74"/>
      <c r="KRN36" s="74"/>
      <c r="KRO36" s="74"/>
      <c r="KRP36" s="74"/>
      <c r="KRQ36" s="74"/>
      <c r="KRR36" s="74"/>
      <c r="KRS36" s="74"/>
      <c r="KRT36" s="74"/>
      <c r="KRU36" s="74"/>
      <c r="KRV36" s="74"/>
      <c r="KRW36" s="74"/>
      <c r="KRX36" s="74"/>
      <c r="KRY36" s="74"/>
      <c r="KRZ36" s="74"/>
      <c r="KSA36" s="74"/>
      <c r="KSB36" s="74"/>
      <c r="KSC36" s="74"/>
      <c r="KSD36" s="74"/>
      <c r="KSE36" s="74"/>
      <c r="KSF36" s="74"/>
      <c r="KSG36" s="74"/>
      <c r="KSH36" s="74"/>
      <c r="KSI36" s="74"/>
      <c r="KSJ36" s="74"/>
      <c r="KSK36" s="74"/>
      <c r="KSL36" s="74"/>
      <c r="KSM36" s="74"/>
      <c r="KSN36" s="74"/>
      <c r="KSO36" s="74"/>
      <c r="KSP36" s="74"/>
      <c r="KSQ36" s="74"/>
      <c r="KSR36" s="74"/>
      <c r="KSS36" s="74"/>
      <c r="KST36" s="74"/>
      <c r="KSU36" s="74"/>
      <c r="KSV36" s="74"/>
      <c r="KSW36" s="74"/>
      <c r="KSX36" s="74"/>
      <c r="KSY36" s="74"/>
      <c r="KSZ36" s="74"/>
      <c r="KTA36" s="74"/>
      <c r="KTB36" s="74"/>
      <c r="KTC36" s="74"/>
      <c r="KTD36" s="74"/>
      <c r="KTE36" s="74"/>
      <c r="KTF36" s="74"/>
      <c r="KTG36" s="74"/>
      <c r="KTH36" s="74"/>
      <c r="KTI36" s="74"/>
      <c r="KTJ36" s="74"/>
      <c r="KTK36" s="74"/>
      <c r="KTL36" s="74"/>
      <c r="KTM36" s="74"/>
      <c r="KTN36" s="74"/>
      <c r="KTO36" s="74"/>
      <c r="KTP36" s="74"/>
      <c r="KTQ36" s="74"/>
      <c r="KTR36" s="74"/>
      <c r="KTS36" s="74"/>
      <c r="KTT36" s="74"/>
      <c r="KTU36" s="74"/>
      <c r="KTV36" s="74"/>
      <c r="KTW36" s="74"/>
      <c r="KTX36" s="74"/>
      <c r="KTY36" s="74"/>
      <c r="KTZ36" s="74"/>
      <c r="KUA36" s="74"/>
      <c r="KUB36" s="74"/>
      <c r="KUC36" s="74"/>
      <c r="KUD36" s="74"/>
      <c r="KUE36" s="74"/>
      <c r="KUF36" s="74"/>
      <c r="KUG36" s="74"/>
      <c r="KUH36" s="74"/>
      <c r="KUI36" s="74"/>
      <c r="KUJ36" s="74"/>
      <c r="KUK36" s="74"/>
      <c r="KUL36" s="74"/>
      <c r="KUM36" s="74"/>
      <c r="KUN36" s="74"/>
      <c r="KUO36" s="74"/>
      <c r="KUP36" s="74"/>
      <c r="KUQ36" s="74"/>
      <c r="KUR36" s="74"/>
      <c r="KUS36" s="74"/>
      <c r="KUT36" s="74"/>
      <c r="KUU36" s="74"/>
      <c r="KUV36" s="74"/>
      <c r="KUW36" s="74"/>
      <c r="KUX36" s="74"/>
      <c r="KUY36" s="74"/>
      <c r="KUZ36" s="74"/>
      <c r="KVA36" s="74"/>
      <c r="KVB36" s="74"/>
      <c r="KVC36" s="74"/>
      <c r="KVD36" s="74"/>
      <c r="KVE36" s="74"/>
      <c r="KVF36" s="74"/>
      <c r="KVG36" s="74"/>
      <c r="KVH36" s="74"/>
      <c r="KVI36" s="74"/>
      <c r="KVJ36" s="74"/>
      <c r="KVK36" s="74"/>
      <c r="KVL36" s="74"/>
      <c r="KVM36" s="74"/>
      <c r="KVN36" s="74"/>
      <c r="KVO36" s="74"/>
      <c r="KVP36" s="74"/>
      <c r="KVQ36" s="74"/>
      <c r="KVR36" s="74"/>
      <c r="KVS36" s="74"/>
      <c r="KVT36" s="74"/>
      <c r="KVU36" s="74"/>
      <c r="KVV36" s="74"/>
      <c r="KVW36" s="74"/>
      <c r="KVX36" s="74"/>
      <c r="KVY36" s="74"/>
      <c r="KVZ36" s="74"/>
      <c r="KWA36" s="74"/>
      <c r="KWB36" s="74"/>
      <c r="KWC36" s="74"/>
      <c r="KWD36" s="74"/>
      <c r="KWE36" s="74"/>
      <c r="KWF36" s="74"/>
      <c r="KWG36" s="74"/>
      <c r="KWH36" s="74"/>
      <c r="KWI36" s="74"/>
      <c r="KWJ36" s="74"/>
      <c r="KWK36" s="74"/>
      <c r="KWL36" s="74"/>
      <c r="KWM36" s="74"/>
      <c r="KWN36" s="74"/>
      <c r="KWO36" s="74"/>
      <c r="KWP36" s="74"/>
      <c r="KWQ36" s="74"/>
      <c r="KWR36" s="74"/>
      <c r="KWS36" s="74"/>
      <c r="KWT36" s="74"/>
      <c r="KWU36" s="74"/>
      <c r="KWV36" s="74"/>
      <c r="KWW36" s="74"/>
      <c r="KWX36" s="74"/>
      <c r="KWY36" s="74"/>
      <c r="KWZ36" s="74"/>
      <c r="KXA36" s="74"/>
      <c r="KXB36" s="74"/>
      <c r="KXC36" s="74"/>
      <c r="KXD36" s="74"/>
      <c r="KXE36" s="74"/>
      <c r="KXF36" s="74"/>
      <c r="KXG36" s="74"/>
      <c r="KXH36" s="74"/>
      <c r="KXI36" s="74"/>
      <c r="KXJ36" s="74"/>
      <c r="KXK36" s="74"/>
      <c r="KXL36" s="74"/>
      <c r="KXM36" s="74"/>
      <c r="KXN36" s="74"/>
      <c r="KXO36" s="74"/>
      <c r="KXP36" s="74"/>
      <c r="KXQ36" s="74"/>
      <c r="KXR36" s="74"/>
      <c r="KXS36" s="74"/>
      <c r="KXT36" s="74"/>
      <c r="KXU36" s="74"/>
      <c r="KXV36" s="74"/>
      <c r="KXW36" s="74"/>
      <c r="KXX36" s="74"/>
      <c r="KXY36" s="74"/>
      <c r="KXZ36" s="74"/>
      <c r="KYA36" s="74"/>
      <c r="KYB36" s="74"/>
      <c r="KYC36" s="74"/>
      <c r="KYD36" s="74"/>
      <c r="KYE36" s="74"/>
      <c r="KYF36" s="74"/>
      <c r="KYG36" s="74"/>
      <c r="KYH36" s="74"/>
      <c r="KYI36" s="74"/>
      <c r="KYJ36" s="74"/>
      <c r="KYK36" s="74"/>
      <c r="KYL36" s="74"/>
      <c r="KYM36" s="74"/>
      <c r="KYN36" s="74"/>
      <c r="KYO36" s="74"/>
      <c r="KYP36" s="74"/>
      <c r="KYQ36" s="74"/>
      <c r="KYR36" s="74"/>
      <c r="KYS36" s="74"/>
      <c r="KYT36" s="74"/>
      <c r="KYU36" s="74"/>
      <c r="KYV36" s="74"/>
      <c r="KYW36" s="74"/>
      <c r="KYX36" s="74"/>
      <c r="KYY36" s="74"/>
      <c r="KYZ36" s="74"/>
      <c r="KZA36" s="74"/>
      <c r="KZB36" s="74"/>
      <c r="KZC36" s="74"/>
      <c r="KZD36" s="74"/>
      <c r="KZE36" s="74"/>
      <c r="KZF36" s="74"/>
      <c r="KZG36" s="74"/>
      <c r="KZH36" s="74"/>
      <c r="KZI36" s="74"/>
      <c r="KZJ36" s="74"/>
      <c r="KZK36" s="74"/>
      <c r="KZL36" s="74"/>
      <c r="KZM36" s="74"/>
      <c r="KZN36" s="74"/>
      <c r="KZO36" s="74"/>
      <c r="KZP36" s="74"/>
      <c r="KZQ36" s="74"/>
      <c r="KZR36" s="74"/>
      <c r="KZS36" s="74"/>
      <c r="KZT36" s="74"/>
      <c r="KZU36" s="74"/>
      <c r="KZV36" s="74"/>
      <c r="KZW36" s="74"/>
      <c r="KZX36" s="74"/>
      <c r="KZY36" s="74"/>
      <c r="KZZ36" s="74"/>
      <c r="LAA36" s="74"/>
      <c r="LAB36" s="74"/>
      <c r="LAC36" s="74"/>
      <c r="LAD36" s="74"/>
      <c r="LAE36" s="74"/>
      <c r="LAF36" s="74"/>
      <c r="LAG36" s="74"/>
      <c r="LAH36" s="74"/>
      <c r="LAI36" s="74"/>
      <c r="LAJ36" s="74"/>
      <c r="LAK36" s="74"/>
      <c r="LAL36" s="74"/>
      <c r="LAM36" s="74"/>
      <c r="LAN36" s="74"/>
      <c r="LAO36" s="74"/>
      <c r="LAP36" s="74"/>
      <c r="LAQ36" s="74"/>
      <c r="LAR36" s="74"/>
      <c r="LAS36" s="74"/>
      <c r="LAT36" s="74"/>
      <c r="LAU36" s="74"/>
      <c r="LAV36" s="74"/>
      <c r="LAW36" s="74"/>
      <c r="LAX36" s="74"/>
      <c r="LAY36" s="74"/>
      <c r="LAZ36" s="74"/>
      <c r="LBA36" s="74"/>
      <c r="LBB36" s="74"/>
      <c r="LBC36" s="74"/>
      <c r="LBD36" s="74"/>
      <c r="LBE36" s="74"/>
      <c r="LBF36" s="74"/>
      <c r="LBG36" s="74"/>
      <c r="LBH36" s="74"/>
      <c r="LBI36" s="74"/>
      <c r="LBJ36" s="74"/>
      <c r="LBK36" s="74"/>
      <c r="LBL36" s="74"/>
      <c r="LBM36" s="74"/>
      <c r="LBN36" s="74"/>
      <c r="LBO36" s="74"/>
      <c r="LBP36" s="74"/>
      <c r="LBQ36" s="74"/>
      <c r="LBR36" s="74"/>
      <c r="LBS36" s="74"/>
      <c r="LBT36" s="74"/>
      <c r="LBU36" s="74"/>
      <c r="LBV36" s="74"/>
      <c r="LBW36" s="74"/>
      <c r="LBX36" s="74"/>
      <c r="LBY36" s="74"/>
      <c r="LBZ36" s="74"/>
      <c r="LCA36" s="74"/>
      <c r="LCB36" s="74"/>
      <c r="LCC36" s="74"/>
      <c r="LCD36" s="74"/>
      <c r="LCE36" s="74"/>
      <c r="LCF36" s="74"/>
      <c r="LCG36" s="74"/>
      <c r="LCH36" s="74"/>
      <c r="LCI36" s="74"/>
      <c r="LCJ36" s="74"/>
      <c r="LCK36" s="74"/>
      <c r="LCL36" s="74"/>
      <c r="LCM36" s="74"/>
      <c r="LCN36" s="74"/>
      <c r="LCO36" s="74"/>
      <c r="LCP36" s="74"/>
      <c r="LCQ36" s="74"/>
      <c r="LCR36" s="74"/>
      <c r="LCS36" s="74"/>
      <c r="LCT36" s="74"/>
      <c r="LCU36" s="74"/>
      <c r="LCV36" s="74"/>
      <c r="LCW36" s="74"/>
      <c r="LCX36" s="74"/>
      <c r="LCY36" s="74"/>
      <c r="LCZ36" s="74"/>
      <c r="LDA36" s="74"/>
      <c r="LDB36" s="74"/>
      <c r="LDC36" s="74"/>
      <c r="LDD36" s="74"/>
      <c r="LDE36" s="74"/>
      <c r="LDF36" s="74"/>
      <c r="LDG36" s="74"/>
      <c r="LDH36" s="74"/>
      <c r="LDI36" s="74"/>
      <c r="LDJ36" s="74"/>
      <c r="LDK36" s="74"/>
      <c r="LDL36" s="74"/>
      <c r="LDM36" s="74"/>
      <c r="LDN36" s="74"/>
      <c r="LDO36" s="74"/>
      <c r="LDP36" s="74"/>
      <c r="LDQ36" s="74"/>
      <c r="LDR36" s="74"/>
      <c r="LDS36" s="74"/>
      <c r="LDT36" s="74"/>
      <c r="LDU36" s="74"/>
      <c r="LDV36" s="74"/>
      <c r="LDW36" s="74"/>
      <c r="LDX36" s="74"/>
      <c r="LDY36" s="74"/>
      <c r="LDZ36" s="74"/>
      <c r="LEA36" s="74"/>
      <c r="LEB36" s="74"/>
      <c r="LEC36" s="74"/>
      <c r="LED36" s="74"/>
      <c r="LEE36" s="74"/>
      <c r="LEF36" s="74"/>
      <c r="LEG36" s="74"/>
      <c r="LEH36" s="74"/>
      <c r="LEI36" s="74"/>
      <c r="LEJ36" s="74"/>
      <c r="LEK36" s="74"/>
      <c r="LEL36" s="74"/>
      <c r="LEM36" s="74"/>
      <c r="LEN36" s="74"/>
      <c r="LEO36" s="74"/>
      <c r="LEP36" s="74"/>
      <c r="LEQ36" s="74"/>
      <c r="LER36" s="74"/>
      <c r="LES36" s="74"/>
      <c r="LET36" s="74"/>
      <c r="LEU36" s="74"/>
      <c r="LEV36" s="74"/>
      <c r="LEW36" s="74"/>
      <c r="LEX36" s="74"/>
      <c r="LEY36" s="74"/>
      <c r="LEZ36" s="74"/>
      <c r="LFA36" s="74"/>
      <c r="LFB36" s="74"/>
      <c r="LFC36" s="74"/>
      <c r="LFD36" s="74"/>
      <c r="LFE36" s="74"/>
      <c r="LFF36" s="74"/>
      <c r="LFG36" s="74"/>
      <c r="LFH36" s="74"/>
      <c r="LFI36" s="74"/>
      <c r="LFJ36" s="74"/>
      <c r="LFK36" s="74"/>
      <c r="LFL36" s="74"/>
      <c r="LFM36" s="74"/>
      <c r="LFN36" s="74"/>
      <c r="LFO36" s="74"/>
      <c r="LFP36" s="74"/>
      <c r="LFQ36" s="74"/>
      <c r="LFR36" s="74"/>
      <c r="LFS36" s="74"/>
      <c r="LFT36" s="74"/>
      <c r="LFU36" s="74"/>
      <c r="LFV36" s="74"/>
      <c r="LFW36" s="74"/>
      <c r="LFX36" s="74"/>
      <c r="LFY36" s="74"/>
      <c r="LFZ36" s="74"/>
      <c r="LGA36" s="74"/>
      <c r="LGB36" s="74"/>
      <c r="LGC36" s="74"/>
      <c r="LGD36" s="74"/>
      <c r="LGE36" s="74"/>
      <c r="LGF36" s="74"/>
      <c r="LGG36" s="74"/>
      <c r="LGH36" s="74"/>
      <c r="LGI36" s="74"/>
      <c r="LGJ36" s="74"/>
      <c r="LGK36" s="74"/>
      <c r="LGL36" s="74"/>
      <c r="LGM36" s="74"/>
      <c r="LGN36" s="74"/>
      <c r="LGO36" s="74"/>
      <c r="LGP36" s="74"/>
      <c r="LGQ36" s="74"/>
      <c r="LGR36" s="74"/>
      <c r="LGS36" s="74"/>
      <c r="LGT36" s="74"/>
      <c r="LGU36" s="74"/>
      <c r="LGV36" s="74"/>
      <c r="LGW36" s="74"/>
      <c r="LGX36" s="74"/>
      <c r="LGY36" s="74"/>
      <c r="LGZ36" s="74"/>
      <c r="LHA36" s="74"/>
      <c r="LHB36" s="74"/>
      <c r="LHC36" s="74"/>
      <c r="LHD36" s="74"/>
      <c r="LHE36" s="74"/>
      <c r="LHF36" s="74"/>
      <c r="LHG36" s="74"/>
      <c r="LHH36" s="74"/>
      <c r="LHI36" s="74"/>
      <c r="LHJ36" s="74"/>
      <c r="LHK36" s="74"/>
      <c r="LHL36" s="74"/>
      <c r="LHM36" s="74"/>
      <c r="LHN36" s="74"/>
      <c r="LHO36" s="74"/>
      <c r="LHP36" s="74"/>
      <c r="LHQ36" s="74"/>
      <c r="LHR36" s="74"/>
      <c r="LHS36" s="74"/>
      <c r="LHT36" s="74"/>
      <c r="LHU36" s="74"/>
      <c r="LHV36" s="74"/>
      <c r="LHW36" s="74"/>
      <c r="LHX36" s="74"/>
      <c r="LHY36" s="74"/>
      <c r="LHZ36" s="74"/>
      <c r="LIA36" s="74"/>
      <c r="LIB36" s="74"/>
      <c r="LIC36" s="74"/>
      <c r="LID36" s="74"/>
      <c r="LIE36" s="74"/>
      <c r="LIF36" s="74"/>
      <c r="LIG36" s="74"/>
      <c r="LIH36" s="74"/>
      <c r="LII36" s="74"/>
      <c r="LIJ36" s="74"/>
      <c r="LIK36" s="74"/>
      <c r="LIL36" s="74"/>
      <c r="LIM36" s="74"/>
      <c r="LIN36" s="74"/>
      <c r="LIO36" s="74"/>
      <c r="LIP36" s="74"/>
      <c r="LIQ36" s="74"/>
      <c r="LIR36" s="74"/>
      <c r="LIS36" s="74"/>
      <c r="LIT36" s="74"/>
      <c r="LIU36" s="74"/>
      <c r="LIV36" s="74"/>
      <c r="LIW36" s="74"/>
      <c r="LIX36" s="74"/>
      <c r="LIY36" s="74"/>
      <c r="LIZ36" s="74"/>
      <c r="LJA36" s="74"/>
      <c r="LJB36" s="74"/>
      <c r="LJC36" s="74"/>
      <c r="LJD36" s="74"/>
      <c r="LJE36" s="74"/>
      <c r="LJF36" s="74"/>
      <c r="LJG36" s="74"/>
      <c r="LJH36" s="74"/>
      <c r="LJI36" s="74"/>
      <c r="LJJ36" s="74"/>
      <c r="LJK36" s="74"/>
      <c r="LJL36" s="74"/>
      <c r="LJM36" s="74"/>
      <c r="LJN36" s="74"/>
      <c r="LJO36" s="74"/>
      <c r="LJP36" s="74"/>
      <c r="LJQ36" s="74"/>
      <c r="LJR36" s="74"/>
      <c r="LJS36" s="74"/>
      <c r="LJT36" s="74"/>
      <c r="LJU36" s="74"/>
      <c r="LJV36" s="74"/>
      <c r="LJW36" s="74"/>
      <c r="LJX36" s="74"/>
      <c r="LJY36" s="74"/>
      <c r="LJZ36" s="74"/>
      <c r="LKA36" s="74"/>
      <c r="LKB36" s="74"/>
      <c r="LKC36" s="74"/>
      <c r="LKD36" s="74"/>
      <c r="LKE36" s="74"/>
      <c r="LKF36" s="74"/>
      <c r="LKG36" s="74"/>
      <c r="LKH36" s="74"/>
      <c r="LKI36" s="74"/>
      <c r="LKJ36" s="74"/>
      <c r="LKK36" s="74"/>
      <c r="LKL36" s="74"/>
      <c r="LKM36" s="74"/>
      <c r="LKN36" s="74"/>
      <c r="LKO36" s="74"/>
      <c r="LKP36" s="74"/>
      <c r="LKQ36" s="74"/>
      <c r="LKR36" s="74"/>
      <c r="LKS36" s="74"/>
      <c r="LKT36" s="74"/>
      <c r="LKU36" s="74"/>
      <c r="LKV36" s="74"/>
      <c r="LKW36" s="74"/>
      <c r="LKX36" s="74"/>
      <c r="LKY36" s="74"/>
      <c r="LKZ36" s="74"/>
      <c r="LLA36" s="74"/>
      <c r="LLB36" s="74"/>
      <c r="LLC36" s="74"/>
      <c r="LLD36" s="74"/>
      <c r="LLE36" s="74"/>
      <c r="LLF36" s="74"/>
      <c r="LLG36" s="74"/>
      <c r="LLH36" s="74"/>
      <c r="LLI36" s="74"/>
      <c r="LLJ36" s="74"/>
      <c r="LLK36" s="74"/>
      <c r="LLL36" s="74"/>
      <c r="LLM36" s="74"/>
      <c r="LLN36" s="74"/>
      <c r="LLO36" s="74"/>
      <c r="LLP36" s="74"/>
      <c r="LLQ36" s="74"/>
      <c r="LLR36" s="74"/>
      <c r="LLS36" s="74"/>
      <c r="LLT36" s="74"/>
      <c r="LLU36" s="74"/>
      <c r="LLV36" s="74"/>
      <c r="LLW36" s="74"/>
      <c r="LLX36" s="74"/>
      <c r="LLY36" s="74"/>
      <c r="LLZ36" s="74"/>
      <c r="LMA36" s="74"/>
      <c r="LMB36" s="74"/>
      <c r="LMC36" s="74"/>
      <c r="LMD36" s="74"/>
      <c r="LME36" s="74"/>
      <c r="LMF36" s="74"/>
      <c r="LMG36" s="74"/>
      <c r="LMH36" s="74"/>
      <c r="LMI36" s="74"/>
      <c r="LMJ36" s="74"/>
      <c r="LMK36" s="74"/>
      <c r="LML36" s="74"/>
      <c r="LMM36" s="74"/>
      <c r="LMN36" s="74"/>
      <c r="LMO36" s="74"/>
      <c r="LMP36" s="74"/>
      <c r="LMQ36" s="74"/>
      <c r="LMR36" s="74"/>
      <c r="LMS36" s="74"/>
      <c r="LMT36" s="74"/>
      <c r="LMU36" s="74"/>
      <c r="LMV36" s="74"/>
      <c r="LMW36" s="74"/>
      <c r="LMX36" s="74"/>
      <c r="LMY36" s="74"/>
      <c r="LMZ36" s="74"/>
      <c r="LNA36" s="74"/>
      <c r="LNB36" s="74"/>
      <c r="LNC36" s="74"/>
      <c r="LND36" s="74"/>
      <c r="LNE36" s="74"/>
      <c r="LNF36" s="74"/>
      <c r="LNG36" s="74"/>
      <c r="LNH36" s="74"/>
      <c r="LNI36" s="74"/>
      <c r="LNJ36" s="74"/>
      <c r="LNK36" s="74"/>
      <c r="LNL36" s="74"/>
      <c r="LNM36" s="74"/>
      <c r="LNN36" s="74"/>
      <c r="LNO36" s="74"/>
      <c r="LNP36" s="74"/>
      <c r="LNQ36" s="74"/>
      <c r="LNR36" s="74"/>
      <c r="LNS36" s="74"/>
      <c r="LNT36" s="74"/>
      <c r="LNU36" s="74"/>
      <c r="LNV36" s="74"/>
      <c r="LNW36" s="74"/>
      <c r="LNX36" s="74"/>
      <c r="LNY36" s="74"/>
      <c r="LNZ36" s="74"/>
      <c r="LOA36" s="74"/>
      <c r="LOB36" s="74"/>
      <c r="LOC36" s="74"/>
      <c r="LOD36" s="74"/>
      <c r="LOE36" s="74"/>
      <c r="LOF36" s="74"/>
      <c r="LOG36" s="74"/>
      <c r="LOH36" s="74"/>
      <c r="LOI36" s="74"/>
      <c r="LOJ36" s="74"/>
      <c r="LOK36" s="74"/>
      <c r="LOL36" s="74"/>
      <c r="LOM36" s="74"/>
      <c r="LON36" s="74"/>
      <c r="LOO36" s="74"/>
      <c r="LOP36" s="74"/>
      <c r="LOQ36" s="74"/>
      <c r="LOR36" s="74"/>
      <c r="LOS36" s="74"/>
      <c r="LOT36" s="74"/>
      <c r="LOU36" s="74"/>
      <c r="LOV36" s="74"/>
      <c r="LOW36" s="74"/>
      <c r="LOX36" s="74"/>
      <c r="LOY36" s="74"/>
      <c r="LOZ36" s="74"/>
      <c r="LPA36" s="74"/>
      <c r="LPB36" s="74"/>
      <c r="LPC36" s="74"/>
      <c r="LPD36" s="74"/>
      <c r="LPE36" s="74"/>
      <c r="LPF36" s="74"/>
      <c r="LPG36" s="74"/>
      <c r="LPH36" s="74"/>
      <c r="LPI36" s="74"/>
      <c r="LPJ36" s="74"/>
      <c r="LPK36" s="74"/>
      <c r="LPL36" s="74"/>
      <c r="LPM36" s="74"/>
      <c r="LPN36" s="74"/>
      <c r="LPO36" s="74"/>
      <c r="LPP36" s="74"/>
      <c r="LPQ36" s="74"/>
      <c r="LPR36" s="74"/>
      <c r="LPS36" s="74"/>
      <c r="LPT36" s="74"/>
      <c r="LPU36" s="74"/>
      <c r="LPV36" s="74"/>
      <c r="LPW36" s="74"/>
      <c r="LPX36" s="74"/>
      <c r="LPY36" s="74"/>
      <c r="LPZ36" s="74"/>
      <c r="LQA36" s="74"/>
      <c r="LQB36" s="74"/>
      <c r="LQC36" s="74"/>
      <c r="LQD36" s="74"/>
      <c r="LQE36" s="74"/>
      <c r="LQF36" s="74"/>
      <c r="LQG36" s="74"/>
      <c r="LQH36" s="74"/>
      <c r="LQI36" s="74"/>
      <c r="LQJ36" s="74"/>
      <c r="LQK36" s="74"/>
      <c r="LQL36" s="74"/>
      <c r="LQM36" s="74"/>
      <c r="LQN36" s="74"/>
      <c r="LQO36" s="74"/>
      <c r="LQP36" s="74"/>
      <c r="LQQ36" s="74"/>
      <c r="LQR36" s="74"/>
      <c r="LQS36" s="74"/>
      <c r="LQT36" s="74"/>
      <c r="LQU36" s="74"/>
      <c r="LQV36" s="74"/>
      <c r="LQW36" s="74"/>
      <c r="LQX36" s="74"/>
      <c r="LQY36" s="74"/>
      <c r="LQZ36" s="74"/>
      <c r="LRA36" s="74"/>
      <c r="LRB36" s="74"/>
      <c r="LRC36" s="74"/>
      <c r="LRD36" s="74"/>
      <c r="LRE36" s="74"/>
      <c r="LRF36" s="74"/>
      <c r="LRG36" s="74"/>
      <c r="LRH36" s="74"/>
      <c r="LRI36" s="74"/>
      <c r="LRJ36" s="74"/>
      <c r="LRK36" s="74"/>
      <c r="LRL36" s="74"/>
      <c r="LRM36" s="74"/>
      <c r="LRN36" s="74"/>
      <c r="LRO36" s="74"/>
      <c r="LRP36" s="74"/>
      <c r="LRQ36" s="74"/>
      <c r="LRR36" s="74"/>
      <c r="LRS36" s="74"/>
      <c r="LRT36" s="74"/>
      <c r="LRU36" s="74"/>
      <c r="LRV36" s="74"/>
      <c r="LRW36" s="74"/>
      <c r="LRX36" s="74"/>
      <c r="LRY36" s="74"/>
      <c r="LRZ36" s="74"/>
      <c r="LSA36" s="74"/>
      <c r="LSB36" s="74"/>
      <c r="LSC36" s="74"/>
      <c r="LSD36" s="74"/>
      <c r="LSE36" s="74"/>
      <c r="LSF36" s="74"/>
      <c r="LSG36" s="74"/>
      <c r="LSH36" s="74"/>
      <c r="LSI36" s="74"/>
      <c r="LSJ36" s="74"/>
      <c r="LSK36" s="74"/>
      <c r="LSL36" s="74"/>
      <c r="LSM36" s="74"/>
      <c r="LSN36" s="74"/>
      <c r="LSO36" s="74"/>
      <c r="LSP36" s="74"/>
      <c r="LSQ36" s="74"/>
      <c r="LSR36" s="74"/>
      <c r="LSS36" s="74"/>
      <c r="LST36" s="74"/>
      <c r="LSU36" s="74"/>
      <c r="LSV36" s="74"/>
      <c r="LSW36" s="74"/>
      <c r="LSX36" s="74"/>
      <c r="LSY36" s="74"/>
      <c r="LSZ36" s="74"/>
      <c r="LTA36" s="74"/>
      <c r="LTB36" s="74"/>
      <c r="LTC36" s="74"/>
      <c r="LTD36" s="74"/>
      <c r="LTE36" s="74"/>
      <c r="LTF36" s="74"/>
      <c r="LTG36" s="74"/>
      <c r="LTH36" s="74"/>
      <c r="LTI36" s="74"/>
      <c r="LTJ36" s="74"/>
      <c r="LTK36" s="74"/>
      <c r="LTL36" s="74"/>
      <c r="LTM36" s="74"/>
      <c r="LTN36" s="74"/>
      <c r="LTO36" s="74"/>
      <c r="LTP36" s="74"/>
      <c r="LTQ36" s="74"/>
      <c r="LTR36" s="74"/>
      <c r="LTS36" s="74"/>
      <c r="LTT36" s="74"/>
      <c r="LTU36" s="74"/>
      <c r="LTV36" s="74"/>
      <c r="LTW36" s="74"/>
      <c r="LTX36" s="74"/>
      <c r="LTY36" s="74"/>
      <c r="LTZ36" s="74"/>
      <c r="LUA36" s="74"/>
      <c r="LUB36" s="74"/>
      <c r="LUC36" s="74"/>
      <c r="LUD36" s="74"/>
      <c r="LUE36" s="74"/>
      <c r="LUF36" s="74"/>
      <c r="LUG36" s="74"/>
      <c r="LUH36" s="74"/>
      <c r="LUI36" s="74"/>
      <c r="LUJ36" s="74"/>
      <c r="LUK36" s="74"/>
      <c r="LUL36" s="74"/>
      <c r="LUM36" s="74"/>
      <c r="LUN36" s="74"/>
      <c r="LUO36" s="74"/>
      <c r="LUP36" s="74"/>
      <c r="LUQ36" s="74"/>
      <c r="LUR36" s="74"/>
      <c r="LUS36" s="74"/>
      <c r="LUT36" s="74"/>
      <c r="LUU36" s="74"/>
      <c r="LUV36" s="74"/>
      <c r="LUW36" s="74"/>
      <c r="LUX36" s="74"/>
      <c r="LUY36" s="74"/>
      <c r="LUZ36" s="74"/>
      <c r="LVA36" s="74"/>
      <c r="LVB36" s="74"/>
      <c r="LVC36" s="74"/>
      <c r="LVD36" s="74"/>
      <c r="LVE36" s="74"/>
      <c r="LVF36" s="74"/>
      <c r="LVG36" s="74"/>
      <c r="LVH36" s="74"/>
      <c r="LVI36" s="74"/>
      <c r="LVJ36" s="74"/>
      <c r="LVK36" s="74"/>
      <c r="LVL36" s="74"/>
      <c r="LVM36" s="74"/>
      <c r="LVN36" s="74"/>
      <c r="LVO36" s="74"/>
      <c r="LVP36" s="74"/>
      <c r="LVQ36" s="74"/>
      <c r="LVR36" s="74"/>
      <c r="LVS36" s="74"/>
      <c r="LVT36" s="74"/>
      <c r="LVU36" s="74"/>
      <c r="LVV36" s="74"/>
      <c r="LVW36" s="74"/>
      <c r="LVX36" s="74"/>
      <c r="LVY36" s="74"/>
      <c r="LVZ36" s="74"/>
      <c r="LWA36" s="74"/>
      <c r="LWB36" s="74"/>
      <c r="LWC36" s="74"/>
      <c r="LWD36" s="74"/>
      <c r="LWE36" s="74"/>
      <c r="LWF36" s="74"/>
      <c r="LWG36" s="74"/>
      <c r="LWH36" s="74"/>
      <c r="LWI36" s="74"/>
      <c r="LWJ36" s="74"/>
      <c r="LWK36" s="74"/>
      <c r="LWL36" s="74"/>
      <c r="LWM36" s="74"/>
      <c r="LWN36" s="74"/>
      <c r="LWO36" s="74"/>
      <c r="LWP36" s="74"/>
      <c r="LWQ36" s="74"/>
      <c r="LWR36" s="74"/>
      <c r="LWS36" s="74"/>
      <c r="LWT36" s="74"/>
      <c r="LWU36" s="74"/>
      <c r="LWV36" s="74"/>
      <c r="LWW36" s="74"/>
      <c r="LWX36" s="74"/>
      <c r="LWY36" s="74"/>
      <c r="LWZ36" s="74"/>
      <c r="LXA36" s="74"/>
      <c r="LXB36" s="74"/>
      <c r="LXC36" s="74"/>
      <c r="LXD36" s="74"/>
      <c r="LXE36" s="74"/>
      <c r="LXF36" s="74"/>
      <c r="LXG36" s="74"/>
      <c r="LXH36" s="74"/>
      <c r="LXI36" s="74"/>
      <c r="LXJ36" s="74"/>
      <c r="LXK36" s="74"/>
      <c r="LXL36" s="74"/>
      <c r="LXM36" s="74"/>
      <c r="LXN36" s="74"/>
      <c r="LXO36" s="74"/>
      <c r="LXP36" s="74"/>
      <c r="LXQ36" s="74"/>
      <c r="LXR36" s="74"/>
      <c r="LXS36" s="74"/>
      <c r="LXT36" s="74"/>
      <c r="LXU36" s="74"/>
      <c r="LXV36" s="74"/>
      <c r="LXW36" s="74"/>
      <c r="LXX36" s="74"/>
      <c r="LXY36" s="74"/>
      <c r="LXZ36" s="74"/>
      <c r="LYA36" s="74"/>
      <c r="LYB36" s="74"/>
      <c r="LYC36" s="74"/>
      <c r="LYD36" s="74"/>
      <c r="LYE36" s="74"/>
      <c r="LYF36" s="74"/>
      <c r="LYG36" s="74"/>
      <c r="LYH36" s="74"/>
      <c r="LYI36" s="74"/>
      <c r="LYJ36" s="74"/>
      <c r="LYK36" s="74"/>
      <c r="LYL36" s="74"/>
      <c r="LYM36" s="74"/>
      <c r="LYN36" s="74"/>
      <c r="LYO36" s="74"/>
      <c r="LYP36" s="74"/>
      <c r="LYQ36" s="74"/>
      <c r="LYR36" s="74"/>
      <c r="LYS36" s="74"/>
      <c r="LYT36" s="74"/>
      <c r="LYU36" s="74"/>
      <c r="LYV36" s="74"/>
      <c r="LYW36" s="74"/>
      <c r="LYX36" s="74"/>
      <c r="LYY36" s="74"/>
      <c r="LYZ36" s="74"/>
      <c r="LZA36" s="74"/>
      <c r="LZB36" s="74"/>
      <c r="LZC36" s="74"/>
      <c r="LZD36" s="74"/>
      <c r="LZE36" s="74"/>
      <c r="LZF36" s="74"/>
      <c r="LZG36" s="74"/>
      <c r="LZH36" s="74"/>
      <c r="LZI36" s="74"/>
      <c r="LZJ36" s="74"/>
      <c r="LZK36" s="74"/>
      <c r="LZL36" s="74"/>
      <c r="LZM36" s="74"/>
      <c r="LZN36" s="74"/>
      <c r="LZO36" s="74"/>
      <c r="LZP36" s="74"/>
      <c r="LZQ36" s="74"/>
      <c r="LZR36" s="74"/>
      <c r="LZS36" s="74"/>
      <c r="LZT36" s="74"/>
      <c r="LZU36" s="74"/>
      <c r="LZV36" s="74"/>
      <c r="LZW36" s="74"/>
      <c r="LZX36" s="74"/>
      <c r="LZY36" s="74"/>
      <c r="LZZ36" s="74"/>
      <c r="MAA36" s="74"/>
      <c r="MAB36" s="74"/>
      <c r="MAC36" s="74"/>
      <c r="MAD36" s="74"/>
      <c r="MAE36" s="74"/>
      <c r="MAF36" s="74"/>
      <c r="MAG36" s="74"/>
      <c r="MAH36" s="74"/>
      <c r="MAI36" s="74"/>
      <c r="MAJ36" s="74"/>
      <c r="MAK36" s="74"/>
      <c r="MAL36" s="74"/>
      <c r="MAM36" s="74"/>
      <c r="MAN36" s="74"/>
      <c r="MAO36" s="74"/>
      <c r="MAP36" s="74"/>
      <c r="MAQ36" s="74"/>
      <c r="MAR36" s="74"/>
      <c r="MAS36" s="74"/>
      <c r="MAT36" s="74"/>
      <c r="MAU36" s="74"/>
      <c r="MAV36" s="74"/>
      <c r="MAW36" s="74"/>
      <c r="MAX36" s="74"/>
      <c r="MAY36" s="74"/>
      <c r="MAZ36" s="74"/>
      <c r="MBA36" s="74"/>
      <c r="MBB36" s="74"/>
      <c r="MBC36" s="74"/>
      <c r="MBD36" s="74"/>
      <c r="MBE36" s="74"/>
      <c r="MBF36" s="74"/>
      <c r="MBG36" s="74"/>
      <c r="MBH36" s="74"/>
      <c r="MBI36" s="74"/>
      <c r="MBJ36" s="74"/>
      <c r="MBK36" s="74"/>
      <c r="MBL36" s="74"/>
      <c r="MBM36" s="74"/>
      <c r="MBN36" s="74"/>
      <c r="MBO36" s="74"/>
      <c r="MBP36" s="74"/>
      <c r="MBQ36" s="74"/>
      <c r="MBR36" s="74"/>
      <c r="MBS36" s="74"/>
      <c r="MBT36" s="74"/>
      <c r="MBU36" s="74"/>
      <c r="MBV36" s="74"/>
      <c r="MBW36" s="74"/>
      <c r="MBX36" s="74"/>
      <c r="MBY36" s="74"/>
      <c r="MBZ36" s="74"/>
      <c r="MCA36" s="74"/>
      <c r="MCB36" s="74"/>
      <c r="MCC36" s="74"/>
      <c r="MCD36" s="74"/>
      <c r="MCE36" s="74"/>
      <c r="MCF36" s="74"/>
      <c r="MCG36" s="74"/>
      <c r="MCH36" s="74"/>
      <c r="MCI36" s="74"/>
      <c r="MCJ36" s="74"/>
      <c r="MCK36" s="74"/>
      <c r="MCL36" s="74"/>
      <c r="MCM36" s="74"/>
      <c r="MCN36" s="74"/>
      <c r="MCO36" s="74"/>
      <c r="MCP36" s="74"/>
      <c r="MCQ36" s="74"/>
      <c r="MCR36" s="74"/>
      <c r="MCS36" s="74"/>
      <c r="MCT36" s="74"/>
      <c r="MCU36" s="74"/>
      <c r="MCV36" s="74"/>
      <c r="MCW36" s="74"/>
      <c r="MCX36" s="74"/>
      <c r="MCY36" s="74"/>
      <c r="MCZ36" s="74"/>
      <c r="MDA36" s="74"/>
      <c r="MDB36" s="74"/>
      <c r="MDC36" s="74"/>
      <c r="MDD36" s="74"/>
      <c r="MDE36" s="74"/>
      <c r="MDF36" s="74"/>
      <c r="MDG36" s="74"/>
      <c r="MDH36" s="74"/>
      <c r="MDI36" s="74"/>
      <c r="MDJ36" s="74"/>
      <c r="MDK36" s="74"/>
      <c r="MDL36" s="74"/>
      <c r="MDM36" s="74"/>
      <c r="MDN36" s="74"/>
      <c r="MDO36" s="74"/>
      <c r="MDP36" s="74"/>
      <c r="MDQ36" s="74"/>
      <c r="MDR36" s="74"/>
      <c r="MDS36" s="74"/>
      <c r="MDT36" s="74"/>
      <c r="MDU36" s="74"/>
      <c r="MDV36" s="74"/>
      <c r="MDW36" s="74"/>
      <c r="MDX36" s="74"/>
      <c r="MDY36" s="74"/>
      <c r="MDZ36" s="74"/>
      <c r="MEA36" s="74"/>
      <c r="MEB36" s="74"/>
      <c r="MEC36" s="74"/>
      <c r="MED36" s="74"/>
      <c r="MEE36" s="74"/>
      <c r="MEF36" s="74"/>
      <c r="MEG36" s="74"/>
      <c r="MEH36" s="74"/>
      <c r="MEI36" s="74"/>
      <c r="MEJ36" s="74"/>
      <c r="MEK36" s="74"/>
      <c r="MEL36" s="74"/>
      <c r="MEM36" s="74"/>
      <c r="MEN36" s="74"/>
      <c r="MEO36" s="74"/>
      <c r="MEP36" s="74"/>
      <c r="MEQ36" s="74"/>
      <c r="MER36" s="74"/>
      <c r="MES36" s="74"/>
      <c r="MET36" s="74"/>
      <c r="MEU36" s="74"/>
      <c r="MEV36" s="74"/>
      <c r="MEW36" s="74"/>
      <c r="MEX36" s="74"/>
      <c r="MEY36" s="74"/>
      <c r="MEZ36" s="74"/>
      <c r="MFA36" s="74"/>
      <c r="MFB36" s="74"/>
      <c r="MFC36" s="74"/>
      <c r="MFD36" s="74"/>
      <c r="MFE36" s="74"/>
      <c r="MFF36" s="74"/>
      <c r="MFG36" s="74"/>
      <c r="MFH36" s="74"/>
      <c r="MFI36" s="74"/>
      <c r="MFJ36" s="74"/>
      <c r="MFK36" s="74"/>
      <c r="MFL36" s="74"/>
      <c r="MFM36" s="74"/>
      <c r="MFN36" s="74"/>
      <c r="MFO36" s="74"/>
      <c r="MFP36" s="74"/>
      <c r="MFQ36" s="74"/>
      <c r="MFR36" s="74"/>
      <c r="MFS36" s="74"/>
      <c r="MFT36" s="74"/>
      <c r="MFU36" s="74"/>
      <c r="MFV36" s="74"/>
      <c r="MFW36" s="74"/>
      <c r="MFX36" s="74"/>
      <c r="MFY36" s="74"/>
      <c r="MFZ36" s="74"/>
      <c r="MGA36" s="74"/>
      <c r="MGB36" s="74"/>
      <c r="MGC36" s="74"/>
      <c r="MGD36" s="74"/>
      <c r="MGE36" s="74"/>
      <c r="MGF36" s="74"/>
      <c r="MGG36" s="74"/>
      <c r="MGH36" s="74"/>
      <c r="MGI36" s="74"/>
      <c r="MGJ36" s="74"/>
      <c r="MGK36" s="74"/>
      <c r="MGL36" s="74"/>
      <c r="MGM36" s="74"/>
      <c r="MGN36" s="74"/>
      <c r="MGO36" s="74"/>
      <c r="MGP36" s="74"/>
      <c r="MGQ36" s="74"/>
      <c r="MGR36" s="74"/>
      <c r="MGS36" s="74"/>
      <c r="MGT36" s="74"/>
      <c r="MGU36" s="74"/>
      <c r="MGV36" s="74"/>
      <c r="MGW36" s="74"/>
      <c r="MGX36" s="74"/>
      <c r="MGY36" s="74"/>
      <c r="MGZ36" s="74"/>
      <c r="MHA36" s="74"/>
      <c r="MHB36" s="74"/>
      <c r="MHC36" s="74"/>
      <c r="MHD36" s="74"/>
      <c r="MHE36" s="74"/>
      <c r="MHF36" s="74"/>
      <c r="MHG36" s="74"/>
      <c r="MHH36" s="74"/>
      <c r="MHI36" s="74"/>
      <c r="MHJ36" s="74"/>
      <c r="MHK36" s="74"/>
      <c r="MHL36" s="74"/>
      <c r="MHM36" s="74"/>
      <c r="MHN36" s="74"/>
      <c r="MHO36" s="74"/>
      <c r="MHP36" s="74"/>
      <c r="MHQ36" s="74"/>
      <c r="MHR36" s="74"/>
      <c r="MHS36" s="74"/>
      <c r="MHT36" s="74"/>
      <c r="MHU36" s="74"/>
      <c r="MHV36" s="74"/>
      <c r="MHW36" s="74"/>
      <c r="MHX36" s="74"/>
      <c r="MHY36" s="74"/>
      <c r="MHZ36" s="74"/>
      <c r="MIA36" s="74"/>
      <c r="MIB36" s="74"/>
      <c r="MIC36" s="74"/>
      <c r="MID36" s="74"/>
      <c r="MIE36" s="74"/>
      <c r="MIF36" s="74"/>
      <c r="MIG36" s="74"/>
      <c r="MIH36" s="74"/>
      <c r="MII36" s="74"/>
      <c r="MIJ36" s="74"/>
      <c r="MIK36" s="74"/>
      <c r="MIL36" s="74"/>
      <c r="MIM36" s="74"/>
      <c r="MIN36" s="74"/>
      <c r="MIO36" s="74"/>
      <c r="MIP36" s="74"/>
      <c r="MIQ36" s="74"/>
      <c r="MIR36" s="74"/>
      <c r="MIS36" s="74"/>
      <c r="MIT36" s="74"/>
      <c r="MIU36" s="74"/>
      <c r="MIV36" s="74"/>
      <c r="MIW36" s="74"/>
      <c r="MIX36" s="74"/>
      <c r="MIY36" s="74"/>
      <c r="MIZ36" s="74"/>
      <c r="MJA36" s="74"/>
      <c r="MJB36" s="74"/>
      <c r="MJC36" s="74"/>
      <c r="MJD36" s="74"/>
      <c r="MJE36" s="74"/>
      <c r="MJF36" s="74"/>
      <c r="MJG36" s="74"/>
      <c r="MJH36" s="74"/>
      <c r="MJI36" s="74"/>
      <c r="MJJ36" s="74"/>
      <c r="MJK36" s="74"/>
      <c r="MJL36" s="74"/>
      <c r="MJM36" s="74"/>
      <c r="MJN36" s="74"/>
      <c r="MJO36" s="74"/>
      <c r="MJP36" s="74"/>
      <c r="MJQ36" s="74"/>
      <c r="MJR36" s="74"/>
      <c r="MJS36" s="74"/>
      <c r="MJT36" s="74"/>
      <c r="MJU36" s="74"/>
      <c r="MJV36" s="74"/>
      <c r="MJW36" s="74"/>
      <c r="MJX36" s="74"/>
      <c r="MJY36" s="74"/>
      <c r="MJZ36" s="74"/>
      <c r="MKA36" s="74"/>
      <c r="MKB36" s="74"/>
      <c r="MKC36" s="74"/>
      <c r="MKD36" s="74"/>
      <c r="MKE36" s="74"/>
      <c r="MKF36" s="74"/>
      <c r="MKG36" s="74"/>
      <c r="MKH36" s="74"/>
      <c r="MKI36" s="74"/>
      <c r="MKJ36" s="74"/>
      <c r="MKK36" s="74"/>
      <c r="MKL36" s="74"/>
      <c r="MKM36" s="74"/>
      <c r="MKN36" s="74"/>
      <c r="MKO36" s="74"/>
      <c r="MKP36" s="74"/>
      <c r="MKQ36" s="74"/>
      <c r="MKR36" s="74"/>
      <c r="MKS36" s="74"/>
      <c r="MKT36" s="74"/>
      <c r="MKU36" s="74"/>
      <c r="MKV36" s="74"/>
      <c r="MKW36" s="74"/>
      <c r="MKX36" s="74"/>
      <c r="MKY36" s="74"/>
      <c r="MKZ36" s="74"/>
      <c r="MLA36" s="74"/>
      <c r="MLB36" s="74"/>
      <c r="MLC36" s="74"/>
      <c r="MLD36" s="74"/>
      <c r="MLE36" s="74"/>
      <c r="MLF36" s="74"/>
      <c r="MLG36" s="74"/>
      <c r="MLH36" s="74"/>
      <c r="MLI36" s="74"/>
      <c r="MLJ36" s="74"/>
      <c r="MLK36" s="74"/>
      <c r="MLL36" s="74"/>
      <c r="MLM36" s="74"/>
      <c r="MLN36" s="74"/>
      <c r="MLO36" s="74"/>
      <c r="MLP36" s="74"/>
      <c r="MLQ36" s="74"/>
      <c r="MLR36" s="74"/>
      <c r="MLS36" s="74"/>
      <c r="MLT36" s="74"/>
      <c r="MLU36" s="74"/>
      <c r="MLV36" s="74"/>
      <c r="MLW36" s="74"/>
      <c r="MLX36" s="74"/>
      <c r="MLY36" s="74"/>
      <c r="MLZ36" s="74"/>
      <c r="MMA36" s="74"/>
      <c r="MMB36" s="74"/>
      <c r="MMC36" s="74"/>
      <c r="MMD36" s="74"/>
      <c r="MME36" s="74"/>
      <c r="MMF36" s="74"/>
      <c r="MMG36" s="74"/>
      <c r="MMH36" s="74"/>
      <c r="MMI36" s="74"/>
      <c r="MMJ36" s="74"/>
      <c r="MMK36" s="74"/>
      <c r="MML36" s="74"/>
      <c r="MMM36" s="74"/>
      <c r="MMN36" s="74"/>
      <c r="MMO36" s="74"/>
      <c r="MMP36" s="74"/>
      <c r="MMQ36" s="74"/>
      <c r="MMR36" s="74"/>
      <c r="MMS36" s="74"/>
      <c r="MMT36" s="74"/>
      <c r="MMU36" s="74"/>
      <c r="MMV36" s="74"/>
      <c r="MMW36" s="74"/>
      <c r="MMX36" s="74"/>
      <c r="MMY36" s="74"/>
      <c r="MMZ36" s="74"/>
      <c r="MNA36" s="74"/>
      <c r="MNB36" s="74"/>
      <c r="MNC36" s="74"/>
      <c r="MND36" s="74"/>
      <c r="MNE36" s="74"/>
      <c r="MNF36" s="74"/>
      <c r="MNG36" s="74"/>
      <c r="MNH36" s="74"/>
      <c r="MNI36" s="74"/>
      <c r="MNJ36" s="74"/>
      <c r="MNK36" s="74"/>
      <c r="MNL36" s="74"/>
      <c r="MNM36" s="74"/>
      <c r="MNN36" s="74"/>
      <c r="MNO36" s="74"/>
      <c r="MNP36" s="74"/>
      <c r="MNQ36" s="74"/>
      <c r="MNR36" s="74"/>
      <c r="MNS36" s="74"/>
      <c r="MNT36" s="74"/>
      <c r="MNU36" s="74"/>
      <c r="MNV36" s="74"/>
      <c r="MNW36" s="74"/>
      <c r="MNX36" s="74"/>
      <c r="MNY36" s="74"/>
      <c r="MNZ36" s="74"/>
      <c r="MOA36" s="74"/>
      <c r="MOB36" s="74"/>
      <c r="MOC36" s="74"/>
      <c r="MOD36" s="74"/>
      <c r="MOE36" s="74"/>
      <c r="MOF36" s="74"/>
      <c r="MOG36" s="74"/>
      <c r="MOH36" s="74"/>
      <c r="MOI36" s="74"/>
      <c r="MOJ36" s="74"/>
      <c r="MOK36" s="74"/>
      <c r="MOL36" s="74"/>
      <c r="MOM36" s="74"/>
      <c r="MON36" s="74"/>
      <c r="MOO36" s="74"/>
      <c r="MOP36" s="74"/>
      <c r="MOQ36" s="74"/>
      <c r="MOR36" s="74"/>
      <c r="MOS36" s="74"/>
      <c r="MOT36" s="74"/>
      <c r="MOU36" s="74"/>
      <c r="MOV36" s="74"/>
      <c r="MOW36" s="74"/>
      <c r="MOX36" s="74"/>
      <c r="MOY36" s="74"/>
      <c r="MOZ36" s="74"/>
      <c r="MPA36" s="74"/>
      <c r="MPB36" s="74"/>
      <c r="MPC36" s="74"/>
      <c r="MPD36" s="74"/>
      <c r="MPE36" s="74"/>
      <c r="MPF36" s="74"/>
      <c r="MPG36" s="74"/>
      <c r="MPH36" s="74"/>
      <c r="MPI36" s="74"/>
      <c r="MPJ36" s="74"/>
      <c r="MPK36" s="74"/>
      <c r="MPL36" s="74"/>
      <c r="MPM36" s="74"/>
      <c r="MPN36" s="74"/>
      <c r="MPO36" s="74"/>
      <c r="MPP36" s="74"/>
      <c r="MPQ36" s="74"/>
      <c r="MPR36" s="74"/>
      <c r="MPS36" s="74"/>
      <c r="MPT36" s="74"/>
      <c r="MPU36" s="74"/>
      <c r="MPV36" s="74"/>
      <c r="MPW36" s="74"/>
      <c r="MPX36" s="74"/>
      <c r="MPY36" s="74"/>
      <c r="MPZ36" s="74"/>
      <c r="MQA36" s="74"/>
      <c r="MQB36" s="74"/>
      <c r="MQC36" s="74"/>
      <c r="MQD36" s="74"/>
      <c r="MQE36" s="74"/>
      <c r="MQF36" s="74"/>
      <c r="MQG36" s="74"/>
      <c r="MQH36" s="74"/>
      <c r="MQI36" s="74"/>
      <c r="MQJ36" s="74"/>
      <c r="MQK36" s="74"/>
      <c r="MQL36" s="74"/>
      <c r="MQM36" s="74"/>
      <c r="MQN36" s="74"/>
      <c r="MQO36" s="74"/>
      <c r="MQP36" s="74"/>
      <c r="MQQ36" s="74"/>
      <c r="MQR36" s="74"/>
      <c r="MQS36" s="74"/>
      <c r="MQT36" s="74"/>
      <c r="MQU36" s="74"/>
      <c r="MQV36" s="74"/>
      <c r="MQW36" s="74"/>
      <c r="MQX36" s="74"/>
      <c r="MQY36" s="74"/>
      <c r="MQZ36" s="74"/>
      <c r="MRA36" s="74"/>
      <c r="MRB36" s="74"/>
      <c r="MRC36" s="74"/>
      <c r="MRD36" s="74"/>
      <c r="MRE36" s="74"/>
      <c r="MRF36" s="74"/>
      <c r="MRG36" s="74"/>
      <c r="MRH36" s="74"/>
      <c r="MRI36" s="74"/>
      <c r="MRJ36" s="74"/>
      <c r="MRK36" s="74"/>
      <c r="MRL36" s="74"/>
      <c r="MRM36" s="74"/>
      <c r="MRN36" s="74"/>
      <c r="MRO36" s="74"/>
      <c r="MRP36" s="74"/>
      <c r="MRQ36" s="74"/>
      <c r="MRR36" s="74"/>
      <c r="MRS36" s="74"/>
      <c r="MRT36" s="74"/>
      <c r="MRU36" s="74"/>
      <c r="MRV36" s="74"/>
      <c r="MRW36" s="74"/>
      <c r="MRX36" s="74"/>
      <c r="MRY36" s="74"/>
      <c r="MRZ36" s="74"/>
      <c r="MSA36" s="74"/>
      <c r="MSB36" s="74"/>
      <c r="MSC36" s="74"/>
      <c r="MSD36" s="74"/>
      <c r="MSE36" s="74"/>
      <c r="MSF36" s="74"/>
      <c r="MSG36" s="74"/>
      <c r="MSH36" s="74"/>
      <c r="MSI36" s="74"/>
      <c r="MSJ36" s="74"/>
      <c r="MSK36" s="74"/>
      <c r="MSL36" s="74"/>
      <c r="MSM36" s="74"/>
      <c r="MSN36" s="74"/>
      <c r="MSO36" s="74"/>
      <c r="MSP36" s="74"/>
      <c r="MSQ36" s="74"/>
      <c r="MSR36" s="74"/>
      <c r="MSS36" s="74"/>
      <c r="MST36" s="74"/>
      <c r="MSU36" s="74"/>
      <c r="MSV36" s="74"/>
      <c r="MSW36" s="74"/>
      <c r="MSX36" s="74"/>
      <c r="MSY36" s="74"/>
      <c r="MSZ36" s="74"/>
      <c r="MTA36" s="74"/>
      <c r="MTB36" s="74"/>
      <c r="MTC36" s="74"/>
      <c r="MTD36" s="74"/>
      <c r="MTE36" s="74"/>
      <c r="MTF36" s="74"/>
      <c r="MTG36" s="74"/>
      <c r="MTH36" s="74"/>
      <c r="MTI36" s="74"/>
      <c r="MTJ36" s="74"/>
      <c r="MTK36" s="74"/>
      <c r="MTL36" s="74"/>
      <c r="MTM36" s="74"/>
      <c r="MTN36" s="74"/>
      <c r="MTO36" s="74"/>
      <c r="MTP36" s="74"/>
      <c r="MTQ36" s="74"/>
      <c r="MTR36" s="74"/>
      <c r="MTS36" s="74"/>
      <c r="MTT36" s="74"/>
      <c r="MTU36" s="74"/>
      <c r="MTV36" s="74"/>
      <c r="MTW36" s="74"/>
      <c r="MTX36" s="74"/>
      <c r="MTY36" s="74"/>
      <c r="MTZ36" s="74"/>
      <c r="MUA36" s="74"/>
      <c r="MUB36" s="74"/>
      <c r="MUC36" s="74"/>
      <c r="MUD36" s="74"/>
      <c r="MUE36" s="74"/>
      <c r="MUF36" s="74"/>
      <c r="MUG36" s="74"/>
      <c r="MUH36" s="74"/>
      <c r="MUI36" s="74"/>
      <c r="MUJ36" s="74"/>
      <c r="MUK36" s="74"/>
      <c r="MUL36" s="74"/>
      <c r="MUM36" s="74"/>
      <c r="MUN36" s="74"/>
      <c r="MUO36" s="74"/>
      <c r="MUP36" s="74"/>
      <c r="MUQ36" s="74"/>
      <c r="MUR36" s="74"/>
      <c r="MUS36" s="74"/>
      <c r="MUT36" s="74"/>
      <c r="MUU36" s="74"/>
      <c r="MUV36" s="74"/>
      <c r="MUW36" s="74"/>
      <c r="MUX36" s="74"/>
      <c r="MUY36" s="74"/>
      <c r="MUZ36" s="74"/>
      <c r="MVA36" s="74"/>
      <c r="MVB36" s="74"/>
      <c r="MVC36" s="74"/>
      <c r="MVD36" s="74"/>
      <c r="MVE36" s="74"/>
      <c r="MVF36" s="74"/>
      <c r="MVG36" s="74"/>
      <c r="MVH36" s="74"/>
      <c r="MVI36" s="74"/>
      <c r="MVJ36" s="74"/>
      <c r="MVK36" s="74"/>
      <c r="MVL36" s="74"/>
      <c r="MVM36" s="74"/>
      <c r="MVN36" s="74"/>
      <c r="MVO36" s="74"/>
      <c r="MVP36" s="74"/>
      <c r="MVQ36" s="74"/>
      <c r="MVR36" s="74"/>
      <c r="MVS36" s="74"/>
      <c r="MVT36" s="74"/>
      <c r="MVU36" s="74"/>
      <c r="MVV36" s="74"/>
      <c r="MVW36" s="74"/>
      <c r="MVX36" s="74"/>
      <c r="MVY36" s="74"/>
      <c r="MVZ36" s="74"/>
      <c r="MWA36" s="74"/>
      <c r="MWB36" s="74"/>
      <c r="MWC36" s="74"/>
      <c r="MWD36" s="74"/>
      <c r="MWE36" s="74"/>
      <c r="MWF36" s="74"/>
      <c r="MWG36" s="74"/>
      <c r="MWH36" s="74"/>
      <c r="MWI36" s="74"/>
      <c r="MWJ36" s="74"/>
      <c r="MWK36" s="74"/>
      <c r="MWL36" s="74"/>
      <c r="MWM36" s="74"/>
      <c r="MWN36" s="74"/>
      <c r="MWO36" s="74"/>
      <c r="MWP36" s="74"/>
      <c r="MWQ36" s="74"/>
      <c r="MWR36" s="74"/>
      <c r="MWS36" s="74"/>
      <c r="MWT36" s="74"/>
      <c r="MWU36" s="74"/>
      <c r="MWV36" s="74"/>
      <c r="MWW36" s="74"/>
      <c r="MWX36" s="74"/>
      <c r="MWY36" s="74"/>
      <c r="MWZ36" s="74"/>
      <c r="MXA36" s="74"/>
      <c r="MXB36" s="74"/>
      <c r="MXC36" s="74"/>
      <c r="MXD36" s="74"/>
      <c r="MXE36" s="74"/>
      <c r="MXF36" s="74"/>
      <c r="MXG36" s="74"/>
      <c r="MXH36" s="74"/>
      <c r="MXI36" s="74"/>
      <c r="MXJ36" s="74"/>
      <c r="MXK36" s="74"/>
      <c r="MXL36" s="74"/>
      <c r="MXM36" s="74"/>
      <c r="MXN36" s="74"/>
      <c r="MXO36" s="74"/>
      <c r="MXP36" s="74"/>
      <c r="MXQ36" s="74"/>
      <c r="MXR36" s="74"/>
      <c r="MXS36" s="74"/>
      <c r="MXT36" s="74"/>
      <c r="MXU36" s="74"/>
      <c r="MXV36" s="74"/>
      <c r="MXW36" s="74"/>
      <c r="MXX36" s="74"/>
      <c r="MXY36" s="74"/>
      <c r="MXZ36" s="74"/>
      <c r="MYA36" s="74"/>
      <c r="MYB36" s="74"/>
      <c r="MYC36" s="74"/>
      <c r="MYD36" s="74"/>
      <c r="MYE36" s="74"/>
      <c r="MYF36" s="74"/>
      <c r="MYG36" s="74"/>
      <c r="MYH36" s="74"/>
      <c r="MYI36" s="74"/>
      <c r="MYJ36" s="74"/>
      <c r="MYK36" s="74"/>
      <c r="MYL36" s="74"/>
      <c r="MYM36" s="74"/>
      <c r="MYN36" s="74"/>
      <c r="MYO36" s="74"/>
      <c r="MYP36" s="74"/>
      <c r="MYQ36" s="74"/>
      <c r="MYR36" s="74"/>
      <c r="MYS36" s="74"/>
      <c r="MYT36" s="74"/>
      <c r="MYU36" s="74"/>
      <c r="MYV36" s="74"/>
      <c r="MYW36" s="74"/>
      <c r="MYX36" s="74"/>
      <c r="MYY36" s="74"/>
      <c r="MYZ36" s="74"/>
      <c r="MZA36" s="74"/>
      <c r="MZB36" s="74"/>
      <c r="MZC36" s="74"/>
      <c r="MZD36" s="74"/>
      <c r="MZE36" s="74"/>
      <c r="MZF36" s="74"/>
      <c r="MZG36" s="74"/>
      <c r="MZH36" s="74"/>
      <c r="MZI36" s="74"/>
      <c r="MZJ36" s="74"/>
      <c r="MZK36" s="74"/>
      <c r="MZL36" s="74"/>
      <c r="MZM36" s="74"/>
      <c r="MZN36" s="74"/>
      <c r="MZO36" s="74"/>
      <c r="MZP36" s="74"/>
      <c r="MZQ36" s="74"/>
      <c r="MZR36" s="74"/>
      <c r="MZS36" s="74"/>
      <c r="MZT36" s="74"/>
      <c r="MZU36" s="74"/>
      <c r="MZV36" s="74"/>
      <c r="MZW36" s="74"/>
      <c r="MZX36" s="74"/>
      <c r="MZY36" s="74"/>
      <c r="MZZ36" s="74"/>
      <c r="NAA36" s="74"/>
      <c r="NAB36" s="74"/>
      <c r="NAC36" s="74"/>
      <c r="NAD36" s="74"/>
      <c r="NAE36" s="74"/>
      <c r="NAF36" s="74"/>
      <c r="NAG36" s="74"/>
      <c r="NAH36" s="74"/>
      <c r="NAI36" s="74"/>
      <c r="NAJ36" s="74"/>
      <c r="NAK36" s="74"/>
      <c r="NAL36" s="74"/>
      <c r="NAM36" s="74"/>
      <c r="NAN36" s="74"/>
      <c r="NAO36" s="74"/>
      <c r="NAP36" s="74"/>
      <c r="NAQ36" s="74"/>
      <c r="NAR36" s="74"/>
      <c r="NAS36" s="74"/>
      <c r="NAT36" s="74"/>
      <c r="NAU36" s="74"/>
      <c r="NAV36" s="74"/>
      <c r="NAW36" s="74"/>
      <c r="NAX36" s="74"/>
      <c r="NAY36" s="74"/>
      <c r="NAZ36" s="74"/>
      <c r="NBA36" s="74"/>
      <c r="NBB36" s="74"/>
      <c r="NBC36" s="74"/>
      <c r="NBD36" s="74"/>
      <c r="NBE36" s="74"/>
      <c r="NBF36" s="74"/>
      <c r="NBG36" s="74"/>
      <c r="NBH36" s="74"/>
      <c r="NBI36" s="74"/>
      <c r="NBJ36" s="74"/>
      <c r="NBK36" s="74"/>
      <c r="NBL36" s="74"/>
      <c r="NBM36" s="74"/>
      <c r="NBN36" s="74"/>
      <c r="NBO36" s="74"/>
      <c r="NBP36" s="74"/>
      <c r="NBQ36" s="74"/>
      <c r="NBR36" s="74"/>
      <c r="NBS36" s="74"/>
      <c r="NBT36" s="74"/>
      <c r="NBU36" s="74"/>
      <c r="NBV36" s="74"/>
      <c r="NBW36" s="74"/>
      <c r="NBX36" s="74"/>
      <c r="NBY36" s="74"/>
      <c r="NBZ36" s="74"/>
      <c r="NCA36" s="74"/>
      <c r="NCB36" s="74"/>
      <c r="NCC36" s="74"/>
      <c r="NCD36" s="74"/>
      <c r="NCE36" s="74"/>
      <c r="NCF36" s="74"/>
      <c r="NCG36" s="74"/>
      <c r="NCH36" s="74"/>
      <c r="NCI36" s="74"/>
      <c r="NCJ36" s="74"/>
      <c r="NCK36" s="74"/>
      <c r="NCL36" s="74"/>
      <c r="NCM36" s="74"/>
      <c r="NCN36" s="74"/>
      <c r="NCO36" s="74"/>
      <c r="NCP36" s="74"/>
      <c r="NCQ36" s="74"/>
      <c r="NCR36" s="74"/>
      <c r="NCS36" s="74"/>
      <c r="NCT36" s="74"/>
      <c r="NCU36" s="74"/>
      <c r="NCV36" s="74"/>
      <c r="NCW36" s="74"/>
      <c r="NCX36" s="74"/>
      <c r="NCY36" s="74"/>
      <c r="NCZ36" s="74"/>
      <c r="NDA36" s="74"/>
      <c r="NDB36" s="74"/>
      <c r="NDC36" s="74"/>
      <c r="NDD36" s="74"/>
      <c r="NDE36" s="74"/>
      <c r="NDF36" s="74"/>
      <c r="NDG36" s="74"/>
      <c r="NDH36" s="74"/>
      <c r="NDI36" s="74"/>
      <c r="NDJ36" s="74"/>
      <c r="NDK36" s="74"/>
      <c r="NDL36" s="74"/>
      <c r="NDM36" s="74"/>
      <c r="NDN36" s="74"/>
      <c r="NDO36" s="74"/>
      <c r="NDP36" s="74"/>
      <c r="NDQ36" s="74"/>
      <c r="NDR36" s="74"/>
      <c r="NDS36" s="74"/>
      <c r="NDT36" s="74"/>
      <c r="NDU36" s="74"/>
      <c r="NDV36" s="74"/>
      <c r="NDW36" s="74"/>
      <c r="NDX36" s="74"/>
      <c r="NDY36" s="74"/>
      <c r="NDZ36" s="74"/>
      <c r="NEA36" s="74"/>
      <c r="NEB36" s="74"/>
      <c r="NEC36" s="74"/>
      <c r="NED36" s="74"/>
      <c r="NEE36" s="74"/>
      <c r="NEF36" s="74"/>
      <c r="NEG36" s="74"/>
      <c r="NEH36" s="74"/>
      <c r="NEI36" s="74"/>
      <c r="NEJ36" s="74"/>
      <c r="NEK36" s="74"/>
      <c r="NEL36" s="74"/>
      <c r="NEM36" s="74"/>
      <c r="NEN36" s="74"/>
      <c r="NEO36" s="74"/>
      <c r="NEP36" s="74"/>
      <c r="NEQ36" s="74"/>
      <c r="NER36" s="74"/>
      <c r="NES36" s="74"/>
      <c r="NET36" s="74"/>
      <c r="NEU36" s="74"/>
      <c r="NEV36" s="74"/>
      <c r="NEW36" s="74"/>
      <c r="NEX36" s="74"/>
      <c r="NEY36" s="74"/>
      <c r="NEZ36" s="74"/>
      <c r="NFA36" s="74"/>
      <c r="NFB36" s="74"/>
      <c r="NFC36" s="74"/>
      <c r="NFD36" s="74"/>
      <c r="NFE36" s="74"/>
      <c r="NFF36" s="74"/>
      <c r="NFG36" s="74"/>
      <c r="NFH36" s="74"/>
      <c r="NFI36" s="74"/>
      <c r="NFJ36" s="74"/>
      <c r="NFK36" s="74"/>
      <c r="NFL36" s="74"/>
      <c r="NFM36" s="74"/>
      <c r="NFN36" s="74"/>
      <c r="NFO36" s="74"/>
      <c r="NFP36" s="74"/>
      <c r="NFQ36" s="74"/>
      <c r="NFR36" s="74"/>
      <c r="NFS36" s="74"/>
      <c r="NFT36" s="74"/>
      <c r="NFU36" s="74"/>
      <c r="NFV36" s="74"/>
      <c r="NFW36" s="74"/>
      <c r="NFX36" s="74"/>
      <c r="NFY36" s="74"/>
      <c r="NFZ36" s="74"/>
      <c r="NGA36" s="74"/>
      <c r="NGB36" s="74"/>
      <c r="NGC36" s="74"/>
      <c r="NGD36" s="74"/>
      <c r="NGE36" s="74"/>
      <c r="NGF36" s="74"/>
      <c r="NGG36" s="74"/>
      <c r="NGH36" s="74"/>
      <c r="NGI36" s="74"/>
      <c r="NGJ36" s="74"/>
      <c r="NGK36" s="74"/>
      <c r="NGL36" s="74"/>
      <c r="NGM36" s="74"/>
      <c r="NGN36" s="74"/>
      <c r="NGO36" s="74"/>
      <c r="NGP36" s="74"/>
      <c r="NGQ36" s="74"/>
      <c r="NGR36" s="74"/>
      <c r="NGS36" s="74"/>
      <c r="NGT36" s="74"/>
      <c r="NGU36" s="74"/>
      <c r="NGV36" s="74"/>
      <c r="NGW36" s="74"/>
      <c r="NGX36" s="74"/>
      <c r="NGY36" s="74"/>
      <c r="NGZ36" s="74"/>
      <c r="NHA36" s="74"/>
      <c r="NHB36" s="74"/>
      <c r="NHC36" s="74"/>
      <c r="NHD36" s="74"/>
      <c r="NHE36" s="74"/>
      <c r="NHF36" s="74"/>
      <c r="NHG36" s="74"/>
      <c r="NHH36" s="74"/>
      <c r="NHI36" s="74"/>
      <c r="NHJ36" s="74"/>
      <c r="NHK36" s="74"/>
      <c r="NHL36" s="74"/>
      <c r="NHM36" s="74"/>
      <c r="NHN36" s="74"/>
      <c r="NHO36" s="74"/>
      <c r="NHP36" s="74"/>
      <c r="NHQ36" s="74"/>
      <c r="NHR36" s="74"/>
      <c r="NHS36" s="74"/>
      <c r="NHT36" s="74"/>
      <c r="NHU36" s="74"/>
      <c r="NHV36" s="74"/>
      <c r="NHW36" s="74"/>
      <c r="NHX36" s="74"/>
      <c r="NHY36" s="74"/>
      <c r="NHZ36" s="74"/>
      <c r="NIA36" s="74"/>
      <c r="NIB36" s="74"/>
      <c r="NIC36" s="74"/>
      <c r="NID36" s="74"/>
      <c r="NIE36" s="74"/>
      <c r="NIF36" s="74"/>
      <c r="NIG36" s="74"/>
      <c r="NIH36" s="74"/>
      <c r="NII36" s="74"/>
      <c r="NIJ36" s="74"/>
      <c r="NIK36" s="74"/>
      <c r="NIL36" s="74"/>
      <c r="NIM36" s="74"/>
      <c r="NIN36" s="74"/>
      <c r="NIO36" s="74"/>
      <c r="NIP36" s="74"/>
      <c r="NIQ36" s="74"/>
      <c r="NIR36" s="74"/>
      <c r="NIS36" s="74"/>
      <c r="NIT36" s="74"/>
      <c r="NIU36" s="74"/>
      <c r="NIV36" s="74"/>
      <c r="NIW36" s="74"/>
      <c r="NIX36" s="74"/>
      <c r="NIY36" s="74"/>
      <c r="NIZ36" s="74"/>
      <c r="NJA36" s="74"/>
      <c r="NJB36" s="74"/>
      <c r="NJC36" s="74"/>
      <c r="NJD36" s="74"/>
      <c r="NJE36" s="74"/>
      <c r="NJF36" s="74"/>
      <c r="NJG36" s="74"/>
      <c r="NJH36" s="74"/>
      <c r="NJI36" s="74"/>
      <c r="NJJ36" s="74"/>
      <c r="NJK36" s="74"/>
      <c r="NJL36" s="74"/>
      <c r="NJM36" s="74"/>
      <c r="NJN36" s="74"/>
      <c r="NJO36" s="74"/>
      <c r="NJP36" s="74"/>
      <c r="NJQ36" s="74"/>
      <c r="NJR36" s="74"/>
      <c r="NJS36" s="74"/>
      <c r="NJT36" s="74"/>
      <c r="NJU36" s="74"/>
      <c r="NJV36" s="74"/>
      <c r="NJW36" s="74"/>
      <c r="NJX36" s="74"/>
      <c r="NJY36" s="74"/>
      <c r="NJZ36" s="74"/>
      <c r="NKA36" s="74"/>
      <c r="NKB36" s="74"/>
      <c r="NKC36" s="74"/>
      <c r="NKD36" s="74"/>
      <c r="NKE36" s="74"/>
      <c r="NKF36" s="74"/>
      <c r="NKG36" s="74"/>
      <c r="NKH36" s="74"/>
      <c r="NKI36" s="74"/>
      <c r="NKJ36" s="74"/>
      <c r="NKK36" s="74"/>
      <c r="NKL36" s="74"/>
      <c r="NKM36" s="74"/>
      <c r="NKN36" s="74"/>
      <c r="NKO36" s="74"/>
      <c r="NKP36" s="74"/>
      <c r="NKQ36" s="74"/>
      <c r="NKR36" s="74"/>
      <c r="NKS36" s="74"/>
      <c r="NKT36" s="74"/>
      <c r="NKU36" s="74"/>
      <c r="NKV36" s="74"/>
      <c r="NKW36" s="74"/>
      <c r="NKX36" s="74"/>
      <c r="NKY36" s="74"/>
      <c r="NKZ36" s="74"/>
      <c r="NLA36" s="74"/>
      <c r="NLB36" s="74"/>
      <c r="NLC36" s="74"/>
      <c r="NLD36" s="74"/>
      <c r="NLE36" s="74"/>
      <c r="NLF36" s="74"/>
      <c r="NLG36" s="74"/>
      <c r="NLH36" s="74"/>
      <c r="NLI36" s="74"/>
      <c r="NLJ36" s="74"/>
      <c r="NLK36" s="74"/>
      <c r="NLL36" s="74"/>
      <c r="NLM36" s="74"/>
      <c r="NLN36" s="74"/>
      <c r="NLO36" s="74"/>
      <c r="NLP36" s="74"/>
      <c r="NLQ36" s="74"/>
      <c r="NLR36" s="74"/>
      <c r="NLS36" s="74"/>
      <c r="NLT36" s="74"/>
      <c r="NLU36" s="74"/>
      <c r="NLV36" s="74"/>
      <c r="NLW36" s="74"/>
      <c r="NLX36" s="74"/>
      <c r="NLY36" s="74"/>
      <c r="NLZ36" s="74"/>
      <c r="NMA36" s="74"/>
      <c r="NMB36" s="74"/>
      <c r="NMC36" s="74"/>
      <c r="NMD36" s="74"/>
      <c r="NME36" s="74"/>
      <c r="NMF36" s="74"/>
      <c r="NMG36" s="74"/>
      <c r="NMH36" s="74"/>
      <c r="NMI36" s="74"/>
      <c r="NMJ36" s="74"/>
      <c r="NMK36" s="74"/>
      <c r="NML36" s="74"/>
      <c r="NMM36" s="74"/>
      <c r="NMN36" s="74"/>
      <c r="NMO36" s="74"/>
      <c r="NMP36" s="74"/>
      <c r="NMQ36" s="74"/>
      <c r="NMR36" s="74"/>
      <c r="NMS36" s="74"/>
      <c r="NMT36" s="74"/>
      <c r="NMU36" s="74"/>
      <c r="NMV36" s="74"/>
      <c r="NMW36" s="74"/>
      <c r="NMX36" s="74"/>
      <c r="NMY36" s="74"/>
      <c r="NMZ36" s="74"/>
      <c r="NNA36" s="74"/>
      <c r="NNB36" s="74"/>
      <c r="NNC36" s="74"/>
      <c r="NND36" s="74"/>
      <c r="NNE36" s="74"/>
      <c r="NNF36" s="74"/>
      <c r="NNG36" s="74"/>
      <c r="NNH36" s="74"/>
      <c r="NNI36" s="74"/>
      <c r="NNJ36" s="74"/>
      <c r="NNK36" s="74"/>
      <c r="NNL36" s="74"/>
      <c r="NNM36" s="74"/>
      <c r="NNN36" s="74"/>
      <c r="NNO36" s="74"/>
      <c r="NNP36" s="74"/>
      <c r="NNQ36" s="74"/>
      <c r="NNR36" s="74"/>
      <c r="NNS36" s="74"/>
      <c r="NNT36" s="74"/>
      <c r="NNU36" s="74"/>
      <c r="NNV36" s="74"/>
      <c r="NNW36" s="74"/>
      <c r="NNX36" s="74"/>
      <c r="NNY36" s="74"/>
      <c r="NNZ36" s="74"/>
      <c r="NOA36" s="74"/>
      <c r="NOB36" s="74"/>
      <c r="NOC36" s="74"/>
      <c r="NOD36" s="74"/>
      <c r="NOE36" s="74"/>
      <c r="NOF36" s="74"/>
      <c r="NOG36" s="74"/>
      <c r="NOH36" s="74"/>
      <c r="NOI36" s="74"/>
      <c r="NOJ36" s="74"/>
      <c r="NOK36" s="74"/>
      <c r="NOL36" s="74"/>
      <c r="NOM36" s="74"/>
      <c r="NON36" s="74"/>
      <c r="NOO36" s="74"/>
      <c r="NOP36" s="74"/>
      <c r="NOQ36" s="74"/>
      <c r="NOR36" s="74"/>
      <c r="NOS36" s="74"/>
      <c r="NOT36" s="74"/>
      <c r="NOU36" s="74"/>
      <c r="NOV36" s="74"/>
      <c r="NOW36" s="74"/>
      <c r="NOX36" s="74"/>
      <c r="NOY36" s="74"/>
      <c r="NOZ36" s="74"/>
      <c r="NPA36" s="74"/>
      <c r="NPB36" s="74"/>
      <c r="NPC36" s="74"/>
      <c r="NPD36" s="74"/>
      <c r="NPE36" s="74"/>
      <c r="NPF36" s="74"/>
      <c r="NPG36" s="74"/>
      <c r="NPH36" s="74"/>
      <c r="NPI36" s="74"/>
      <c r="NPJ36" s="74"/>
      <c r="NPK36" s="74"/>
      <c r="NPL36" s="74"/>
      <c r="NPM36" s="74"/>
      <c r="NPN36" s="74"/>
      <c r="NPO36" s="74"/>
      <c r="NPP36" s="74"/>
      <c r="NPQ36" s="74"/>
      <c r="NPR36" s="74"/>
      <c r="NPS36" s="74"/>
      <c r="NPT36" s="74"/>
      <c r="NPU36" s="74"/>
      <c r="NPV36" s="74"/>
      <c r="NPW36" s="74"/>
      <c r="NPX36" s="74"/>
      <c r="NPY36" s="74"/>
      <c r="NPZ36" s="74"/>
      <c r="NQA36" s="74"/>
      <c r="NQB36" s="74"/>
      <c r="NQC36" s="74"/>
      <c r="NQD36" s="74"/>
      <c r="NQE36" s="74"/>
      <c r="NQF36" s="74"/>
      <c r="NQG36" s="74"/>
      <c r="NQH36" s="74"/>
      <c r="NQI36" s="74"/>
      <c r="NQJ36" s="74"/>
      <c r="NQK36" s="74"/>
      <c r="NQL36" s="74"/>
      <c r="NQM36" s="74"/>
      <c r="NQN36" s="74"/>
      <c r="NQO36" s="74"/>
      <c r="NQP36" s="74"/>
      <c r="NQQ36" s="74"/>
      <c r="NQR36" s="74"/>
      <c r="NQS36" s="74"/>
      <c r="NQT36" s="74"/>
      <c r="NQU36" s="74"/>
      <c r="NQV36" s="74"/>
      <c r="NQW36" s="74"/>
      <c r="NQX36" s="74"/>
      <c r="NQY36" s="74"/>
      <c r="NQZ36" s="74"/>
      <c r="NRA36" s="74"/>
      <c r="NRB36" s="74"/>
      <c r="NRC36" s="74"/>
      <c r="NRD36" s="74"/>
      <c r="NRE36" s="74"/>
      <c r="NRF36" s="74"/>
      <c r="NRG36" s="74"/>
      <c r="NRH36" s="74"/>
      <c r="NRI36" s="74"/>
      <c r="NRJ36" s="74"/>
      <c r="NRK36" s="74"/>
      <c r="NRL36" s="74"/>
      <c r="NRM36" s="74"/>
      <c r="NRN36" s="74"/>
      <c r="NRO36" s="74"/>
      <c r="NRP36" s="74"/>
      <c r="NRQ36" s="74"/>
      <c r="NRR36" s="74"/>
      <c r="NRS36" s="74"/>
      <c r="NRT36" s="74"/>
      <c r="NRU36" s="74"/>
      <c r="NRV36" s="74"/>
      <c r="NRW36" s="74"/>
      <c r="NRX36" s="74"/>
      <c r="NRY36" s="74"/>
      <c r="NRZ36" s="74"/>
      <c r="NSA36" s="74"/>
      <c r="NSB36" s="74"/>
      <c r="NSC36" s="74"/>
      <c r="NSD36" s="74"/>
      <c r="NSE36" s="74"/>
      <c r="NSF36" s="74"/>
      <c r="NSG36" s="74"/>
      <c r="NSH36" s="74"/>
      <c r="NSI36" s="74"/>
      <c r="NSJ36" s="74"/>
      <c r="NSK36" s="74"/>
      <c r="NSL36" s="74"/>
      <c r="NSM36" s="74"/>
      <c r="NSN36" s="74"/>
      <c r="NSO36" s="74"/>
      <c r="NSP36" s="74"/>
      <c r="NSQ36" s="74"/>
      <c r="NSR36" s="74"/>
      <c r="NSS36" s="74"/>
      <c r="NST36" s="74"/>
      <c r="NSU36" s="74"/>
      <c r="NSV36" s="74"/>
      <c r="NSW36" s="74"/>
      <c r="NSX36" s="74"/>
      <c r="NSY36" s="74"/>
      <c r="NSZ36" s="74"/>
      <c r="NTA36" s="74"/>
      <c r="NTB36" s="74"/>
      <c r="NTC36" s="74"/>
      <c r="NTD36" s="74"/>
      <c r="NTE36" s="74"/>
      <c r="NTF36" s="74"/>
      <c r="NTG36" s="74"/>
      <c r="NTH36" s="74"/>
      <c r="NTI36" s="74"/>
      <c r="NTJ36" s="74"/>
      <c r="NTK36" s="74"/>
      <c r="NTL36" s="74"/>
      <c r="NTM36" s="74"/>
      <c r="NTN36" s="74"/>
      <c r="NTO36" s="74"/>
      <c r="NTP36" s="74"/>
      <c r="NTQ36" s="74"/>
      <c r="NTR36" s="74"/>
      <c r="NTS36" s="74"/>
      <c r="NTT36" s="74"/>
      <c r="NTU36" s="74"/>
      <c r="NTV36" s="74"/>
      <c r="NTW36" s="74"/>
      <c r="NTX36" s="74"/>
      <c r="NTY36" s="74"/>
      <c r="NTZ36" s="74"/>
      <c r="NUA36" s="74"/>
      <c r="NUB36" s="74"/>
      <c r="NUC36" s="74"/>
      <c r="NUD36" s="74"/>
      <c r="NUE36" s="74"/>
      <c r="NUF36" s="74"/>
      <c r="NUG36" s="74"/>
      <c r="NUH36" s="74"/>
      <c r="NUI36" s="74"/>
      <c r="NUJ36" s="74"/>
      <c r="NUK36" s="74"/>
      <c r="NUL36" s="74"/>
      <c r="NUM36" s="74"/>
      <c r="NUN36" s="74"/>
      <c r="NUO36" s="74"/>
      <c r="NUP36" s="74"/>
      <c r="NUQ36" s="74"/>
      <c r="NUR36" s="74"/>
      <c r="NUS36" s="74"/>
      <c r="NUT36" s="74"/>
      <c r="NUU36" s="74"/>
      <c r="NUV36" s="74"/>
      <c r="NUW36" s="74"/>
      <c r="NUX36" s="74"/>
      <c r="NUY36" s="74"/>
      <c r="NUZ36" s="74"/>
      <c r="NVA36" s="74"/>
      <c r="NVB36" s="74"/>
      <c r="NVC36" s="74"/>
      <c r="NVD36" s="74"/>
      <c r="NVE36" s="74"/>
      <c r="NVF36" s="74"/>
      <c r="NVG36" s="74"/>
      <c r="NVH36" s="74"/>
      <c r="NVI36" s="74"/>
      <c r="NVJ36" s="74"/>
      <c r="NVK36" s="74"/>
      <c r="NVL36" s="74"/>
      <c r="NVM36" s="74"/>
      <c r="NVN36" s="74"/>
      <c r="NVO36" s="74"/>
      <c r="NVP36" s="74"/>
      <c r="NVQ36" s="74"/>
      <c r="NVR36" s="74"/>
      <c r="NVS36" s="74"/>
      <c r="NVT36" s="74"/>
      <c r="NVU36" s="74"/>
      <c r="NVV36" s="74"/>
      <c r="NVW36" s="74"/>
      <c r="NVX36" s="74"/>
      <c r="NVY36" s="74"/>
      <c r="NVZ36" s="74"/>
      <c r="NWA36" s="74"/>
      <c r="NWB36" s="74"/>
      <c r="NWC36" s="74"/>
      <c r="NWD36" s="74"/>
      <c r="NWE36" s="74"/>
      <c r="NWF36" s="74"/>
      <c r="NWG36" s="74"/>
      <c r="NWH36" s="74"/>
      <c r="NWI36" s="74"/>
      <c r="NWJ36" s="74"/>
      <c r="NWK36" s="74"/>
      <c r="NWL36" s="74"/>
      <c r="NWM36" s="74"/>
      <c r="NWN36" s="74"/>
      <c r="NWO36" s="74"/>
      <c r="NWP36" s="74"/>
      <c r="NWQ36" s="74"/>
      <c r="NWR36" s="74"/>
      <c r="NWS36" s="74"/>
      <c r="NWT36" s="74"/>
      <c r="NWU36" s="74"/>
      <c r="NWV36" s="74"/>
      <c r="NWW36" s="74"/>
      <c r="NWX36" s="74"/>
      <c r="NWY36" s="74"/>
      <c r="NWZ36" s="74"/>
      <c r="NXA36" s="74"/>
      <c r="NXB36" s="74"/>
      <c r="NXC36" s="74"/>
      <c r="NXD36" s="74"/>
      <c r="NXE36" s="74"/>
      <c r="NXF36" s="74"/>
      <c r="NXG36" s="74"/>
      <c r="NXH36" s="74"/>
      <c r="NXI36" s="74"/>
      <c r="NXJ36" s="74"/>
      <c r="NXK36" s="74"/>
      <c r="NXL36" s="74"/>
      <c r="NXM36" s="74"/>
      <c r="NXN36" s="74"/>
      <c r="NXO36" s="74"/>
      <c r="NXP36" s="74"/>
      <c r="NXQ36" s="74"/>
      <c r="NXR36" s="74"/>
      <c r="NXS36" s="74"/>
      <c r="NXT36" s="74"/>
      <c r="NXU36" s="74"/>
      <c r="NXV36" s="74"/>
      <c r="NXW36" s="74"/>
      <c r="NXX36" s="74"/>
      <c r="NXY36" s="74"/>
      <c r="NXZ36" s="74"/>
      <c r="NYA36" s="74"/>
      <c r="NYB36" s="74"/>
      <c r="NYC36" s="74"/>
      <c r="NYD36" s="74"/>
      <c r="NYE36" s="74"/>
      <c r="NYF36" s="74"/>
      <c r="NYG36" s="74"/>
      <c r="NYH36" s="74"/>
      <c r="NYI36" s="74"/>
      <c r="NYJ36" s="74"/>
      <c r="NYK36" s="74"/>
      <c r="NYL36" s="74"/>
      <c r="NYM36" s="74"/>
      <c r="NYN36" s="74"/>
      <c r="NYO36" s="74"/>
      <c r="NYP36" s="74"/>
      <c r="NYQ36" s="74"/>
      <c r="NYR36" s="74"/>
      <c r="NYS36" s="74"/>
      <c r="NYT36" s="74"/>
      <c r="NYU36" s="74"/>
      <c r="NYV36" s="74"/>
      <c r="NYW36" s="74"/>
      <c r="NYX36" s="74"/>
      <c r="NYY36" s="74"/>
      <c r="NYZ36" s="74"/>
      <c r="NZA36" s="74"/>
      <c r="NZB36" s="74"/>
      <c r="NZC36" s="74"/>
      <c r="NZD36" s="74"/>
      <c r="NZE36" s="74"/>
      <c r="NZF36" s="74"/>
      <c r="NZG36" s="74"/>
      <c r="NZH36" s="74"/>
      <c r="NZI36" s="74"/>
      <c r="NZJ36" s="74"/>
      <c r="NZK36" s="74"/>
      <c r="NZL36" s="74"/>
      <c r="NZM36" s="74"/>
      <c r="NZN36" s="74"/>
      <c r="NZO36" s="74"/>
      <c r="NZP36" s="74"/>
      <c r="NZQ36" s="74"/>
      <c r="NZR36" s="74"/>
      <c r="NZS36" s="74"/>
      <c r="NZT36" s="74"/>
      <c r="NZU36" s="74"/>
      <c r="NZV36" s="74"/>
      <c r="NZW36" s="74"/>
      <c r="NZX36" s="74"/>
      <c r="NZY36" s="74"/>
      <c r="NZZ36" s="74"/>
      <c r="OAA36" s="74"/>
      <c r="OAB36" s="74"/>
      <c r="OAC36" s="74"/>
      <c r="OAD36" s="74"/>
      <c r="OAE36" s="74"/>
      <c r="OAF36" s="74"/>
      <c r="OAG36" s="74"/>
      <c r="OAH36" s="74"/>
      <c r="OAI36" s="74"/>
      <c r="OAJ36" s="74"/>
      <c r="OAK36" s="74"/>
      <c r="OAL36" s="74"/>
      <c r="OAM36" s="74"/>
      <c r="OAN36" s="74"/>
      <c r="OAO36" s="74"/>
      <c r="OAP36" s="74"/>
      <c r="OAQ36" s="74"/>
      <c r="OAR36" s="74"/>
      <c r="OAS36" s="74"/>
      <c r="OAT36" s="74"/>
      <c r="OAU36" s="74"/>
      <c r="OAV36" s="74"/>
      <c r="OAW36" s="74"/>
      <c r="OAX36" s="74"/>
      <c r="OAY36" s="74"/>
      <c r="OAZ36" s="74"/>
      <c r="OBA36" s="74"/>
      <c r="OBB36" s="74"/>
      <c r="OBC36" s="74"/>
      <c r="OBD36" s="74"/>
      <c r="OBE36" s="74"/>
      <c r="OBF36" s="74"/>
      <c r="OBG36" s="74"/>
      <c r="OBH36" s="74"/>
      <c r="OBI36" s="74"/>
      <c r="OBJ36" s="74"/>
      <c r="OBK36" s="74"/>
      <c r="OBL36" s="74"/>
      <c r="OBM36" s="74"/>
      <c r="OBN36" s="74"/>
      <c r="OBO36" s="74"/>
      <c r="OBP36" s="74"/>
      <c r="OBQ36" s="74"/>
      <c r="OBR36" s="74"/>
      <c r="OBS36" s="74"/>
      <c r="OBT36" s="74"/>
      <c r="OBU36" s="74"/>
      <c r="OBV36" s="74"/>
      <c r="OBW36" s="74"/>
      <c r="OBX36" s="74"/>
      <c r="OBY36" s="74"/>
      <c r="OBZ36" s="74"/>
      <c r="OCA36" s="74"/>
      <c r="OCB36" s="74"/>
      <c r="OCC36" s="74"/>
      <c r="OCD36" s="74"/>
      <c r="OCE36" s="74"/>
      <c r="OCF36" s="74"/>
      <c r="OCG36" s="74"/>
      <c r="OCH36" s="74"/>
      <c r="OCI36" s="74"/>
      <c r="OCJ36" s="74"/>
      <c r="OCK36" s="74"/>
      <c r="OCL36" s="74"/>
      <c r="OCM36" s="74"/>
      <c r="OCN36" s="74"/>
      <c r="OCO36" s="74"/>
      <c r="OCP36" s="74"/>
      <c r="OCQ36" s="74"/>
      <c r="OCR36" s="74"/>
      <c r="OCS36" s="74"/>
      <c r="OCT36" s="74"/>
      <c r="OCU36" s="74"/>
      <c r="OCV36" s="74"/>
      <c r="OCW36" s="74"/>
      <c r="OCX36" s="74"/>
      <c r="OCY36" s="74"/>
      <c r="OCZ36" s="74"/>
      <c r="ODA36" s="74"/>
      <c r="ODB36" s="74"/>
      <c r="ODC36" s="74"/>
      <c r="ODD36" s="74"/>
      <c r="ODE36" s="74"/>
      <c r="ODF36" s="74"/>
      <c r="ODG36" s="74"/>
      <c r="ODH36" s="74"/>
      <c r="ODI36" s="74"/>
      <c r="ODJ36" s="74"/>
      <c r="ODK36" s="74"/>
      <c r="ODL36" s="74"/>
      <c r="ODM36" s="74"/>
      <c r="ODN36" s="74"/>
      <c r="ODO36" s="74"/>
      <c r="ODP36" s="74"/>
      <c r="ODQ36" s="74"/>
      <c r="ODR36" s="74"/>
      <c r="ODS36" s="74"/>
      <c r="ODT36" s="74"/>
      <c r="ODU36" s="74"/>
      <c r="ODV36" s="74"/>
      <c r="ODW36" s="74"/>
      <c r="ODX36" s="74"/>
      <c r="ODY36" s="74"/>
      <c r="ODZ36" s="74"/>
      <c r="OEA36" s="74"/>
      <c r="OEB36" s="74"/>
      <c r="OEC36" s="74"/>
      <c r="OED36" s="74"/>
      <c r="OEE36" s="74"/>
      <c r="OEF36" s="74"/>
      <c r="OEG36" s="74"/>
      <c r="OEH36" s="74"/>
      <c r="OEI36" s="74"/>
      <c r="OEJ36" s="74"/>
      <c r="OEK36" s="74"/>
      <c r="OEL36" s="74"/>
      <c r="OEM36" s="74"/>
      <c r="OEN36" s="74"/>
      <c r="OEO36" s="74"/>
      <c r="OEP36" s="74"/>
      <c r="OEQ36" s="74"/>
      <c r="OER36" s="74"/>
      <c r="OES36" s="74"/>
      <c r="OET36" s="74"/>
      <c r="OEU36" s="74"/>
      <c r="OEV36" s="74"/>
      <c r="OEW36" s="74"/>
      <c r="OEX36" s="74"/>
      <c r="OEY36" s="74"/>
      <c r="OEZ36" s="74"/>
      <c r="OFA36" s="74"/>
      <c r="OFB36" s="74"/>
      <c r="OFC36" s="74"/>
      <c r="OFD36" s="74"/>
      <c r="OFE36" s="74"/>
      <c r="OFF36" s="74"/>
      <c r="OFG36" s="74"/>
      <c r="OFH36" s="74"/>
      <c r="OFI36" s="74"/>
      <c r="OFJ36" s="74"/>
      <c r="OFK36" s="74"/>
      <c r="OFL36" s="74"/>
      <c r="OFM36" s="74"/>
      <c r="OFN36" s="74"/>
      <c r="OFO36" s="74"/>
      <c r="OFP36" s="74"/>
      <c r="OFQ36" s="74"/>
      <c r="OFR36" s="74"/>
      <c r="OFS36" s="74"/>
      <c r="OFT36" s="74"/>
      <c r="OFU36" s="74"/>
      <c r="OFV36" s="74"/>
      <c r="OFW36" s="74"/>
      <c r="OFX36" s="74"/>
      <c r="OFY36" s="74"/>
      <c r="OFZ36" s="74"/>
      <c r="OGA36" s="74"/>
      <c r="OGB36" s="74"/>
      <c r="OGC36" s="74"/>
      <c r="OGD36" s="74"/>
      <c r="OGE36" s="74"/>
      <c r="OGF36" s="74"/>
      <c r="OGG36" s="74"/>
      <c r="OGH36" s="74"/>
      <c r="OGI36" s="74"/>
      <c r="OGJ36" s="74"/>
      <c r="OGK36" s="74"/>
      <c r="OGL36" s="74"/>
      <c r="OGM36" s="74"/>
      <c r="OGN36" s="74"/>
      <c r="OGO36" s="74"/>
      <c r="OGP36" s="74"/>
      <c r="OGQ36" s="74"/>
      <c r="OGR36" s="74"/>
      <c r="OGS36" s="74"/>
      <c r="OGT36" s="74"/>
      <c r="OGU36" s="74"/>
      <c r="OGV36" s="74"/>
      <c r="OGW36" s="74"/>
      <c r="OGX36" s="74"/>
      <c r="OGY36" s="74"/>
      <c r="OGZ36" s="74"/>
      <c r="OHA36" s="74"/>
      <c r="OHB36" s="74"/>
      <c r="OHC36" s="74"/>
      <c r="OHD36" s="74"/>
      <c r="OHE36" s="74"/>
      <c r="OHF36" s="74"/>
      <c r="OHG36" s="74"/>
      <c r="OHH36" s="74"/>
      <c r="OHI36" s="74"/>
      <c r="OHJ36" s="74"/>
      <c r="OHK36" s="74"/>
      <c r="OHL36" s="74"/>
      <c r="OHM36" s="74"/>
      <c r="OHN36" s="74"/>
      <c r="OHO36" s="74"/>
      <c r="OHP36" s="74"/>
      <c r="OHQ36" s="74"/>
      <c r="OHR36" s="74"/>
      <c r="OHS36" s="74"/>
      <c r="OHT36" s="74"/>
      <c r="OHU36" s="74"/>
      <c r="OHV36" s="74"/>
      <c r="OHW36" s="74"/>
      <c r="OHX36" s="74"/>
      <c r="OHY36" s="74"/>
      <c r="OHZ36" s="74"/>
      <c r="OIA36" s="74"/>
      <c r="OIB36" s="74"/>
      <c r="OIC36" s="74"/>
      <c r="OID36" s="74"/>
      <c r="OIE36" s="74"/>
      <c r="OIF36" s="74"/>
      <c r="OIG36" s="74"/>
      <c r="OIH36" s="74"/>
      <c r="OII36" s="74"/>
      <c r="OIJ36" s="74"/>
      <c r="OIK36" s="74"/>
      <c r="OIL36" s="74"/>
      <c r="OIM36" s="74"/>
      <c r="OIN36" s="74"/>
      <c r="OIO36" s="74"/>
      <c r="OIP36" s="74"/>
      <c r="OIQ36" s="74"/>
      <c r="OIR36" s="74"/>
      <c r="OIS36" s="74"/>
      <c r="OIT36" s="74"/>
      <c r="OIU36" s="74"/>
      <c r="OIV36" s="74"/>
      <c r="OIW36" s="74"/>
      <c r="OIX36" s="74"/>
      <c r="OIY36" s="74"/>
      <c r="OIZ36" s="74"/>
      <c r="OJA36" s="74"/>
      <c r="OJB36" s="74"/>
      <c r="OJC36" s="74"/>
      <c r="OJD36" s="74"/>
      <c r="OJE36" s="74"/>
      <c r="OJF36" s="74"/>
      <c r="OJG36" s="74"/>
      <c r="OJH36" s="74"/>
      <c r="OJI36" s="74"/>
      <c r="OJJ36" s="74"/>
      <c r="OJK36" s="74"/>
      <c r="OJL36" s="74"/>
      <c r="OJM36" s="74"/>
      <c r="OJN36" s="74"/>
      <c r="OJO36" s="74"/>
      <c r="OJP36" s="74"/>
      <c r="OJQ36" s="74"/>
      <c r="OJR36" s="74"/>
      <c r="OJS36" s="74"/>
      <c r="OJT36" s="74"/>
      <c r="OJU36" s="74"/>
      <c r="OJV36" s="74"/>
      <c r="OJW36" s="74"/>
      <c r="OJX36" s="74"/>
      <c r="OJY36" s="74"/>
      <c r="OJZ36" s="74"/>
      <c r="OKA36" s="74"/>
      <c r="OKB36" s="74"/>
      <c r="OKC36" s="74"/>
      <c r="OKD36" s="74"/>
      <c r="OKE36" s="74"/>
      <c r="OKF36" s="74"/>
      <c r="OKG36" s="74"/>
      <c r="OKH36" s="74"/>
      <c r="OKI36" s="74"/>
      <c r="OKJ36" s="74"/>
      <c r="OKK36" s="74"/>
      <c r="OKL36" s="74"/>
      <c r="OKM36" s="74"/>
      <c r="OKN36" s="74"/>
      <c r="OKO36" s="74"/>
      <c r="OKP36" s="74"/>
      <c r="OKQ36" s="74"/>
      <c r="OKR36" s="74"/>
      <c r="OKS36" s="74"/>
      <c r="OKT36" s="74"/>
      <c r="OKU36" s="74"/>
      <c r="OKV36" s="74"/>
      <c r="OKW36" s="74"/>
      <c r="OKX36" s="74"/>
      <c r="OKY36" s="74"/>
      <c r="OKZ36" s="74"/>
      <c r="OLA36" s="74"/>
      <c r="OLB36" s="74"/>
      <c r="OLC36" s="74"/>
      <c r="OLD36" s="74"/>
      <c r="OLE36" s="74"/>
      <c r="OLF36" s="74"/>
      <c r="OLG36" s="74"/>
      <c r="OLH36" s="74"/>
      <c r="OLI36" s="74"/>
      <c r="OLJ36" s="74"/>
      <c r="OLK36" s="74"/>
      <c r="OLL36" s="74"/>
      <c r="OLM36" s="74"/>
      <c r="OLN36" s="74"/>
      <c r="OLO36" s="74"/>
      <c r="OLP36" s="74"/>
      <c r="OLQ36" s="74"/>
      <c r="OLR36" s="74"/>
      <c r="OLS36" s="74"/>
      <c r="OLT36" s="74"/>
      <c r="OLU36" s="74"/>
      <c r="OLV36" s="74"/>
      <c r="OLW36" s="74"/>
      <c r="OLX36" s="74"/>
      <c r="OLY36" s="74"/>
      <c r="OLZ36" s="74"/>
      <c r="OMA36" s="74"/>
      <c r="OMB36" s="74"/>
      <c r="OMC36" s="74"/>
      <c r="OMD36" s="74"/>
      <c r="OME36" s="74"/>
      <c r="OMF36" s="74"/>
      <c r="OMG36" s="74"/>
      <c r="OMH36" s="74"/>
      <c r="OMI36" s="74"/>
      <c r="OMJ36" s="74"/>
      <c r="OMK36" s="74"/>
      <c r="OML36" s="74"/>
      <c r="OMM36" s="74"/>
      <c r="OMN36" s="74"/>
      <c r="OMO36" s="74"/>
      <c r="OMP36" s="74"/>
      <c r="OMQ36" s="74"/>
      <c r="OMR36" s="74"/>
      <c r="OMS36" s="74"/>
      <c r="OMT36" s="74"/>
      <c r="OMU36" s="74"/>
      <c r="OMV36" s="74"/>
      <c r="OMW36" s="74"/>
      <c r="OMX36" s="74"/>
      <c r="OMY36" s="74"/>
      <c r="OMZ36" s="74"/>
      <c r="ONA36" s="74"/>
      <c r="ONB36" s="74"/>
      <c r="ONC36" s="74"/>
      <c r="OND36" s="74"/>
      <c r="ONE36" s="74"/>
      <c r="ONF36" s="74"/>
      <c r="ONG36" s="74"/>
      <c r="ONH36" s="74"/>
      <c r="ONI36" s="74"/>
      <c r="ONJ36" s="74"/>
      <c r="ONK36" s="74"/>
      <c r="ONL36" s="74"/>
      <c r="ONM36" s="74"/>
      <c r="ONN36" s="74"/>
      <c r="ONO36" s="74"/>
      <c r="ONP36" s="74"/>
      <c r="ONQ36" s="74"/>
      <c r="ONR36" s="74"/>
      <c r="ONS36" s="74"/>
      <c r="ONT36" s="74"/>
      <c r="ONU36" s="74"/>
      <c r="ONV36" s="74"/>
      <c r="ONW36" s="74"/>
      <c r="ONX36" s="74"/>
      <c r="ONY36" s="74"/>
      <c r="ONZ36" s="74"/>
      <c r="OOA36" s="74"/>
      <c r="OOB36" s="74"/>
      <c r="OOC36" s="74"/>
      <c r="OOD36" s="74"/>
      <c r="OOE36" s="74"/>
      <c r="OOF36" s="74"/>
      <c r="OOG36" s="74"/>
      <c r="OOH36" s="74"/>
      <c r="OOI36" s="74"/>
      <c r="OOJ36" s="74"/>
      <c r="OOK36" s="74"/>
      <c r="OOL36" s="74"/>
      <c r="OOM36" s="74"/>
      <c r="OON36" s="74"/>
      <c r="OOO36" s="74"/>
      <c r="OOP36" s="74"/>
      <c r="OOQ36" s="74"/>
      <c r="OOR36" s="74"/>
      <c r="OOS36" s="74"/>
      <c r="OOT36" s="74"/>
      <c r="OOU36" s="74"/>
      <c r="OOV36" s="74"/>
      <c r="OOW36" s="74"/>
      <c r="OOX36" s="74"/>
      <c r="OOY36" s="74"/>
      <c r="OOZ36" s="74"/>
      <c r="OPA36" s="74"/>
      <c r="OPB36" s="74"/>
      <c r="OPC36" s="74"/>
      <c r="OPD36" s="74"/>
      <c r="OPE36" s="74"/>
      <c r="OPF36" s="74"/>
      <c r="OPG36" s="74"/>
      <c r="OPH36" s="74"/>
      <c r="OPI36" s="74"/>
      <c r="OPJ36" s="74"/>
      <c r="OPK36" s="74"/>
      <c r="OPL36" s="74"/>
      <c r="OPM36" s="74"/>
      <c r="OPN36" s="74"/>
      <c r="OPO36" s="74"/>
      <c r="OPP36" s="74"/>
      <c r="OPQ36" s="74"/>
      <c r="OPR36" s="74"/>
      <c r="OPS36" s="74"/>
      <c r="OPT36" s="74"/>
      <c r="OPU36" s="74"/>
      <c r="OPV36" s="74"/>
      <c r="OPW36" s="74"/>
      <c r="OPX36" s="74"/>
      <c r="OPY36" s="74"/>
      <c r="OPZ36" s="74"/>
      <c r="OQA36" s="74"/>
      <c r="OQB36" s="74"/>
      <c r="OQC36" s="74"/>
      <c r="OQD36" s="74"/>
      <c r="OQE36" s="74"/>
      <c r="OQF36" s="74"/>
      <c r="OQG36" s="74"/>
      <c r="OQH36" s="74"/>
      <c r="OQI36" s="74"/>
      <c r="OQJ36" s="74"/>
      <c r="OQK36" s="74"/>
      <c r="OQL36" s="74"/>
      <c r="OQM36" s="74"/>
      <c r="OQN36" s="74"/>
      <c r="OQO36" s="74"/>
      <c r="OQP36" s="74"/>
      <c r="OQQ36" s="74"/>
      <c r="OQR36" s="74"/>
      <c r="OQS36" s="74"/>
      <c r="OQT36" s="74"/>
      <c r="OQU36" s="74"/>
      <c r="OQV36" s="74"/>
      <c r="OQW36" s="74"/>
      <c r="OQX36" s="74"/>
      <c r="OQY36" s="74"/>
      <c r="OQZ36" s="74"/>
      <c r="ORA36" s="74"/>
      <c r="ORB36" s="74"/>
      <c r="ORC36" s="74"/>
      <c r="ORD36" s="74"/>
      <c r="ORE36" s="74"/>
      <c r="ORF36" s="74"/>
      <c r="ORG36" s="74"/>
      <c r="ORH36" s="74"/>
      <c r="ORI36" s="74"/>
      <c r="ORJ36" s="74"/>
      <c r="ORK36" s="74"/>
      <c r="ORL36" s="74"/>
      <c r="ORM36" s="74"/>
      <c r="ORN36" s="74"/>
      <c r="ORO36" s="74"/>
      <c r="ORP36" s="74"/>
      <c r="ORQ36" s="74"/>
      <c r="ORR36" s="74"/>
      <c r="ORS36" s="74"/>
      <c r="ORT36" s="74"/>
      <c r="ORU36" s="74"/>
      <c r="ORV36" s="74"/>
      <c r="ORW36" s="74"/>
      <c r="ORX36" s="74"/>
      <c r="ORY36" s="74"/>
      <c r="ORZ36" s="74"/>
      <c r="OSA36" s="74"/>
      <c r="OSB36" s="74"/>
      <c r="OSC36" s="74"/>
      <c r="OSD36" s="74"/>
      <c r="OSE36" s="74"/>
      <c r="OSF36" s="74"/>
      <c r="OSG36" s="74"/>
      <c r="OSH36" s="74"/>
      <c r="OSI36" s="74"/>
      <c r="OSJ36" s="74"/>
      <c r="OSK36" s="74"/>
      <c r="OSL36" s="74"/>
      <c r="OSM36" s="74"/>
      <c r="OSN36" s="74"/>
      <c r="OSO36" s="74"/>
      <c r="OSP36" s="74"/>
      <c r="OSQ36" s="74"/>
      <c r="OSR36" s="74"/>
      <c r="OSS36" s="74"/>
      <c r="OST36" s="74"/>
      <c r="OSU36" s="74"/>
      <c r="OSV36" s="74"/>
      <c r="OSW36" s="74"/>
      <c r="OSX36" s="74"/>
      <c r="OSY36" s="74"/>
      <c r="OSZ36" s="74"/>
      <c r="OTA36" s="74"/>
      <c r="OTB36" s="74"/>
      <c r="OTC36" s="74"/>
      <c r="OTD36" s="74"/>
      <c r="OTE36" s="74"/>
      <c r="OTF36" s="74"/>
      <c r="OTG36" s="74"/>
      <c r="OTH36" s="74"/>
      <c r="OTI36" s="74"/>
      <c r="OTJ36" s="74"/>
      <c r="OTK36" s="74"/>
      <c r="OTL36" s="74"/>
      <c r="OTM36" s="74"/>
      <c r="OTN36" s="74"/>
      <c r="OTO36" s="74"/>
      <c r="OTP36" s="74"/>
      <c r="OTQ36" s="74"/>
      <c r="OTR36" s="74"/>
      <c r="OTS36" s="74"/>
      <c r="OTT36" s="74"/>
      <c r="OTU36" s="74"/>
      <c r="OTV36" s="74"/>
      <c r="OTW36" s="74"/>
      <c r="OTX36" s="74"/>
      <c r="OTY36" s="74"/>
      <c r="OTZ36" s="74"/>
      <c r="OUA36" s="74"/>
      <c r="OUB36" s="74"/>
      <c r="OUC36" s="74"/>
      <c r="OUD36" s="74"/>
      <c r="OUE36" s="74"/>
      <c r="OUF36" s="74"/>
      <c r="OUG36" s="74"/>
      <c r="OUH36" s="74"/>
      <c r="OUI36" s="74"/>
      <c r="OUJ36" s="74"/>
      <c r="OUK36" s="74"/>
      <c r="OUL36" s="74"/>
      <c r="OUM36" s="74"/>
      <c r="OUN36" s="74"/>
      <c r="OUO36" s="74"/>
      <c r="OUP36" s="74"/>
      <c r="OUQ36" s="74"/>
      <c r="OUR36" s="74"/>
      <c r="OUS36" s="74"/>
      <c r="OUT36" s="74"/>
      <c r="OUU36" s="74"/>
      <c r="OUV36" s="74"/>
      <c r="OUW36" s="74"/>
      <c r="OUX36" s="74"/>
      <c r="OUY36" s="74"/>
      <c r="OUZ36" s="74"/>
      <c r="OVA36" s="74"/>
      <c r="OVB36" s="74"/>
      <c r="OVC36" s="74"/>
      <c r="OVD36" s="74"/>
      <c r="OVE36" s="74"/>
      <c r="OVF36" s="74"/>
      <c r="OVG36" s="74"/>
      <c r="OVH36" s="74"/>
      <c r="OVI36" s="74"/>
      <c r="OVJ36" s="74"/>
      <c r="OVK36" s="74"/>
      <c r="OVL36" s="74"/>
      <c r="OVM36" s="74"/>
      <c r="OVN36" s="74"/>
      <c r="OVO36" s="74"/>
      <c r="OVP36" s="74"/>
      <c r="OVQ36" s="74"/>
      <c r="OVR36" s="74"/>
      <c r="OVS36" s="74"/>
      <c r="OVT36" s="74"/>
      <c r="OVU36" s="74"/>
      <c r="OVV36" s="74"/>
      <c r="OVW36" s="74"/>
      <c r="OVX36" s="74"/>
      <c r="OVY36" s="74"/>
      <c r="OVZ36" s="74"/>
      <c r="OWA36" s="74"/>
      <c r="OWB36" s="74"/>
      <c r="OWC36" s="74"/>
      <c r="OWD36" s="74"/>
      <c r="OWE36" s="74"/>
      <c r="OWF36" s="74"/>
      <c r="OWG36" s="74"/>
      <c r="OWH36" s="74"/>
      <c r="OWI36" s="74"/>
      <c r="OWJ36" s="74"/>
      <c r="OWK36" s="74"/>
      <c r="OWL36" s="74"/>
      <c r="OWM36" s="74"/>
      <c r="OWN36" s="74"/>
      <c r="OWO36" s="74"/>
      <c r="OWP36" s="74"/>
      <c r="OWQ36" s="74"/>
      <c r="OWR36" s="74"/>
      <c r="OWS36" s="74"/>
      <c r="OWT36" s="74"/>
      <c r="OWU36" s="74"/>
      <c r="OWV36" s="74"/>
      <c r="OWW36" s="74"/>
      <c r="OWX36" s="74"/>
      <c r="OWY36" s="74"/>
      <c r="OWZ36" s="74"/>
      <c r="OXA36" s="74"/>
      <c r="OXB36" s="74"/>
      <c r="OXC36" s="74"/>
      <c r="OXD36" s="74"/>
      <c r="OXE36" s="74"/>
      <c r="OXF36" s="74"/>
      <c r="OXG36" s="74"/>
      <c r="OXH36" s="74"/>
      <c r="OXI36" s="74"/>
      <c r="OXJ36" s="74"/>
      <c r="OXK36" s="74"/>
      <c r="OXL36" s="74"/>
      <c r="OXM36" s="74"/>
      <c r="OXN36" s="74"/>
      <c r="OXO36" s="74"/>
      <c r="OXP36" s="74"/>
      <c r="OXQ36" s="74"/>
      <c r="OXR36" s="74"/>
      <c r="OXS36" s="74"/>
      <c r="OXT36" s="74"/>
      <c r="OXU36" s="74"/>
      <c r="OXV36" s="74"/>
      <c r="OXW36" s="74"/>
      <c r="OXX36" s="74"/>
      <c r="OXY36" s="74"/>
      <c r="OXZ36" s="74"/>
      <c r="OYA36" s="74"/>
      <c r="OYB36" s="74"/>
      <c r="OYC36" s="74"/>
      <c r="OYD36" s="74"/>
      <c r="OYE36" s="74"/>
      <c r="OYF36" s="74"/>
      <c r="OYG36" s="74"/>
      <c r="OYH36" s="74"/>
      <c r="OYI36" s="74"/>
      <c r="OYJ36" s="74"/>
      <c r="OYK36" s="74"/>
      <c r="OYL36" s="74"/>
      <c r="OYM36" s="74"/>
      <c r="OYN36" s="74"/>
      <c r="OYO36" s="74"/>
      <c r="OYP36" s="74"/>
      <c r="OYQ36" s="74"/>
      <c r="OYR36" s="74"/>
      <c r="OYS36" s="74"/>
      <c r="OYT36" s="74"/>
      <c r="OYU36" s="74"/>
      <c r="OYV36" s="74"/>
      <c r="OYW36" s="74"/>
      <c r="OYX36" s="74"/>
      <c r="OYY36" s="74"/>
      <c r="OYZ36" s="74"/>
      <c r="OZA36" s="74"/>
      <c r="OZB36" s="74"/>
      <c r="OZC36" s="74"/>
      <c r="OZD36" s="74"/>
      <c r="OZE36" s="74"/>
      <c r="OZF36" s="74"/>
      <c r="OZG36" s="74"/>
      <c r="OZH36" s="74"/>
      <c r="OZI36" s="74"/>
      <c r="OZJ36" s="74"/>
      <c r="OZK36" s="74"/>
      <c r="OZL36" s="74"/>
      <c r="OZM36" s="74"/>
      <c r="OZN36" s="74"/>
      <c r="OZO36" s="74"/>
      <c r="OZP36" s="74"/>
      <c r="OZQ36" s="74"/>
      <c r="OZR36" s="74"/>
      <c r="OZS36" s="74"/>
      <c r="OZT36" s="74"/>
      <c r="OZU36" s="74"/>
      <c r="OZV36" s="74"/>
      <c r="OZW36" s="74"/>
      <c r="OZX36" s="74"/>
      <c r="OZY36" s="74"/>
      <c r="OZZ36" s="74"/>
      <c r="PAA36" s="74"/>
      <c r="PAB36" s="74"/>
      <c r="PAC36" s="74"/>
      <c r="PAD36" s="74"/>
      <c r="PAE36" s="74"/>
      <c r="PAF36" s="74"/>
      <c r="PAG36" s="74"/>
      <c r="PAH36" s="74"/>
      <c r="PAI36" s="74"/>
      <c r="PAJ36" s="74"/>
      <c r="PAK36" s="74"/>
      <c r="PAL36" s="74"/>
      <c r="PAM36" s="74"/>
      <c r="PAN36" s="74"/>
      <c r="PAO36" s="74"/>
      <c r="PAP36" s="74"/>
      <c r="PAQ36" s="74"/>
      <c r="PAR36" s="74"/>
      <c r="PAS36" s="74"/>
      <c r="PAT36" s="74"/>
      <c r="PAU36" s="74"/>
      <c r="PAV36" s="74"/>
      <c r="PAW36" s="74"/>
      <c r="PAX36" s="74"/>
      <c r="PAY36" s="74"/>
      <c r="PAZ36" s="74"/>
      <c r="PBA36" s="74"/>
      <c r="PBB36" s="74"/>
      <c r="PBC36" s="74"/>
      <c r="PBD36" s="74"/>
      <c r="PBE36" s="74"/>
      <c r="PBF36" s="74"/>
      <c r="PBG36" s="74"/>
      <c r="PBH36" s="74"/>
      <c r="PBI36" s="74"/>
      <c r="PBJ36" s="74"/>
      <c r="PBK36" s="74"/>
      <c r="PBL36" s="74"/>
      <c r="PBM36" s="74"/>
      <c r="PBN36" s="74"/>
      <c r="PBO36" s="74"/>
      <c r="PBP36" s="74"/>
      <c r="PBQ36" s="74"/>
      <c r="PBR36" s="74"/>
      <c r="PBS36" s="74"/>
      <c r="PBT36" s="74"/>
      <c r="PBU36" s="74"/>
      <c r="PBV36" s="74"/>
      <c r="PBW36" s="74"/>
      <c r="PBX36" s="74"/>
      <c r="PBY36" s="74"/>
      <c r="PBZ36" s="74"/>
      <c r="PCA36" s="74"/>
      <c r="PCB36" s="74"/>
      <c r="PCC36" s="74"/>
      <c r="PCD36" s="74"/>
      <c r="PCE36" s="74"/>
      <c r="PCF36" s="74"/>
      <c r="PCG36" s="74"/>
      <c r="PCH36" s="74"/>
      <c r="PCI36" s="74"/>
      <c r="PCJ36" s="74"/>
      <c r="PCK36" s="74"/>
      <c r="PCL36" s="74"/>
      <c r="PCM36" s="74"/>
      <c r="PCN36" s="74"/>
      <c r="PCO36" s="74"/>
      <c r="PCP36" s="74"/>
      <c r="PCQ36" s="74"/>
      <c r="PCR36" s="74"/>
      <c r="PCS36" s="74"/>
      <c r="PCT36" s="74"/>
      <c r="PCU36" s="74"/>
      <c r="PCV36" s="74"/>
      <c r="PCW36" s="74"/>
      <c r="PCX36" s="74"/>
      <c r="PCY36" s="74"/>
      <c r="PCZ36" s="74"/>
      <c r="PDA36" s="74"/>
      <c r="PDB36" s="74"/>
      <c r="PDC36" s="74"/>
      <c r="PDD36" s="74"/>
      <c r="PDE36" s="74"/>
      <c r="PDF36" s="74"/>
      <c r="PDG36" s="74"/>
      <c r="PDH36" s="74"/>
      <c r="PDI36" s="74"/>
      <c r="PDJ36" s="74"/>
      <c r="PDK36" s="74"/>
      <c r="PDL36" s="74"/>
      <c r="PDM36" s="74"/>
      <c r="PDN36" s="74"/>
      <c r="PDO36" s="74"/>
      <c r="PDP36" s="74"/>
      <c r="PDQ36" s="74"/>
      <c r="PDR36" s="74"/>
      <c r="PDS36" s="74"/>
      <c r="PDT36" s="74"/>
      <c r="PDU36" s="74"/>
      <c r="PDV36" s="74"/>
      <c r="PDW36" s="74"/>
      <c r="PDX36" s="74"/>
      <c r="PDY36" s="74"/>
      <c r="PDZ36" s="74"/>
      <c r="PEA36" s="74"/>
      <c r="PEB36" s="74"/>
      <c r="PEC36" s="74"/>
      <c r="PED36" s="74"/>
      <c r="PEE36" s="74"/>
      <c r="PEF36" s="74"/>
      <c r="PEG36" s="74"/>
      <c r="PEH36" s="74"/>
      <c r="PEI36" s="74"/>
      <c r="PEJ36" s="74"/>
      <c r="PEK36" s="74"/>
      <c r="PEL36" s="74"/>
      <c r="PEM36" s="74"/>
      <c r="PEN36" s="74"/>
      <c r="PEO36" s="74"/>
      <c r="PEP36" s="74"/>
      <c r="PEQ36" s="74"/>
      <c r="PER36" s="74"/>
      <c r="PES36" s="74"/>
      <c r="PET36" s="74"/>
      <c r="PEU36" s="74"/>
      <c r="PEV36" s="74"/>
      <c r="PEW36" s="74"/>
      <c r="PEX36" s="74"/>
      <c r="PEY36" s="74"/>
      <c r="PEZ36" s="74"/>
      <c r="PFA36" s="74"/>
      <c r="PFB36" s="74"/>
      <c r="PFC36" s="74"/>
      <c r="PFD36" s="74"/>
      <c r="PFE36" s="74"/>
      <c r="PFF36" s="74"/>
      <c r="PFG36" s="74"/>
      <c r="PFH36" s="74"/>
      <c r="PFI36" s="74"/>
      <c r="PFJ36" s="74"/>
      <c r="PFK36" s="74"/>
      <c r="PFL36" s="74"/>
      <c r="PFM36" s="74"/>
      <c r="PFN36" s="74"/>
      <c r="PFO36" s="74"/>
      <c r="PFP36" s="74"/>
      <c r="PFQ36" s="74"/>
      <c r="PFR36" s="74"/>
      <c r="PFS36" s="74"/>
      <c r="PFT36" s="74"/>
      <c r="PFU36" s="74"/>
      <c r="PFV36" s="74"/>
      <c r="PFW36" s="74"/>
      <c r="PFX36" s="74"/>
      <c r="PFY36" s="74"/>
      <c r="PFZ36" s="74"/>
      <c r="PGA36" s="74"/>
      <c r="PGB36" s="74"/>
      <c r="PGC36" s="74"/>
      <c r="PGD36" s="74"/>
      <c r="PGE36" s="74"/>
      <c r="PGF36" s="74"/>
      <c r="PGG36" s="74"/>
      <c r="PGH36" s="74"/>
      <c r="PGI36" s="74"/>
      <c r="PGJ36" s="74"/>
      <c r="PGK36" s="74"/>
      <c r="PGL36" s="74"/>
      <c r="PGM36" s="74"/>
      <c r="PGN36" s="74"/>
      <c r="PGO36" s="74"/>
      <c r="PGP36" s="74"/>
      <c r="PGQ36" s="74"/>
      <c r="PGR36" s="74"/>
      <c r="PGS36" s="74"/>
      <c r="PGT36" s="74"/>
      <c r="PGU36" s="74"/>
      <c r="PGV36" s="74"/>
      <c r="PGW36" s="74"/>
      <c r="PGX36" s="74"/>
      <c r="PGY36" s="74"/>
      <c r="PGZ36" s="74"/>
      <c r="PHA36" s="74"/>
      <c r="PHB36" s="74"/>
      <c r="PHC36" s="74"/>
      <c r="PHD36" s="74"/>
      <c r="PHE36" s="74"/>
      <c r="PHF36" s="74"/>
      <c r="PHG36" s="74"/>
      <c r="PHH36" s="74"/>
      <c r="PHI36" s="74"/>
      <c r="PHJ36" s="74"/>
      <c r="PHK36" s="74"/>
      <c r="PHL36" s="74"/>
      <c r="PHM36" s="74"/>
      <c r="PHN36" s="74"/>
      <c r="PHO36" s="74"/>
      <c r="PHP36" s="74"/>
      <c r="PHQ36" s="74"/>
      <c r="PHR36" s="74"/>
      <c r="PHS36" s="74"/>
      <c r="PHT36" s="74"/>
      <c r="PHU36" s="74"/>
      <c r="PHV36" s="74"/>
      <c r="PHW36" s="74"/>
      <c r="PHX36" s="74"/>
      <c r="PHY36" s="74"/>
      <c r="PHZ36" s="74"/>
      <c r="PIA36" s="74"/>
      <c r="PIB36" s="74"/>
      <c r="PIC36" s="74"/>
      <c r="PID36" s="74"/>
      <c r="PIE36" s="74"/>
      <c r="PIF36" s="74"/>
      <c r="PIG36" s="74"/>
      <c r="PIH36" s="74"/>
      <c r="PII36" s="74"/>
      <c r="PIJ36" s="74"/>
      <c r="PIK36" s="74"/>
      <c r="PIL36" s="74"/>
      <c r="PIM36" s="74"/>
      <c r="PIN36" s="74"/>
      <c r="PIO36" s="74"/>
      <c r="PIP36" s="74"/>
      <c r="PIQ36" s="74"/>
      <c r="PIR36" s="74"/>
      <c r="PIS36" s="74"/>
      <c r="PIT36" s="74"/>
      <c r="PIU36" s="74"/>
      <c r="PIV36" s="74"/>
      <c r="PIW36" s="74"/>
      <c r="PIX36" s="74"/>
      <c r="PIY36" s="74"/>
      <c r="PIZ36" s="74"/>
      <c r="PJA36" s="74"/>
      <c r="PJB36" s="74"/>
      <c r="PJC36" s="74"/>
      <c r="PJD36" s="74"/>
      <c r="PJE36" s="74"/>
      <c r="PJF36" s="74"/>
      <c r="PJG36" s="74"/>
      <c r="PJH36" s="74"/>
      <c r="PJI36" s="74"/>
      <c r="PJJ36" s="74"/>
      <c r="PJK36" s="74"/>
      <c r="PJL36" s="74"/>
      <c r="PJM36" s="74"/>
      <c r="PJN36" s="74"/>
      <c r="PJO36" s="74"/>
      <c r="PJP36" s="74"/>
      <c r="PJQ36" s="74"/>
      <c r="PJR36" s="74"/>
      <c r="PJS36" s="74"/>
      <c r="PJT36" s="74"/>
      <c r="PJU36" s="74"/>
      <c r="PJV36" s="74"/>
      <c r="PJW36" s="74"/>
      <c r="PJX36" s="74"/>
      <c r="PJY36" s="74"/>
      <c r="PJZ36" s="74"/>
      <c r="PKA36" s="74"/>
      <c r="PKB36" s="74"/>
      <c r="PKC36" s="74"/>
      <c r="PKD36" s="74"/>
      <c r="PKE36" s="74"/>
      <c r="PKF36" s="74"/>
      <c r="PKG36" s="74"/>
      <c r="PKH36" s="74"/>
      <c r="PKI36" s="74"/>
      <c r="PKJ36" s="74"/>
      <c r="PKK36" s="74"/>
      <c r="PKL36" s="74"/>
      <c r="PKM36" s="74"/>
      <c r="PKN36" s="74"/>
      <c r="PKO36" s="74"/>
      <c r="PKP36" s="74"/>
      <c r="PKQ36" s="74"/>
      <c r="PKR36" s="74"/>
      <c r="PKS36" s="74"/>
      <c r="PKT36" s="74"/>
      <c r="PKU36" s="74"/>
      <c r="PKV36" s="74"/>
      <c r="PKW36" s="74"/>
      <c r="PKX36" s="74"/>
      <c r="PKY36" s="74"/>
      <c r="PKZ36" s="74"/>
      <c r="PLA36" s="74"/>
      <c r="PLB36" s="74"/>
      <c r="PLC36" s="74"/>
      <c r="PLD36" s="74"/>
      <c r="PLE36" s="74"/>
      <c r="PLF36" s="74"/>
      <c r="PLG36" s="74"/>
      <c r="PLH36" s="74"/>
      <c r="PLI36" s="74"/>
      <c r="PLJ36" s="74"/>
      <c r="PLK36" s="74"/>
      <c r="PLL36" s="74"/>
      <c r="PLM36" s="74"/>
      <c r="PLN36" s="74"/>
      <c r="PLO36" s="74"/>
      <c r="PLP36" s="74"/>
      <c r="PLQ36" s="74"/>
      <c r="PLR36" s="74"/>
      <c r="PLS36" s="74"/>
      <c r="PLT36" s="74"/>
      <c r="PLU36" s="74"/>
      <c r="PLV36" s="74"/>
      <c r="PLW36" s="74"/>
      <c r="PLX36" s="74"/>
      <c r="PLY36" s="74"/>
      <c r="PLZ36" s="74"/>
      <c r="PMA36" s="74"/>
      <c r="PMB36" s="74"/>
      <c r="PMC36" s="74"/>
      <c r="PMD36" s="74"/>
      <c r="PME36" s="74"/>
      <c r="PMF36" s="74"/>
      <c r="PMG36" s="74"/>
      <c r="PMH36" s="74"/>
      <c r="PMI36" s="74"/>
      <c r="PMJ36" s="74"/>
      <c r="PMK36" s="74"/>
      <c r="PML36" s="74"/>
      <c r="PMM36" s="74"/>
      <c r="PMN36" s="74"/>
      <c r="PMO36" s="74"/>
      <c r="PMP36" s="74"/>
      <c r="PMQ36" s="74"/>
      <c r="PMR36" s="74"/>
      <c r="PMS36" s="74"/>
      <c r="PMT36" s="74"/>
      <c r="PMU36" s="74"/>
      <c r="PMV36" s="74"/>
      <c r="PMW36" s="74"/>
      <c r="PMX36" s="74"/>
      <c r="PMY36" s="74"/>
      <c r="PMZ36" s="74"/>
      <c r="PNA36" s="74"/>
      <c r="PNB36" s="74"/>
      <c r="PNC36" s="74"/>
      <c r="PND36" s="74"/>
      <c r="PNE36" s="74"/>
      <c r="PNF36" s="74"/>
      <c r="PNG36" s="74"/>
      <c r="PNH36" s="74"/>
      <c r="PNI36" s="74"/>
      <c r="PNJ36" s="74"/>
      <c r="PNK36" s="74"/>
      <c r="PNL36" s="74"/>
      <c r="PNM36" s="74"/>
      <c r="PNN36" s="74"/>
      <c r="PNO36" s="74"/>
      <c r="PNP36" s="74"/>
      <c r="PNQ36" s="74"/>
      <c r="PNR36" s="74"/>
      <c r="PNS36" s="74"/>
      <c r="PNT36" s="74"/>
      <c r="PNU36" s="74"/>
      <c r="PNV36" s="74"/>
      <c r="PNW36" s="74"/>
      <c r="PNX36" s="74"/>
      <c r="PNY36" s="74"/>
      <c r="PNZ36" s="74"/>
      <c r="POA36" s="74"/>
      <c r="POB36" s="74"/>
      <c r="POC36" s="74"/>
      <c r="POD36" s="74"/>
      <c r="POE36" s="74"/>
      <c r="POF36" s="74"/>
      <c r="POG36" s="74"/>
      <c r="POH36" s="74"/>
      <c r="POI36" s="74"/>
      <c r="POJ36" s="74"/>
      <c r="POK36" s="74"/>
      <c r="POL36" s="74"/>
      <c r="POM36" s="74"/>
      <c r="PON36" s="74"/>
      <c r="POO36" s="74"/>
      <c r="POP36" s="74"/>
      <c r="POQ36" s="74"/>
      <c r="POR36" s="74"/>
      <c r="POS36" s="74"/>
      <c r="POT36" s="74"/>
      <c r="POU36" s="74"/>
      <c r="POV36" s="74"/>
      <c r="POW36" s="74"/>
      <c r="POX36" s="74"/>
      <c r="POY36" s="74"/>
      <c r="POZ36" s="74"/>
      <c r="PPA36" s="74"/>
      <c r="PPB36" s="74"/>
      <c r="PPC36" s="74"/>
      <c r="PPD36" s="74"/>
      <c r="PPE36" s="74"/>
      <c r="PPF36" s="74"/>
      <c r="PPG36" s="74"/>
      <c r="PPH36" s="74"/>
      <c r="PPI36" s="74"/>
      <c r="PPJ36" s="74"/>
      <c r="PPK36" s="74"/>
      <c r="PPL36" s="74"/>
      <c r="PPM36" s="74"/>
      <c r="PPN36" s="74"/>
      <c r="PPO36" s="74"/>
      <c r="PPP36" s="74"/>
      <c r="PPQ36" s="74"/>
      <c r="PPR36" s="74"/>
      <c r="PPS36" s="74"/>
      <c r="PPT36" s="74"/>
      <c r="PPU36" s="74"/>
      <c r="PPV36" s="74"/>
      <c r="PPW36" s="74"/>
      <c r="PPX36" s="74"/>
      <c r="PPY36" s="74"/>
      <c r="PPZ36" s="74"/>
      <c r="PQA36" s="74"/>
      <c r="PQB36" s="74"/>
      <c r="PQC36" s="74"/>
      <c r="PQD36" s="74"/>
      <c r="PQE36" s="74"/>
      <c r="PQF36" s="74"/>
      <c r="PQG36" s="74"/>
      <c r="PQH36" s="74"/>
      <c r="PQI36" s="74"/>
      <c r="PQJ36" s="74"/>
      <c r="PQK36" s="74"/>
      <c r="PQL36" s="74"/>
      <c r="PQM36" s="74"/>
      <c r="PQN36" s="74"/>
      <c r="PQO36" s="74"/>
      <c r="PQP36" s="74"/>
      <c r="PQQ36" s="74"/>
      <c r="PQR36" s="74"/>
      <c r="PQS36" s="74"/>
      <c r="PQT36" s="74"/>
      <c r="PQU36" s="74"/>
      <c r="PQV36" s="74"/>
      <c r="PQW36" s="74"/>
      <c r="PQX36" s="74"/>
      <c r="PQY36" s="74"/>
      <c r="PQZ36" s="74"/>
      <c r="PRA36" s="74"/>
      <c r="PRB36" s="74"/>
      <c r="PRC36" s="74"/>
      <c r="PRD36" s="74"/>
      <c r="PRE36" s="74"/>
      <c r="PRF36" s="74"/>
      <c r="PRG36" s="74"/>
      <c r="PRH36" s="74"/>
      <c r="PRI36" s="74"/>
      <c r="PRJ36" s="74"/>
      <c r="PRK36" s="74"/>
      <c r="PRL36" s="74"/>
      <c r="PRM36" s="74"/>
      <c r="PRN36" s="74"/>
      <c r="PRO36" s="74"/>
      <c r="PRP36" s="74"/>
      <c r="PRQ36" s="74"/>
      <c r="PRR36" s="74"/>
      <c r="PRS36" s="74"/>
      <c r="PRT36" s="74"/>
      <c r="PRU36" s="74"/>
      <c r="PRV36" s="74"/>
      <c r="PRW36" s="74"/>
      <c r="PRX36" s="74"/>
      <c r="PRY36" s="74"/>
      <c r="PRZ36" s="74"/>
      <c r="PSA36" s="74"/>
      <c r="PSB36" s="74"/>
      <c r="PSC36" s="74"/>
      <c r="PSD36" s="74"/>
      <c r="PSE36" s="74"/>
      <c r="PSF36" s="74"/>
      <c r="PSG36" s="74"/>
      <c r="PSH36" s="74"/>
      <c r="PSI36" s="74"/>
      <c r="PSJ36" s="74"/>
      <c r="PSK36" s="74"/>
      <c r="PSL36" s="74"/>
      <c r="PSM36" s="74"/>
      <c r="PSN36" s="74"/>
      <c r="PSO36" s="74"/>
      <c r="PSP36" s="74"/>
      <c r="PSQ36" s="74"/>
      <c r="PSR36" s="74"/>
      <c r="PSS36" s="74"/>
      <c r="PST36" s="74"/>
      <c r="PSU36" s="74"/>
      <c r="PSV36" s="74"/>
      <c r="PSW36" s="74"/>
      <c r="PSX36" s="74"/>
      <c r="PSY36" s="74"/>
      <c r="PSZ36" s="74"/>
      <c r="PTA36" s="74"/>
      <c r="PTB36" s="74"/>
      <c r="PTC36" s="74"/>
      <c r="PTD36" s="74"/>
      <c r="PTE36" s="74"/>
      <c r="PTF36" s="74"/>
      <c r="PTG36" s="74"/>
      <c r="PTH36" s="74"/>
      <c r="PTI36" s="74"/>
      <c r="PTJ36" s="74"/>
      <c r="PTK36" s="74"/>
      <c r="PTL36" s="74"/>
      <c r="PTM36" s="74"/>
      <c r="PTN36" s="74"/>
      <c r="PTO36" s="74"/>
      <c r="PTP36" s="74"/>
      <c r="PTQ36" s="74"/>
      <c r="PTR36" s="74"/>
      <c r="PTS36" s="74"/>
      <c r="PTT36" s="74"/>
      <c r="PTU36" s="74"/>
      <c r="PTV36" s="74"/>
      <c r="PTW36" s="74"/>
      <c r="PTX36" s="74"/>
      <c r="PTY36" s="74"/>
      <c r="PTZ36" s="74"/>
      <c r="PUA36" s="74"/>
      <c r="PUB36" s="74"/>
      <c r="PUC36" s="74"/>
      <c r="PUD36" s="74"/>
      <c r="PUE36" s="74"/>
      <c r="PUF36" s="74"/>
      <c r="PUG36" s="74"/>
      <c r="PUH36" s="74"/>
      <c r="PUI36" s="74"/>
      <c r="PUJ36" s="74"/>
      <c r="PUK36" s="74"/>
      <c r="PUL36" s="74"/>
      <c r="PUM36" s="74"/>
      <c r="PUN36" s="74"/>
      <c r="PUO36" s="74"/>
      <c r="PUP36" s="74"/>
      <c r="PUQ36" s="74"/>
      <c r="PUR36" s="74"/>
      <c r="PUS36" s="74"/>
      <c r="PUT36" s="74"/>
      <c r="PUU36" s="74"/>
      <c r="PUV36" s="74"/>
      <c r="PUW36" s="74"/>
      <c r="PUX36" s="74"/>
      <c r="PUY36" s="74"/>
      <c r="PUZ36" s="74"/>
      <c r="PVA36" s="74"/>
      <c r="PVB36" s="74"/>
      <c r="PVC36" s="74"/>
      <c r="PVD36" s="74"/>
      <c r="PVE36" s="74"/>
      <c r="PVF36" s="74"/>
      <c r="PVG36" s="74"/>
      <c r="PVH36" s="74"/>
      <c r="PVI36" s="74"/>
      <c r="PVJ36" s="74"/>
      <c r="PVK36" s="74"/>
      <c r="PVL36" s="74"/>
      <c r="PVM36" s="74"/>
      <c r="PVN36" s="74"/>
      <c r="PVO36" s="74"/>
      <c r="PVP36" s="74"/>
      <c r="PVQ36" s="74"/>
      <c r="PVR36" s="74"/>
      <c r="PVS36" s="74"/>
      <c r="PVT36" s="74"/>
      <c r="PVU36" s="74"/>
      <c r="PVV36" s="74"/>
      <c r="PVW36" s="74"/>
      <c r="PVX36" s="74"/>
      <c r="PVY36" s="74"/>
      <c r="PVZ36" s="74"/>
      <c r="PWA36" s="74"/>
      <c r="PWB36" s="74"/>
      <c r="PWC36" s="74"/>
      <c r="PWD36" s="74"/>
      <c r="PWE36" s="74"/>
      <c r="PWF36" s="74"/>
      <c r="PWG36" s="74"/>
      <c r="PWH36" s="74"/>
      <c r="PWI36" s="74"/>
      <c r="PWJ36" s="74"/>
      <c r="PWK36" s="74"/>
      <c r="PWL36" s="74"/>
      <c r="PWM36" s="74"/>
      <c r="PWN36" s="74"/>
      <c r="PWO36" s="74"/>
      <c r="PWP36" s="74"/>
      <c r="PWQ36" s="74"/>
      <c r="PWR36" s="74"/>
      <c r="PWS36" s="74"/>
      <c r="PWT36" s="74"/>
      <c r="PWU36" s="74"/>
      <c r="PWV36" s="74"/>
      <c r="PWW36" s="74"/>
      <c r="PWX36" s="74"/>
      <c r="PWY36" s="74"/>
      <c r="PWZ36" s="74"/>
      <c r="PXA36" s="74"/>
      <c r="PXB36" s="74"/>
      <c r="PXC36" s="74"/>
      <c r="PXD36" s="74"/>
      <c r="PXE36" s="74"/>
      <c r="PXF36" s="74"/>
      <c r="PXG36" s="74"/>
      <c r="PXH36" s="74"/>
      <c r="PXI36" s="74"/>
      <c r="PXJ36" s="74"/>
      <c r="PXK36" s="74"/>
      <c r="PXL36" s="74"/>
      <c r="PXM36" s="74"/>
      <c r="PXN36" s="74"/>
      <c r="PXO36" s="74"/>
      <c r="PXP36" s="74"/>
      <c r="PXQ36" s="74"/>
      <c r="PXR36" s="74"/>
      <c r="PXS36" s="74"/>
      <c r="PXT36" s="74"/>
      <c r="PXU36" s="74"/>
      <c r="PXV36" s="74"/>
      <c r="PXW36" s="74"/>
      <c r="PXX36" s="74"/>
      <c r="PXY36" s="74"/>
      <c r="PXZ36" s="74"/>
      <c r="PYA36" s="74"/>
      <c r="PYB36" s="74"/>
      <c r="PYC36" s="74"/>
      <c r="PYD36" s="74"/>
      <c r="PYE36" s="74"/>
      <c r="PYF36" s="74"/>
      <c r="PYG36" s="74"/>
      <c r="PYH36" s="74"/>
      <c r="PYI36" s="74"/>
      <c r="PYJ36" s="74"/>
      <c r="PYK36" s="74"/>
      <c r="PYL36" s="74"/>
      <c r="PYM36" s="74"/>
      <c r="PYN36" s="74"/>
      <c r="PYO36" s="74"/>
      <c r="PYP36" s="74"/>
      <c r="PYQ36" s="74"/>
      <c r="PYR36" s="74"/>
      <c r="PYS36" s="74"/>
      <c r="PYT36" s="74"/>
      <c r="PYU36" s="74"/>
      <c r="PYV36" s="74"/>
      <c r="PYW36" s="74"/>
      <c r="PYX36" s="74"/>
      <c r="PYY36" s="74"/>
      <c r="PYZ36" s="74"/>
      <c r="PZA36" s="74"/>
      <c r="PZB36" s="74"/>
      <c r="PZC36" s="74"/>
      <c r="PZD36" s="74"/>
      <c r="PZE36" s="74"/>
      <c r="PZF36" s="74"/>
      <c r="PZG36" s="74"/>
      <c r="PZH36" s="74"/>
      <c r="PZI36" s="74"/>
      <c r="PZJ36" s="74"/>
      <c r="PZK36" s="74"/>
      <c r="PZL36" s="74"/>
      <c r="PZM36" s="74"/>
      <c r="PZN36" s="74"/>
      <c r="PZO36" s="74"/>
      <c r="PZP36" s="74"/>
      <c r="PZQ36" s="74"/>
      <c r="PZR36" s="74"/>
      <c r="PZS36" s="74"/>
      <c r="PZT36" s="74"/>
      <c r="PZU36" s="74"/>
      <c r="PZV36" s="74"/>
      <c r="PZW36" s="74"/>
      <c r="PZX36" s="74"/>
      <c r="PZY36" s="74"/>
      <c r="PZZ36" s="74"/>
      <c r="QAA36" s="74"/>
      <c r="QAB36" s="74"/>
      <c r="QAC36" s="74"/>
      <c r="QAD36" s="74"/>
      <c r="QAE36" s="74"/>
      <c r="QAF36" s="74"/>
      <c r="QAG36" s="74"/>
      <c r="QAH36" s="74"/>
      <c r="QAI36" s="74"/>
      <c r="QAJ36" s="74"/>
      <c r="QAK36" s="74"/>
      <c r="QAL36" s="74"/>
      <c r="QAM36" s="74"/>
      <c r="QAN36" s="74"/>
      <c r="QAO36" s="74"/>
      <c r="QAP36" s="74"/>
      <c r="QAQ36" s="74"/>
      <c r="QAR36" s="74"/>
      <c r="QAS36" s="74"/>
      <c r="QAT36" s="74"/>
      <c r="QAU36" s="74"/>
      <c r="QAV36" s="74"/>
      <c r="QAW36" s="74"/>
      <c r="QAX36" s="74"/>
      <c r="QAY36" s="74"/>
      <c r="QAZ36" s="74"/>
      <c r="QBA36" s="74"/>
      <c r="QBB36" s="74"/>
      <c r="QBC36" s="74"/>
      <c r="QBD36" s="74"/>
      <c r="QBE36" s="74"/>
      <c r="QBF36" s="74"/>
      <c r="QBG36" s="74"/>
      <c r="QBH36" s="74"/>
      <c r="QBI36" s="74"/>
      <c r="QBJ36" s="74"/>
      <c r="QBK36" s="74"/>
      <c r="QBL36" s="74"/>
      <c r="QBM36" s="74"/>
      <c r="QBN36" s="74"/>
      <c r="QBO36" s="74"/>
      <c r="QBP36" s="74"/>
      <c r="QBQ36" s="74"/>
      <c r="QBR36" s="74"/>
      <c r="QBS36" s="74"/>
      <c r="QBT36" s="74"/>
      <c r="QBU36" s="74"/>
      <c r="QBV36" s="74"/>
      <c r="QBW36" s="74"/>
      <c r="QBX36" s="74"/>
      <c r="QBY36" s="74"/>
      <c r="QBZ36" s="74"/>
      <c r="QCA36" s="74"/>
      <c r="QCB36" s="74"/>
      <c r="QCC36" s="74"/>
      <c r="QCD36" s="74"/>
      <c r="QCE36" s="74"/>
      <c r="QCF36" s="74"/>
      <c r="QCG36" s="74"/>
      <c r="QCH36" s="74"/>
      <c r="QCI36" s="74"/>
      <c r="QCJ36" s="74"/>
      <c r="QCK36" s="74"/>
      <c r="QCL36" s="74"/>
      <c r="QCM36" s="74"/>
      <c r="QCN36" s="74"/>
      <c r="QCO36" s="74"/>
      <c r="QCP36" s="74"/>
      <c r="QCQ36" s="74"/>
      <c r="QCR36" s="74"/>
      <c r="QCS36" s="74"/>
      <c r="QCT36" s="74"/>
      <c r="QCU36" s="74"/>
      <c r="QCV36" s="74"/>
      <c r="QCW36" s="74"/>
      <c r="QCX36" s="74"/>
      <c r="QCY36" s="74"/>
      <c r="QCZ36" s="74"/>
      <c r="QDA36" s="74"/>
      <c r="QDB36" s="74"/>
      <c r="QDC36" s="74"/>
      <c r="QDD36" s="74"/>
      <c r="QDE36" s="74"/>
      <c r="QDF36" s="74"/>
      <c r="QDG36" s="74"/>
      <c r="QDH36" s="74"/>
      <c r="QDI36" s="74"/>
      <c r="QDJ36" s="74"/>
      <c r="QDK36" s="74"/>
      <c r="QDL36" s="74"/>
      <c r="QDM36" s="74"/>
      <c r="QDN36" s="74"/>
      <c r="QDO36" s="74"/>
      <c r="QDP36" s="74"/>
      <c r="QDQ36" s="74"/>
      <c r="QDR36" s="74"/>
      <c r="QDS36" s="74"/>
      <c r="QDT36" s="74"/>
      <c r="QDU36" s="74"/>
      <c r="QDV36" s="74"/>
      <c r="QDW36" s="74"/>
      <c r="QDX36" s="74"/>
      <c r="QDY36" s="74"/>
      <c r="QDZ36" s="74"/>
      <c r="QEA36" s="74"/>
      <c r="QEB36" s="74"/>
      <c r="QEC36" s="74"/>
      <c r="QED36" s="74"/>
      <c r="QEE36" s="74"/>
      <c r="QEF36" s="74"/>
      <c r="QEG36" s="74"/>
      <c r="QEH36" s="74"/>
      <c r="QEI36" s="74"/>
      <c r="QEJ36" s="74"/>
      <c r="QEK36" s="74"/>
      <c r="QEL36" s="74"/>
      <c r="QEM36" s="74"/>
      <c r="QEN36" s="74"/>
      <c r="QEO36" s="74"/>
      <c r="QEP36" s="74"/>
      <c r="QEQ36" s="74"/>
      <c r="QER36" s="74"/>
      <c r="QES36" s="74"/>
      <c r="QET36" s="74"/>
      <c r="QEU36" s="74"/>
      <c r="QEV36" s="74"/>
      <c r="QEW36" s="74"/>
      <c r="QEX36" s="74"/>
      <c r="QEY36" s="74"/>
      <c r="QEZ36" s="74"/>
      <c r="QFA36" s="74"/>
      <c r="QFB36" s="74"/>
      <c r="QFC36" s="74"/>
      <c r="QFD36" s="74"/>
      <c r="QFE36" s="74"/>
      <c r="QFF36" s="74"/>
      <c r="QFG36" s="74"/>
      <c r="QFH36" s="74"/>
      <c r="QFI36" s="74"/>
      <c r="QFJ36" s="74"/>
      <c r="QFK36" s="74"/>
      <c r="QFL36" s="74"/>
      <c r="QFM36" s="74"/>
      <c r="QFN36" s="74"/>
      <c r="QFO36" s="74"/>
      <c r="QFP36" s="74"/>
      <c r="QFQ36" s="74"/>
      <c r="QFR36" s="74"/>
      <c r="QFS36" s="74"/>
      <c r="QFT36" s="74"/>
      <c r="QFU36" s="74"/>
      <c r="QFV36" s="74"/>
      <c r="QFW36" s="74"/>
      <c r="QFX36" s="74"/>
      <c r="QFY36" s="74"/>
      <c r="QFZ36" s="74"/>
      <c r="QGA36" s="74"/>
      <c r="QGB36" s="74"/>
      <c r="QGC36" s="74"/>
      <c r="QGD36" s="74"/>
      <c r="QGE36" s="74"/>
      <c r="QGF36" s="74"/>
      <c r="QGG36" s="74"/>
      <c r="QGH36" s="74"/>
      <c r="QGI36" s="74"/>
      <c r="QGJ36" s="74"/>
      <c r="QGK36" s="74"/>
      <c r="QGL36" s="74"/>
      <c r="QGM36" s="74"/>
      <c r="QGN36" s="74"/>
      <c r="QGO36" s="74"/>
      <c r="QGP36" s="74"/>
      <c r="QGQ36" s="74"/>
      <c r="QGR36" s="74"/>
      <c r="QGS36" s="74"/>
      <c r="QGT36" s="74"/>
      <c r="QGU36" s="74"/>
      <c r="QGV36" s="74"/>
      <c r="QGW36" s="74"/>
      <c r="QGX36" s="74"/>
      <c r="QGY36" s="74"/>
      <c r="QGZ36" s="74"/>
      <c r="QHA36" s="74"/>
      <c r="QHB36" s="74"/>
      <c r="QHC36" s="74"/>
      <c r="QHD36" s="74"/>
      <c r="QHE36" s="74"/>
      <c r="QHF36" s="74"/>
      <c r="QHG36" s="74"/>
      <c r="QHH36" s="74"/>
      <c r="QHI36" s="74"/>
      <c r="QHJ36" s="74"/>
      <c r="QHK36" s="74"/>
      <c r="QHL36" s="74"/>
      <c r="QHM36" s="74"/>
      <c r="QHN36" s="74"/>
      <c r="QHO36" s="74"/>
      <c r="QHP36" s="74"/>
      <c r="QHQ36" s="74"/>
      <c r="QHR36" s="74"/>
      <c r="QHS36" s="74"/>
      <c r="QHT36" s="74"/>
      <c r="QHU36" s="74"/>
      <c r="QHV36" s="74"/>
      <c r="QHW36" s="74"/>
      <c r="QHX36" s="74"/>
      <c r="QHY36" s="74"/>
      <c r="QHZ36" s="74"/>
      <c r="QIA36" s="74"/>
      <c r="QIB36" s="74"/>
      <c r="QIC36" s="74"/>
      <c r="QID36" s="74"/>
      <c r="QIE36" s="74"/>
      <c r="QIF36" s="74"/>
      <c r="QIG36" s="74"/>
      <c r="QIH36" s="74"/>
      <c r="QII36" s="74"/>
      <c r="QIJ36" s="74"/>
      <c r="QIK36" s="74"/>
      <c r="QIL36" s="74"/>
      <c r="QIM36" s="74"/>
      <c r="QIN36" s="74"/>
      <c r="QIO36" s="74"/>
      <c r="QIP36" s="74"/>
      <c r="QIQ36" s="74"/>
      <c r="QIR36" s="74"/>
      <c r="QIS36" s="74"/>
      <c r="QIT36" s="74"/>
      <c r="QIU36" s="74"/>
      <c r="QIV36" s="74"/>
      <c r="QIW36" s="74"/>
      <c r="QIX36" s="74"/>
      <c r="QIY36" s="74"/>
      <c r="QIZ36" s="74"/>
      <c r="QJA36" s="74"/>
      <c r="QJB36" s="74"/>
      <c r="QJC36" s="74"/>
      <c r="QJD36" s="74"/>
      <c r="QJE36" s="74"/>
      <c r="QJF36" s="74"/>
      <c r="QJG36" s="74"/>
      <c r="QJH36" s="74"/>
      <c r="QJI36" s="74"/>
      <c r="QJJ36" s="74"/>
      <c r="QJK36" s="74"/>
      <c r="QJL36" s="74"/>
      <c r="QJM36" s="74"/>
      <c r="QJN36" s="74"/>
      <c r="QJO36" s="74"/>
      <c r="QJP36" s="74"/>
      <c r="QJQ36" s="74"/>
      <c r="QJR36" s="74"/>
      <c r="QJS36" s="74"/>
      <c r="QJT36" s="74"/>
      <c r="QJU36" s="74"/>
      <c r="QJV36" s="74"/>
      <c r="QJW36" s="74"/>
      <c r="QJX36" s="74"/>
      <c r="QJY36" s="74"/>
      <c r="QJZ36" s="74"/>
      <c r="QKA36" s="74"/>
      <c r="QKB36" s="74"/>
      <c r="QKC36" s="74"/>
      <c r="QKD36" s="74"/>
      <c r="QKE36" s="74"/>
      <c r="QKF36" s="74"/>
      <c r="QKG36" s="74"/>
      <c r="QKH36" s="74"/>
      <c r="QKI36" s="74"/>
      <c r="QKJ36" s="74"/>
      <c r="QKK36" s="74"/>
      <c r="QKL36" s="74"/>
      <c r="QKM36" s="74"/>
      <c r="QKN36" s="74"/>
      <c r="QKO36" s="74"/>
      <c r="QKP36" s="74"/>
      <c r="QKQ36" s="74"/>
      <c r="QKR36" s="74"/>
      <c r="QKS36" s="74"/>
      <c r="QKT36" s="74"/>
      <c r="QKU36" s="74"/>
      <c r="QKV36" s="74"/>
      <c r="QKW36" s="74"/>
      <c r="QKX36" s="74"/>
      <c r="QKY36" s="74"/>
      <c r="QKZ36" s="74"/>
      <c r="QLA36" s="74"/>
      <c r="QLB36" s="74"/>
      <c r="QLC36" s="74"/>
      <c r="QLD36" s="74"/>
      <c r="QLE36" s="74"/>
      <c r="QLF36" s="74"/>
      <c r="QLG36" s="74"/>
      <c r="QLH36" s="74"/>
      <c r="QLI36" s="74"/>
      <c r="QLJ36" s="74"/>
      <c r="QLK36" s="74"/>
      <c r="QLL36" s="74"/>
      <c r="QLM36" s="74"/>
      <c r="QLN36" s="74"/>
      <c r="QLO36" s="74"/>
      <c r="QLP36" s="74"/>
      <c r="QLQ36" s="74"/>
      <c r="QLR36" s="74"/>
      <c r="QLS36" s="74"/>
      <c r="QLT36" s="74"/>
      <c r="QLU36" s="74"/>
      <c r="QLV36" s="74"/>
      <c r="QLW36" s="74"/>
      <c r="QLX36" s="74"/>
      <c r="QLY36" s="74"/>
      <c r="QLZ36" s="74"/>
      <c r="QMA36" s="74"/>
      <c r="QMB36" s="74"/>
      <c r="QMC36" s="74"/>
      <c r="QMD36" s="74"/>
      <c r="QME36" s="74"/>
      <c r="QMF36" s="74"/>
      <c r="QMG36" s="74"/>
      <c r="QMH36" s="74"/>
      <c r="QMI36" s="74"/>
      <c r="QMJ36" s="74"/>
      <c r="QMK36" s="74"/>
      <c r="QML36" s="74"/>
      <c r="QMM36" s="74"/>
      <c r="QMN36" s="74"/>
      <c r="QMO36" s="74"/>
      <c r="QMP36" s="74"/>
      <c r="QMQ36" s="74"/>
      <c r="QMR36" s="74"/>
      <c r="QMS36" s="74"/>
      <c r="QMT36" s="74"/>
      <c r="QMU36" s="74"/>
      <c r="QMV36" s="74"/>
      <c r="QMW36" s="74"/>
      <c r="QMX36" s="74"/>
      <c r="QMY36" s="74"/>
      <c r="QMZ36" s="74"/>
      <c r="QNA36" s="74"/>
      <c r="QNB36" s="74"/>
      <c r="QNC36" s="74"/>
      <c r="QND36" s="74"/>
      <c r="QNE36" s="74"/>
      <c r="QNF36" s="74"/>
      <c r="QNG36" s="74"/>
      <c r="QNH36" s="74"/>
      <c r="QNI36" s="74"/>
      <c r="QNJ36" s="74"/>
      <c r="QNK36" s="74"/>
      <c r="QNL36" s="74"/>
      <c r="QNM36" s="74"/>
      <c r="QNN36" s="74"/>
      <c r="QNO36" s="74"/>
      <c r="QNP36" s="74"/>
      <c r="QNQ36" s="74"/>
      <c r="QNR36" s="74"/>
      <c r="QNS36" s="74"/>
      <c r="QNT36" s="74"/>
      <c r="QNU36" s="74"/>
      <c r="QNV36" s="74"/>
      <c r="QNW36" s="74"/>
      <c r="QNX36" s="74"/>
      <c r="QNY36" s="74"/>
      <c r="QNZ36" s="74"/>
      <c r="QOA36" s="74"/>
      <c r="QOB36" s="74"/>
      <c r="QOC36" s="74"/>
      <c r="QOD36" s="74"/>
      <c r="QOE36" s="74"/>
      <c r="QOF36" s="74"/>
      <c r="QOG36" s="74"/>
      <c r="QOH36" s="74"/>
      <c r="QOI36" s="74"/>
      <c r="QOJ36" s="74"/>
      <c r="QOK36" s="74"/>
      <c r="QOL36" s="74"/>
      <c r="QOM36" s="74"/>
      <c r="QON36" s="74"/>
      <c r="QOO36" s="74"/>
      <c r="QOP36" s="74"/>
      <c r="QOQ36" s="74"/>
      <c r="QOR36" s="74"/>
      <c r="QOS36" s="74"/>
      <c r="QOT36" s="74"/>
      <c r="QOU36" s="74"/>
      <c r="QOV36" s="74"/>
      <c r="QOW36" s="74"/>
      <c r="QOX36" s="74"/>
      <c r="QOY36" s="74"/>
      <c r="QOZ36" s="74"/>
      <c r="QPA36" s="74"/>
      <c r="QPB36" s="74"/>
      <c r="QPC36" s="74"/>
      <c r="QPD36" s="74"/>
      <c r="QPE36" s="74"/>
      <c r="QPF36" s="74"/>
      <c r="QPG36" s="74"/>
      <c r="QPH36" s="74"/>
      <c r="QPI36" s="74"/>
      <c r="QPJ36" s="74"/>
      <c r="QPK36" s="74"/>
      <c r="QPL36" s="74"/>
      <c r="QPM36" s="74"/>
      <c r="QPN36" s="74"/>
      <c r="QPO36" s="74"/>
      <c r="QPP36" s="74"/>
      <c r="QPQ36" s="74"/>
      <c r="QPR36" s="74"/>
      <c r="QPS36" s="74"/>
      <c r="QPT36" s="74"/>
      <c r="QPU36" s="74"/>
      <c r="QPV36" s="74"/>
      <c r="QPW36" s="74"/>
      <c r="QPX36" s="74"/>
      <c r="QPY36" s="74"/>
      <c r="QPZ36" s="74"/>
      <c r="QQA36" s="74"/>
      <c r="QQB36" s="74"/>
      <c r="QQC36" s="74"/>
      <c r="QQD36" s="74"/>
      <c r="QQE36" s="74"/>
      <c r="QQF36" s="74"/>
      <c r="QQG36" s="74"/>
      <c r="QQH36" s="74"/>
      <c r="QQI36" s="74"/>
      <c r="QQJ36" s="74"/>
      <c r="QQK36" s="74"/>
      <c r="QQL36" s="74"/>
      <c r="QQM36" s="74"/>
      <c r="QQN36" s="74"/>
      <c r="QQO36" s="74"/>
      <c r="QQP36" s="74"/>
      <c r="QQQ36" s="74"/>
      <c r="QQR36" s="74"/>
      <c r="QQS36" s="74"/>
      <c r="QQT36" s="74"/>
      <c r="QQU36" s="74"/>
      <c r="QQV36" s="74"/>
      <c r="QQW36" s="74"/>
      <c r="QQX36" s="74"/>
      <c r="QQY36" s="74"/>
      <c r="QQZ36" s="74"/>
      <c r="QRA36" s="74"/>
      <c r="QRB36" s="74"/>
      <c r="QRC36" s="74"/>
      <c r="QRD36" s="74"/>
      <c r="QRE36" s="74"/>
      <c r="QRF36" s="74"/>
      <c r="QRG36" s="74"/>
      <c r="QRH36" s="74"/>
      <c r="QRI36" s="74"/>
      <c r="QRJ36" s="74"/>
      <c r="QRK36" s="74"/>
      <c r="QRL36" s="74"/>
      <c r="QRM36" s="74"/>
      <c r="QRN36" s="74"/>
      <c r="QRO36" s="74"/>
      <c r="QRP36" s="74"/>
      <c r="QRQ36" s="74"/>
      <c r="QRR36" s="74"/>
      <c r="QRS36" s="74"/>
      <c r="QRT36" s="74"/>
      <c r="QRU36" s="74"/>
      <c r="QRV36" s="74"/>
      <c r="QRW36" s="74"/>
      <c r="QRX36" s="74"/>
      <c r="QRY36" s="74"/>
      <c r="QRZ36" s="74"/>
      <c r="QSA36" s="74"/>
      <c r="QSB36" s="74"/>
      <c r="QSC36" s="74"/>
      <c r="QSD36" s="74"/>
      <c r="QSE36" s="74"/>
      <c r="QSF36" s="74"/>
      <c r="QSG36" s="74"/>
      <c r="QSH36" s="74"/>
      <c r="QSI36" s="74"/>
      <c r="QSJ36" s="74"/>
      <c r="QSK36" s="74"/>
      <c r="QSL36" s="74"/>
      <c r="QSM36" s="74"/>
      <c r="QSN36" s="74"/>
      <c r="QSO36" s="74"/>
      <c r="QSP36" s="74"/>
      <c r="QSQ36" s="74"/>
      <c r="QSR36" s="74"/>
      <c r="QSS36" s="74"/>
      <c r="QST36" s="74"/>
      <c r="QSU36" s="74"/>
      <c r="QSV36" s="74"/>
      <c r="QSW36" s="74"/>
      <c r="QSX36" s="74"/>
      <c r="QSY36" s="74"/>
      <c r="QSZ36" s="74"/>
      <c r="QTA36" s="74"/>
      <c r="QTB36" s="74"/>
      <c r="QTC36" s="74"/>
      <c r="QTD36" s="74"/>
      <c r="QTE36" s="74"/>
      <c r="QTF36" s="74"/>
      <c r="QTG36" s="74"/>
      <c r="QTH36" s="74"/>
      <c r="QTI36" s="74"/>
      <c r="QTJ36" s="74"/>
      <c r="QTK36" s="74"/>
      <c r="QTL36" s="74"/>
      <c r="QTM36" s="74"/>
      <c r="QTN36" s="74"/>
      <c r="QTO36" s="74"/>
      <c r="QTP36" s="74"/>
      <c r="QTQ36" s="74"/>
      <c r="QTR36" s="74"/>
      <c r="QTS36" s="74"/>
      <c r="QTT36" s="74"/>
      <c r="QTU36" s="74"/>
      <c r="QTV36" s="74"/>
      <c r="QTW36" s="74"/>
      <c r="QTX36" s="74"/>
      <c r="QTY36" s="74"/>
      <c r="QTZ36" s="74"/>
      <c r="QUA36" s="74"/>
      <c r="QUB36" s="74"/>
      <c r="QUC36" s="74"/>
      <c r="QUD36" s="74"/>
      <c r="QUE36" s="74"/>
      <c r="QUF36" s="74"/>
      <c r="QUG36" s="74"/>
      <c r="QUH36" s="74"/>
      <c r="QUI36" s="74"/>
      <c r="QUJ36" s="74"/>
      <c r="QUK36" s="74"/>
      <c r="QUL36" s="74"/>
      <c r="QUM36" s="74"/>
      <c r="QUN36" s="74"/>
      <c r="QUO36" s="74"/>
      <c r="QUP36" s="74"/>
      <c r="QUQ36" s="74"/>
      <c r="QUR36" s="74"/>
      <c r="QUS36" s="74"/>
      <c r="QUT36" s="74"/>
      <c r="QUU36" s="74"/>
      <c r="QUV36" s="74"/>
      <c r="QUW36" s="74"/>
      <c r="QUX36" s="74"/>
      <c r="QUY36" s="74"/>
      <c r="QUZ36" s="74"/>
      <c r="QVA36" s="74"/>
      <c r="QVB36" s="74"/>
      <c r="QVC36" s="74"/>
      <c r="QVD36" s="74"/>
      <c r="QVE36" s="74"/>
      <c r="QVF36" s="74"/>
      <c r="QVG36" s="74"/>
      <c r="QVH36" s="74"/>
      <c r="QVI36" s="74"/>
      <c r="QVJ36" s="74"/>
      <c r="QVK36" s="74"/>
      <c r="QVL36" s="74"/>
      <c r="QVM36" s="74"/>
      <c r="QVN36" s="74"/>
      <c r="QVO36" s="74"/>
      <c r="QVP36" s="74"/>
      <c r="QVQ36" s="74"/>
      <c r="QVR36" s="74"/>
      <c r="QVS36" s="74"/>
      <c r="QVT36" s="74"/>
      <c r="QVU36" s="74"/>
      <c r="QVV36" s="74"/>
      <c r="QVW36" s="74"/>
      <c r="QVX36" s="74"/>
      <c r="QVY36" s="74"/>
      <c r="QVZ36" s="74"/>
      <c r="QWA36" s="74"/>
      <c r="QWB36" s="74"/>
      <c r="QWC36" s="74"/>
      <c r="QWD36" s="74"/>
      <c r="QWE36" s="74"/>
      <c r="QWF36" s="74"/>
      <c r="QWG36" s="74"/>
      <c r="QWH36" s="74"/>
      <c r="QWI36" s="74"/>
      <c r="QWJ36" s="74"/>
      <c r="QWK36" s="74"/>
      <c r="QWL36" s="74"/>
      <c r="QWM36" s="74"/>
      <c r="QWN36" s="74"/>
      <c r="QWO36" s="74"/>
      <c r="QWP36" s="74"/>
      <c r="QWQ36" s="74"/>
      <c r="QWR36" s="74"/>
      <c r="QWS36" s="74"/>
      <c r="QWT36" s="74"/>
      <c r="QWU36" s="74"/>
      <c r="QWV36" s="74"/>
      <c r="QWW36" s="74"/>
      <c r="QWX36" s="74"/>
      <c r="QWY36" s="74"/>
      <c r="QWZ36" s="74"/>
      <c r="QXA36" s="74"/>
      <c r="QXB36" s="74"/>
      <c r="QXC36" s="74"/>
      <c r="QXD36" s="74"/>
      <c r="QXE36" s="74"/>
      <c r="QXF36" s="74"/>
      <c r="QXG36" s="74"/>
      <c r="QXH36" s="74"/>
      <c r="QXI36" s="74"/>
      <c r="QXJ36" s="74"/>
      <c r="QXK36" s="74"/>
      <c r="QXL36" s="74"/>
      <c r="QXM36" s="74"/>
      <c r="QXN36" s="74"/>
      <c r="QXO36" s="74"/>
      <c r="QXP36" s="74"/>
      <c r="QXQ36" s="74"/>
      <c r="QXR36" s="74"/>
      <c r="QXS36" s="74"/>
      <c r="QXT36" s="74"/>
      <c r="QXU36" s="74"/>
      <c r="QXV36" s="74"/>
      <c r="QXW36" s="74"/>
      <c r="QXX36" s="74"/>
      <c r="QXY36" s="74"/>
      <c r="QXZ36" s="74"/>
      <c r="QYA36" s="74"/>
      <c r="QYB36" s="74"/>
      <c r="QYC36" s="74"/>
      <c r="QYD36" s="74"/>
      <c r="QYE36" s="74"/>
      <c r="QYF36" s="74"/>
      <c r="QYG36" s="74"/>
      <c r="QYH36" s="74"/>
      <c r="QYI36" s="74"/>
      <c r="QYJ36" s="74"/>
      <c r="QYK36" s="74"/>
      <c r="QYL36" s="74"/>
      <c r="QYM36" s="74"/>
      <c r="QYN36" s="74"/>
      <c r="QYO36" s="74"/>
      <c r="QYP36" s="74"/>
      <c r="QYQ36" s="74"/>
      <c r="QYR36" s="74"/>
      <c r="QYS36" s="74"/>
      <c r="QYT36" s="74"/>
      <c r="QYU36" s="74"/>
      <c r="QYV36" s="74"/>
      <c r="QYW36" s="74"/>
      <c r="QYX36" s="74"/>
      <c r="QYY36" s="74"/>
      <c r="QYZ36" s="74"/>
      <c r="QZA36" s="74"/>
      <c r="QZB36" s="74"/>
      <c r="QZC36" s="74"/>
      <c r="QZD36" s="74"/>
      <c r="QZE36" s="74"/>
      <c r="QZF36" s="74"/>
      <c r="QZG36" s="74"/>
      <c r="QZH36" s="74"/>
      <c r="QZI36" s="74"/>
      <c r="QZJ36" s="74"/>
      <c r="QZK36" s="74"/>
      <c r="QZL36" s="74"/>
      <c r="QZM36" s="74"/>
      <c r="QZN36" s="74"/>
      <c r="QZO36" s="74"/>
      <c r="QZP36" s="74"/>
      <c r="QZQ36" s="74"/>
      <c r="QZR36" s="74"/>
      <c r="QZS36" s="74"/>
      <c r="QZT36" s="74"/>
      <c r="QZU36" s="74"/>
      <c r="QZV36" s="74"/>
      <c r="QZW36" s="74"/>
      <c r="QZX36" s="74"/>
      <c r="QZY36" s="74"/>
      <c r="QZZ36" s="74"/>
      <c r="RAA36" s="74"/>
      <c r="RAB36" s="74"/>
      <c r="RAC36" s="74"/>
      <c r="RAD36" s="74"/>
      <c r="RAE36" s="74"/>
      <c r="RAF36" s="74"/>
      <c r="RAG36" s="74"/>
      <c r="RAH36" s="74"/>
      <c r="RAI36" s="74"/>
      <c r="RAJ36" s="74"/>
      <c r="RAK36" s="74"/>
      <c r="RAL36" s="74"/>
      <c r="RAM36" s="74"/>
      <c r="RAN36" s="74"/>
      <c r="RAO36" s="74"/>
      <c r="RAP36" s="74"/>
      <c r="RAQ36" s="74"/>
      <c r="RAR36" s="74"/>
      <c r="RAS36" s="74"/>
      <c r="RAT36" s="74"/>
      <c r="RAU36" s="74"/>
      <c r="RAV36" s="74"/>
      <c r="RAW36" s="74"/>
      <c r="RAX36" s="74"/>
      <c r="RAY36" s="74"/>
      <c r="RAZ36" s="74"/>
      <c r="RBA36" s="74"/>
      <c r="RBB36" s="74"/>
      <c r="RBC36" s="74"/>
      <c r="RBD36" s="74"/>
      <c r="RBE36" s="74"/>
      <c r="RBF36" s="74"/>
      <c r="RBG36" s="74"/>
      <c r="RBH36" s="74"/>
      <c r="RBI36" s="74"/>
      <c r="RBJ36" s="74"/>
      <c r="RBK36" s="74"/>
      <c r="RBL36" s="74"/>
      <c r="RBM36" s="74"/>
      <c r="RBN36" s="74"/>
      <c r="RBO36" s="74"/>
      <c r="RBP36" s="74"/>
      <c r="RBQ36" s="74"/>
      <c r="RBR36" s="74"/>
      <c r="RBS36" s="74"/>
      <c r="RBT36" s="74"/>
      <c r="RBU36" s="74"/>
      <c r="RBV36" s="74"/>
      <c r="RBW36" s="74"/>
      <c r="RBX36" s="74"/>
      <c r="RBY36" s="74"/>
      <c r="RBZ36" s="74"/>
      <c r="RCA36" s="74"/>
      <c r="RCB36" s="74"/>
      <c r="RCC36" s="74"/>
      <c r="RCD36" s="74"/>
      <c r="RCE36" s="74"/>
      <c r="RCF36" s="74"/>
      <c r="RCG36" s="74"/>
      <c r="RCH36" s="74"/>
      <c r="RCI36" s="74"/>
      <c r="RCJ36" s="74"/>
      <c r="RCK36" s="74"/>
      <c r="RCL36" s="74"/>
      <c r="RCM36" s="74"/>
      <c r="RCN36" s="74"/>
      <c r="RCO36" s="74"/>
      <c r="RCP36" s="74"/>
      <c r="RCQ36" s="74"/>
      <c r="RCR36" s="74"/>
      <c r="RCS36" s="74"/>
      <c r="RCT36" s="74"/>
      <c r="RCU36" s="74"/>
      <c r="RCV36" s="74"/>
      <c r="RCW36" s="74"/>
      <c r="RCX36" s="74"/>
      <c r="RCY36" s="74"/>
      <c r="RCZ36" s="74"/>
      <c r="RDA36" s="74"/>
      <c r="RDB36" s="74"/>
      <c r="RDC36" s="74"/>
      <c r="RDD36" s="74"/>
      <c r="RDE36" s="74"/>
      <c r="RDF36" s="74"/>
      <c r="RDG36" s="74"/>
      <c r="RDH36" s="74"/>
      <c r="RDI36" s="74"/>
      <c r="RDJ36" s="74"/>
      <c r="RDK36" s="74"/>
      <c r="RDL36" s="74"/>
      <c r="RDM36" s="74"/>
      <c r="RDN36" s="74"/>
      <c r="RDO36" s="74"/>
      <c r="RDP36" s="74"/>
      <c r="RDQ36" s="74"/>
      <c r="RDR36" s="74"/>
      <c r="RDS36" s="74"/>
      <c r="RDT36" s="74"/>
      <c r="RDU36" s="74"/>
      <c r="RDV36" s="74"/>
      <c r="RDW36" s="74"/>
      <c r="RDX36" s="74"/>
      <c r="RDY36" s="74"/>
      <c r="RDZ36" s="74"/>
      <c r="REA36" s="74"/>
      <c r="REB36" s="74"/>
      <c r="REC36" s="74"/>
      <c r="RED36" s="74"/>
      <c r="REE36" s="74"/>
      <c r="REF36" s="74"/>
      <c r="REG36" s="74"/>
      <c r="REH36" s="74"/>
      <c r="REI36" s="74"/>
      <c r="REJ36" s="74"/>
      <c r="REK36" s="74"/>
      <c r="REL36" s="74"/>
      <c r="REM36" s="74"/>
      <c r="REN36" s="74"/>
      <c r="REO36" s="74"/>
      <c r="REP36" s="74"/>
      <c r="REQ36" s="74"/>
      <c r="RER36" s="74"/>
      <c r="RES36" s="74"/>
      <c r="RET36" s="74"/>
      <c r="REU36" s="74"/>
      <c r="REV36" s="74"/>
      <c r="REW36" s="74"/>
      <c r="REX36" s="74"/>
      <c r="REY36" s="74"/>
      <c r="REZ36" s="74"/>
      <c r="RFA36" s="74"/>
      <c r="RFB36" s="74"/>
      <c r="RFC36" s="74"/>
      <c r="RFD36" s="74"/>
      <c r="RFE36" s="74"/>
      <c r="RFF36" s="74"/>
      <c r="RFG36" s="74"/>
      <c r="RFH36" s="74"/>
      <c r="RFI36" s="74"/>
      <c r="RFJ36" s="74"/>
      <c r="RFK36" s="74"/>
      <c r="RFL36" s="74"/>
      <c r="RFM36" s="74"/>
      <c r="RFN36" s="74"/>
      <c r="RFO36" s="74"/>
      <c r="RFP36" s="74"/>
      <c r="RFQ36" s="74"/>
      <c r="RFR36" s="74"/>
      <c r="RFS36" s="74"/>
      <c r="RFT36" s="74"/>
      <c r="RFU36" s="74"/>
      <c r="RFV36" s="74"/>
      <c r="RFW36" s="74"/>
      <c r="RFX36" s="74"/>
      <c r="RFY36" s="74"/>
      <c r="RFZ36" s="74"/>
      <c r="RGA36" s="74"/>
      <c r="RGB36" s="74"/>
      <c r="RGC36" s="74"/>
      <c r="RGD36" s="74"/>
      <c r="RGE36" s="74"/>
      <c r="RGF36" s="74"/>
      <c r="RGG36" s="74"/>
      <c r="RGH36" s="74"/>
      <c r="RGI36" s="74"/>
      <c r="RGJ36" s="74"/>
      <c r="RGK36" s="74"/>
      <c r="RGL36" s="74"/>
      <c r="RGM36" s="74"/>
      <c r="RGN36" s="74"/>
      <c r="RGO36" s="74"/>
      <c r="RGP36" s="74"/>
      <c r="RGQ36" s="74"/>
      <c r="RGR36" s="74"/>
      <c r="RGS36" s="74"/>
      <c r="RGT36" s="74"/>
      <c r="RGU36" s="74"/>
      <c r="RGV36" s="74"/>
      <c r="RGW36" s="74"/>
      <c r="RGX36" s="74"/>
      <c r="RGY36" s="74"/>
      <c r="RGZ36" s="74"/>
      <c r="RHA36" s="74"/>
      <c r="RHB36" s="74"/>
      <c r="RHC36" s="74"/>
      <c r="RHD36" s="74"/>
      <c r="RHE36" s="74"/>
      <c r="RHF36" s="74"/>
      <c r="RHG36" s="74"/>
      <c r="RHH36" s="74"/>
      <c r="RHI36" s="74"/>
      <c r="RHJ36" s="74"/>
      <c r="RHK36" s="74"/>
      <c r="RHL36" s="74"/>
      <c r="RHM36" s="74"/>
      <c r="RHN36" s="74"/>
      <c r="RHO36" s="74"/>
      <c r="RHP36" s="74"/>
      <c r="RHQ36" s="74"/>
      <c r="RHR36" s="74"/>
      <c r="RHS36" s="74"/>
      <c r="RHT36" s="74"/>
      <c r="RHU36" s="74"/>
      <c r="RHV36" s="74"/>
      <c r="RHW36" s="74"/>
      <c r="RHX36" s="74"/>
      <c r="RHY36" s="74"/>
      <c r="RHZ36" s="74"/>
      <c r="RIA36" s="74"/>
      <c r="RIB36" s="74"/>
      <c r="RIC36" s="74"/>
      <c r="RID36" s="74"/>
      <c r="RIE36" s="74"/>
      <c r="RIF36" s="74"/>
      <c r="RIG36" s="74"/>
      <c r="RIH36" s="74"/>
      <c r="RII36" s="74"/>
      <c r="RIJ36" s="74"/>
      <c r="RIK36" s="74"/>
      <c r="RIL36" s="74"/>
      <c r="RIM36" s="74"/>
      <c r="RIN36" s="74"/>
      <c r="RIO36" s="74"/>
      <c r="RIP36" s="74"/>
      <c r="RIQ36" s="74"/>
      <c r="RIR36" s="74"/>
      <c r="RIS36" s="74"/>
      <c r="RIT36" s="74"/>
      <c r="RIU36" s="74"/>
      <c r="RIV36" s="74"/>
      <c r="RIW36" s="74"/>
      <c r="RIX36" s="74"/>
      <c r="RIY36" s="74"/>
      <c r="RIZ36" s="74"/>
      <c r="RJA36" s="74"/>
      <c r="RJB36" s="74"/>
      <c r="RJC36" s="74"/>
      <c r="RJD36" s="74"/>
      <c r="RJE36" s="74"/>
      <c r="RJF36" s="74"/>
      <c r="RJG36" s="74"/>
      <c r="RJH36" s="74"/>
      <c r="RJI36" s="74"/>
      <c r="RJJ36" s="74"/>
      <c r="RJK36" s="74"/>
      <c r="RJL36" s="74"/>
      <c r="RJM36" s="74"/>
      <c r="RJN36" s="74"/>
      <c r="RJO36" s="74"/>
      <c r="RJP36" s="74"/>
      <c r="RJQ36" s="74"/>
      <c r="RJR36" s="74"/>
      <c r="RJS36" s="74"/>
      <c r="RJT36" s="74"/>
      <c r="RJU36" s="74"/>
      <c r="RJV36" s="74"/>
      <c r="RJW36" s="74"/>
      <c r="RJX36" s="74"/>
      <c r="RJY36" s="74"/>
      <c r="RJZ36" s="74"/>
      <c r="RKA36" s="74"/>
      <c r="RKB36" s="74"/>
      <c r="RKC36" s="74"/>
      <c r="RKD36" s="74"/>
      <c r="RKE36" s="74"/>
      <c r="RKF36" s="74"/>
      <c r="RKG36" s="74"/>
      <c r="RKH36" s="74"/>
      <c r="RKI36" s="74"/>
      <c r="RKJ36" s="74"/>
      <c r="RKK36" s="74"/>
      <c r="RKL36" s="74"/>
      <c r="RKM36" s="74"/>
      <c r="RKN36" s="74"/>
      <c r="RKO36" s="74"/>
      <c r="RKP36" s="74"/>
      <c r="RKQ36" s="74"/>
      <c r="RKR36" s="74"/>
      <c r="RKS36" s="74"/>
      <c r="RKT36" s="74"/>
      <c r="RKU36" s="74"/>
      <c r="RKV36" s="74"/>
      <c r="RKW36" s="74"/>
      <c r="RKX36" s="74"/>
      <c r="RKY36" s="74"/>
      <c r="RKZ36" s="74"/>
      <c r="RLA36" s="74"/>
      <c r="RLB36" s="74"/>
      <c r="RLC36" s="74"/>
      <c r="RLD36" s="74"/>
      <c r="RLE36" s="74"/>
      <c r="RLF36" s="74"/>
      <c r="RLG36" s="74"/>
      <c r="RLH36" s="74"/>
      <c r="RLI36" s="74"/>
      <c r="RLJ36" s="74"/>
      <c r="RLK36" s="74"/>
      <c r="RLL36" s="74"/>
      <c r="RLM36" s="74"/>
      <c r="RLN36" s="74"/>
      <c r="RLO36" s="74"/>
      <c r="RLP36" s="74"/>
      <c r="RLQ36" s="74"/>
      <c r="RLR36" s="74"/>
      <c r="RLS36" s="74"/>
      <c r="RLT36" s="74"/>
      <c r="RLU36" s="74"/>
      <c r="RLV36" s="74"/>
      <c r="RLW36" s="74"/>
      <c r="RLX36" s="74"/>
      <c r="RLY36" s="74"/>
      <c r="RLZ36" s="74"/>
      <c r="RMA36" s="74"/>
      <c r="RMB36" s="74"/>
      <c r="RMC36" s="74"/>
      <c r="RMD36" s="74"/>
      <c r="RME36" s="74"/>
      <c r="RMF36" s="74"/>
      <c r="RMG36" s="74"/>
      <c r="RMH36" s="74"/>
      <c r="RMI36" s="74"/>
      <c r="RMJ36" s="74"/>
      <c r="RMK36" s="74"/>
      <c r="RML36" s="74"/>
      <c r="RMM36" s="74"/>
      <c r="RMN36" s="74"/>
      <c r="RMO36" s="74"/>
      <c r="RMP36" s="74"/>
      <c r="RMQ36" s="74"/>
      <c r="RMR36" s="74"/>
      <c r="RMS36" s="74"/>
      <c r="RMT36" s="74"/>
      <c r="RMU36" s="74"/>
      <c r="RMV36" s="74"/>
      <c r="RMW36" s="74"/>
      <c r="RMX36" s="74"/>
      <c r="RMY36" s="74"/>
      <c r="RMZ36" s="74"/>
      <c r="RNA36" s="74"/>
      <c r="RNB36" s="74"/>
      <c r="RNC36" s="74"/>
      <c r="RND36" s="74"/>
      <c r="RNE36" s="74"/>
      <c r="RNF36" s="74"/>
      <c r="RNG36" s="74"/>
      <c r="RNH36" s="74"/>
      <c r="RNI36" s="74"/>
      <c r="RNJ36" s="74"/>
      <c r="RNK36" s="74"/>
      <c r="RNL36" s="74"/>
      <c r="RNM36" s="74"/>
      <c r="RNN36" s="74"/>
      <c r="RNO36" s="74"/>
      <c r="RNP36" s="74"/>
      <c r="RNQ36" s="74"/>
      <c r="RNR36" s="74"/>
      <c r="RNS36" s="74"/>
      <c r="RNT36" s="74"/>
      <c r="RNU36" s="74"/>
      <c r="RNV36" s="74"/>
      <c r="RNW36" s="74"/>
      <c r="RNX36" s="74"/>
      <c r="RNY36" s="74"/>
      <c r="RNZ36" s="74"/>
      <c r="ROA36" s="74"/>
      <c r="ROB36" s="74"/>
      <c r="ROC36" s="74"/>
      <c r="ROD36" s="74"/>
      <c r="ROE36" s="74"/>
      <c r="ROF36" s="74"/>
      <c r="ROG36" s="74"/>
      <c r="ROH36" s="74"/>
      <c r="ROI36" s="74"/>
      <c r="ROJ36" s="74"/>
      <c r="ROK36" s="74"/>
      <c r="ROL36" s="74"/>
      <c r="ROM36" s="74"/>
      <c r="RON36" s="74"/>
      <c r="ROO36" s="74"/>
      <c r="ROP36" s="74"/>
      <c r="ROQ36" s="74"/>
      <c r="ROR36" s="74"/>
      <c r="ROS36" s="74"/>
      <c r="ROT36" s="74"/>
      <c r="ROU36" s="74"/>
      <c r="ROV36" s="74"/>
      <c r="ROW36" s="74"/>
      <c r="ROX36" s="74"/>
      <c r="ROY36" s="74"/>
      <c r="ROZ36" s="74"/>
      <c r="RPA36" s="74"/>
      <c r="RPB36" s="74"/>
      <c r="RPC36" s="74"/>
      <c r="RPD36" s="74"/>
      <c r="RPE36" s="74"/>
      <c r="RPF36" s="74"/>
      <c r="RPG36" s="74"/>
      <c r="RPH36" s="74"/>
      <c r="RPI36" s="74"/>
      <c r="RPJ36" s="74"/>
      <c r="RPK36" s="74"/>
      <c r="RPL36" s="74"/>
      <c r="RPM36" s="74"/>
      <c r="RPN36" s="74"/>
      <c r="RPO36" s="74"/>
      <c r="RPP36" s="74"/>
      <c r="RPQ36" s="74"/>
      <c r="RPR36" s="74"/>
      <c r="RPS36" s="74"/>
      <c r="RPT36" s="74"/>
      <c r="RPU36" s="74"/>
      <c r="RPV36" s="74"/>
      <c r="RPW36" s="74"/>
      <c r="RPX36" s="74"/>
      <c r="RPY36" s="74"/>
      <c r="RPZ36" s="74"/>
      <c r="RQA36" s="74"/>
      <c r="RQB36" s="74"/>
      <c r="RQC36" s="74"/>
      <c r="RQD36" s="74"/>
      <c r="RQE36" s="74"/>
      <c r="RQF36" s="74"/>
      <c r="RQG36" s="74"/>
      <c r="RQH36" s="74"/>
      <c r="RQI36" s="74"/>
      <c r="RQJ36" s="74"/>
      <c r="RQK36" s="74"/>
      <c r="RQL36" s="74"/>
      <c r="RQM36" s="74"/>
      <c r="RQN36" s="74"/>
      <c r="RQO36" s="74"/>
      <c r="RQP36" s="74"/>
      <c r="RQQ36" s="74"/>
      <c r="RQR36" s="74"/>
      <c r="RQS36" s="74"/>
      <c r="RQT36" s="74"/>
      <c r="RQU36" s="74"/>
      <c r="RQV36" s="74"/>
      <c r="RQW36" s="74"/>
      <c r="RQX36" s="74"/>
      <c r="RQY36" s="74"/>
      <c r="RQZ36" s="74"/>
      <c r="RRA36" s="74"/>
      <c r="RRB36" s="74"/>
      <c r="RRC36" s="74"/>
      <c r="RRD36" s="74"/>
      <c r="RRE36" s="74"/>
      <c r="RRF36" s="74"/>
      <c r="RRG36" s="74"/>
      <c r="RRH36" s="74"/>
      <c r="RRI36" s="74"/>
      <c r="RRJ36" s="74"/>
      <c r="RRK36" s="74"/>
      <c r="RRL36" s="74"/>
      <c r="RRM36" s="74"/>
      <c r="RRN36" s="74"/>
      <c r="RRO36" s="74"/>
      <c r="RRP36" s="74"/>
      <c r="RRQ36" s="74"/>
      <c r="RRR36" s="74"/>
      <c r="RRS36" s="74"/>
      <c r="RRT36" s="74"/>
      <c r="RRU36" s="74"/>
      <c r="RRV36" s="74"/>
      <c r="RRW36" s="74"/>
      <c r="RRX36" s="74"/>
      <c r="RRY36" s="74"/>
      <c r="RRZ36" s="74"/>
      <c r="RSA36" s="74"/>
      <c r="RSB36" s="74"/>
      <c r="RSC36" s="74"/>
      <c r="RSD36" s="74"/>
      <c r="RSE36" s="74"/>
      <c r="RSF36" s="74"/>
      <c r="RSG36" s="74"/>
      <c r="RSH36" s="74"/>
      <c r="RSI36" s="74"/>
      <c r="RSJ36" s="74"/>
      <c r="RSK36" s="74"/>
      <c r="RSL36" s="74"/>
      <c r="RSM36" s="74"/>
      <c r="RSN36" s="74"/>
      <c r="RSO36" s="74"/>
      <c r="RSP36" s="74"/>
      <c r="RSQ36" s="74"/>
      <c r="RSR36" s="74"/>
      <c r="RSS36" s="74"/>
      <c r="RST36" s="74"/>
      <c r="RSU36" s="74"/>
      <c r="RSV36" s="74"/>
      <c r="RSW36" s="74"/>
      <c r="RSX36" s="74"/>
      <c r="RSY36" s="74"/>
      <c r="RSZ36" s="74"/>
      <c r="RTA36" s="74"/>
      <c r="RTB36" s="74"/>
      <c r="RTC36" s="74"/>
      <c r="RTD36" s="74"/>
      <c r="RTE36" s="74"/>
      <c r="RTF36" s="74"/>
      <c r="RTG36" s="74"/>
      <c r="RTH36" s="74"/>
      <c r="RTI36" s="74"/>
      <c r="RTJ36" s="74"/>
      <c r="RTK36" s="74"/>
      <c r="RTL36" s="74"/>
      <c r="RTM36" s="74"/>
      <c r="RTN36" s="74"/>
      <c r="RTO36" s="74"/>
      <c r="RTP36" s="74"/>
      <c r="RTQ36" s="74"/>
      <c r="RTR36" s="74"/>
      <c r="RTS36" s="74"/>
      <c r="RTT36" s="74"/>
      <c r="RTU36" s="74"/>
      <c r="RTV36" s="74"/>
      <c r="RTW36" s="74"/>
      <c r="RTX36" s="74"/>
      <c r="RTY36" s="74"/>
      <c r="RTZ36" s="74"/>
      <c r="RUA36" s="74"/>
      <c r="RUB36" s="74"/>
      <c r="RUC36" s="74"/>
      <c r="RUD36" s="74"/>
      <c r="RUE36" s="74"/>
      <c r="RUF36" s="74"/>
      <c r="RUG36" s="74"/>
      <c r="RUH36" s="74"/>
      <c r="RUI36" s="74"/>
      <c r="RUJ36" s="74"/>
      <c r="RUK36" s="74"/>
      <c r="RUL36" s="74"/>
      <c r="RUM36" s="74"/>
      <c r="RUN36" s="74"/>
      <c r="RUO36" s="74"/>
      <c r="RUP36" s="74"/>
      <c r="RUQ36" s="74"/>
      <c r="RUR36" s="74"/>
      <c r="RUS36" s="74"/>
      <c r="RUT36" s="74"/>
      <c r="RUU36" s="74"/>
      <c r="RUV36" s="74"/>
      <c r="RUW36" s="74"/>
      <c r="RUX36" s="74"/>
      <c r="RUY36" s="74"/>
      <c r="RUZ36" s="74"/>
      <c r="RVA36" s="74"/>
      <c r="RVB36" s="74"/>
      <c r="RVC36" s="74"/>
      <c r="RVD36" s="74"/>
      <c r="RVE36" s="74"/>
      <c r="RVF36" s="74"/>
      <c r="RVG36" s="74"/>
      <c r="RVH36" s="74"/>
      <c r="RVI36" s="74"/>
      <c r="RVJ36" s="74"/>
      <c r="RVK36" s="74"/>
      <c r="RVL36" s="74"/>
      <c r="RVM36" s="74"/>
      <c r="RVN36" s="74"/>
      <c r="RVO36" s="74"/>
      <c r="RVP36" s="74"/>
      <c r="RVQ36" s="74"/>
      <c r="RVR36" s="74"/>
      <c r="RVS36" s="74"/>
      <c r="RVT36" s="74"/>
      <c r="RVU36" s="74"/>
      <c r="RVV36" s="74"/>
      <c r="RVW36" s="74"/>
      <c r="RVX36" s="74"/>
      <c r="RVY36" s="74"/>
      <c r="RVZ36" s="74"/>
      <c r="RWA36" s="74"/>
      <c r="RWB36" s="74"/>
      <c r="RWC36" s="74"/>
      <c r="RWD36" s="74"/>
      <c r="RWE36" s="74"/>
      <c r="RWF36" s="74"/>
      <c r="RWG36" s="74"/>
      <c r="RWH36" s="74"/>
      <c r="RWI36" s="74"/>
      <c r="RWJ36" s="74"/>
      <c r="RWK36" s="74"/>
      <c r="RWL36" s="74"/>
      <c r="RWM36" s="74"/>
      <c r="RWN36" s="74"/>
      <c r="RWO36" s="74"/>
      <c r="RWP36" s="74"/>
      <c r="RWQ36" s="74"/>
      <c r="RWR36" s="74"/>
      <c r="RWS36" s="74"/>
      <c r="RWT36" s="74"/>
      <c r="RWU36" s="74"/>
      <c r="RWV36" s="74"/>
      <c r="RWW36" s="74"/>
      <c r="RWX36" s="74"/>
      <c r="RWY36" s="74"/>
      <c r="RWZ36" s="74"/>
      <c r="RXA36" s="74"/>
      <c r="RXB36" s="74"/>
      <c r="RXC36" s="74"/>
      <c r="RXD36" s="74"/>
      <c r="RXE36" s="74"/>
      <c r="RXF36" s="74"/>
      <c r="RXG36" s="74"/>
      <c r="RXH36" s="74"/>
      <c r="RXI36" s="74"/>
      <c r="RXJ36" s="74"/>
      <c r="RXK36" s="74"/>
      <c r="RXL36" s="74"/>
      <c r="RXM36" s="74"/>
      <c r="RXN36" s="74"/>
      <c r="RXO36" s="74"/>
      <c r="RXP36" s="74"/>
      <c r="RXQ36" s="74"/>
      <c r="RXR36" s="74"/>
      <c r="RXS36" s="74"/>
      <c r="RXT36" s="74"/>
      <c r="RXU36" s="74"/>
      <c r="RXV36" s="74"/>
      <c r="RXW36" s="74"/>
      <c r="RXX36" s="74"/>
      <c r="RXY36" s="74"/>
      <c r="RXZ36" s="74"/>
      <c r="RYA36" s="74"/>
      <c r="RYB36" s="74"/>
      <c r="RYC36" s="74"/>
      <c r="RYD36" s="74"/>
      <c r="RYE36" s="74"/>
      <c r="RYF36" s="74"/>
      <c r="RYG36" s="74"/>
      <c r="RYH36" s="74"/>
      <c r="RYI36" s="74"/>
      <c r="RYJ36" s="74"/>
      <c r="RYK36" s="74"/>
      <c r="RYL36" s="74"/>
      <c r="RYM36" s="74"/>
      <c r="RYN36" s="74"/>
      <c r="RYO36" s="74"/>
      <c r="RYP36" s="74"/>
      <c r="RYQ36" s="74"/>
      <c r="RYR36" s="74"/>
      <c r="RYS36" s="74"/>
      <c r="RYT36" s="74"/>
      <c r="RYU36" s="74"/>
      <c r="RYV36" s="74"/>
      <c r="RYW36" s="74"/>
      <c r="RYX36" s="74"/>
      <c r="RYY36" s="74"/>
      <c r="RYZ36" s="74"/>
      <c r="RZA36" s="74"/>
      <c r="RZB36" s="74"/>
      <c r="RZC36" s="74"/>
      <c r="RZD36" s="74"/>
      <c r="RZE36" s="74"/>
      <c r="RZF36" s="74"/>
      <c r="RZG36" s="74"/>
      <c r="RZH36" s="74"/>
      <c r="RZI36" s="74"/>
      <c r="RZJ36" s="74"/>
      <c r="RZK36" s="74"/>
      <c r="RZL36" s="74"/>
      <c r="RZM36" s="74"/>
      <c r="RZN36" s="74"/>
      <c r="RZO36" s="74"/>
      <c r="RZP36" s="74"/>
      <c r="RZQ36" s="74"/>
      <c r="RZR36" s="74"/>
      <c r="RZS36" s="74"/>
      <c r="RZT36" s="74"/>
      <c r="RZU36" s="74"/>
      <c r="RZV36" s="74"/>
      <c r="RZW36" s="74"/>
      <c r="RZX36" s="74"/>
      <c r="RZY36" s="74"/>
      <c r="RZZ36" s="74"/>
      <c r="SAA36" s="74"/>
      <c r="SAB36" s="74"/>
      <c r="SAC36" s="74"/>
      <c r="SAD36" s="74"/>
      <c r="SAE36" s="74"/>
      <c r="SAF36" s="74"/>
      <c r="SAG36" s="74"/>
      <c r="SAH36" s="74"/>
      <c r="SAI36" s="74"/>
      <c r="SAJ36" s="74"/>
      <c r="SAK36" s="74"/>
      <c r="SAL36" s="74"/>
      <c r="SAM36" s="74"/>
      <c r="SAN36" s="74"/>
      <c r="SAO36" s="74"/>
      <c r="SAP36" s="74"/>
      <c r="SAQ36" s="74"/>
      <c r="SAR36" s="74"/>
      <c r="SAS36" s="74"/>
      <c r="SAT36" s="74"/>
      <c r="SAU36" s="74"/>
      <c r="SAV36" s="74"/>
      <c r="SAW36" s="74"/>
      <c r="SAX36" s="74"/>
      <c r="SAY36" s="74"/>
      <c r="SAZ36" s="74"/>
      <c r="SBA36" s="74"/>
      <c r="SBB36" s="74"/>
      <c r="SBC36" s="74"/>
      <c r="SBD36" s="74"/>
      <c r="SBE36" s="74"/>
      <c r="SBF36" s="74"/>
      <c r="SBG36" s="74"/>
      <c r="SBH36" s="74"/>
      <c r="SBI36" s="74"/>
      <c r="SBJ36" s="74"/>
      <c r="SBK36" s="74"/>
      <c r="SBL36" s="74"/>
      <c r="SBM36" s="74"/>
      <c r="SBN36" s="74"/>
      <c r="SBO36" s="74"/>
      <c r="SBP36" s="74"/>
      <c r="SBQ36" s="74"/>
      <c r="SBR36" s="74"/>
      <c r="SBS36" s="74"/>
      <c r="SBT36" s="74"/>
      <c r="SBU36" s="74"/>
      <c r="SBV36" s="74"/>
      <c r="SBW36" s="74"/>
      <c r="SBX36" s="74"/>
      <c r="SBY36" s="74"/>
      <c r="SBZ36" s="74"/>
      <c r="SCA36" s="74"/>
      <c r="SCB36" s="74"/>
      <c r="SCC36" s="74"/>
      <c r="SCD36" s="74"/>
      <c r="SCE36" s="74"/>
      <c r="SCF36" s="74"/>
      <c r="SCG36" s="74"/>
      <c r="SCH36" s="74"/>
      <c r="SCI36" s="74"/>
      <c r="SCJ36" s="74"/>
      <c r="SCK36" s="74"/>
      <c r="SCL36" s="74"/>
      <c r="SCM36" s="74"/>
      <c r="SCN36" s="74"/>
      <c r="SCO36" s="74"/>
      <c r="SCP36" s="74"/>
      <c r="SCQ36" s="74"/>
      <c r="SCR36" s="74"/>
      <c r="SCS36" s="74"/>
      <c r="SCT36" s="74"/>
      <c r="SCU36" s="74"/>
      <c r="SCV36" s="74"/>
      <c r="SCW36" s="74"/>
      <c r="SCX36" s="74"/>
      <c r="SCY36" s="74"/>
      <c r="SCZ36" s="74"/>
      <c r="SDA36" s="74"/>
      <c r="SDB36" s="74"/>
      <c r="SDC36" s="74"/>
      <c r="SDD36" s="74"/>
      <c r="SDE36" s="74"/>
      <c r="SDF36" s="74"/>
      <c r="SDG36" s="74"/>
      <c r="SDH36" s="74"/>
      <c r="SDI36" s="74"/>
      <c r="SDJ36" s="74"/>
      <c r="SDK36" s="74"/>
      <c r="SDL36" s="74"/>
      <c r="SDM36" s="74"/>
      <c r="SDN36" s="74"/>
      <c r="SDO36" s="74"/>
      <c r="SDP36" s="74"/>
      <c r="SDQ36" s="74"/>
      <c r="SDR36" s="74"/>
      <c r="SDS36" s="74"/>
      <c r="SDT36" s="74"/>
      <c r="SDU36" s="74"/>
      <c r="SDV36" s="74"/>
      <c r="SDW36" s="74"/>
      <c r="SDX36" s="74"/>
      <c r="SDY36" s="74"/>
      <c r="SDZ36" s="74"/>
      <c r="SEA36" s="74"/>
      <c r="SEB36" s="74"/>
      <c r="SEC36" s="74"/>
      <c r="SED36" s="74"/>
      <c r="SEE36" s="74"/>
      <c r="SEF36" s="74"/>
      <c r="SEG36" s="74"/>
      <c r="SEH36" s="74"/>
      <c r="SEI36" s="74"/>
      <c r="SEJ36" s="74"/>
      <c r="SEK36" s="74"/>
      <c r="SEL36" s="74"/>
      <c r="SEM36" s="74"/>
      <c r="SEN36" s="74"/>
      <c r="SEO36" s="74"/>
      <c r="SEP36" s="74"/>
      <c r="SEQ36" s="74"/>
      <c r="SER36" s="74"/>
      <c r="SES36" s="74"/>
      <c r="SET36" s="74"/>
      <c r="SEU36" s="74"/>
      <c r="SEV36" s="74"/>
      <c r="SEW36" s="74"/>
      <c r="SEX36" s="74"/>
      <c r="SEY36" s="74"/>
      <c r="SEZ36" s="74"/>
      <c r="SFA36" s="74"/>
      <c r="SFB36" s="74"/>
      <c r="SFC36" s="74"/>
      <c r="SFD36" s="74"/>
      <c r="SFE36" s="74"/>
      <c r="SFF36" s="74"/>
      <c r="SFG36" s="74"/>
      <c r="SFH36" s="74"/>
      <c r="SFI36" s="74"/>
      <c r="SFJ36" s="74"/>
      <c r="SFK36" s="74"/>
      <c r="SFL36" s="74"/>
      <c r="SFM36" s="74"/>
      <c r="SFN36" s="74"/>
      <c r="SFO36" s="74"/>
      <c r="SFP36" s="74"/>
      <c r="SFQ36" s="74"/>
      <c r="SFR36" s="74"/>
      <c r="SFS36" s="74"/>
      <c r="SFT36" s="74"/>
      <c r="SFU36" s="74"/>
      <c r="SFV36" s="74"/>
      <c r="SFW36" s="74"/>
      <c r="SFX36" s="74"/>
      <c r="SFY36" s="74"/>
      <c r="SFZ36" s="74"/>
      <c r="SGA36" s="74"/>
      <c r="SGB36" s="74"/>
      <c r="SGC36" s="74"/>
      <c r="SGD36" s="74"/>
      <c r="SGE36" s="74"/>
      <c r="SGF36" s="74"/>
      <c r="SGG36" s="74"/>
      <c r="SGH36" s="74"/>
      <c r="SGI36" s="74"/>
      <c r="SGJ36" s="74"/>
      <c r="SGK36" s="74"/>
      <c r="SGL36" s="74"/>
      <c r="SGM36" s="74"/>
      <c r="SGN36" s="74"/>
      <c r="SGO36" s="74"/>
      <c r="SGP36" s="74"/>
      <c r="SGQ36" s="74"/>
      <c r="SGR36" s="74"/>
      <c r="SGS36" s="74"/>
      <c r="SGT36" s="74"/>
      <c r="SGU36" s="74"/>
      <c r="SGV36" s="74"/>
      <c r="SGW36" s="74"/>
      <c r="SGX36" s="74"/>
      <c r="SGY36" s="74"/>
      <c r="SGZ36" s="74"/>
      <c r="SHA36" s="74"/>
      <c r="SHB36" s="74"/>
      <c r="SHC36" s="74"/>
      <c r="SHD36" s="74"/>
      <c r="SHE36" s="74"/>
      <c r="SHF36" s="74"/>
      <c r="SHG36" s="74"/>
      <c r="SHH36" s="74"/>
      <c r="SHI36" s="74"/>
      <c r="SHJ36" s="74"/>
      <c r="SHK36" s="74"/>
      <c r="SHL36" s="74"/>
      <c r="SHM36" s="74"/>
      <c r="SHN36" s="74"/>
      <c r="SHO36" s="74"/>
      <c r="SHP36" s="74"/>
      <c r="SHQ36" s="74"/>
      <c r="SHR36" s="74"/>
      <c r="SHS36" s="74"/>
      <c r="SHT36" s="74"/>
      <c r="SHU36" s="74"/>
      <c r="SHV36" s="74"/>
      <c r="SHW36" s="74"/>
      <c r="SHX36" s="74"/>
      <c r="SHY36" s="74"/>
      <c r="SHZ36" s="74"/>
      <c r="SIA36" s="74"/>
      <c r="SIB36" s="74"/>
      <c r="SIC36" s="74"/>
      <c r="SID36" s="74"/>
      <c r="SIE36" s="74"/>
      <c r="SIF36" s="74"/>
      <c r="SIG36" s="74"/>
      <c r="SIH36" s="74"/>
      <c r="SII36" s="74"/>
      <c r="SIJ36" s="74"/>
      <c r="SIK36" s="74"/>
      <c r="SIL36" s="74"/>
      <c r="SIM36" s="74"/>
      <c r="SIN36" s="74"/>
      <c r="SIO36" s="74"/>
      <c r="SIP36" s="74"/>
      <c r="SIQ36" s="74"/>
      <c r="SIR36" s="74"/>
      <c r="SIS36" s="74"/>
      <c r="SIT36" s="74"/>
      <c r="SIU36" s="74"/>
      <c r="SIV36" s="74"/>
      <c r="SIW36" s="74"/>
      <c r="SIX36" s="74"/>
      <c r="SIY36" s="74"/>
      <c r="SIZ36" s="74"/>
      <c r="SJA36" s="74"/>
      <c r="SJB36" s="74"/>
      <c r="SJC36" s="74"/>
      <c r="SJD36" s="74"/>
      <c r="SJE36" s="74"/>
      <c r="SJF36" s="74"/>
      <c r="SJG36" s="74"/>
      <c r="SJH36" s="74"/>
      <c r="SJI36" s="74"/>
      <c r="SJJ36" s="74"/>
      <c r="SJK36" s="74"/>
      <c r="SJL36" s="74"/>
      <c r="SJM36" s="74"/>
      <c r="SJN36" s="74"/>
      <c r="SJO36" s="74"/>
      <c r="SJP36" s="74"/>
      <c r="SJQ36" s="74"/>
      <c r="SJR36" s="74"/>
      <c r="SJS36" s="74"/>
      <c r="SJT36" s="74"/>
      <c r="SJU36" s="74"/>
      <c r="SJV36" s="74"/>
      <c r="SJW36" s="74"/>
      <c r="SJX36" s="74"/>
      <c r="SJY36" s="74"/>
      <c r="SJZ36" s="74"/>
      <c r="SKA36" s="74"/>
      <c r="SKB36" s="74"/>
      <c r="SKC36" s="74"/>
      <c r="SKD36" s="74"/>
      <c r="SKE36" s="74"/>
      <c r="SKF36" s="74"/>
      <c r="SKG36" s="74"/>
      <c r="SKH36" s="74"/>
      <c r="SKI36" s="74"/>
      <c r="SKJ36" s="74"/>
      <c r="SKK36" s="74"/>
      <c r="SKL36" s="74"/>
      <c r="SKM36" s="74"/>
      <c r="SKN36" s="74"/>
      <c r="SKO36" s="74"/>
      <c r="SKP36" s="74"/>
      <c r="SKQ36" s="74"/>
      <c r="SKR36" s="74"/>
      <c r="SKS36" s="74"/>
      <c r="SKT36" s="74"/>
      <c r="SKU36" s="74"/>
      <c r="SKV36" s="74"/>
      <c r="SKW36" s="74"/>
      <c r="SKX36" s="74"/>
      <c r="SKY36" s="74"/>
      <c r="SKZ36" s="74"/>
      <c r="SLA36" s="74"/>
      <c r="SLB36" s="74"/>
      <c r="SLC36" s="74"/>
      <c r="SLD36" s="74"/>
      <c r="SLE36" s="74"/>
      <c r="SLF36" s="74"/>
      <c r="SLG36" s="74"/>
      <c r="SLH36" s="74"/>
      <c r="SLI36" s="74"/>
      <c r="SLJ36" s="74"/>
      <c r="SLK36" s="74"/>
      <c r="SLL36" s="74"/>
      <c r="SLM36" s="74"/>
      <c r="SLN36" s="74"/>
      <c r="SLO36" s="74"/>
      <c r="SLP36" s="74"/>
      <c r="SLQ36" s="74"/>
      <c r="SLR36" s="74"/>
      <c r="SLS36" s="74"/>
      <c r="SLT36" s="74"/>
      <c r="SLU36" s="74"/>
      <c r="SLV36" s="74"/>
      <c r="SLW36" s="74"/>
      <c r="SLX36" s="74"/>
      <c r="SLY36" s="74"/>
      <c r="SLZ36" s="74"/>
      <c r="SMA36" s="74"/>
      <c r="SMB36" s="74"/>
      <c r="SMC36" s="74"/>
      <c r="SMD36" s="74"/>
      <c r="SME36" s="74"/>
      <c r="SMF36" s="74"/>
      <c r="SMG36" s="74"/>
      <c r="SMH36" s="74"/>
      <c r="SMI36" s="74"/>
      <c r="SMJ36" s="74"/>
      <c r="SMK36" s="74"/>
      <c r="SML36" s="74"/>
      <c r="SMM36" s="74"/>
      <c r="SMN36" s="74"/>
      <c r="SMO36" s="74"/>
      <c r="SMP36" s="74"/>
      <c r="SMQ36" s="74"/>
      <c r="SMR36" s="74"/>
      <c r="SMS36" s="74"/>
      <c r="SMT36" s="74"/>
      <c r="SMU36" s="74"/>
      <c r="SMV36" s="74"/>
      <c r="SMW36" s="74"/>
      <c r="SMX36" s="74"/>
      <c r="SMY36" s="74"/>
      <c r="SMZ36" s="74"/>
      <c r="SNA36" s="74"/>
      <c r="SNB36" s="74"/>
      <c r="SNC36" s="74"/>
      <c r="SND36" s="74"/>
      <c r="SNE36" s="74"/>
      <c r="SNF36" s="74"/>
      <c r="SNG36" s="74"/>
      <c r="SNH36" s="74"/>
      <c r="SNI36" s="74"/>
      <c r="SNJ36" s="74"/>
      <c r="SNK36" s="74"/>
      <c r="SNL36" s="74"/>
      <c r="SNM36" s="74"/>
      <c r="SNN36" s="74"/>
      <c r="SNO36" s="74"/>
      <c r="SNP36" s="74"/>
      <c r="SNQ36" s="74"/>
      <c r="SNR36" s="74"/>
      <c r="SNS36" s="74"/>
      <c r="SNT36" s="74"/>
      <c r="SNU36" s="74"/>
      <c r="SNV36" s="74"/>
      <c r="SNW36" s="74"/>
      <c r="SNX36" s="74"/>
      <c r="SNY36" s="74"/>
      <c r="SNZ36" s="74"/>
      <c r="SOA36" s="74"/>
      <c r="SOB36" s="74"/>
      <c r="SOC36" s="74"/>
      <c r="SOD36" s="74"/>
      <c r="SOE36" s="74"/>
      <c r="SOF36" s="74"/>
      <c r="SOG36" s="74"/>
      <c r="SOH36" s="74"/>
      <c r="SOI36" s="74"/>
      <c r="SOJ36" s="74"/>
      <c r="SOK36" s="74"/>
      <c r="SOL36" s="74"/>
      <c r="SOM36" s="74"/>
      <c r="SON36" s="74"/>
      <c r="SOO36" s="74"/>
      <c r="SOP36" s="74"/>
      <c r="SOQ36" s="74"/>
      <c r="SOR36" s="74"/>
      <c r="SOS36" s="74"/>
      <c r="SOT36" s="74"/>
      <c r="SOU36" s="74"/>
      <c r="SOV36" s="74"/>
      <c r="SOW36" s="74"/>
      <c r="SOX36" s="74"/>
      <c r="SOY36" s="74"/>
      <c r="SOZ36" s="74"/>
      <c r="SPA36" s="74"/>
      <c r="SPB36" s="74"/>
      <c r="SPC36" s="74"/>
      <c r="SPD36" s="74"/>
      <c r="SPE36" s="74"/>
      <c r="SPF36" s="74"/>
      <c r="SPG36" s="74"/>
      <c r="SPH36" s="74"/>
      <c r="SPI36" s="74"/>
      <c r="SPJ36" s="74"/>
      <c r="SPK36" s="74"/>
      <c r="SPL36" s="74"/>
      <c r="SPM36" s="74"/>
      <c r="SPN36" s="74"/>
      <c r="SPO36" s="74"/>
      <c r="SPP36" s="74"/>
      <c r="SPQ36" s="74"/>
      <c r="SPR36" s="74"/>
      <c r="SPS36" s="74"/>
      <c r="SPT36" s="74"/>
      <c r="SPU36" s="74"/>
      <c r="SPV36" s="74"/>
      <c r="SPW36" s="74"/>
      <c r="SPX36" s="74"/>
      <c r="SPY36" s="74"/>
      <c r="SPZ36" s="74"/>
      <c r="SQA36" s="74"/>
      <c r="SQB36" s="74"/>
      <c r="SQC36" s="74"/>
      <c r="SQD36" s="74"/>
      <c r="SQE36" s="74"/>
      <c r="SQF36" s="74"/>
      <c r="SQG36" s="74"/>
      <c r="SQH36" s="74"/>
      <c r="SQI36" s="74"/>
      <c r="SQJ36" s="74"/>
      <c r="SQK36" s="74"/>
      <c r="SQL36" s="74"/>
      <c r="SQM36" s="74"/>
      <c r="SQN36" s="74"/>
      <c r="SQO36" s="74"/>
      <c r="SQP36" s="74"/>
      <c r="SQQ36" s="74"/>
      <c r="SQR36" s="74"/>
      <c r="SQS36" s="74"/>
      <c r="SQT36" s="74"/>
      <c r="SQU36" s="74"/>
      <c r="SQV36" s="74"/>
      <c r="SQW36" s="74"/>
      <c r="SQX36" s="74"/>
      <c r="SQY36" s="74"/>
      <c r="SQZ36" s="74"/>
      <c r="SRA36" s="74"/>
      <c r="SRB36" s="74"/>
      <c r="SRC36" s="74"/>
      <c r="SRD36" s="74"/>
      <c r="SRE36" s="74"/>
      <c r="SRF36" s="74"/>
      <c r="SRG36" s="74"/>
      <c r="SRH36" s="74"/>
      <c r="SRI36" s="74"/>
      <c r="SRJ36" s="74"/>
      <c r="SRK36" s="74"/>
      <c r="SRL36" s="74"/>
      <c r="SRM36" s="74"/>
      <c r="SRN36" s="74"/>
      <c r="SRO36" s="74"/>
      <c r="SRP36" s="74"/>
      <c r="SRQ36" s="74"/>
      <c r="SRR36" s="74"/>
      <c r="SRS36" s="74"/>
      <c r="SRT36" s="74"/>
      <c r="SRU36" s="74"/>
      <c r="SRV36" s="74"/>
      <c r="SRW36" s="74"/>
      <c r="SRX36" s="74"/>
      <c r="SRY36" s="74"/>
      <c r="SRZ36" s="74"/>
      <c r="SSA36" s="74"/>
      <c r="SSB36" s="74"/>
      <c r="SSC36" s="74"/>
      <c r="SSD36" s="74"/>
      <c r="SSE36" s="74"/>
      <c r="SSF36" s="74"/>
      <c r="SSG36" s="74"/>
      <c r="SSH36" s="74"/>
      <c r="SSI36" s="74"/>
      <c r="SSJ36" s="74"/>
      <c r="SSK36" s="74"/>
      <c r="SSL36" s="74"/>
      <c r="SSM36" s="74"/>
      <c r="SSN36" s="74"/>
      <c r="SSO36" s="74"/>
      <c r="SSP36" s="74"/>
      <c r="SSQ36" s="74"/>
      <c r="SSR36" s="74"/>
      <c r="SSS36" s="74"/>
      <c r="SST36" s="74"/>
      <c r="SSU36" s="74"/>
      <c r="SSV36" s="74"/>
      <c r="SSW36" s="74"/>
      <c r="SSX36" s="74"/>
      <c r="SSY36" s="74"/>
      <c r="SSZ36" s="74"/>
      <c r="STA36" s="74"/>
      <c r="STB36" s="74"/>
      <c r="STC36" s="74"/>
      <c r="STD36" s="74"/>
      <c r="STE36" s="74"/>
      <c r="STF36" s="74"/>
      <c r="STG36" s="74"/>
      <c r="STH36" s="74"/>
      <c r="STI36" s="74"/>
      <c r="STJ36" s="74"/>
      <c r="STK36" s="74"/>
      <c r="STL36" s="74"/>
      <c r="STM36" s="74"/>
      <c r="STN36" s="74"/>
      <c r="STO36" s="74"/>
      <c r="STP36" s="74"/>
      <c r="STQ36" s="74"/>
      <c r="STR36" s="74"/>
      <c r="STS36" s="74"/>
      <c r="STT36" s="74"/>
      <c r="STU36" s="74"/>
      <c r="STV36" s="74"/>
      <c r="STW36" s="74"/>
      <c r="STX36" s="74"/>
      <c r="STY36" s="74"/>
      <c r="STZ36" s="74"/>
      <c r="SUA36" s="74"/>
      <c r="SUB36" s="74"/>
      <c r="SUC36" s="74"/>
      <c r="SUD36" s="74"/>
      <c r="SUE36" s="74"/>
      <c r="SUF36" s="74"/>
      <c r="SUG36" s="74"/>
      <c r="SUH36" s="74"/>
      <c r="SUI36" s="74"/>
      <c r="SUJ36" s="74"/>
      <c r="SUK36" s="74"/>
      <c r="SUL36" s="74"/>
      <c r="SUM36" s="74"/>
      <c r="SUN36" s="74"/>
      <c r="SUO36" s="74"/>
      <c r="SUP36" s="74"/>
      <c r="SUQ36" s="74"/>
      <c r="SUR36" s="74"/>
      <c r="SUS36" s="74"/>
      <c r="SUT36" s="74"/>
      <c r="SUU36" s="74"/>
      <c r="SUV36" s="74"/>
      <c r="SUW36" s="74"/>
      <c r="SUX36" s="74"/>
      <c r="SUY36" s="74"/>
      <c r="SUZ36" s="74"/>
      <c r="SVA36" s="74"/>
      <c r="SVB36" s="74"/>
      <c r="SVC36" s="74"/>
      <c r="SVD36" s="74"/>
      <c r="SVE36" s="74"/>
      <c r="SVF36" s="74"/>
      <c r="SVG36" s="74"/>
      <c r="SVH36" s="74"/>
      <c r="SVI36" s="74"/>
      <c r="SVJ36" s="74"/>
      <c r="SVK36" s="74"/>
      <c r="SVL36" s="74"/>
      <c r="SVM36" s="74"/>
      <c r="SVN36" s="74"/>
      <c r="SVO36" s="74"/>
      <c r="SVP36" s="74"/>
      <c r="SVQ36" s="74"/>
      <c r="SVR36" s="74"/>
      <c r="SVS36" s="74"/>
      <c r="SVT36" s="74"/>
      <c r="SVU36" s="74"/>
      <c r="SVV36" s="74"/>
      <c r="SVW36" s="74"/>
      <c r="SVX36" s="74"/>
      <c r="SVY36" s="74"/>
      <c r="SVZ36" s="74"/>
      <c r="SWA36" s="74"/>
      <c r="SWB36" s="74"/>
      <c r="SWC36" s="74"/>
      <c r="SWD36" s="74"/>
      <c r="SWE36" s="74"/>
      <c r="SWF36" s="74"/>
      <c r="SWG36" s="74"/>
      <c r="SWH36" s="74"/>
      <c r="SWI36" s="74"/>
      <c r="SWJ36" s="74"/>
      <c r="SWK36" s="74"/>
      <c r="SWL36" s="74"/>
      <c r="SWM36" s="74"/>
      <c r="SWN36" s="74"/>
      <c r="SWO36" s="74"/>
      <c r="SWP36" s="74"/>
      <c r="SWQ36" s="74"/>
      <c r="SWR36" s="74"/>
      <c r="SWS36" s="74"/>
      <c r="SWT36" s="74"/>
      <c r="SWU36" s="74"/>
      <c r="SWV36" s="74"/>
      <c r="SWW36" s="74"/>
      <c r="SWX36" s="74"/>
      <c r="SWY36" s="74"/>
      <c r="SWZ36" s="74"/>
      <c r="SXA36" s="74"/>
      <c r="SXB36" s="74"/>
      <c r="SXC36" s="74"/>
      <c r="SXD36" s="74"/>
      <c r="SXE36" s="74"/>
      <c r="SXF36" s="74"/>
      <c r="SXG36" s="74"/>
      <c r="SXH36" s="74"/>
      <c r="SXI36" s="74"/>
      <c r="SXJ36" s="74"/>
      <c r="SXK36" s="74"/>
      <c r="SXL36" s="74"/>
      <c r="SXM36" s="74"/>
      <c r="SXN36" s="74"/>
      <c r="SXO36" s="74"/>
      <c r="SXP36" s="74"/>
      <c r="SXQ36" s="74"/>
      <c r="SXR36" s="74"/>
      <c r="SXS36" s="74"/>
      <c r="SXT36" s="74"/>
      <c r="SXU36" s="74"/>
      <c r="SXV36" s="74"/>
      <c r="SXW36" s="74"/>
      <c r="SXX36" s="74"/>
      <c r="SXY36" s="74"/>
      <c r="SXZ36" s="74"/>
      <c r="SYA36" s="74"/>
      <c r="SYB36" s="74"/>
      <c r="SYC36" s="74"/>
      <c r="SYD36" s="74"/>
      <c r="SYE36" s="74"/>
      <c r="SYF36" s="74"/>
      <c r="SYG36" s="74"/>
      <c r="SYH36" s="74"/>
      <c r="SYI36" s="74"/>
      <c r="SYJ36" s="74"/>
      <c r="SYK36" s="74"/>
      <c r="SYL36" s="74"/>
      <c r="SYM36" s="74"/>
      <c r="SYN36" s="74"/>
      <c r="SYO36" s="74"/>
      <c r="SYP36" s="74"/>
      <c r="SYQ36" s="74"/>
      <c r="SYR36" s="74"/>
      <c r="SYS36" s="74"/>
      <c r="SYT36" s="74"/>
      <c r="SYU36" s="74"/>
      <c r="SYV36" s="74"/>
      <c r="SYW36" s="74"/>
      <c r="SYX36" s="74"/>
      <c r="SYY36" s="74"/>
      <c r="SYZ36" s="74"/>
      <c r="SZA36" s="74"/>
      <c r="SZB36" s="74"/>
      <c r="SZC36" s="74"/>
      <c r="SZD36" s="74"/>
      <c r="SZE36" s="74"/>
      <c r="SZF36" s="74"/>
      <c r="SZG36" s="74"/>
      <c r="SZH36" s="74"/>
      <c r="SZI36" s="74"/>
      <c r="SZJ36" s="74"/>
      <c r="SZK36" s="74"/>
      <c r="SZL36" s="74"/>
      <c r="SZM36" s="74"/>
      <c r="SZN36" s="74"/>
      <c r="SZO36" s="74"/>
      <c r="SZP36" s="74"/>
      <c r="SZQ36" s="74"/>
      <c r="SZR36" s="74"/>
      <c r="SZS36" s="74"/>
      <c r="SZT36" s="74"/>
      <c r="SZU36" s="74"/>
      <c r="SZV36" s="74"/>
      <c r="SZW36" s="74"/>
      <c r="SZX36" s="74"/>
      <c r="SZY36" s="74"/>
      <c r="SZZ36" s="74"/>
      <c r="TAA36" s="74"/>
      <c r="TAB36" s="74"/>
      <c r="TAC36" s="74"/>
      <c r="TAD36" s="74"/>
      <c r="TAE36" s="74"/>
      <c r="TAF36" s="74"/>
      <c r="TAG36" s="74"/>
      <c r="TAH36" s="74"/>
      <c r="TAI36" s="74"/>
      <c r="TAJ36" s="74"/>
      <c r="TAK36" s="74"/>
      <c r="TAL36" s="74"/>
      <c r="TAM36" s="74"/>
      <c r="TAN36" s="74"/>
      <c r="TAO36" s="74"/>
      <c r="TAP36" s="74"/>
      <c r="TAQ36" s="74"/>
      <c r="TAR36" s="74"/>
      <c r="TAS36" s="74"/>
      <c r="TAT36" s="74"/>
      <c r="TAU36" s="74"/>
      <c r="TAV36" s="74"/>
      <c r="TAW36" s="74"/>
      <c r="TAX36" s="74"/>
      <c r="TAY36" s="74"/>
      <c r="TAZ36" s="74"/>
      <c r="TBA36" s="74"/>
      <c r="TBB36" s="74"/>
      <c r="TBC36" s="74"/>
      <c r="TBD36" s="74"/>
      <c r="TBE36" s="74"/>
      <c r="TBF36" s="74"/>
      <c r="TBG36" s="74"/>
      <c r="TBH36" s="74"/>
      <c r="TBI36" s="74"/>
      <c r="TBJ36" s="74"/>
      <c r="TBK36" s="74"/>
      <c r="TBL36" s="74"/>
      <c r="TBM36" s="74"/>
      <c r="TBN36" s="74"/>
      <c r="TBO36" s="74"/>
      <c r="TBP36" s="74"/>
      <c r="TBQ36" s="74"/>
      <c r="TBR36" s="74"/>
      <c r="TBS36" s="74"/>
      <c r="TBT36" s="74"/>
      <c r="TBU36" s="74"/>
      <c r="TBV36" s="74"/>
      <c r="TBW36" s="74"/>
      <c r="TBX36" s="74"/>
      <c r="TBY36" s="74"/>
      <c r="TBZ36" s="74"/>
      <c r="TCA36" s="74"/>
      <c r="TCB36" s="74"/>
      <c r="TCC36" s="74"/>
      <c r="TCD36" s="74"/>
      <c r="TCE36" s="74"/>
      <c r="TCF36" s="74"/>
      <c r="TCG36" s="74"/>
      <c r="TCH36" s="74"/>
      <c r="TCI36" s="74"/>
      <c r="TCJ36" s="74"/>
      <c r="TCK36" s="74"/>
      <c r="TCL36" s="74"/>
      <c r="TCM36" s="74"/>
      <c r="TCN36" s="74"/>
      <c r="TCO36" s="74"/>
      <c r="TCP36" s="74"/>
      <c r="TCQ36" s="74"/>
      <c r="TCR36" s="74"/>
      <c r="TCS36" s="74"/>
      <c r="TCT36" s="74"/>
      <c r="TCU36" s="74"/>
      <c r="TCV36" s="74"/>
      <c r="TCW36" s="74"/>
      <c r="TCX36" s="74"/>
      <c r="TCY36" s="74"/>
      <c r="TCZ36" s="74"/>
      <c r="TDA36" s="74"/>
      <c r="TDB36" s="74"/>
      <c r="TDC36" s="74"/>
      <c r="TDD36" s="74"/>
      <c r="TDE36" s="74"/>
      <c r="TDF36" s="74"/>
      <c r="TDG36" s="74"/>
      <c r="TDH36" s="74"/>
      <c r="TDI36" s="74"/>
      <c r="TDJ36" s="74"/>
      <c r="TDK36" s="74"/>
      <c r="TDL36" s="74"/>
      <c r="TDM36" s="74"/>
      <c r="TDN36" s="74"/>
      <c r="TDO36" s="74"/>
      <c r="TDP36" s="74"/>
      <c r="TDQ36" s="74"/>
      <c r="TDR36" s="74"/>
      <c r="TDS36" s="74"/>
      <c r="TDT36" s="74"/>
      <c r="TDU36" s="74"/>
      <c r="TDV36" s="74"/>
      <c r="TDW36" s="74"/>
      <c r="TDX36" s="74"/>
      <c r="TDY36" s="74"/>
      <c r="TDZ36" s="74"/>
      <c r="TEA36" s="74"/>
      <c r="TEB36" s="74"/>
      <c r="TEC36" s="74"/>
      <c r="TED36" s="74"/>
      <c r="TEE36" s="74"/>
      <c r="TEF36" s="74"/>
      <c r="TEG36" s="74"/>
      <c r="TEH36" s="74"/>
      <c r="TEI36" s="74"/>
      <c r="TEJ36" s="74"/>
      <c r="TEK36" s="74"/>
      <c r="TEL36" s="74"/>
      <c r="TEM36" s="74"/>
      <c r="TEN36" s="74"/>
      <c r="TEO36" s="74"/>
      <c r="TEP36" s="74"/>
      <c r="TEQ36" s="74"/>
      <c r="TER36" s="74"/>
      <c r="TES36" s="74"/>
      <c r="TET36" s="74"/>
      <c r="TEU36" s="74"/>
      <c r="TEV36" s="74"/>
      <c r="TEW36" s="74"/>
      <c r="TEX36" s="74"/>
      <c r="TEY36" s="74"/>
      <c r="TEZ36" s="74"/>
      <c r="TFA36" s="74"/>
      <c r="TFB36" s="74"/>
      <c r="TFC36" s="74"/>
      <c r="TFD36" s="74"/>
      <c r="TFE36" s="74"/>
      <c r="TFF36" s="74"/>
      <c r="TFG36" s="74"/>
      <c r="TFH36" s="74"/>
      <c r="TFI36" s="74"/>
      <c r="TFJ36" s="74"/>
      <c r="TFK36" s="74"/>
      <c r="TFL36" s="74"/>
      <c r="TFM36" s="74"/>
      <c r="TFN36" s="74"/>
      <c r="TFO36" s="74"/>
      <c r="TFP36" s="74"/>
      <c r="TFQ36" s="74"/>
      <c r="TFR36" s="74"/>
      <c r="TFS36" s="74"/>
      <c r="TFT36" s="74"/>
      <c r="TFU36" s="74"/>
      <c r="TFV36" s="74"/>
      <c r="TFW36" s="74"/>
      <c r="TFX36" s="74"/>
      <c r="TFY36" s="74"/>
      <c r="TFZ36" s="74"/>
      <c r="TGA36" s="74"/>
      <c r="TGB36" s="74"/>
      <c r="TGC36" s="74"/>
      <c r="TGD36" s="74"/>
      <c r="TGE36" s="74"/>
      <c r="TGF36" s="74"/>
      <c r="TGG36" s="74"/>
      <c r="TGH36" s="74"/>
      <c r="TGI36" s="74"/>
      <c r="TGJ36" s="74"/>
      <c r="TGK36" s="74"/>
      <c r="TGL36" s="74"/>
      <c r="TGM36" s="74"/>
      <c r="TGN36" s="74"/>
      <c r="TGO36" s="74"/>
      <c r="TGP36" s="74"/>
      <c r="TGQ36" s="74"/>
      <c r="TGR36" s="74"/>
      <c r="TGS36" s="74"/>
      <c r="TGT36" s="74"/>
      <c r="TGU36" s="74"/>
      <c r="TGV36" s="74"/>
      <c r="TGW36" s="74"/>
      <c r="TGX36" s="74"/>
      <c r="TGY36" s="74"/>
      <c r="TGZ36" s="74"/>
      <c r="THA36" s="74"/>
      <c r="THB36" s="74"/>
      <c r="THC36" s="74"/>
      <c r="THD36" s="74"/>
      <c r="THE36" s="74"/>
      <c r="THF36" s="74"/>
      <c r="THG36" s="74"/>
      <c r="THH36" s="74"/>
      <c r="THI36" s="74"/>
      <c r="THJ36" s="74"/>
      <c r="THK36" s="74"/>
      <c r="THL36" s="74"/>
      <c r="THM36" s="74"/>
      <c r="THN36" s="74"/>
      <c r="THO36" s="74"/>
      <c r="THP36" s="74"/>
      <c r="THQ36" s="74"/>
      <c r="THR36" s="74"/>
      <c r="THS36" s="74"/>
      <c r="THT36" s="74"/>
      <c r="THU36" s="74"/>
      <c r="THV36" s="74"/>
      <c r="THW36" s="74"/>
      <c r="THX36" s="74"/>
      <c r="THY36" s="74"/>
      <c r="THZ36" s="74"/>
      <c r="TIA36" s="74"/>
      <c r="TIB36" s="74"/>
      <c r="TIC36" s="74"/>
      <c r="TID36" s="74"/>
      <c r="TIE36" s="74"/>
      <c r="TIF36" s="74"/>
      <c r="TIG36" s="74"/>
      <c r="TIH36" s="74"/>
      <c r="TII36" s="74"/>
      <c r="TIJ36" s="74"/>
      <c r="TIK36" s="74"/>
      <c r="TIL36" s="74"/>
      <c r="TIM36" s="74"/>
      <c r="TIN36" s="74"/>
      <c r="TIO36" s="74"/>
      <c r="TIP36" s="74"/>
      <c r="TIQ36" s="74"/>
      <c r="TIR36" s="74"/>
      <c r="TIS36" s="74"/>
      <c r="TIT36" s="74"/>
      <c r="TIU36" s="74"/>
      <c r="TIV36" s="74"/>
      <c r="TIW36" s="74"/>
      <c r="TIX36" s="74"/>
      <c r="TIY36" s="74"/>
      <c r="TIZ36" s="74"/>
      <c r="TJA36" s="74"/>
      <c r="TJB36" s="74"/>
      <c r="TJC36" s="74"/>
      <c r="TJD36" s="74"/>
      <c r="TJE36" s="74"/>
      <c r="TJF36" s="74"/>
      <c r="TJG36" s="74"/>
      <c r="TJH36" s="74"/>
      <c r="TJI36" s="74"/>
      <c r="TJJ36" s="74"/>
      <c r="TJK36" s="74"/>
      <c r="TJL36" s="74"/>
      <c r="TJM36" s="74"/>
      <c r="TJN36" s="74"/>
      <c r="TJO36" s="74"/>
      <c r="TJP36" s="74"/>
      <c r="TJQ36" s="74"/>
      <c r="TJR36" s="74"/>
      <c r="TJS36" s="74"/>
      <c r="TJT36" s="74"/>
      <c r="TJU36" s="74"/>
      <c r="TJV36" s="74"/>
      <c r="TJW36" s="74"/>
      <c r="TJX36" s="74"/>
      <c r="TJY36" s="74"/>
      <c r="TJZ36" s="74"/>
      <c r="TKA36" s="74"/>
      <c r="TKB36" s="74"/>
      <c r="TKC36" s="74"/>
      <c r="TKD36" s="74"/>
      <c r="TKE36" s="74"/>
      <c r="TKF36" s="74"/>
      <c r="TKG36" s="74"/>
      <c r="TKH36" s="74"/>
      <c r="TKI36" s="74"/>
      <c r="TKJ36" s="74"/>
      <c r="TKK36" s="74"/>
      <c r="TKL36" s="74"/>
      <c r="TKM36" s="74"/>
      <c r="TKN36" s="74"/>
      <c r="TKO36" s="74"/>
      <c r="TKP36" s="74"/>
      <c r="TKQ36" s="74"/>
      <c r="TKR36" s="74"/>
      <c r="TKS36" s="74"/>
      <c r="TKT36" s="74"/>
      <c r="TKU36" s="74"/>
      <c r="TKV36" s="74"/>
      <c r="TKW36" s="74"/>
      <c r="TKX36" s="74"/>
      <c r="TKY36" s="74"/>
      <c r="TKZ36" s="74"/>
      <c r="TLA36" s="74"/>
      <c r="TLB36" s="74"/>
      <c r="TLC36" s="74"/>
      <c r="TLD36" s="74"/>
      <c r="TLE36" s="74"/>
      <c r="TLF36" s="74"/>
      <c r="TLG36" s="74"/>
      <c r="TLH36" s="74"/>
      <c r="TLI36" s="74"/>
      <c r="TLJ36" s="74"/>
      <c r="TLK36" s="74"/>
      <c r="TLL36" s="74"/>
      <c r="TLM36" s="74"/>
      <c r="TLN36" s="74"/>
      <c r="TLO36" s="74"/>
      <c r="TLP36" s="74"/>
      <c r="TLQ36" s="74"/>
      <c r="TLR36" s="74"/>
      <c r="TLS36" s="74"/>
      <c r="TLT36" s="74"/>
      <c r="TLU36" s="74"/>
      <c r="TLV36" s="74"/>
      <c r="TLW36" s="74"/>
      <c r="TLX36" s="74"/>
      <c r="TLY36" s="74"/>
      <c r="TLZ36" s="74"/>
      <c r="TMA36" s="74"/>
      <c r="TMB36" s="74"/>
      <c r="TMC36" s="74"/>
      <c r="TMD36" s="74"/>
      <c r="TME36" s="74"/>
      <c r="TMF36" s="74"/>
      <c r="TMG36" s="74"/>
      <c r="TMH36" s="74"/>
      <c r="TMI36" s="74"/>
      <c r="TMJ36" s="74"/>
      <c r="TMK36" s="74"/>
      <c r="TML36" s="74"/>
      <c r="TMM36" s="74"/>
      <c r="TMN36" s="74"/>
      <c r="TMO36" s="74"/>
      <c r="TMP36" s="74"/>
      <c r="TMQ36" s="74"/>
      <c r="TMR36" s="74"/>
      <c r="TMS36" s="74"/>
      <c r="TMT36" s="74"/>
      <c r="TMU36" s="74"/>
      <c r="TMV36" s="74"/>
      <c r="TMW36" s="74"/>
      <c r="TMX36" s="74"/>
      <c r="TMY36" s="74"/>
      <c r="TMZ36" s="74"/>
      <c r="TNA36" s="74"/>
      <c r="TNB36" s="74"/>
      <c r="TNC36" s="74"/>
      <c r="TND36" s="74"/>
      <c r="TNE36" s="74"/>
      <c r="TNF36" s="74"/>
      <c r="TNG36" s="74"/>
      <c r="TNH36" s="74"/>
      <c r="TNI36" s="74"/>
      <c r="TNJ36" s="74"/>
      <c r="TNK36" s="74"/>
      <c r="TNL36" s="74"/>
      <c r="TNM36" s="74"/>
      <c r="TNN36" s="74"/>
      <c r="TNO36" s="74"/>
      <c r="TNP36" s="74"/>
      <c r="TNQ36" s="74"/>
      <c r="TNR36" s="74"/>
      <c r="TNS36" s="74"/>
      <c r="TNT36" s="74"/>
      <c r="TNU36" s="74"/>
      <c r="TNV36" s="74"/>
      <c r="TNW36" s="74"/>
      <c r="TNX36" s="74"/>
      <c r="TNY36" s="74"/>
      <c r="TNZ36" s="74"/>
      <c r="TOA36" s="74"/>
      <c r="TOB36" s="74"/>
      <c r="TOC36" s="74"/>
      <c r="TOD36" s="74"/>
      <c r="TOE36" s="74"/>
      <c r="TOF36" s="74"/>
      <c r="TOG36" s="74"/>
      <c r="TOH36" s="74"/>
      <c r="TOI36" s="74"/>
      <c r="TOJ36" s="74"/>
      <c r="TOK36" s="74"/>
      <c r="TOL36" s="74"/>
      <c r="TOM36" s="74"/>
      <c r="TON36" s="74"/>
      <c r="TOO36" s="74"/>
      <c r="TOP36" s="74"/>
      <c r="TOQ36" s="74"/>
      <c r="TOR36" s="74"/>
      <c r="TOS36" s="74"/>
      <c r="TOT36" s="74"/>
      <c r="TOU36" s="74"/>
      <c r="TOV36" s="74"/>
      <c r="TOW36" s="74"/>
      <c r="TOX36" s="74"/>
      <c r="TOY36" s="74"/>
      <c r="TOZ36" s="74"/>
      <c r="TPA36" s="74"/>
      <c r="TPB36" s="74"/>
      <c r="TPC36" s="74"/>
      <c r="TPD36" s="74"/>
      <c r="TPE36" s="74"/>
      <c r="TPF36" s="74"/>
      <c r="TPG36" s="74"/>
      <c r="TPH36" s="74"/>
      <c r="TPI36" s="74"/>
      <c r="TPJ36" s="74"/>
      <c r="TPK36" s="74"/>
      <c r="TPL36" s="74"/>
      <c r="TPM36" s="74"/>
      <c r="TPN36" s="74"/>
      <c r="TPO36" s="74"/>
      <c r="TPP36" s="74"/>
      <c r="TPQ36" s="74"/>
      <c r="TPR36" s="74"/>
      <c r="TPS36" s="74"/>
      <c r="TPT36" s="74"/>
      <c r="TPU36" s="74"/>
      <c r="TPV36" s="74"/>
      <c r="TPW36" s="74"/>
      <c r="TPX36" s="74"/>
      <c r="TPY36" s="74"/>
      <c r="TPZ36" s="74"/>
      <c r="TQA36" s="74"/>
      <c r="TQB36" s="74"/>
      <c r="TQC36" s="74"/>
      <c r="TQD36" s="74"/>
      <c r="TQE36" s="74"/>
      <c r="TQF36" s="74"/>
      <c r="TQG36" s="74"/>
      <c r="TQH36" s="74"/>
      <c r="TQI36" s="74"/>
      <c r="TQJ36" s="74"/>
      <c r="TQK36" s="74"/>
      <c r="TQL36" s="74"/>
      <c r="TQM36" s="74"/>
      <c r="TQN36" s="74"/>
      <c r="TQO36" s="74"/>
      <c r="TQP36" s="74"/>
      <c r="TQQ36" s="74"/>
      <c r="TQR36" s="74"/>
      <c r="TQS36" s="74"/>
      <c r="TQT36" s="74"/>
      <c r="TQU36" s="74"/>
      <c r="TQV36" s="74"/>
      <c r="TQW36" s="74"/>
      <c r="TQX36" s="74"/>
      <c r="TQY36" s="74"/>
      <c r="TQZ36" s="74"/>
      <c r="TRA36" s="74"/>
      <c r="TRB36" s="74"/>
      <c r="TRC36" s="74"/>
      <c r="TRD36" s="74"/>
      <c r="TRE36" s="74"/>
      <c r="TRF36" s="74"/>
      <c r="TRG36" s="74"/>
      <c r="TRH36" s="74"/>
      <c r="TRI36" s="74"/>
      <c r="TRJ36" s="74"/>
      <c r="TRK36" s="74"/>
      <c r="TRL36" s="74"/>
      <c r="TRM36" s="74"/>
      <c r="TRN36" s="74"/>
      <c r="TRO36" s="74"/>
      <c r="TRP36" s="74"/>
      <c r="TRQ36" s="74"/>
      <c r="TRR36" s="74"/>
      <c r="TRS36" s="74"/>
      <c r="TRT36" s="74"/>
      <c r="TRU36" s="74"/>
      <c r="TRV36" s="74"/>
      <c r="TRW36" s="74"/>
      <c r="TRX36" s="74"/>
      <c r="TRY36" s="74"/>
      <c r="TRZ36" s="74"/>
      <c r="TSA36" s="74"/>
      <c r="TSB36" s="74"/>
      <c r="TSC36" s="74"/>
      <c r="TSD36" s="74"/>
      <c r="TSE36" s="74"/>
      <c r="TSF36" s="74"/>
      <c r="TSG36" s="74"/>
      <c r="TSH36" s="74"/>
      <c r="TSI36" s="74"/>
      <c r="TSJ36" s="74"/>
      <c r="TSK36" s="74"/>
      <c r="TSL36" s="74"/>
      <c r="TSM36" s="74"/>
      <c r="TSN36" s="74"/>
      <c r="TSO36" s="74"/>
      <c r="TSP36" s="74"/>
      <c r="TSQ36" s="74"/>
      <c r="TSR36" s="74"/>
      <c r="TSS36" s="74"/>
      <c r="TST36" s="74"/>
      <c r="TSU36" s="74"/>
      <c r="TSV36" s="74"/>
      <c r="TSW36" s="74"/>
      <c r="TSX36" s="74"/>
      <c r="TSY36" s="74"/>
      <c r="TSZ36" s="74"/>
      <c r="TTA36" s="74"/>
      <c r="TTB36" s="74"/>
      <c r="TTC36" s="74"/>
      <c r="TTD36" s="74"/>
      <c r="TTE36" s="74"/>
      <c r="TTF36" s="74"/>
      <c r="TTG36" s="74"/>
      <c r="TTH36" s="74"/>
      <c r="TTI36" s="74"/>
      <c r="TTJ36" s="74"/>
      <c r="TTK36" s="74"/>
      <c r="TTL36" s="74"/>
      <c r="TTM36" s="74"/>
      <c r="TTN36" s="74"/>
      <c r="TTO36" s="74"/>
      <c r="TTP36" s="74"/>
      <c r="TTQ36" s="74"/>
      <c r="TTR36" s="74"/>
      <c r="TTS36" s="74"/>
      <c r="TTT36" s="74"/>
      <c r="TTU36" s="74"/>
      <c r="TTV36" s="74"/>
      <c r="TTW36" s="74"/>
      <c r="TTX36" s="74"/>
      <c r="TTY36" s="74"/>
      <c r="TTZ36" s="74"/>
      <c r="TUA36" s="74"/>
      <c r="TUB36" s="74"/>
      <c r="TUC36" s="74"/>
      <c r="TUD36" s="74"/>
      <c r="TUE36" s="74"/>
      <c r="TUF36" s="74"/>
      <c r="TUG36" s="74"/>
      <c r="TUH36" s="74"/>
      <c r="TUI36" s="74"/>
      <c r="TUJ36" s="74"/>
      <c r="TUK36" s="74"/>
      <c r="TUL36" s="74"/>
      <c r="TUM36" s="74"/>
      <c r="TUN36" s="74"/>
      <c r="TUO36" s="74"/>
      <c r="TUP36" s="74"/>
      <c r="TUQ36" s="74"/>
      <c r="TUR36" s="74"/>
      <c r="TUS36" s="74"/>
      <c r="TUT36" s="74"/>
      <c r="TUU36" s="74"/>
      <c r="TUV36" s="74"/>
      <c r="TUW36" s="74"/>
      <c r="TUX36" s="74"/>
      <c r="TUY36" s="74"/>
      <c r="TUZ36" s="74"/>
      <c r="TVA36" s="74"/>
      <c r="TVB36" s="74"/>
      <c r="TVC36" s="74"/>
      <c r="TVD36" s="74"/>
      <c r="TVE36" s="74"/>
      <c r="TVF36" s="74"/>
      <c r="TVG36" s="74"/>
      <c r="TVH36" s="74"/>
      <c r="TVI36" s="74"/>
      <c r="TVJ36" s="74"/>
      <c r="TVK36" s="74"/>
      <c r="TVL36" s="74"/>
      <c r="TVM36" s="74"/>
      <c r="TVN36" s="74"/>
      <c r="TVO36" s="74"/>
      <c r="TVP36" s="74"/>
      <c r="TVQ36" s="74"/>
      <c r="TVR36" s="74"/>
      <c r="TVS36" s="74"/>
      <c r="TVT36" s="74"/>
      <c r="TVU36" s="74"/>
      <c r="TVV36" s="74"/>
      <c r="TVW36" s="74"/>
      <c r="TVX36" s="74"/>
      <c r="TVY36" s="74"/>
      <c r="TVZ36" s="74"/>
      <c r="TWA36" s="74"/>
      <c r="TWB36" s="74"/>
      <c r="TWC36" s="74"/>
      <c r="TWD36" s="74"/>
      <c r="TWE36" s="74"/>
      <c r="TWF36" s="74"/>
      <c r="TWG36" s="74"/>
      <c r="TWH36" s="74"/>
      <c r="TWI36" s="74"/>
      <c r="TWJ36" s="74"/>
      <c r="TWK36" s="74"/>
      <c r="TWL36" s="74"/>
      <c r="TWM36" s="74"/>
      <c r="TWN36" s="74"/>
      <c r="TWO36" s="74"/>
      <c r="TWP36" s="74"/>
      <c r="TWQ36" s="74"/>
      <c r="TWR36" s="74"/>
      <c r="TWS36" s="74"/>
      <c r="TWT36" s="74"/>
      <c r="TWU36" s="74"/>
      <c r="TWV36" s="74"/>
      <c r="TWW36" s="74"/>
      <c r="TWX36" s="74"/>
      <c r="TWY36" s="74"/>
      <c r="TWZ36" s="74"/>
      <c r="TXA36" s="74"/>
      <c r="TXB36" s="74"/>
      <c r="TXC36" s="74"/>
      <c r="TXD36" s="74"/>
      <c r="TXE36" s="74"/>
      <c r="TXF36" s="74"/>
      <c r="TXG36" s="74"/>
      <c r="TXH36" s="74"/>
      <c r="TXI36" s="74"/>
      <c r="TXJ36" s="74"/>
      <c r="TXK36" s="74"/>
      <c r="TXL36" s="74"/>
      <c r="TXM36" s="74"/>
      <c r="TXN36" s="74"/>
      <c r="TXO36" s="74"/>
      <c r="TXP36" s="74"/>
      <c r="TXQ36" s="74"/>
      <c r="TXR36" s="74"/>
      <c r="TXS36" s="74"/>
      <c r="TXT36" s="74"/>
      <c r="TXU36" s="74"/>
      <c r="TXV36" s="74"/>
      <c r="TXW36" s="74"/>
      <c r="TXX36" s="74"/>
      <c r="TXY36" s="74"/>
      <c r="TXZ36" s="74"/>
      <c r="TYA36" s="74"/>
      <c r="TYB36" s="74"/>
      <c r="TYC36" s="74"/>
      <c r="TYD36" s="74"/>
      <c r="TYE36" s="74"/>
      <c r="TYF36" s="74"/>
      <c r="TYG36" s="74"/>
      <c r="TYH36" s="74"/>
      <c r="TYI36" s="74"/>
      <c r="TYJ36" s="74"/>
      <c r="TYK36" s="74"/>
      <c r="TYL36" s="74"/>
      <c r="TYM36" s="74"/>
      <c r="TYN36" s="74"/>
      <c r="TYO36" s="74"/>
      <c r="TYP36" s="74"/>
      <c r="TYQ36" s="74"/>
      <c r="TYR36" s="74"/>
      <c r="TYS36" s="74"/>
      <c r="TYT36" s="74"/>
      <c r="TYU36" s="74"/>
      <c r="TYV36" s="74"/>
      <c r="TYW36" s="74"/>
      <c r="TYX36" s="74"/>
      <c r="TYY36" s="74"/>
      <c r="TYZ36" s="74"/>
      <c r="TZA36" s="74"/>
      <c r="TZB36" s="74"/>
      <c r="TZC36" s="74"/>
      <c r="TZD36" s="74"/>
      <c r="TZE36" s="74"/>
      <c r="TZF36" s="74"/>
      <c r="TZG36" s="74"/>
      <c r="TZH36" s="74"/>
      <c r="TZI36" s="74"/>
      <c r="TZJ36" s="74"/>
      <c r="TZK36" s="74"/>
      <c r="TZL36" s="74"/>
      <c r="TZM36" s="74"/>
      <c r="TZN36" s="74"/>
      <c r="TZO36" s="74"/>
      <c r="TZP36" s="74"/>
      <c r="TZQ36" s="74"/>
      <c r="TZR36" s="74"/>
      <c r="TZS36" s="74"/>
      <c r="TZT36" s="74"/>
      <c r="TZU36" s="74"/>
      <c r="TZV36" s="74"/>
      <c r="TZW36" s="74"/>
      <c r="TZX36" s="74"/>
      <c r="TZY36" s="74"/>
      <c r="TZZ36" s="74"/>
      <c r="UAA36" s="74"/>
      <c r="UAB36" s="74"/>
      <c r="UAC36" s="74"/>
      <c r="UAD36" s="74"/>
      <c r="UAE36" s="74"/>
      <c r="UAF36" s="74"/>
      <c r="UAG36" s="74"/>
      <c r="UAH36" s="74"/>
      <c r="UAI36" s="74"/>
      <c r="UAJ36" s="74"/>
      <c r="UAK36" s="74"/>
      <c r="UAL36" s="74"/>
      <c r="UAM36" s="74"/>
      <c r="UAN36" s="74"/>
      <c r="UAO36" s="74"/>
      <c r="UAP36" s="74"/>
      <c r="UAQ36" s="74"/>
      <c r="UAR36" s="74"/>
      <c r="UAS36" s="74"/>
      <c r="UAT36" s="74"/>
      <c r="UAU36" s="74"/>
      <c r="UAV36" s="74"/>
      <c r="UAW36" s="74"/>
      <c r="UAX36" s="74"/>
      <c r="UAY36" s="74"/>
      <c r="UAZ36" s="74"/>
      <c r="UBA36" s="74"/>
      <c r="UBB36" s="74"/>
      <c r="UBC36" s="74"/>
      <c r="UBD36" s="74"/>
      <c r="UBE36" s="74"/>
      <c r="UBF36" s="74"/>
      <c r="UBG36" s="74"/>
      <c r="UBH36" s="74"/>
      <c r="UBI36" s="74"/>
      <c r="UBJ36" s="74"/>
      <c r="UBK36" s="74"/>
      <c r="UBL36" s="74"/>
      <c r="UBM36" s="74"/>
      <c r="UBN36" s="74"/>
      <c r="UBO36" s="74"/>
      <c r="UBP36" s="74"/>
      <c r="UBQ36" s="74"/>
      <c r="UBR36" s="74"/>
      <c r="UBS36" s="74"/>
      <c r="UBT36" s="74"/>
      <c r="UBU36" s="74"/>
      <c r="UBV36" s="74"/>
      <c r="UBW36" s="74"/>
      <c r="UBX36" s="74"/>
      <c r="UBY36" s="74"/>
      <c r="UBZ36" s="74"/>
      <c r="UCA36" s="74"/>
      <c r="UCB36" s="74"/>
      <c r="UCC36" s="74"/>
      <c r="UCD36" s="74"/>
      <c r="UCE36" s="74"/>
      <c r="UCF36" s="74"/>
      <c r="UCG36" s="74"/>
      <c r="UCH36" s="74"/>
      <c r="UCI36" s="74"/>
      <c r="UCJ36" s="74"/>
      <c r="UCK36" s="74"/>
      <c r="UCL36" s="74"/>
      <c r="UCM36" s="74"/>
      <c r="UCN36" s="74"/>
      <c r="UCO36" s="74"/>
      <c r="UCP36" s="74"/>
      <c r="UCQ36" s="74"/>
      <c r="UCR36" s="74"/>
      <c r="UCS36" s="74"/>
      <c r="UCT36" s="74"/>
      <c r="UCU36" s="74"/>
      <c r="UCV36" s="74"/>
      <c r="UCW36" s="74"/>
      <c r="UCX36" s="74"/>
      <c r="UCY36" s="74"/>
      <c r="UCZ36" s="74"/>
      <c r="UDA36" s="74"/>
      <c r="UDB36" s="74"/>
      <c r="UDC36" s="74"/>
      <c r="UDD36" s="74"/>
      <c r="UDE36" s="74"/>
      <c r="UDF36" s="74"/>
      <c r="UDG36" s="74"/>
      <c r="UDH36" s="74"/>
      <c r="UDI36" s="74"/>
      <c r="UDJ36" s="74"/>
      <c r="UDK36" s="74"/>
      <c r="UDL36" s="74"/>
      <c r="UDM36" s="74"/>
      <c r="UDN36" s="74"/>
      <c r="UDO36" s="74"/>
      <c r="UDP36" s="74"/>
      <c r="UDQ36" s="74"/>
      <c r="UDR36" s="74"/>
      <c r="UDS36" s="74"/>
      <c r="UDT36" s="74"/>
      <c r="UDU36" s="74"/>
      <c r="UDV36" s="74"/>
      <c r="UDW36" s="74"/>
      <c r="UDX36" s="74"/>
      <c r="UDY36" s="74"/>
      <c r="UDZ36" s="74"/>
      <c r="UEA36" s="74"/>
      <c r="UEB36" s="74"/>
      <c r="UEC36" s="74"/>
      <c r="UED36" s="74"/>
      <c r="UEE36" s="74"/>
      <c r="UEF36" s="74"/>
      <c r="UEG36" s="74"/>
      <c r="UEH36" s="74"/>
      <c r="UEI36" s="74"/>
      <c r="UEJ36" s="74"/>
      <c r="UEK36" s="74"/>
      <c r="UEL36" s="74"/>
      <c r="UEM36" s="74"/>
      <c r="UEN36" s="74"/>
      <c r="UEO36" s="74"/>
      <c r="UEP36" s="74"/>
      <c r="UEQ36" s="74"/>
      <c r="UER36" s="74"/>
      <c r="UES36" s="74"/>
      <c r="UET36" s="74"/>
      <c r="UEU36" s="74"/>
      <c r="UEV36" s="74"/>
      <c r="UEW36" s="74"/>
      <c r="UEX36" s="74"/>
      <c r="UEY36" s="74"/>
      <c r="UEZ36" s="74"/>
      <c r="UFA36" s="74"/>
      <c r="UFB36" s="74"/>
      <c r="UFC36" s="74"/>
      <c r="UFD36" s="74"/>
      <c r="UFE36" s="74"/>
      <c r="UFF36" s="74"/>
      <c r="UFG36" s="74"/>
      <c r="UFH36" s="74"/>
      <c r="UFI36" s="74"/>
      <c r="UFJ36" s="74"/>
      <c r="UFK36" s="74"/>
      <c r="UFL36" s="74"/>
      <c r="UFM36" s="74"/>
      <c r="UFN36" s="74"/>
      <c r="UFO36" s="74"/>
      <c r="UFP36" s="74"/>
      <c r="UFQ36" s="74"/>
      <c r="UFR36" s="74"/>
      <c r="UFS36" s="74"/>
      <c r="UFT36" s="74"/>
      <c r="UFU36" s="74"/>
      <c r="UFV36" s="74"/>
      <c r="UFW36" s="74"/>
      <c r="UFX36" s="74"/>
      <c r="UFY36" s="74"/>
      <c r="UFZ36" s="74"/>
      <c r="UGA36" s="74"/>
      <c r="UGB36" s="74"/>
      <c r="UGC36" s="74"/>
      <c r="UGD36" s="74"/>
      <c r="UGE36" s="74"/>
      <c r="UGF36" s="74"/>
      <c r="UGG36" s="74"/>
      <c r="UGH36" s="74"/>
      <c r="UGI36" s="74"/>
      <c r="UGJ36" s="74"/>
      <c r="UGK36" s="74"/>
      <c r="UGL36" s="74"/>
      <c r="UGM36" s="74"/>
      <c r="UGN36" s="74"/>
      <c r="UGO36" s="74"/>
      <c r="UGP36" s="74"/>
      <c r="UGQ36" s="74"/>
      <c r="UGR36" s="74"/>
      <c r="UGS36" s="74"/>
      <c r="UGT36" s="74"/>
      <c r="UGU36" s="74"/>
      <c r="UGV36" s="74"/>
      <c r="UGW36" s="74"/>
      <c r="UGX36" s="74"/>
      <c r="UGY36" s="74"/>
      <c r="UGZ36" s="74"/>
      <c r="UHA36" s="74"/>
      <c r="UHB36" s="74"/>
      <c r="UHC36" s="74"/>
      <c r="UHD36" s="74"/>
      <c r="UHE36" s="74"/>
      <c r="UHF36" s="74"/>
      <c r="UHG36" s="74"/>
      <c r="UHH36" s="74"/>
      <c r="UHI36" s="74"/>
      <c r="UHJ36" s="74"/>
      <c r="UHK36" s="74"/>
      <c r="UHL36" s="74"/>
      <c r="UHM36" s="74"/>
      <c r="UHN36" s="74"/>
      <c r="UHO36" s="74"/>
      <c r="UHP36" s="74"/>
      <c r="UHQ36" s="74"/>
      <c r="UHR36" s="74"/>
      <c r="UHS36" s="74"/>
      <c r="UHT36" s="74"/>
      <c r="UHU36" s="74"/>
      <c r="UHV36" s="74"/>
      <c r="UHW36" s="74"/>
      <c r="UHX36" s="74"/>
      <c r="UHY36" s="74"/>
      <c r="UHZ36" s="74"/>
      <c r="UIA36" s="74"/>
      <c r="UIB36" s="74"/>
      <c r="UIC36" s="74"/>
      <c r="UID36" s="74"/>
      <c r="UIE36" s="74"/>
      <c r="UIF36" s="74"/>
      <c r="UIG36" s="74"/>
      <c r="UIH36" s="74"/>
      <c r="UII36" s="74"/>
      <c r="UIJ36" s="74"/>
      <c r="UIK36" s="74"/>
      <c r="UIL36" s="74"/>
      <c r="UIM36" s="74"/>
      <c r="UIN36" s="74"/>
      <c r="UIO36" s="74"/>
      <c r="UIP36" s="74"/>
      <c r="UIQ36" s="74"/>
      <c r="UIR36" s="74"/>
      <c r="UIS36" s="74"/>
      <c r="UIT36" s="74"/>
      <c r="UIU36" s="74"/>
      <c r="UIV36" s="74"/>
      <c r="UIW36" s="74"/>
      <c r="UIX36" s="74"/>
      <c r="UIY36" s="74"/>
      <c r="UIZ36" s="74"/>
      <c r="UJA36" s="74"/>
      <c r="UJB36" s="74"/>
      <c r="UJC36" s="74"/>
      <c r="UJD36" s="74"/>
      <c r="UJE36" s="74"/>
      <c r="UJF36" s="74"/>
      <c r="UJG36" s="74"/>
      <c r="UJH36" s="74"/>
      <c r="UJI36" s="74"/>
      <c r="UJJ36" s="74"/>
      <c r="UJK36" s="74"/>
      <c r="UJL36" s="74"/>
      <c r="UJM36" s="74"/>
      <c r="UJN36" s="74"/>
      <c r="UJO36" s="74"/>
      <c r="UJP36" s="74"/>
      <c r="UJQ36" s="74"/>
      <c r="UJR36" s="74"/>
      <c r="UJS36" s="74"/>
      <c r="UJT36" s="74"/>
      <c r="UJU36" s="74"/>
      <c r="UJV36" s="74"/>
      <c r="UJW36" s="74"/>
      <c r="UJX36" s="74"/>
      <c r="UJY36" s="74"/>
      <c r="UJZ36" s="74"/>
      <c r="UKA36" s="74"/>
      <c r="UKB36" s="74"/>
      <c r="UKC36" s="74"/>
      <c r="UKD36" s="74"/>
      <c r="UKE36" s="74"/>
      <c r="UKF36" s="74"/>
      <c r="UKG36" s="74"/>
      <c r="UKH36" s="74"/>
      <c r="UKI36" s="74"/>
      <c r="UKJ36" s="74"/>
      <c r="UKK36" s="74"/>
      <c r="UKL36" s="74"/>
      <c r="UKM36" s="74"/>
      <c r="UKN36" s="74"/>
      <c r="UKO36" s="74"/>
      <c r="UKP36" s="74"/>
      <c r="UKQ36" s="74"/>
      <c r="UKR36" s="74"/>
      <c r="UKS36" s="74"/>
      <c r="UKT36" s="74"/>
      <c r="UKU36" s="74"/>
      <c r="UKV36" s="74"/>
      <c r="UKW36" s="74"/>
      <c r="UKX36" s="74"/>
      <c r="UKY36" s="74"/>
      <c r="UKZ36" s="74"/>
      <c r="ULA36" s="74"/>
      <c r="ULB36" s="74"/>
      <c r="ULC36" s="74"/>
      <c r="ULD36" s="74"/>
      <c r="ULE36" s="74"/>
      <c r="ULF36" s="74"/>
      <c r="ULG36" s="74"/>
      <c r="ULH36" s="74"/>
      <c r="ULI36" s="74"/>
      <c r="ULJ36" s="74"/>
      <c r="ULK36" s="74"/>
      <c r="ULL36" s="74"/>
      <c r="ULM36" s="74"/>
      <c r="ULN36" s="74"/>
      <c r="ULO36" s="74"/>
      <c r="ULP36" s="74"/>
      <c r="ULQ36" s="74"/>
      <c r="ULR36" s="74"/>
      <c r="ULS36" s="74"/>
      <c r="ULT36" s="74"/>
      <c r="ULU36" s="74"/>
      <c r="ULV36" s="74"/>
      <c r="ULW36" s="74"/>
      <c r="ULX36" s="74"/>
      <c r="ULY36" s="74"/>
      <c r="ULZ36" s="74"/>
      <c r="UMA36" s="74"/>
      <c r="UMB36" s="74"/>
      <c r="UMC36" s="74"/>
      <c r="UMD36" s="74"/>
      <c r="UME36" s="74"/>
      <c r="UMF36" s="74"/>
      <c r="UMG36" s="74"/>
      <c r="UMH36" s="74"/>
      <c r="UMI36" s="74"/>
      <c r="UMJ36" s="74"/>
      <c r="UMK36" s="74"/>
      <c r="UML36" s="74"/>
      <c r="UMM36" s="74"/>
      <c r="UMN36" s="74"/>
      <c r="UMO36" s="74"/>
      <c r="UMP36" s="74"/>
      <c r="UMQ36" s="74"/>
      <c r="UMR36" s="74"/>
      <c r="UMS36" s="74"/>
      <c r="UMT36" s="74"/>
      <c r="UMU36" s="74"/>
      <c r="UMV36" s="74"/>
      <c r="UMW36" s="74"/>
      <c r="UMX36" s="74"/>
      <c r="UMY36" s="74"/>
      <c r="UMZ36" s="74"/>
      <c r="UNA36" s="74"/>
      <c r="UNB36" s="74"/>
      <c r="UNC36" s="74"/>
      <c r="UND36" s="74"/>
      <c r="UNE36" s="74"/>
      <c r="UNF36" s="74"/>
      <c r="UNG36" s="74"/>
      <c r="UNH36" s="74"/>
      <c r="UNI36" s="74"/>
      <c r="UNJ36" s="74"/>
      <c r="UNK36" s="74"/>
      <c r="UNL36" s="74"/>
      <c r="UNM36" s="74"/>
      <c r="UNN36" s="74"/>
      <c r="UNO36" s="74"/>
      <c r="UNP36" s="74"/>
      <c r="UNQ36" s="74"/>
      <c r="UNR36" s="74"/>
      <c r="UNS36" s="74"/>
      <c r="UNT36" s="74"/>
      <c r="UNU36" s="74"/>
      <c r="UNV36" s="74"/>
      <c r="UNW36" s="74"/>
      <c r="UNX36" s="74"/>
      <c r="UNY36" s="74"/>
      <c r="UNZ36" s="74"/>
      <c r="UOA36" s="74"/>
      <c r="UOB36" s="74"/>
      <c r="UOC36" s="74"/>
      <c r="UOD36" s="74"/>
      <c r="UOE36" s="74"/>
      <c r="UOF36" s="74"/>
      <c r="UOG36" s="74"/>
      <c r="UOH36" s="74"/>
      <c r="UOI36" s="74"/>
      <c r="UOJ36" s="74"/>
      <c r="UOK36" s="74"/>
      <c r="UOL36" s="74"/>
      <c r="UOM36" s="74"/>
      <c r="UON36" s="74"/>
      <c r="UOO36" s="74"/>
      <c r="UOP36" s="74"/>
      <c r="UOQ36" s="74"/>
      <c r="UOR36" s="74"/>
      <c r="UOS36" s="74"/>
      <c r="UOT36" s="74"/>
      <c r="UOU36" s="74"/>
      <c r="UOV36" s="74"/>
      <c r="UOW36" s="74"/>
      <c r="UOX36" s="74"/>
      <c r="UOY36" s="74"/>
      <c r="UOZ36" s="74"/>
      <c r="UPA36" s="74"/>
      <c r="UPB36" s="74"/>
      <c r="UPC36" s="74"/>
      <c r="UPD36" s="74"/>
      <c r="UPE36" s="74"/>
      <c r="UPF36" s="74"/>
      <c r="UPG36" s="74"/>
      <c r="UPH36" s="74"/>
      <c r="UPI36" s="74"/>
      <c r="UPJ36" s="74"/>
      <c r="UPK36" s="74"/>
      <c r="UPL36" s="74"/>
      <c r="UPM36" s="74"/>
      <c r="UPN36" s="74"/>
      <c r="UPO36" s="74"/>
      <c r="UPP36" s="74"/>
      <c r="UPQ36" s="74"/>
      <c r="UPR36" s="74"/>
      <c r="UPS36" s="74"/>
      <c r="UPT36" s="74"/>
      <c r="UPU36" s="74"/>
      <c r="UPV36" s="74"/>
      <c r="UPW36" s="74"/>
      <c r="UPX36" s="74"/>
      <c r="UPY36" s="74"/>
      <c r="UPZ36" s="74"/>
      <c r="UQA36" s="74"/>
      <c r="UQB36" s="74"/>
      <c r="UQC36" s="74"/>
      <c r="UQD36" s="74"/>
      <c r="UQE36" s="74"/>
      <c r="UQF36" s="74"/>
      <c r="UQG36" s="74"/>
      <c r="UQH36" s="74"/>
      <c r="UQI36" s="74"/>
      <c r="UQJ36" s="74"/>
      <c r="UQK36" s="74"/>
      <c r="UQL36" s="74"/>
      <c r="UQM36" s="74"/>
      <c r="UQN36" s="74"/>
      <c r="UQO36" s="74"/>
      <c r="UQP36" s="74"/>
      <c r="UQQ36" s="74"/>
      <c r="UQR36" s="74"/>
      <c r="UQS36" s="74"/>
      <c r="UQT36" s="74"/>
      <c r="UQU36" s="74"/>
      <c r="UQV36" s="74"/>
      <c r="UQW36" s="74"/>
      <c r="UQX36" s="74"/>
      <c r="UQY36" s="74"/>
      <c r="UQZ36" s="74"/>
      <c r="URA36" s="74"/>
      <c r="URB36" s="74"/>
      <c r="URC36" s="74"/>
      <c r="URD36" s="74"/>
      <c r="URE36" s="74"/>
      <c r="URF36" s="74"/>
      <c r="URG36" s="74"/>
      <c r="URH36" s="74"/>
      <c r="URI36" s="74"/>
      <c r="URJ36" s="74"/>
      <c r="URK36" s="74"/>
      <c r="URL36" s="74"/>
      <c r="URM36" s="74"/>
      <c r="URN36" s="74"/>
      <c r="URO36" s="74"/>
      <c r="URP36" s="74"/>
      <c r="URQ36" s="74"/>
      <c r="URR36" s="74"/>
      <c r="URS36" s="74"/>
      <c r="URT36" s="74"/>
      <c r="URU36" s="74"/>
      <c r="URV36" s="74"/>
      <c r="URW36" s="74"/>
      <c r="URX36" s="74"/>
      <c r="URY36" s="74"/>
      <c r="URZ36" s="74"/>
      <c r="USA36" s="74"/>
      <c r="USB36" s="74"/>
      <c r="USC36" s="74"/>
      <c r="USD36" s="74"/>
      <c r="USE36" s="74"/>
      <c r="USF36" s="74"/>
      <c r="USG36" s="74"/>
      <c r="USH36" s="74"/>
      <c r="USI36" s="74"/>
      <c r="USJ36" s="74"/>
      <c r="USK36" s="74"/>
      <c r="USL36" s="74"/>
      <c r="USM36" s="74"/>
      <c r="USN36" s="74"/>
      <c r="USO36" s="74"/>
      <c r="USP36" s="74"/>
      <c r="USQ36" s="74"/>
      <c r="USR36" s="74"/>
      <c r="USS36" s="74"/>
      <c r="UST36" s="74"/>
      <c r="USU36" s="74"/>
      <c r="USV36" s="74"/>
      <c r="USW36" s="74"/>
      <c r="USX36" s="74"/>
      <c r="USY36" s="74"/>
      <c r="USZ36" s="74"/>
      <c r="UTA36" s="74"/>
      <c r="UTB36" s="74"/>
      <c r="UTC36" s="74"/>
      <c r="UTD36" s="74"/>
      <c r="UTE36" s="74"/>
      <c r="UTF36" s="74"/>
      <c r="UTG36" s="74"/>
      <c r="UTH36" s="74"/>
      <c r="UTI36" s="74"/>
      <c r="UTJ36" s="74"/>
      <c r="UTK36" s="74"/>
      <c r="UTL36" s="74"/>
      <c r="UTM36" s="74"/>
      <c r="UTN36" s="74"/>
      <c r="UTO36" s="74"/>
      <c r="UTP36" s="74"/>
      <c r="UTQ36" s="74"/>
      <c r="UTR36" s="74"/>
      <c r="UTS36" s="74"/>
      <c r="UTT36" s="74"/>
      <c r="UTU36" s="74"/>
      <c r="UTV36" s="74"/>
      <c r="UTW36" s="74"/>
      <c r="UTX36" s="74"/>
      <c r="UTY36" s="74"/>
      <c r="UTZ36" s="74"/>
      <c r="UUA36" s="74"/>
      <c r="UUB36" s="74"/>
      <c r="UUC36" s="74"/>
      <c r="UUD36" s="74"/>
      <c r="UUE36" s="74"/>
      <c r="UUF36" s="74"/>
      <c r="UUG36" s="74"/>
      <c r="UUH36" s="74"/>
      <c r="UUI36" s="74"/>
      <c r="UUJ36" s="74"/>
      <c r="UUK36" s="74"/>
      <c r="UUL36" s="74"/>
      <c r="UUM36" s="74"/>
      <c r="UUN36" s="74"/>
      <c r="UUO36" s="74"/>
      <c r="UUP36" s="74"/>
      <c r="UUQ36" s="74"/>
      <c r="UUR36" s="74"/>
      <c r="UUS36" s="74"/>
      <c r="UUT36" s="74"/>
      <c r="UUU36" s="74"/>
      <c r="UUV36" s="74"/>
      <c r="UUW36" s="74"/>
      <c r="UUX36" s="74"/>
      <c r="UUY36" s="74"/>
      <c r="UUZ36" s="74"/>
      <c r="UVA36" s="74"/>
      <c r="UVB36" s="74"/>
      <c r="UVC36" s="74"/>
      <c r="UVD36" s="74"/>
      <c r="UVE36" s="74"/>
      <c r="UVF36" s="74"/>
      <c r="UVG36" s="74"/>
      <c r="UVH36" s="74"/>
      <c r="UVI36" s="74"/>
      <c r="UVJ36" s="74"/>
      <c r="UVK36" s="74"/>
      <c r="UVL36" s="74"/>
      <c r="UVM36" s="74"/>
      <c r="UVN36" s="74"/>
      <c r="UVO36" s="74"/>
      <c r="UVP36" s="74"/>
      <c r="UVQ36" s="74"/>
      <c r="UVR36" s="74"/>
      <c r="UVS36" s="74"/>
      <c r="UVT36" s="74"/>
      <c r="UVU36" s="74"/>
      <c r="UVV36" s="74"/>
      <c r="UVW36" s="74"/>
      <c r="UVX36" s="74"/>
      <c r="UVY36" s="74"/>
      <c r="UVZ36" s="74"/>
      <c r="UWA36" s="74"/>
      <c r="UWB36" s="74"/>
      <c r="UWC36" s="74"/>
      <c r="UWD36" s="74"/>
      <c r="UWE36" s="74"/>
      <c r="UWF36" s="74"/>
      <c r="UWG36" s="74"/>
      <c r="UWH36" s="74"/>
      <c r="UWI36" s="74"/>
      <c r="UWJ36" s="74"/>
      <c r="UWK36" s="74"/>
      <c r="UWL36" s="74"/>
      <c r="UWM36" s="74"/>
      <c r="UWN36" s="74"/>
      <c r="UWO36" s="74"/>
      <c r="UWP36" s="74"/>
      <c r="UWQ36" s="74"/>
      <c r="UWR36" s="74"/>
      <c r="UWS36" s="74"/>
      <c r="UWT36" s="74"/>
      <c r="UWU36" s="74"/>
      <c r="UWV36" s="74"/>
      <c r="UWW36" s="74"/>
      <c r="UWX36" s="74"/>
      <c r="UWY36" s="74"/>
      <c r="UWZ36" s="74"/>
      <c r="UXA36" s="74"/>
      <c r="UXB36" s="74"/>
      <c r="UXC36" s="74"/>
      <c r="UXD36" s="74"/>
      <c r="UXE36" s="74"/>
      <c r="UXF36" s="74"/>
      <c r="UXG36" s="74"/>
      <c r="UXH36" s="74"/>
      <c r="UXI36" s="74"/>
      <c r="UXJ36" s="74"/>
      <c r="UXK36" s="74"/>
      <c r="UXL36" s="74"/>
      <c r="UXM36" s="74"/>
      <c r="UXN36" s="74"/>
      <c r="UXO36" s="74"/>
      <c r="UXP36" s="74"/>
      <c r="UXQ36" s="74"/>
      <c r="UXR36" s="74"/>
      <c r="UXS36" s="74"/>
      <c r="UXT36" s="74"/>
      <c r="UXU36" s="74"/>
      <c r="UXV36" s="74"/>
      <c r="UXW36" s="74"/>
      <c r="UXX36" s="74"/>
      <c r="UXY36" s="74"/>
      <c r="UXZ36" s="74"/>
      <c r="UYA36" s="74"/>
      <c r="UYB36" s="74"/>
      <c r="UYC36" s="74"/>
      <c r="UYD36" s="74"/>
      <c r="UYE36" s="74"/>
      <c r="UYF36" s="74"/>
      <c r="UYG36" s="74"/>
      <c r="UYH36" s="74"/>
      <c r="UYI36" s="74"/>
      <c r="UYJ36" s="74"/>
      <c r="UYK36" s="74"/>
      <c r="UYL36" s="74"/>
      <c r="UYM36" s="74"/>
      <c r="UYN36" s="74"/>
      <c r="UYO36" s="74"/>
      <c r="UYP36" s="74"/>
      <c r="UYQ36" s="74"/>
      <c r="UYR36" s="74"/>
      <c r="UYS36" s="74"/>
      <c r="UYT36" s="74"/>
      <c r="UYU36" s="74"/>
      <c r="UYV36" s="74"/>
      <c r="UYW36" s="74"/>
      <c r="UYX36" s="74"/>
      <c r="UYY36" s="74"/>
      <c r="UYZ36" s="74"/>
      <c r="UZA36" s="74"/>
      <c r="UZB36" s="74"/>
      <c r="UZC36" s="74"/>
      <c r="UZD36" s="74"/>
      <c r="UZE36" s="74"/>
      <c r="UZF36" s="74"/>
      <c r="UZG36" s="74"/>
      <c r="UZH36" s="74"/>
      <c r="UZI36" s="74"/>
      <c r="UZJ36" s="74"/>
      <c r="UZK36" s="74"/>
      <c r="UZL36" s="74"/>
      <c r="UZM36" s="74"/>
      <c r="UZN36" s="74"/>
      <c r="UZO36" s="74"/>
      <c r="UZP36" s="74"/>
      <c r="UZQ36" s="74"/>
      <c r="UZR36" s="74"/>
      <c r="UZS36" s="74"/>
      <c r="UZT36" s="74"/>
      <c r="UZU36" s="74"/>
      <c r="UZV36" s="74"/>
      <c r="UZW36" s="74"/>
      <c r="UZX36" s="74"/>
      <c r="UZY36" s="74"/>
      <c r="UZZ36" s="74"/>
      <c r="VAA36" s="74"/>
      <c r="VAB36" s="74"/>
      <c r="VAC36" s="74"/>
      <c r="VAD36" s="74"/>
      <c r="VAE36" s="74"/>
      <c r="VAF36" s="74"/>
      <c r="VAG36" s="74"/>
      <c r="VAH36" s="74"/>
      <c r="VAI36" s="74"/>
      <c r="VAJ36" s="74"/>
      <c r="VAK36" s="74"/>
      <c r="VAL36" s="74"/>
      <c r="VAM36" s="74"/>
      <c r="VAN36" s="74"/>
      <c r="VAO36" s="74"/>
      <c r="VAP36" s="74"/>
      <c r="VAQ36" s="74"/>
      <c r="VAR36" s="74"/>
      <c r="VAS36" s="74"/>
      <c r="VAT36" s="74"/>
      <c r="VAU36" s="74"/>
      <c r="VAV36" s="74"/>
      <c r="VAW36" s="74"/>
      <c r="VAX36" s="74"/>
      <c r="VAY36" s="74"/>
      <c r="VAZ36" s="74"/>
      <c r="VBA36" s="74"/>
      <c r="VBB36" s="74"/>
      <c r="VBC36" s="74"/>
      <c r="VBD36" s="74"/>
      <c r="VBE36" s="74"/>
      <c r="VBF36" s="74"/>
      <c r="VBG36" s="74"/>
      <c r="VBH36" s="74"/>
      <c r="VBI36" s="74"/>
      <c r="VBJ36" s="74"/>
      <c r="VBK36" s="74"/>
      <c r="VBL36" s="74"/>
      <c r="VBM36" s="74"/>
      <c r="VBN36" s="74"/>
      <c r="VBO36" s="74"/>
      <c r="VBP36" s="74"/>
      <c r="VBQ36" s="74"/>
      <c r="VBR36" s="74"/>
      <c r="VBS36" s="74"/>
      <c r="VBT36" s="74"/>
      <c r="VBU36" s="74"/>
      <c r="VBV36" s="74"/>
      <c r="VBW36" s="74"/>
      <c r="VBX36" s="74"/>
      <c r="VBY36" s="74"/>
      <c r="VBZ36" s="74"/>
      <c r="VCA36" s="74"/>
      <c r="VCB36" s="74"/>
      <c r="VCC36" s="74"/>
      <c r="VCD36" s="74"/>
      <c r="VCE36" s="74"/>
      <c r="VCF36" s="74"/>
      <c r="VCG36" s="74"/>
      <c r="VCH36" s="74"/>
      <c r="VCI36" s="74"/>
      <c r="VCJ36" s="74"/>
      <c r="VCK36" s="74"/>
      <c r="VCL36" s="74"/>
      <c r="VCM36" s="74"/>
      <c r="VCN36" s="74"/>
      <c r="VCO36" s="74"/>
      <c r="VCP36" s="74"/>
      <c r="VCQ36" s="74"/>
      <c r="VCR36" s="74"/>
      <c r="VCS36" s="74"/>
      <c r="VCT36" s="74"/>
      <c r="VCU36" s="74"/>
      <c r="VCV36" s="74"/>
      <c r="VCW36" s="74"/>
      <c r="VCX36" s="74"/>
      <c r="VCY36" s="74"/>
      <c r="VCZ36" s="74"/>
      <c r="VDA36" s="74"/>
      <c r="VDB36" s="74"/>
      <c r="VDC36" s="74"/>
      <c r="VDD36" s="74"/>
      <c r="VDE36" s="74"/>
      <c r="VDF36" s="74"/>
      <c r="VDG36" s="74"/>
      <c r="VDH36" s="74"/>
      <c r="VDI36" s="74"/>
      <c r="VDJ36" s="74"/>
      <c r="VDK36" s="74"/>
      <c r="VDL36" s="74"/>
      <c r="VDM36" s="74"/>
      <c r="VDN36" s="74"/>
      <c r="VDO36" s="74"/>
      <c r="VDP36" s="74"/>
      <c r="VDQ36" s="74"/>
      <c r="VDR36" s="74"/>
      <c r="VDS36" s="74"/>
      <c r="VDT36" s="74"/>
      <c r="VDU36" s="74"/>
      <c r="VDV36" s="74"/>
      <c r="VDW36" s="74"/>
      <c r="VDX36" s="74"/>
      <c r="VDY36" s="74"/>
      <c r="VDZ36" s="74"/>
      <c r="VEA36" s="74"/>
      <c r="VEB36" s="74"/>
      <c r="VEC36" s="74"/>
      <c r="VED36" s="74"/>
      <c r="VEE36" s="74"/>
      <c r="VEF36" s="74"/>
      <c r="VEG36" s="74"/>
      <c r="VEH36" s="74"/>
      <c r="VEI36" s="74"/>
      <c r="VEJ36" s="74"/>
      <c r="VEK36" s="74"/>
      <c r="VEL36" s="74"/>
      <c r="VEM36" s="74"/>
      <c r="VEN36" s="74"/>
      <c r="VEO36" s="74"/>
      <c r="VEP36" s="74"/>
      <c r="VEQ36" s="74"/>
      <c r="VER36" s="74"/>
      <c r="VES36" s="74"/>
      <c r="VET36" s="74"/>
      <c r="VEU36" s="74"/>
      <c r="VEV36" s="74"/>
      <c r="VEW36" s="74"/>
      <c r="VEX36" s="74"/>
      <c r="VEY36" s="74"/>
      <c r="VEZ36" s="74"/>
      <c r="VFA36" s="74"/>
      <c r="VFB36" s="74"/>
      <c r="VFC36" s="74"/>
      <c r="VFD36" s="74"/>
      <c r="VFE36" s="74"/>
      <c r="VFF36" s="74"/>
      <c r="VFG36" s="74"/>
      <c r="VFH36" s="74"/>
      <c r="VFI36" s="74"/>
      <c r="VFJ36" s="74"/>
      <c r="VFK36" s="74"/>
      <c r="VFL36" s="74"/>
      <c r="VFM36" s="74"/>
      <c r="VFN36" s="74"/>
      <c r="VFO36" s="74"/>
      <c r="VFP36" s="74"/>
      <c r="VFQ36" s="74"/>
      <c r="VFR36" s="74"/>
      <c r="VFS36" s="74"/>
      <c r="VFT36" s="74"/>
      <c r="VFU36" s="74"/>
      <c r="VFV36" s="74"/>
      <c r="VFW36" s="74"/>
      <c r="VFX36" s="74"/>
      <c r="VFY36" s="74"/>
      <c r="VFZ36" s="74"/>
      <c r="VGA36" s="74"/>
      <c r="VGB36" s="74"/>
      <c r="VGC36" s="74"/>
      <c r="VGD36" s="74"/>
      <c r="VGE36" s="74"/>
      <c r="VGF36" s="74"/>
      <c r="VGG36" s="74"/>
      <c r="VGH36" s="74"/>
      <c r="VGI36" s="74"/>
      <c r="VGJ36" s="74"/>
      <c r="VGK36" s="74"/>
      <c r="VGL36" s="74"/>
      <c r="VGM36" s="74"/>
      <c r="VGN36" s="74"/>
      <c r="VGO36" s="74"/>
      <c r="VGP36" s="74"/>
      <c r="VGQ36" s="74"/>
      <c r="VGR36" s="74"/>
      <c r="VGS36" s="74"/>
      <c r="VGT36" s="74"/>
      <c r="VGU36" s="74"/>
      <c r="VGV36" s="74"/>
      <c r="VGW36" s="74"/>
      <c r="VGX36" s="74"/>
      <c r="VGY36" s="74"/>
      <c r="VGZ36" s="74"/>
      <c r="VHA36" s="74"/>
      <c r="VHB36" s="74"/>
      <c r="VHC36" s="74"/>
      <c r="VHD36" s="74"/>
      <c r="VHE36" s="74"/>
      <c r="VHF36" s="74"/>
      <c r="VHG36" s="74"/>
      <c r="VHH36" s="74"/>
      <c r="VHI36" s="74"/>
      <c r="VHJ36" s="74"/>
      <c r="VHK36" s="74"/>
      <c r="VHL36" s="74"/>
      <c r="VHM36" s="74"/>
      <c r="VHN36" s="74"/>
      <c r="VHO36" s="74"/>
      <c r="VHP36" s="74"/>
      <c r="VHQ36" s="74"/>
      <c r="VHR36" s="74"/>
      <c r="VHS36" s="74"/>
      <c r="VHT36" s="74"/>
      <c r="VHU36" s="74"/>
      <c r="VHV36" s="74"/>
      <c r="VHW36" s="74"/>
      <c r="VHX36" s="74"/>
      <c r="VHY36" s="74"/>
      <c r="VHZ36" s="74"/>
      <c r="VIA36" s="74"/>
      <c r="VIB36" s="74"/>
      <c r="VIC36" s="74"/>
      <c r="VID36" s="74"/>
      <c r="VIE36" s="74"/>
      <c r="VIF36" s="74"/>
      <c r="VIG36" s="74"/>
      <c r="VIH36" s="74"/>
      <c r="VII36" s="74"/>
      <c r="VIJ36" s="74"/>
      <c r="VIK36" s="74"/>
      <c r="VIL36" s="74"/>
      <c r="VIM36" s="74"/>
      <c r="VIN36" s="74"/>
      <c r="VIO36" s="74"/>
      <c r="VIP36" s="74"/>
      <c r="VIQ36" s="74"/>
      <c r="VIR36" s="74"/>
      <c r="VIS36" s="74"/>
      <c r="VIT36" s="74"/>
      <c r="VIU36" s="74"/>
      <c r="VIV36" s="74"/>
      <c r="VIW36" s="74"/>
      <c r="VIX36" s="74"/>
      <c r="VIY36" s="74"/>
      <c r="VIZ36" s="74"/>
      <c r="VJA36" s="74"/>
      <c r="VJB36" s="74"/>
      <c r="VJC36" s="74"/>
      <c r="VJD36" s="74"/>
      <c r="VJE36" s="74"/>
      <c r="VJF36" s="74"/>
      <c r="VJG36" s="74"/>
      <c r="VJH36" s="74"/>
      <c r="VJI36" s="74"/>
      <c r="VJJ36" s="74"/>
      <c r="VJK36" s="74"/>
      <c r="VJL36" s="74"/>
      <c r="VJM36" s="74"/>
      <c r="VJN36" s="74"/>
      <c r="VJO36" s="74"/>
      <c r="VJP36" s="74"/>
      <c r="VJQ36" s="74"/>
      <c r="VJR36" s="74"/>
      <c r="VJS36" s="74"/>
      <c r="VJT36" s="74"/>
      <c r="VJU36" s="74"/>
      <c r="VJV36" s="74"/>
      <c r="VJW36" s="74"/>
      <c r="VJX36" s="74"/>
      <c r="VJY36" s="74"/>
      <c r="VJZ36" s="74"/>
      <c r="VKA36" s="74"/>
      <c r="VKB36" s="74"/>
      <c r="VKC36" s="74"/>
      <c r="VKD36" s="74"/>
      <c r="VKE36" s="74"/>
      <c r="VKF36" s="74"/>
      <c r="VKG36" s="74"/>
      <c r="VKH36" s="74"/>
      <c r="VKI36" s="74"/>
      <c r="VKJ36" s="74"/>
      <c r="VKK36" s="74"/>
      <c r="VKL36" s="74"/>
      <c r="VKM36" s="74"/>
      <c r="VKN36" s="74"/>
      <c r="VKO36" s="74"/>
      <c r="VKP36" s="74"/>
      <c r="VKQ36" s="74"/>
      <c r="VKR36" s="74"/>
      <c r="VKS36" s="74"/>
      <c r="VKT36" s="74"/>
      <c r="VKU36" s="74"/>
      <c r="VKV36" s="74"/>
      <c r="VKW36" s="74"/>
      <c r="VKX36" s="74"/>
      <c r="VKY36" s="74"/>
      <c r="VKZ36" s="74"/>
      <c r="VLA36" s="74"/>
      <c r="VLB36" s="74"/>
      <c r="VLC36" s="74"/>
      <c r="VLD36" s="74"/>
      <c r="VLE36" s="74"/>
      <c r="VLF36" s="74"/>
      <c r="VLG36" s="74"/>
      <c r="VLH36" s="74"/>
      <c r="VLI36" s="74"/>
      <c r="VLJ36" s="74"/>
      <c r="VLK36" s="74"/>
      <c r="VLL36" s="74"/>
      <c r="VLM36" s="74"/>
      <c r="VLN36" s="74"/>
      <c r="VLO36" s="74"/>
      <c r="VLP36" s="74"/>
      <c r="VLQ36" s="74"/>
      <c r="VLR36" s="74"/>
      <c r="VLS36" s="74"/>
      <c r="VLT36" s="74"/>
      <c r="VLU36" s="74"/>
      <c r="VLV36" s="74"/>
      <c r="VLW36" s="74"/>
      <c r="VLX36" s="74"/>
      <c r="VLY36" s="74"/>
      <c r="VLZ36" s="74"/>
      <c r="VMA36" s="74"/>
      <c r="VMB36" s="74"/>
      <c r="VMC36" s="74"/>
      <c r="VMD36" s="74"/>
      <c r="VME36" s="74"/>
      <c r="VMF36" s="74"/>
      <c r="VMG36" s="74"/>
      <c r="VMH36" s="74"/>
      <c r="VMI36" s="74"/>
      <c r="VMJ36" s="74"/>
      <c r="VMK36" s="74"/>
      <c r="VML36" s="74"/>
      <c r="VMM36" s="74"/>
      <c r="VMN36" s="74"/>
      <c r="VMO36" s="74"/>
      <c r="VMP36" s="74"/>
      <c r="VMQ36" s="74"/>
      <c r="VMR36" s="74"/>
      <c r="VMS36" s="74"/>
      <c r="VMT36" s="74"/>
      <c r="VMU36" s="74"/>
      <c r="VMV36" s="74"/>
      <c r="VMW36" s="74"/>
      <c r="VMX36" s="74"/>
      <c r="VMY36" s="74"/>
      <c r="VMZ36" s="74"/>
      <c r="VNA36" s="74"/>
      <c r="VNB36" s="74"/>
      <c r="VNC36" s="74"/>
      <c r="VND36" s="74"/>
      <c r="VNE36" s="74"/>
      <c r="VNF36" s="74"/>
      <c r="VNG36" s="74"/>
      <c r="VNH36" s="74"/>
      <c r="VNI36" s="74"/>
      <c r="VNJ36" s="74"/>
      <c r="VNK36" s="74"/>
      <c r="VNL36" s="74"/>
      <c r="VNM36" s="74"/>
      <c r="VNN36" s="74"/>
      <c r="VNO36" s="74"/>
      <c r="VNP36" s="74"/>
      <c r="VNQ36" s="74"/>
      <c r="VNR36" s="74"/>
      <c r="VNS36" s="74"/>
      <c r="VNT36" s="74"/>
      <c r="VNU36" s="74"/>
      <c r="VNV36" s="74"/>
      <c r="VNW36" s="74"/>
      <c r="VNX36" s="74"/>
      <c r="VNY36" s="74"/>
      <c r="VNZ36" s="74"/>
      <c r="VOA36" s="74"/>
      <c r="VOB36" s="74"/>
      <c r="VOC36" s="74"/>
      <c r="VOD36" s="74"/>
      <c r="VOE36" s="74"/>
      <c r="VOF36" s="74"/>
      <c r="VOG36" s="74"/>
      <c r="VOH36" s="74"/>
      <c r="VOI36" s="74"/>
      <c r="VOJ36" s="74"/>
      <c r="VOK36" s="74"/>
      <c r="VOL36" s="74"/>
      <c r="VOM36" s="74"/>
      <c r="VON36" s="74"/>
      <c r="VOO36" s="74"/>
      <c r="VOP36" s="74"/>
      <c r="VOQ36" s="74"/>
      <c r="VOR36" s="74"/>
      <c r="VOS36" s="74"/>
      <c r="VOT36" s="74"/>
      <c r="VOU36" s="74"/>
      <c r="VOV36" s="74"/>
      <c r="VOW36" s="74"/>
      <c r="VOX36" s="74"/>
      <c r="VOY36" s="74"/>
      <c r="VOZ36" s="74"/>
      <c r="VPA36" s="74"/>
      <c r="VPB36" s="74"/>
      <c r="VPC36" s="74"/>
      <c r="VPD36" s="74"/>
      <c r="VPE36" s="74"/>
      <c r="VPF36" s="74"/>
      <c r="VPG36" s="74"/>
      <c r="VPH36" s="74"/>
      <c r="VPI36" s="74"/>
      <c r="VPJ36" s="74"/>
      <c r="VPK36" s="74"/>
      <c r="VPL36" s="74"/>
      <c r="VPM36" s="74"/>
      <c r="VPN36" s="74"/>
      <c r="VPO36" s="74"/>
      <c r="VPP36" s="74"/>
      <c r="VPQ36" s="74"/>
      <c r="VPR36" s="74"/>
      <c r="VPS36" s="74"/>
      <c r="VPT36" s="74"/>
      <c r="VPU36" s="74"/>
      <c r="VPV36" s="74"/>
      <c r="VPW36" s="74"/>
      <c r="VPX36" s="74"/>
      <c r="VPY36" s="74"/>
      <c r="VPZ36" s="74"/>
      <c r="VQA36" s="74"/>
      <c r="VQB36" s="74"/>
      <c r="VQC36" s="74"/>
      <c r="VQD36" s="74"/>
      <c r="VQE36" s="74"/>
      <c r="VQF36" s="74"/>
      <c r="VQG36" s="74"/>
      <c r="VQH36" s="74"/>
      <c r="VQI36" s="74"/>
      <c r="VQJ36" s="74"/>
      <c r="VQK36" s="74"/>
      <c r="VQL36" s="74"/>
      <c r="VQM36" s="74"/>
      <c r="VQN36" s="74"/>
      <c r="VQO36" s="74"/>
      <c r="VQP36" s="74"/>
      <c r="VQQ36" s="74"/>
      <c r="VQR36" s="74"/>
      <c r="VQS36" s="74"/>
      <c r="VQT36" s="74"/>
      <c r="VQU36" s="74"/>
      <c r="VQV36" s="74"/>
      <c r="VQW36" s="74"/>
      <c r="VQX36" s="74"/>
      <c r="VQY36" s="74"/>
      <c r="VQZ36" s="74"/>
      <c r="VRA36" s="74"/>
      <c r="VRB36" s="74"/>
      <c r="VRC36" s="74"/>
      <c r="VRD36" s="74"/>
      <c r="VRE36" s="74"/>
      <c r="VRF36" s="74"/>
      <c r="VRG36" s="74"/>
      <c r="VRH36" s="74"/>
      <c r="VRI36" s="74"/>
      <c r="VRJ36" s="74"/>
      <c r="VRK36" s="74"/>
      <c r="VRL36" s="74"/>
      <c r="VRM36" s="74"/>
      <c r="VRN36" s="74"/>
      <c r="VRO36" s="74"/>
      <c r="VRP36" s="74"/>
      <c r="VRQ36" s="74"/>
      <c r="VRR36" s="74"/>
      <c r="VRS36" s="74"/>
      <c r="VRT36" s="74"/>
      <c r="VRU36" s="74"/>
      <c r="VRV36" s="74"/>
      <c r="VRW36" s="74"/>
      <c r="VRX36" s="74"/>
      <c r="VRY36" s="74"/>
      <c r="VRZ36" s="74"/>
      <c r="VSA36" s="74"/>
      <c r="VSB36" s="74"/>
      <c r="VSC36" s="74"/>
      <c r="VSD36" s="74"/>
      <c r="VSE36" s="74"/>
      <c r="VSF36" s="74"/>
      <c r="VSG36" s="74"/>
      <c r="VSH36" s="74"/>
      <c r="VSI36" s="74"/>
      <c r="VSJ36" s="74"/>
      <c r="VSK36" s="74"/>
      <c r="VSL36" s="74"/>
      <c r="VSM36" s="74"/>
      <c r="VSN36" s="74"/>
      <c r="VSO36" s="74"/>
      <c r="VSP36" s="74"/>
      <c r="VSQ36" s="74"/>
      <c r="VSR36" s="74"/>
      <c r="VSS36" s="74"/>
      <c r="VST36" s="74"/>
      <c r="VSU36" s="74"/>
      <c r="VSV36" s="74"/>
      <c r="VSW36" s="74"/>
      <c r="VSX36" s="74"/>
      <c r="VSY36" s="74"/>
      <c r="VSZ36" s="74"/>
      <c r="VTA36" s="74"/>
      <c r="VTB36" s="74"/>
      <c r="VTC36" s="74"/>
      <c r="VTD36" s="74"/>
      <c r="VTE36" s="74"/>
      <c r="VTF36" s="74"/>
      <c r="VTG36" s="74"/>
      <c r="VTH36" s="74"/>
      <c r="VTI36" s="74"/>
      <c r="VTJ36" s="74"/>
      <c r="VTK36" s="74"/>
      <c r="VTL36" s="74"/>
      <c r="VTM36" s="74"/>
      <c r="VTN36" s="74"/>
      <c r="VTO36" s="74"/>
      <c r="VTP36" s="74"/>
      <c r="VTQ36" s="74"/>
      <c r="VTR36" s="74"/>
      <c r="VTS36" s="74"/>
      <c r="VTT36" s="74"/>
      <c r="VTU36" s="74"/>
      <c r="VTV36" s="74"/>
      <c r="VTW36" s="74"/>
      <c r="VTX36" s="74"/>
      <c r="VTY36" s="74"/>
      <c r="VTZ36" s="74"/>
      <c r="VUA36" s="74"/>
      <c r="VUB36" s="74"/>
      <c r="VUC36" s="74"/>
      <c r="VUD36" s="74"/>
      <c r="VUE36" s="74"/>
      <c r="VUF36" s="74"/>
      <c r="VUG36" s="74"/>
      <c r="VUH36" s="74"/>
      <c r="VUI36" s="74"/>
      <c r="VUJ36" s="74"/>
      <c r="VUK36" s="74"/>
      <c r="VUL36" s="74"/>
      <c r="VUM36" s="74"/>
      <c r="VUN36" s="74"/>
      <c r="VUO36" s="74"/>
      <c r="VUP36" s="74"/>
      <c r="VUQ36" s="74"/>
      <c r="VUR36" s="74"/>
      <c r="VUS36" s="74"/>
      <c r="VUT36" s="74"/>
      <c r="VUU36" s="74"/>
      <c r="VUV36" s="74"/>
      <c r="VUW36" s="74"/>
      <c r="VUX36" s="74"/>
      <c r="VUY36" s="74"/>
      <c r="VUZ36" s="74"/>
      <c r="VVA36" s="74"/>
      <c r="VVB36" s="74"/>
      <c r="VVC36" s="74"/>
      <c r="VVD36" s="74"/>
      <c r="VVE36" s="74"/>
      <c r="VVF36" s="74"/>
      <c r="VVG36" s="74"/>
      <c r="VVH36" s="74"/>
      <c r="VVI36" s="74"/>
      <c r="VVJ36" s="74"/>
      <c r="VVK36" s="74"/>
      <c r="VVL36" s="74"/>
      <c r="VVM36" s="74"/>
      <c r="VVN36" s="74"/>
      <c r="VVO36" s="74"/>
      <c r="VVP36" s="74"/>
      <c r="VVQ36" s="74"/>
      <c r="VVR36" s="74"/>
      <c r="VVS36" s="74"/>
      <c r="VVT36" s="74"/>
      <c r="VVU36" s="74"/>
      <c r="VVV36" s="74"/>
      <c r="VVW36" s="74"/>
      <c r="VVX36" s="74"/>
      <c r="VVY36" s="74"/>
      <c r="VVZ36" s="74"/>
      <c r="VWA36" s="74"/>
      <c r="VWB36" s="74"/>
      <c r="VWC36" s="74"/>
      <c r="VWD36" s="74"/>
      <c r="VWE36" s="74"/>
      <c r="VWF36" s="74"/>
      <c r="VWG36" s="74"/>
      <c r="VWH36" s="74"/>
      <c r="VWI36" s="74"/>
      <c r="VWJ36" s="74"/>
      <c r="VWK36" s="74"/>
      <c r="VWL36" s="74"/>
      <c r="VWM36" s="74"/>
      <c r="VWN36" s="74"/>
      <c r="VWO36" s="74"/>
      <c r="VWP36" s="74"/>
      <c r="VWQ36" s="74"/>
      <c r="VWR36" s="74"/>
      <c r="VWS36" s="74"/>
      <c r="VWT36" s="74"/>
      <c r="VWU36" s="74"/>
      <c r="VWV36" s="74"/>
      <c r="VWW36" s="74"/>
      <c r="VWX36" s="74"/>
      <c r="VWY36" s="74"/>
      <c r="VWZ36" s="74"/>
      <c r="VXA36" s="74"/>
      <c r="VXB36" s="74"/>
      <c r="VXC36" s="74"/>
      <c r="VXD36" s="74"/>
      <c r="VXE36" s="74"/>
      <c r="VXF36" s="74"/>
      <c r="VXG36" s="74"/>
      <c r="VXH36" s="74"/>
      <c r="VXI36" s="74"/>
      <c r="VXJ36" s="74"/>
      <c r="VXK36" s="74"/>
      <c r="VXL36" s="74"/>
      <c r="VXM36" s="74"/>
      <c r="VXN36" s="74"/>
      <c r="VXO36" s="74"/>
      <c r="VXP36" s="74"/>
      <c r="VXQ36" s="74"/>
      <c r="VXR36" s="74"/>
      <c r="VXS36" s="74"/>
      <c r="VXT36" s="74"/>
      <c r="VXU36" s="74"/>
      <c r="VXV36" s="74"/>
      <c r="VXW36" s="74"/>
      <c r="VXX36" s="74"/>
      <c r="VXY36" s="74"/>
      <c r="VXZ36" s="74"/>
      <c r="VYA36" s="74"/>
      <c r="VYB36" s="74"/>
      <c r="VYC36" s="74"/>
      <c r="VYD36" s="74"/>
      <c r="VYE36" s="74"/>
      <c r="VYF36" s="74"/>
      <c r="VYG36" s="74"/>
      <c r="VYH36" s="74"/>
      <c r="VYI36" s="74"/>
      <c r="VYJ36" s="74"/>
      <c r="VYK36" s="74"/>
      <c r="VYL36" s="74"/>
      <c r="VYM36" s="74"/>
      <c r="VYN36" s="74"/>
      <c r="VYO36" s="74"/>
      <c r="VYP36" s="74"/>
      <c r="VYQ36" s="74"/>
      <c r="VYR36" s="74"/>
      <c r="VYS36" s="74"/>
      <c r="VYT36" s="74"/>
      <c r="VYU36" s="74"/>
      <c r="VYV36" s="74"/>
      <c r="VYW36" s="74"/>
      <c r="VYX36" s="74"/>
      <c r="VYY36" s="74"/>
      <c r="VYZ36" s="74"/>
      <c r="VZA36" s="74"/>
      <c r="VZB36" s="74"/>
      <c r="VZC36" s="74"/>
      <c r="VZD36" s="74"/>
      <c r="VZE36" s="74"/>
      <c r="VZF36" s="74"/>
      <c r="VZG36" s="74"/>
      <c r="VZH36" s="74"/>
      <c r="VZI36" s="74"/>
      <c r="VZJ36" s="74"/>
      <c r="VZK36" s="74"/>
      <c r="VZL36" s="74"/>
      <c r="VZM36" s="74"/>
      <c r="VZN36" s="74"/>
      <c r="VZO36" s="74"/>
      <c r="VZP36" s="74"/>
      <c r="VZQ36" s="74"/>
      <c r="VZR36" s="74"/>
      <c r="VZS36" s="74"/>
      <c r="VZT36" s="74"/>
      <c r="VZU36" s="74"/>
      <c r="VZV36" s="74"/>
      <c r="VZW36" s="74"/>
      <c r="VZX36" s="74"/>
      <c r="VZY36" s="74"/>
      <c r="VZZ36" s="74"/>
      <c r="WAA36" s="74"/>
      <c r="WAB36" s="74"/>
      <c r="WAC36" s="74"/>
      <c r="WAD36" s="74"/>
      <c r="WAE36" s="74"/>
      <c r="WAF36" s="74"/>
      <c r="WAG36" s="74"/>
      <c r="WAH36" s="74"/>
      <c r="WAI36" s="74"/>
      <c r="WAJ36" s="74"/>
      <c r="WAK36" s="74"/>
      <c r="WAL36" s="74"/>
      <c r="WAM36" s="74"/>
      <c r="WAN36" s="74"/>
      <c r="WAO36" s="74"/>
      <c r="WAP36" s="74"/>
      <c r="WAQ36" s="74"/>
      <c r="WAR36" s="74"/>
      <c r="WAS36" s="74"/>
      <c r="WAT36" s="74"/>
      <c r="WAU36" s="74"/>
      <c r="WAV36" s="74"/>
      <c r="WAW36" s="74"/>
      <c r="WAX36" s="74"/>
      <c r="WAY36" s="74"/>
      <c r="WAZ36" s="74"/>
      <c r="WBA36" s="74"/>
      <c r="WBB36" s="74"/>
      <c r="WBC36" s="74"/>
      <c r="WBD36" s="74"/>
      <c r="WBE36" s="74"/>
      <c r="WBF36" s="74"/>
      <c r="WBG36" s="74"/>
      <c r="WBH36" s="74"/>
      <c r="WBI36" s="74"/>
      <c r="WBJ36" s="74"/>
      <c r="WBK36" s="74"/>
      <c r="WBL36" s="74"/>
      <c r="WBM36" s="74"/>
      <c r="WBN36" s="74"/>
      <c r="WBO36" s="74"/>
      <c r="WBP36" s="74"/>
      <c r="WBQ36" s="74"/>
      <c r="WBR36" s="74"/>
      <c r="WBS36" s="74"/>
      <c r="WBT36" s="74"/>
      <c r="WBU36" s="74"/>
      <c r="WBV36" s="74"/>
      <c r="WBW36" s="74"/>
      <c r="WBX36" s="74"/>
      <c r="WBY36" s="74"/>
      <c r="WBZ36" s="74"/>
      <c r="WCA36" s="74"/>
      <c r="WCB36" s="74"/>
      <c r="WCC36" s="74"/>
      <c r="WCD36" s="74"/>
      <c r="WCE36" s="74"/>
      <c r="WCF36" s="74"/>
      <c r="WCG36" s="74"/>
      <c r="WCH36" s="74"/>
      <c r="WCI36" s="74"/>
      <c r="WCJ36" s="74"/>
      <c r="WCK36" s="74"/>
      <c r="WCL36" s="74"/>
      <c r="WCM36" s="74"/>
      <c r="WCN36" s="74"/>
      <c r="WCO36" s="74"/>
      <c r="WCP36" s="74"/>
      <c r="WCQ36" s="74"/>
      <c r="WCR36" s="74"/>
      <c r="WCS36" s="74"/>
      <c r="WCT36" s="74"/>
      <c r="WCU36" s="74"/>
      <c r="WCV36" s="74"/>
      <c r="WCW36" s="74"/>
      <c r="WCX36" s="74"/>
      <c r="WCY36" s="74"/>
      <c r="WCZ36" s="74"/>
      <c r="WDA36" s="74"/>
      <c r="WDB36" s="74"/>
      <c r="WDC36" s="74"/>
      <c r="WDD36" s="74"/>
      <c r="WDE36" s="74"/>
      <c r="WDF36" s="74"/>
      <c r="WDG36" s="74"/>
      <c r="WDH36" s="74"/>
      <c r="WDI36" s="74"/>
      <c r="WDJ36" s="74"/>
      <c r="WDK36" s="74"/>
      <c r="WDL36" s="74"/>
      <c r="WDM36" s="74"/>
      <c r="WDN36" s="74"/>
      <c r="WDO36" s="74"/>
      <c r="WDP36" s="74"/>
      <c r="WDQ36" s="74"/>
      <c r="WDR36" s="74"/>
      <c r="WDS36" s="74"/>
      <c r="WDT36" s="74"/>
      <c r="WDU36" s="74"/>
      <c r="WDV36" s="74"/>
      <c r="WDW36" s="74"/>
      <c r="WDX36" s="74"/>
      <c r="WDY36" s="74"/>
      <c r="WDZ36" s="74"/>
      <c r="WEA36" s="74"/>
      <c r="WEB36" s="74"/>
      <c r="WEC36" s="74"/>
      <c r="WED36" s="74"/>
      <c r="WEE36" s="74"/>
      <c r="WEF36" s="74"/>
      <c r="WEG36" s="74"/>
      <c r="WEH36" s="74"/>
      <c r="WEI36" s="74"/>
      <c r="WEJ36" s="74"/>
      <c r="WEK36" s="74"/>
      <c r="WEL36" s="74"/>
      <c r="WEM36" s="74"/>
      <c r="WEN36" s="74"/>
      <c r="WEO36" s="74"/>
      <c r="WEP36" s="74"/>
      <c r="WEQ36" s="74"/>
      <c r="WER36" s="74"/>
      <c r="WES36" s="74"/>
      <c r="WET36" s="74"/>
      <c r="WEU36" s="74"/>
      <c r="WEV36" s="74"/>
      <c r="WEW36" s="74"/>
      <c r="WEX36" s="74"/>
      <c r="WEY36" s="74"/>
      <c r="WEZ36" s="74"/>
      <c r="WFA36" s="74"/>
      <c r="WFB36" s="74"/>
      <c r="WFC36" s="74"/>
      <c r="WFD36" s="74"/>
      <c r="WFE36" s="74"/>
      <c r="WFF36" s="74"/>
      <c r="WFG36" s="74"/>
      <c r="WFH36" s="74"/>
      <c r="WFI36" s="74"/>
      <c r="WFJ36" s="74"/>
      <c r="WFK36" s="74"/>
      <c r="WFL36" s="74"/>
      <c r="WFM36" s="74"/>
      <c r="WFN36" s="74"/>
      <c r="WFO36" s="74"/>
      <c r="WFP36" s="74"/>
      <c r="WFQ36" s="74"/>
      <c r="WFR36" s="74"/>
      <c r="WFS36" s="74"/>
      <c r="WFT36" s="74"/>
      <c r="WFU36" s="74"/>
      <c r="WFV36" s="74"/>
      <c r="WFW36" s="74"/>
      <c r="WFX36" s="74"/>
      <c r="WFY36" s="74"/>
      <c r="WFZ36" s="74"/>
      <c r="WGA36" s="74"/>
      <c r="WGB36" s="74"/>
      <c r="WGC36" s="74"/>
      <c r="WGD36" s="74"/>
      <c r="WGE36" s="74"/>
      <c r="WGF36" s="74"/>
      <c r="WGG36" s="74"/>
      <c r="WGH36" s="74"/>
      <c r="WGI36" s="74"/>
      <c r="WGJ36" s="74"/>
      <c r="WGK36" s="74"/>
      <c r="WGL36" s="74"/>
      <c r="WGM36" s="74"/>
      <c r="WGN36" s="74"/>
      <c r="WGO36" s="74"/>
      <c r="WGP36" s="74"/>
      <c r="WGQ36" s="74"/>
      <c r="WGR36" s="74"/>
      <c r="WGS36" s="74"/>
      <c r="WGT36" s="74"/>
      <c r="WGU36" s="74"/>
      <c r="WGV36" s="74"/>
      <c r="WGW36" s="74"/>
      <c r="WGX36" s="74"/>
      <c r="WGY36" s="74"/>
      <c r="WGZ36" s="74"/>
      <c r="WHA36" s="74"/>
      <c r="WHB36" s="74"/>
      <c r="WHC36" s="74"/>
      <c r="WHD36" s="74"/>
      <c r="WHE36" s="74"/>
      <c r="WHF36" s="74"/>
      <c r="WHG36" s="74"/>
      <c r="WHH36" s="74"/>
      <c r="WHI36" s="74"/>
      <c r="WHJ36" s="74"/>
      <c r="WHK36" s="74"/>
      <c r="WHL36" s="74"/>
      <c r="WHM36" s="74"/>
      <c r="WHN36" s="74"/>
      <c r="WHO36" s="74"/>
      <c r="WHP36" s="74"/>
      <c r="WHQ36" s="74"/>
      <c r="WHR36" s="74"/>
      <c r="WHS36" s="74"/>
      <c r="WHT36" s="74"/>
      <c r="WHU36" s="74"/>
      <c r="WHV36" s="74"/>
      <c r="WHW36" s="74"/>
      <c r="WHX36" s="74"/>
      <c r="WHY36" s="74"/>
      <c r="WHZ36" s="74"/>
      <c r="WIA36" s="74"/>
      <c r="WIB36" s="74"/>
      <c r="WIC36" s="74"/>
      <c r="WID36" s="74"/>
      <c r="WIE36" s="74"/>
      <c r="WIF36" s="74"/>
      <c r="WIG36" s="74"/>
      <c r="WIH36" s="74"/>
      <c r="WII36" s="74"/>
      <c r="WIJ36" s="74"/>
      <c r="WIK36" s="74"/>
      <c r="WIL36" s="74"/>
      <c r="WIM36" s="74"/>
      <c r="WIN36" s="74"/>
      <c r="WIO36" s="74"/>
      <c r="WIP36" s="74"/>
      <c r="WIQ36" s="74"/>
      <c r="WIR36" s="74"/>
      <c r="WIS36" s="74"/>
      <c r="WIT36" s="74"/>
      <c r="WIU36" s="74"/>
      <c r="WIV36" s="74"/>
      <c r="WIW36" s="74"/>
      <c r="WIX36" s="74"/>
      <c r="WIY36" s="74"/>
      <c r="WIZ36" s="74"/>
      <c r="WJA36" s="74"/>
      <c r="WJB36" s="74"/>
      <c r="WJC36" s="74"/>
      <c r="WJD36" s="74"/>
      <c r="WJE36" s="74"/>
      <c r="WJF36" s="74"/>
      <c r="WJG36" s="74"/>
      <c r="WJH36" s="74"/>
      <c r="WJI36" s="74"/>
      <c r="WJJ36" s="74"/>
      <c r="WJK36" s="74"/>
      <c r="WJL36" s="74"/>
      <c r="WJM36" s="74"/>
      <c r="WJN36" s="74"/>
      <c r="WJO36" s="74"/>
      <c r="WJP36" s="74"/>
      <c r="WJQ36" s="74"/>
      <c r="WJR36" s="74"/>
      <c r="WJS36" s="74"/>
      <c r="WJT36" s="74"/>
      <c r="WJU36" s="74"/>
      <c r="WJV36" s="74"/>
      <c r="WJW36" s="74"/>
      <c r="WJX36" s="74"/>
      <c r="WJY36" s="74"/>
      <c r="WJZ36" s="74"/>
      <c r="WKA36" s="74"/>
      <c r="WKB36" s="74"/>
      <c r="WKC36" s="74"/>
      <c r="WKD36" s="74"/>
      <c r="WKE36" s="74"/>
      <c r="WKF36" s="74"/>
      <c r="WKG36" s="74"/>
      <c r="WKH36" s="74"/>
      <c r="WKI36" s="74"/>
      <c r="WKJ36" s="74"/>
      <c r="WKK36" s="74"/>
      <c r="WKL36" s="74"/>
      <c r="WKM36" s="74"/>
      <c r="WKN36" s="74"/>
      <c r="WKO36" s="74"/>
      <c r="WKP36" s="74"/>
      <c r="WKQ36" s="74"/>
      <c r="WKR36" s="74"/>
      <c r="WKS36" s="74"/>
      <c r="WKT36" s="74"/>
      <c r="WKU36" s="74"/>
      <c r="WKV36" s="74"/>
      <c r="WKW36" s="74"/>
      <c r="WKX36" s="74"/>
      <c r="WKY36" s="74"/>
      <c r="WKZ36" s="74"/>
      <c r="WLA36" s="74"/>
      <c r="WLB36" s="74"/>
      <c r="WLC36" s="74"/>
      <c r="WLD36" s="74"/>
      <c r="WLE36" s="74"/>
      <c r="WLF36" s="74"/>
      <c r="WLG36" s="74"/>
      <c r="WLH36" s="74"/>
      <c r="WLI36" s="74"/>
      <c r="WLJ36" s="74"/>
      <c r="WLK36" s="74"/>
      <c r="WLL36" s="74"/>
      <c r="WLM36" s="74"/>
      <c r="WLN36" s="74"/>
      <c r="WLO36" s="74"/>
      <c r="WLP36" s="74"/>
      <c r="WLQ36" s="74"/>
      <c r="WLR36" s="74"/>
      <c r="WLS36" s="74"/>
      <c r="WLT36" s="74"/>
      <c r="WLU36" s="74"/>
      <c r="WLV36" s="74"/>
      <c r="WLW36" s="74"/>
      <c r="WLX36" s="74"/>
      <c r="WLY36" s="74"/>
      <c r="WLZ36" s="74"/>
      <c r="WMA36" s="74"/>
      <c r="WMB36" s="74"/>
      <c r="WMC36" s="74"/>
      <c r="WMD36" s="74"/>
      <c r="WME36" s="74"/>
      <c r="WMF36" s="74"/>
      <c r="WMG36" s="74"/>
      <c r="WMH36" s="74"/>
      <c r="WMI36" s="74"/>
      <c r="WMJ36" s="74"/>
      <c r="WMK36" s="74"/>
      <c r="WML36" s="74"/>
      <c r="WMM36" s="74"/>
      <c r="WMN36" s="74"/>
      <c r="WMO36" s="74"/>
      <c r="WMP36" s="74"/>
      <c r="WMQ36" s="74"/>
      <c r="WMR36" s="74"/>
      <c r="WMS36" s="74"/>
      <c r="WMT36" s="74"/>
      <c r="WMU36" s="74"/>
      <c r="WMV36" s="74"/>
      <c r="WMW36" s="74"/>
      <c r="WMX36" s="74"/>
      <c r="WMY36" s="74"/>
      <c r="WMZ36" s="74"/>
      <c r="WNA36" s="74"/>
      <c r="WNB36" s="74"/>
      <c r="WNC36" s="74"/>
      <c r="WND36" s="74"/>
      <c r="WNE36" s="74"/>
      <c r="WNF36" s="74"/>
      <c r="WNG36" s="74"/>
      <c r="WNH36" s="74"/>
      <c r="WNI36" s="74"/>
      <c r="WNJ36" s="74"/>
      <c r="WNK36" s="74"/>
      <c r="WNL36" s="74"/>
      <c r="WNM36" s="74"/>
      <c r="WNN36" s="74"/>
      <c r="WNO36" s="74"/>
      <c r="WNP36" s="74"/>
      <c r="WNQ36" s="74"/>
      <c r="WNR36" s="74"/>
      <c r="WNS36" s="74"/>
      <c r="WNT36" s="74"/>
      <c r="WNU36" s="74"/>
      <c r="WNV36" s="74"/>
      <c r="WNW36" s="74"/>
      <c r="WNX36" s="74"/>
      <c r="WNY36" s="74"/>
      <c r="WNZ36" s="74"/>
      <c r="WOA36" s="74"/>
      <c r="WOB36" s="74"/>
      <c r="WOC36" s="74"/>
      <c r="WOD36" s="74"/>
      <c r="WOE36" s="74"/>
      <c r="WOF36" s="74"/>
      <c r="WOG36" s="74"/>
      <c r="WOH36" s="74"/>
      <c r="WOI36" s="74"/>
      <c r="WOJ36" s="74"/>
      <c r="WOK36" s="74"/>
      <c r="WOL36" s="74"/>
      <c r="WOM36" s="74"/>
      <c r="WON36" s="74"/>
      <c r="WOO36" s="74"/>
      <c r="WOP36" s="74"/>
      <c r="WOQ36" s="74"/>
      <c r="WOR36" s="74"/>
      <c r="WOS36" s="74"/>
      <c r="WOT36" s="74"/>
      <c r="WOU36" s="74"/>
      <c r="WOV36" s="74"/>
      <c r="WOW36" s="74"/>
      <c r="WOX36" s="74"/>
      <c r="WOY36" s="74"/>
      <c r="WOZ36" s="74"/>
      <c r="WPA36" s="74"/>
      <c r="WPB36" s="74"/>
      <c r="WPC36" s="74"/>
      <c r="WPD36" s="74"/>
      <c r="WPE36" s="74"/>
      <c r="WPF36" s="74"/>
      <c r="WPG36" s="74"/>
      <c r="WPH36" s="74"/>
      <c r="WPI36" s="74"/>
      <c r="WPJ36" s="74"/>
      <c r="WPK36" s="74"/>
      <c r="WPL36" s="74"/>
      <c r="WPM36" s="74"/>
      <c r="WPN36" s="74"/>
      <c r="WPO36" s="74"/>
      <c r="WPP36" s="74"/>
      <c r="WPQ36" s="74"/>
      <c r="WPR36" s="74"/>
      <c r="WPS36" s="74"/>
      <c r="WPT36" s="74"/>
      <c r="WPU36" s="74"/>
      <c r="WPV36" s="74"/>
      <c r="WPW36" s="74"/>
      <c r="WPX36" s="74"/>
      <c r="WPY36" s="74"/>
      <c r="WPZ36" s="74"/>
      <c r="WQA36" s="74"/>
      <c r="WQB36" s="74"/>
      <c r="WQC36" s="74"/>
      <c r="WQD36" s="74"/>
      <c r="WQE36" s="74"/>
      <c r="WQF36" s="74"/>
      <c r="WQG36" s="74"/>
      <c r="WQH36" s="74"/>
      <c r="WQI36" s="74"/>
      <c r="WQJ36" s="74"/>
      <c r="WQK36" s="74"/>
      <c r="WQL36" s="74"/>
      <c r="WQM36" s="74"/>
      <c r="WQN36" s="74"/>
      <c r="WQO36" s="74"/>
      <c r="WQP36" s="74"/>
      <c r="WQQ36" s="74"/>
      <c r="WQR36" s="74"/>
      <c r="WQS36" s="74"/>
      <c r="WQT36" s="74"/>
      <c r="WQU36" s="74"/>
      <c r="WQV36" s="74"/>
      <c r="WQW36" s="74"/>
      <c r="WQX36" s="74"/>
      <c r="WQY36" s="74"/>
      <c r="WQZ36" s="74"/>
      <c r="WRA36" s="74"/>
      <c r="WRB36" s="74"/>
      <c r="WRC36" s="74"/>
      <c r="WRD36" s="74"/>
      <c r="WRE36" s="74"/>
      <c r="WRF36" s="74"/>
      <c r="WRG36" s="74"/>
      <c r="WRH36" s="74"/>
      <c r="WRI36" s="74"/>
      <c r="WRJ36" s="74"/>
      <c r="WRK36" s="74"/>
      <c r="WRL36" s="74"/>
      <c r="WRM36" s="74"/>
      <c r="WRN36" s="74"/>
      <c r="WRO36" s="74"/>
      <c r="WRP36" s="74"/>
      <c r="WRQ36" s="74"/>
      <c r="WRR36" s="74"/>
      <c r="WRS36" s="74"/>
      <c r="WRT36" s="74"/>
      <c r="WRU36" s="74"/>
      <c r="WRV36" s="74"/>
      <c r="WRW36" s="74"/>
      <c r="WRX36" s="74"/>
      <c r="WRY36" s="74"/>
      <c r="WRZ36" s="74"/>
      <c r="WSA36" s="74"/>
      <c r="WSB36" s="74"/>
      <c r="WSC36" s="74"/>
      <c r="WSD36" s="74"/>
      <c r="WSE36" s="74"/>
      <c r="WSF36" s="74"/>
      <c r="WSG36" s="74"/>
      <c r="WSH36" s="74"/>
      <c r="WSI36" s="74"/>
      <c r="WSJ36" s="74"/>
      <c r="WSK36" s="74"/>
      <c r="WSL36" s="74"/>
      <c r="WSM36" s="74"/>
      <c r="WSN36" s="74"/>
      <c r="WSO36" s="74"/>
      <c r="WSP36" s="74"/>
      <c r="WSQ36" s="74"/>
      <c r="WSR36" s="74"/>
      <c r="WSS36" s="74"/>
      <c r="WST36" s="74"/>
      <c r="WSU36" s="74"/>
      <c r="WSV36" s="74"/>
      <c r="WSW36" s="74"/>
      <c r="WSX36" s="74"/>
      <c r="WSY36" s="74"/>
      <c r="WSZ36" s="74"/>
      <c r="WTA36" s="74"/>
      <c r="WTB36" s="74"/>
      <c r="WTC36" s="74"/>
      <c r="WTD36" s="74"/>
      <c r="WTE36" s="74"/>
      <c r="WTF36" s="74"/>
      <c r="WTG36" s="74"/>
      <c r="WTH36" s="74"/>
      <c r="WTI36" s="74"/>
      <c r="WTJ36" s="74"/>
      <c r="WTK36" s="74"/>
      <c r="WTL36" s="74"/>
      <c r="WTM36" s="74"/>
      <c r="WTN36" s="74"/>
      <c r="WTO36" s="74"/>
      <c r="WTP36" s="74"/>
      <c r="WTQ36" s="74"/>
      <c r="WTR36" s="74"/>
      <c r="WTS36" s="74"/>
      <c r="WTT36" s="74"/>
      <c r="WTU36" s="74"/>
      <c r="WTV36" s="74"/>
      <c r="WTW36" s="74"/>
      <c r="WTX36" s="74"/>
      <c r="WTY36" s="74"/>
      <c r="WTZ36" s="74"/>
      <c r="WUA36" s="74"/>
      <c r="WUB36" s="74"/>
      <c r="WUC36" s="74"/>
      <c r="WUD36" s="74"/>
      <c r="WUE36" s="74"/>
      <c r="WUF36" s="74"/>
      <c r="WUG36" s="74"/>
      <c r="WUH36" s="74"/>
      <c r="WUI36" s="74"/>
      <c r="WUJ36" s="74"/>
      <c r="WUK36" s="74"/>
      <c r="WUL36" s="74"/>
      <c r="WUM36" s="74"/>
      <c r="WUN36" s="74"/>
      <c r="WUO36" s="74"/>
      <c r="WUP36" s="74"/>
      <c r="WUQ36" s="74"/>
      <c r="WUR36" s="74"/>
      <c r="WUS36" s="74"/>
      <c r="WUT36" s="74"/>
      <c r="WUU36" s="74"/>
      <c r="WUV36" s="74"/>
      <c r="WUW36" s="74"/>
      <c r="WUX36" s="74"/>
      <c r="WUY36" s="74"/>
      <c r="WUZ36" s="74"/>
      <c r="WVA36" s="74"/>
      <c r="WVB36" s="74"/>
      <c r="WVC36" s="74"/>
      <c r="WVD36" s="74"/>
      <c r="WVE36" s="74"/>
      <c r="WVF36" s="74"/>
      <c r="WVG36" s="74"/>
      <c r="WVH36" s="74"/>
      <c r="WVI36" s="74"/>
      <c r="WVJ36" s="74"/>
      <c r="WVK36" s="74"/>
      <c r="WVL36" s="74"/>
      <c r="WVM36" s="74"/>
      <c r="WVN36" s="74"/>
      <c r="WVO36" s="74"/>
      <c r="WVP36" s="74"/>
      <c r="WVQ36" s="74"/>
      <c r="WVR36" s="74"/>
      <c r="WVS36" s="74"/>
      <c r="WVT36" s="74"/>
      <c r="WVU36" s="74"/>
      <c r="WVV36" s="74"/>
      <c r="WVW36" s="74"/>
      <c r="WVX36" s="74"/>
      <c r="WVY36" s="74"/>
      <c r="WVZ36" s="74"/>
      <c r="WWA36" s="74"/>
      <c r="WWB36" s="74"/>
      <c r="WWC36" s="74"/>
      <c r="WWD36" s="74"/>
      <c r="WWE36" s="74"/>
      <c r="WWF36" s="74"/>
      <c r="WWG36" s="74"/>
      <c r="WWH36" s="74"/>
      <c r="WWI36" s="74"/>
      <c r="WWJ36" s="74"/>
      <c r="WWK36" s="74"/>
      <c r="WWL36" s="74"/>
      <c r="WWM36" s="74"/>
      <c r="WWN36" s="74"/>
      <c r="WWO36" s="74"/>
      <c r="WWP36" s="74"/>
      <c r="WWQ36" s="74"/>
      <c r="WWR36" s="74"/>
      <c r="WWS36" s="74"/>
      <c r="WWT36" s="74"/>
      <c r="WWU36" s="74"/>
      <c r="WWV36" s="74"/>
      <c r="WWW36" s="74"/>
      <c r="WWX36" s="74"/>
      <c r="WWY36" s="74"/>
      <c r="WWZ36" s="74"/>
      <c r="WXA36" s="74"/>
      <c r="WXB36" s="74"/>
      <c r="WXC36" s="74"/>
      <c r="WXD36" s="74"/>
      <c r="WXE36" s="74"/>
      <c r="WXF36" s="74"/>
      <c r="WXG36" s="74"/>
      <c r="WXH36" s="74"/>
      <c r="WXI36" s="74"/>
      <c r="WXJ36" s="74"/>
      <c r="WXK36" s="74"/>
      <c r="WXL36" s="74"/>
      <c r="WXM36" s="74"/>
      <c r="WXN36" s="74"/>
      <c r="WXO36" s="74"/>
      <c r="WXP36" s="74"/>
      <c r="WXQ36" s="74"/>
      <c r="WXR36" s="74"/>
      <c r="WXS36" s="74"/>
      <c r="WXT36" s="74"/>
      <c r="WXU36" s="74"/>
      <c r="WXV36" s="74"/>
      <c r="WXW36" s="74"/>
      <c r="WXX36" s="74"/>
      <c r="WXY36" s="74"/>
      <c r="WXZ36" s="74"/>
      <c r="WYA36" s="74"/>
      <c r="WYB36" s="74"/>
      <c r="WYC36" s="74"/>
      <c r="WYD36" s="74"/>
      <c r="WYE36" s="74"/>
      <c r="WYF36" s="74"/>
      <c r="WYG36" s="74"/>
      <c r="WYH36" s="74"/>
      <c r="WYI36" s="74"/>
      <c r="WYJ36" s="74"/>
      <c r="WYK36" s="74"/>
      <c r="WYL36" s="74"/>
      <c r="WYM36" s="74"/>
      <c r="WYN36" s="74"/>
      <c r="WYO36" s="74"/>
      <c r="WYP36" s="74"/>
      <c r="WYQ36" s="74"/>
      <c r="WYR36" s="74"/>
      <c r="WYS36" s="74"/>
      <c r="WYT36" s="74"/>
      <c r="WYU36" s="74"/>
      <c r="WYV36" s="74"/>
      <c r="WYW36" s="74"/>
      <c r="WYX36" s="74"/>
      <c r="WYY36" s="74"/>
      <c r="WYZ36" s="74"/>
      <c r="WZA36" s="74"/>
      <c r="WZB36" s="74"/>
      <c r="WZC36" s="74"/>
      <c r="WZD36" s="74"/>
      <c r="WZE36" s="74"/>
      <c r="WZF36" s="74"/>
      <c r="WZG36" s="74"/>
      <c r="WZH36" s="74"/>
      <c r="WZI36" s="74"/>
      <c r="WZJ36" s="74"/>
      <c r="WZK36" s="74"/>
      <c r="WZL36" s="74"/>
      <c r="WZM36" s="74"/>
      <c r="WZN36" s="74"/>
      <c r="WZO36" s="74"/>
      <c r="WZP36" s="74"/>
      <c r="WZQ36" s="74"/>
      <c r="WZR36" s="74"/>
      <c r="WZS36" s="74"/>
      <c r="WZT36" s="74"/>
      <c r="WZU36" s="74"/>
      <c r="WZV36" s="74"/>
      <c r="WZW36" s="74"/>
      <c r="WZX36" s="74"/>
      <c r="WZY36" s="74"/>
      <c r="WZZ36" s="74"/>
      <c r="XAA36" s="74"/>
      <c r="XAB36" s="74"/>
      <c r="XAC36" s="74"/>
      <c r="XAD36" s="74"/>
      <c r="XAE36" s="74"/>
      <c r="XAF36" s="74"/>
      <c r="XAG36" s="74"/>
      <c r="XAH36" s="74"/>
      <c r="XAI36" s="74"/>
      <c r="XAJ36" s="74"/>
      <c r="XAK36" s="74"/>
      <c r="XAL36" s="74"/>
      <c r="XAM36" s="74"/>
      <c r="XAN36" s="74"/>
      <c r="XAO36" s="74"/>
      <c r="XAP36" s="74"/>
      <c r="XAQ36" s="74"/>
      <c r="XAR36" s="74"/>
      <c r="XAS36" s="74"/>
      <c r="XAT36" s="74"/>
      <c r="XAU36" s="74"/>
      <c r="XAV36" s="74"/>
      <c r="XAW36" s="74"/>
      <c r="XAX36" s="74"/>
      <c r="XAY36" s="74"/>
      <c r="XAZ36" s="74"/>
      <c r="XBA36" s="74"/>
      <c r="XBB36" s="74"/>
      <c r="XBC36" s="74"/>
      <c r="XBD36" s="74"/>
      <c r="XBE36" s="74"/>
      <c r="XBF36" s="74"/>
      <c r="XBG36" s="74"/>
      <c r="XBH36" s="74"/>
      <c r="XBI36" s="74"/>
      <c r="XBJ36" s="74"/>
      <c r="XBK36" s="74"/>
      <c r="XBL36" s="74"/>
      <c r="XBM36" s="74"/>
      <c r="XBN36" s="74"/>
      <c r="XBO36" s="74"/>
      <c r="XBP36" s="74"/>
      <c r="XBQ36" s="74"/>
      <c r="XBR36" s="74"/>
      <c r="XBS36" s="74"/>
      <c r="XBT36" s="74"/>
      <c r="XBU36" s="74"/>
      <c r="XBV36" s="74"/>
      <c r="XBW36" s="74"/>
      <c r="XBX36" s="74"/>
      <c r="XBY36" s="74"/>
      <c r="XBZ36" s="74"/>
      <c r="XCA36" s="74"/>
      <c r="XCB36" s="74"/>
      <c r="XCC36" s="74"/>
      <c r="XCD36" s="74"/>
      <c r="XCE36" s="74"/>
      <c r="XCF36" s="74"/>
      <c r="XCG36" s="74"/>
      <c r="XCH36" s="74"/>
      <c r="XCI36" s="74"/>
      <c r="XCJ36" s="74"/>
      <c r="XCK36" s="74"/>
      <c r="XCL36" s="74"/>
      <c r="XCM36" s="74"/>
      <c r="XCN36" s="74"/>
      <c r="XCO36" s="74"/>
      <c r="XCP36" s="74"/>
      <c r="XCQ36" s="74"/>
      <c r="XCR36" s="74"/>
      <c r="XCS36" s="74"/>
      <c r="XCT36" s="74"/>
      <c r="XCU36" s="74"/>
      <c r="XCV36" s="74"/>
      <c r="XCW36" s="74"/>
      <c r="XCX36" s="74"/>
      <c r="XCY36" s="74"/>
      <c r="XCZ36" s="74"/>
      <c r="XDA36" s="74"/>
      <c r="XDB36" s="74"/>
      <c r="XDC36" s="74"/>
      <c r="XDD36" s="74"/>
      <c r="XDE36" s="74"/>
      <c r="XDF36" s="74"/>
      <c r="XDG36" s="74"/>
      <c r="XDH36" s="74"/>
      <c r="XDI36" s="74"/>
      <c r="XDJ36" s="74"/>
      <c r="XDK36" s="74"/>
      <c r="XDL36" s="74"/>
      <c r="XDM36" s="74"/>
      <c r="XDN36" s="74"/>
      <c r="XDO36" s="74"/>
      <c r="XDP36" s="74"/>
      <c r="XDQ36" s="74"/>
      <c r="XDR36" s="74"/>
      <c r="XDS36" s="74"/>
      <c r="XDT36" s="74"/>
      <c r="XDU36" s="74"/>
      <c r="XDV36" s="74"/>
      <c r="XDW36" s="74"/>
      <c r="XDX36" s="74"/>
      <c r="XDY36" s="74"/>
      <c r="XDZ36" s="74"/>
      <c r="XEA36" s="74"/>
      <c r="XEB36" s="74"/>
      <c r="XEC36" s="74"/>
      <c r="XED36" s="74"/>
      <c r="XEE36" s="74"/>
      <c r="XEF36" s="74"/>
      <c r="XEG36" s="74"/>
      <c r="XEH36" s="74"/>
      <c r="XEI36" s="74"/>
      <c r="XEJ36" s="74"/>
      <c r="XEK36" s="74"/>
      <c r="XEL36" s="74"/>
      <c r="XEM36" s="74"/>
      <c r="XEN36" s="74"/>
      <c r="XEO36" s="74"/>
      <c r="XEP36" s="74"/>
      <c r="XEQ36" s="74"/>
      <c r="XER36" s="74"/>
      <c r="XES36" s="74"/>
      <c r="XET36" s="74"/>
      <c r="XEU36" s="74"/>
      <c r="XEV36" s="74"/>
      <c r="XEW36" s="74"/>
      <c r="XEX36" s="74"/>
      <c r="XEY36" s="74"/>
      <c r="XEZ36" s="74"/>
      <c r="XFA36" s="74"/>
      <c r="XFB36" s="74"/>
      <c r="XFC36" s="74"/>
    </row>
    <row r="37" spans="1:16383">
      <c r="A37" s="91" t="s">
        <v>42</v>
      </c>
      <c r="B37" s="87" t="s">
        <v>49</v>
      </c>
      <c r="C37" s="87" t="s">
        <v>51</v>
      </c>
      <c r="D37" s="91" t="s">
        <v>103</v>
      </c>
      <c r="E37" s="94">
        <f t="shared" si="7"/>
        <v>0.65</v>
      </c>
      <c r="F37" s="94">
        <f t="shared" si="7"/>
        <v>0.6</v>
      </c>
      <c r="G37" s="94">
        <f t="shared" si="7"/>
        <v>0.5</v>
      </c>
      <c r="H37" s="94">
        <f t="shared" si="7"/>
        <v>0.6</v>
      </c>
      <c r="I37" s="94">
        <f t="shared" si="7"/>
        <v>0.6</v>
      </c>
      <c r="J37" s="94">
        <f t="shared" si="7"/>
        <v>0.85</v>
      </c>
      <c r="K37" s="94">
        <f t="shared" si="7"/>
        <v>0.85</v>
      </c>
      <c r="L37" s="94">
        <f t="shared" si="7"/>
        <v>0.85</v>
      </c>
      <c r="M37" s="94">
        <f t="shared" si="7"/>
        <v>0.85</v>
      </c>
      <c r="N37" s="94">
        <f t="shared" si="7"/>
        <v>0.8</v>
      </c>
      <c r="O37" s="94">
        <f t="shared" si="8"/>
        <v>0.8</v>
      </c>
      <c r="P37" s="94">
        <f t="shared" si="8"/>
        <v>0.8</v>
      </c>
      <c r="Q37" s="94">
        <f t="shared" si="8"/>
        <v>0.75</v>
      </c>
      <c r="R37" s="94">
        <f t="shared" si="8"/>
        <v>0.75</v>
      </c>
      <c r="S37" s="94">
        <f t="shared" si="8"/>
        <v>0.75</v>
      </c>
      <c r="T37" s="94">
        <f t="shared" si="8"/>
        <v>0.5</v>
      </c>
      <c r="U37" s="94">
        <f t="shared" si="8"/>
        <v>0.4</v>
      </c>
      <c r="V37" s="94">
        <f t="shared" si="8"/>
        <v>0.3</v>
      </c>
      <c r="W37" s="94">
        <f t="shared" si="8"/>
        <v>0.3</v>
      </c>
      <c r="X37" s="94">
        <f t="shared" si="8"/>
        <v>0.4</v>
      </c>
      <c r="Y37" s="94">
        <f t="shared" si="8"/>
        <v>0.5</v>
      </c>
      <c r="Z37" s="94">
        <f t="shared" si="8"/>
        <v>0.6</v>
      </c>
      <c r="AA37" s="94">
        <f t="shared" si="8"/>
        <v>0.65</v>
      </c>
      <c r="AB37" s="94">
        <f t="shared" si="8"/>
        <v>0.65</v>
      </c>
    </row>
    <row r="38" spans="1:16383">
      <c r="A38" s="91" t="s">
        <v>42</v>
      </c>
      <c r="B38" s="87" t="s">
        <v>49</v>
      </c>
      <c r="C38" s="87" t="s">
        <v>52</v>
      </c>
      <c r="D38" s="91" t="s">
        <v>103</v>
      </c>
      <c r="E38" s="93">
        <v>0.65</v>
      </c>
      <c r="F38" s="93">
        <v>0.6</v>
      </c>
      <c r="G38" s="93">
        <v>0.5</v>
      </c>
      <c r="H38" s="93">
        <v>0.6</v>
      </c>
      <c r="I38" s="93">
        <v>0.6</v>
      </c>
      <c r="J38" s="93">
        <v>0.85</v>
      </c>
      <c r="K38" s="93">
        <v>0.85</v>
      </c>
      <c r="L38" s="93">
        <v>0.85</v>
      </c>
      <c r="M38" s="93">
        <v>0.85</v>
      </c>
      <c r="N38" s="93">
        <v>0.8</v>
      </c>
      <c r="O38" s="93">
        <v>0.8</v>
      </c>
      <c r="P38" s="93">
        <v>0.8</v>
      </c>
      <c r="Q38" s="93">
        <v>0.75</v>
      </c>
      <c r="R38" s="93">
        <v>0.75</v>
      </c>
      <c r="S38" s="93">
        <v>0.75</v>
      </c>
      <c r="T38" s="93">
        <v>0.5</v>
      </c>
      <c r="U38" s="93">
        <v>0.4</v>
      </c>
      <c r="V38" s="93">
        <v>0.3</v>
      </c>
      <c r="W38" s="93">
        <v>0.3</v>
      </c>
      <c r="X38" s="93">
        <v>0.4</v>
      </c>
      <c r="Y38" s="93">
        <v>0.5</v>
      </c>
      <c r="Z38" s="93">
        <v>0.6</v>
      </c>
      <c r="AA38" s="93">
        <v>0.65</v>
      </c>
      <c r="AB38" s="93">
        <v>0.65</v>
      </c>
    </row>
    <row r="39" spans="1:16383">
      <c r="A39" s="91" t="s">
        <v>42</v>
      </c>
      <c r="B39" s="87" t="s">
        <v>49</v>
      </c>
      <c r="C39" s="87" t="s">
        <v>53</v>
      </c>
      <c r="D39" s="91" t="s">
        <v>103</v>
      </c>
      <c r="E39" s="94">
        <f t="shared" ref="E39:AB39" si="9">E$38</f>
        <v>0.65</v>
      </c>
      <c r="F39" s="94">
        <f t="shared" si="9"/>
        <v>0.6</v>
      </c>
      <c r="G39" s="94">
        <f t="shared" si="9"/>
        <v>0.5</v>
      </c>
      <c r="H39" s="94">
        <f t="shared" si="9"/>
        <v>0.6</v>
      </c>
      <c r="I39" s="94">
        <f t="shared" si="9"/>
        <v>0.6</v>
      </c>
      <c r="J39" s="94">
        <f t="shared" si="9"/>
        <v>0.85</v>
      </c>
      <c r="K39" s="94">
        <f t="shared" si="9"/>
        <v>0.85</v>
      </c>
      <c r="L39" s="94">
        <f t="shared" si="9"/>
        <v>0.85</v>
      </c>
      <c r="M39" s="94">
        <f t="shared" si="9"/>
        <v>0.85</v>
      </c>
      <c r="N39" s="94">
        <f t="shared" si="9"/>
        <v>0.8</v>
      </c>
      <c r="O39" s="94">
        <f t="shared" si="9"/>
        <v>0.8</v>
      </c>
      <c r="P39" s="94">
        <f t="shared" si="9"/>
        <v>0.8</v>
      </c>
      <c r="Q39" s="94">
        <f t="shared" si="9"/>
        <v>0.75</v>
      </c>
      <c r="R39" s="94">
        <f t="shared" si="9"/>
        <v>0.75</v>
      </c>
      <c r="S39" s="94">
        <f t="shared" si="9"/>
        <v>0.75</v>
      </c>
      <c r="T39" s="94">
        <f t="shared" si="9"/>
        <v>0.5</v>
      </c>
      <c r="U39" s="94">
        <f t="shared" si="9"/>
        <v>0.4</v>
      </c>
      <c r="V39" s="94">
        <f t="shared" si="9"/>
        <v>0.3</v>
      </c>
      <c r="W39" s="94">
        <f t="shared" si="9"/>
        <v>0.3</v>
      </c>
      <c r="X39" s="94">
        <f t="shared" si="9"/>
        <v>0.4</v>
      </c>
      <c r="Y39" s="94">
        <f t="shared" si="9"/>
        <v>0.5</v>
      </c>
      <c r="Z39" s="94">
        <f t="shared" si="9"/>
        <v>0.6</v>
      </c>
      <c r="AA39" s="94">
        <f t="shared" si="9"/>
        <v>0.65</v>
      </c>
      <c r="AB39" s="94">
        <f t="shared" si="9"/>
        <v>0.65</v>
      </c>
    </row>
    <row r="43" spans="1:16383">
      <c r="A43" s="96" t="s">
        <v>81</v>
      </c>
    </row>
  </sheetData>
  <autoFilter ref="A5:AB39" xr:uid="{588FC719-82CF-4C2B-8096-6D21E0CE58D5}"/>
  <mergeCells count="1">
    <mergeCell ref="A1:P2"/>
  </mergeCells>
  <hyperlinks>
    <hyperlink ref="A43" r:id="rId1" display="https://gridworks.org/wp-content/uploads/2020/06/VGI-DER-comparisons-E3-slides-5.07-1-1.pdf" xr:uid="{DF92382A-D9DD-4982-97C7-9BCE2F16D61B}"/>
  </hyperlinks>
  <pageMargins left="0.7" right="0.7" top="0.75" bottom="0.75" header="0.3" footer="0.3"/>
  <pageSetup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7B44C-F716-4B83-8D86-F68B994F4FDA}">
  <sheetPr>
    <tabColor theme="4" tint="0.59999389629810485"/>
  </sheetPr>
  <dimension ref="A1:AC71"/>
  <sheetViews>
    <sheetView zoomScale="115" zoomScaleNormal="115" workbookViewId="0">
      <selection sqref="A1:XFD1048576"/>
    </sheetView>
  </sheetViews>
  <sheetFormatPr defaultColWidth="7.625" defaultRowHeight="15"/>
  <cols>
    <col min="1" max="1" width="15.375" style="49" customWidth="1"/>
    <col min="2" max="2" width="11.5" style="49" bestFit="1" customWidth="1"/>
    <col min="3" max="3" width="13.25" style="49" customWidth="1"/>
    <col min="4" max="4" width="15.75" style="49" customWidth="1"/>
    <col min="5" max="5" width="17.875" style="49" customWidth="1"/>
    <col min="6" max="16384" width="7.625" style="49"/>
  </cols>
  <sheetData>
    <row r="1" spans="1:29">
      <c r="A1" s="34" t="s">
        <v>104</v>
      </c>
      <c r="B1" s="34"/>
      <c r="C1" s="34"/>
      <c r="D1" s="34"/>
      <c r="E1" s="34"/>
      <c r="F1" s="34"/>
      <c r="G1" s="34"/>
      <c r="H1" s="34"/>
      <c r="I1" s="34"/>
      <c r="J1" s="34"/>
      <c r="K1" s="34"/>
      <c r="L1" s="34"/>
      <c r="M1" s="34"/>
      <c r="N1" s="34"/>
    </row>
    <row r="3" spans="1:29">
      <c r="A3" s="77" t="s">
        <v>36</v>
      </c>
      <c r="B3" s="77" t="s">
        <v>38</v>
      </c>
      <c r="C3" s="77" t="s">
        <v>39</v>
      </c>
      <c r="D3" s="77" t="s">
        <v>100</v>
      </c>
      <c r="E3" s="77" t="s">
        <v>101</v>
      </c>
      <c r="F3" s="77">
        <v>0</v>
      </c>
      <c r="G3" s="77">
        <v>1</v>
      </c>
      <c r="H3" s="77">
        <v>2</v>
      </c>
      <c r="I3" s="77">
        <v>3</v>
      </c>
      <c r="J3" s="77">
        <v>4</v>
      </c>
      <c r="K3" s="77">
        <v>5</v>
      </c>
      <c r="L3" s="77">
        <v>6</v>
      </c>
      <c r="M3" s="77">
        <v>7</v>
      </c>
      <c r="N3" s="77">
        <v>8</v>
      </c>
      <c r="O3" s="77">
        <v>9</v>
      </c>
      <c r="P3" s="77">
        <v>10</v>
      </c>
      <c r="Q3" s="77">
        <v>11</v>
      </c>
      <c r="R3" s="77">
        <v>12</v>
      </c>
      <c r="S3" s="77">
        <v>13</v>
      </c>
      <c r="T3" s="77">
        <v>14</v>
      </c>
      <c r="U3" s="77">
        <v>15</v>
      </c>
      <c r="V3" s="77">
        <v>16</v>
      </c>
      <c r="W3" s="77">
        <v>17</v>
      </c>
      <c r="X3" s="77">
        <v>18</v>
      </c>
      <c r="Y3" s="77">
        <v>19</v>
      </c>
      <c r="Z3" s="77">
        <v>20</v>
      </c>
      <c r="AA3" s="77">
        <v>21</v>
      </c>
      <c r="AB3" s="77">
        <v>22</v>
      </c>
      <c r="AC3" s="77">
        <v>23</v>
      </c>
    </row>
    <row r="4" spans="1:29">
      <c r="A4" s="91" t="s">
        <v>65</v>
      </c>
      <c r="B4" s="91" t="s">
        <v>42</v>
      </c>
      <c r="C4" s="87" t="s">
        <v>43</v>
      </c>
      <c r="D4" s="87" t="s">
        <v>44</v>
      </c>
      <c r="E4" s="91" t="s">
        <v>102</v>
      </c>
      <c r="F4" s="93">
        <v>0.5</v>
      </c>
      <c r="G4" s="93">
        <v>0.5</v>
      </c>
      <c r="H4" s="93">
        <v>0.5</v>
      </c>
      <c r="I4" s="93">
        <v>0.5</v>
      </c>
      <c r="J4" s="93">
        <v>0.5</v>
      </c>
      <c r="K4" s="93">
        <v>0.5</v>
      </c>
      <c r="L4" s="93">
        <v>0.5</v>
      </c>
      <c r="M4" s="93">
        <v>0.5</v>
      </c>
      <c r="N4" s="93">
        <v>0.5</v>
      </c>
      <c r="O4" s="93">
        <v>0.5</v>
      </c>
      <c r="P4" s="93">
        <v>0.5</v>
      </c>
      <c r="Q4" s="93">
        <v>0.5</v>
      </c>
      <c r="R4" s="93">
        <v>0.5</v>
      </c>
      <c r="S4" s="93">
        <v>0.5</v>
      </c>
      <c r="T4" s="93">
        <v>0.5</v>
      </c>
      <c r="U4" s="93">
        <v>0.5</v>
      </c>
      <c r="V4" s="93">
        <v>0.5</v>
      </c>
      <c r="W4" s="93">
        <v>0.5</v>
      </c>
      <c r="X4" s="93">
        <v>0.5</v>
      </c>
      <c r="Y4" s="93">
        <v>0.5</v>
      </c>
      <c r="Z4" s="93">
        <v>0.5</v>
      </c>
      <c r="AA4" s="93">
        <v>0.5</v>
      </c>
      <c r="AB4" s="93">
        <v>0.5</v>
      </c>
      <c r="AC4" s="93">
        <v>0.5</v>
      </c>
    </row>
    <row r="5" spans="1:29">
      <c r="A5" s="91" t="s">
        <v>65</v>
      </c>
      <c r="B5" s="91" t="s">
        <v>42</v>
      </c>
      <c r="C5" s="87" t="s">
        <v>43</v>
      </c>
      <c r="D5" s="87" t="s">
        <v>45</v>
      </c>
      <c r="E5" s="91" t="s">
        <v>102</v>
      </c>
      <c r="F5" s="93">
        <v>0.5</v>
      </c>
      <c r="G5" s="93">
        <v>0.5</v>
      </c>
      <c r="H5" s="93">
        <v>0.5</v>
      </c>
      <c r="I5" s="93">
        <v>0.5</v>
      </c>
      <c r="J5" s="93">
        <v>0.5</v>
      </c>
      <c r="K5" s="93">
        <v>0.5</v>
      </c>
      <c r="L5" s="93">
        <v>0.5</v>
      </c>
      <c r="M5" s="93">
        <v>0.5</v>
      </c>
      <c r="N5" s="93">
        <v>0.5</v>
      </c>
      <c r="O5" s="93">
        <v>0.5</v>
      </c>
      <c r="P5" s="93">
        <v>0.5</v>
      </c>
      <c r="Q5" s="93">
        <v>0.5</v>
      </c>
      <c r="R5" s="93">
        <v>0.5</v>
      </c>
      <c r="S5" s="93">
        <v>0.5</v>
      </c>
      <c r="T5" s="93">
        <v>0.5</v>
      </c>
      <c r="U5" s="93">
        <v>0.5</v>
      </c>
      <c r="V5" s="93">
        <v>0.5</v>
      </c>
      <c r="W5" s="93">
        <v>0.5</v>
      </c>
      <c r="X5" s="93">
        <v>0.5</v>
      </c>
      <c r="Y5" s="93">
        <v>0.5</v>
      </c>
      <c r="Z5" s="93">
        <v>0.5</v>
      </c>
      <c r="AA5" s="93">
        <v>0.5</v>
      </c>
      <c r="AB5" s="93">
        <v>0.5</v>
      </c>
      <c r="AC5" s="93">
        <v>0.5</v>
      </c>
    </row>
    <row r="6" spans="1:29">
      <c r="A6" s="91" t="s">
        <v>65</v>
      </c>
      <c r="B6" s="91" t="s">
        <v>42</v>
      </c>
      <c r="C6" s="87" t="s">
        <v>43</v>
      </c>
      <c r="D6" s="87" t="s">
        <v>46</v>
      </c>
      <c r="E6" s="91" t="s">
        <v>102</v>
      </c>
      <c r="F6" s="93">
        <v>0.5</v>
      </c>
      <c r="G6" s="93">
        <v>0.5</v>
      </c>
      <c r="H6" s="93">
        <v>0.5</v>
      </c>
      <c r="I6" s="93">
        <v>0.5</v>
      </c>
      <c r="J6" s="93">
        <v>0.5</v>
      </c>
      <c r="K6" s="93">
        <v>0.5</v>
      </c>
      <c r="L6" s="93">
        <v>0.5</v>
      </c>
      <c r="M6" s="93">
        <v>0.5</v>
      </c>
      <c r="N6" s="93">
        <v>0.5</v>
      </c>
      <c r="O6" s="93">
        <v>0.5</v>
      </c>
      <c r="P6" s="93">
        <v>0.5</v>
      </c>
      <c r="Q6" s="93">
        <v>0.5</v>
      </c>
      <c r="R6" s="93">
        <v>0.5</v>
      </c>
      <c r="S6" s="93">
        <v>0.5</v>
      </c>
      <c r="T6" s="93">
        <v>0.5</v>
      </c>
      <c r="U6" s="93">
        <v>0.5</v>
      </c>
      <c r="V6" s="93">
        <v>0.5</v>
      </c>
      <c r="W6" s="93">
        <v>0.5</v>
      </c>
      <c r="X6" s="93">
        <v>0.5</v>
      </c>
      <c r="Y6" s="93">
        <v>0.5</v>
      </c>
      <c r="Z6" s="93">
        <v>0.5</v>
      </c>
      <c r="AA6" s="93">
        <v>0.5</v>
      </c>
      <c r="AB6" s="93">
        <v>0.5</v>
      </c>
      <c r="AC6" s="93">
        <v>0.5</v>
      </c>
    </row>
    <row r="7" spans="1:29">
      <c r="A7" s="91" t="s">
        <v>65</v>
      </c>
      <c r="B7" s="91" t="s">
        <v>42</v>
      </c>
      <c r="C7" s="87" t="s">
        <v>43</v>
      </c>
      <c r="D7" s="87" t="s">
        <v>47</v>
      </c>
      <c r="E7" s="91" t="s">
        <v>102</v>
      </c>
      <c r="F7" s="93">
        <v>0.5</v>
      </c>
      <c r="G7" s="93">
        <v>0.5</v>
      </c>
      <c r="H7" s="93">
        <v>0.5</v>
      </c>
      <c r="I7" s="93">
        <v>0.5</v>
      </c>
      <c r="J7" s="93">
        <v>0.5</v>
      </c>
      <c r="K7" s="93">
        <v>0.5</v>
      </c>
      <c r="L7" s="93">
        <v>0.5</v>
      </c>
      <c r="M7" s="93">
        <v>0.5</v>
      </c>
      <c r="N7" s="93">
        <v>0.5</v>
      </c>
      <c r="O7" s="93">
        <v>0.5</v>
      </c>
      <c r="P7" s="93">
        <v>0.5</v>
      </c>
      <c r="Q7" s="93">
        <v>0.5</v>
      </c>
      <c r="R7" s="93">
        <v>0.5</v>
      </c>
      <c r="S7" s="93">
        <v>0.5</v>
      </c>
      <c r="T7" s="93">
        <v>0.5</v>
      </c>
      <c r="U7" s="93">
        <v>0.5</v>
      </c>
      <c r="V7" s="93">
        <v>0.5</v>
      </c>
      <c r="W7" s="93">
        <v>0.5</v>
      </c>
      <c r="X7" s="93">
        <v>0.5</v>
      </c>
      <c r="Y7" s="93">
        <v>0.5</v>
      </c>
      <c r="Z7" s="93">
        <v>0.5</v>
      </c>
      <c r="AA7" s="93">
        <v>0.5</v>
      </c>
      <c r="AB7" s="93">
        <v>0.5</v>
      </c>
      <c r="AC7" s="93">
        <v>0.5</v>
      </c>
    </row>
    <row r="8" spans="1:29">
      <c r="A8" s="91" t="s">
        <v>65</v>
      </c>
      <c r="B8" s="91" t="s">
        <v>42</v>
      </c>
      <c r="C8" s="87" t="s">
        <v>43</v>
      </c>
      <c r="D8" s="87" t="s">
        <v>48</v>
      </c>
      <c r="E8" s="91" t="s">
        <v>102</v>
      </c>
      <c r="F8" s="93">
        <v>0.5</v>
      </c>
      <c r="G8" s="93">
        <v>0.5</v>
      </c>
      <c r="H8" s="93">
        <v>0.5</v>
      </c>
      <c r="I8" s="93">
        <v>0.5</v>
      </c>
      <c r="J8" s="93">
        <v>0.5</v>
      </c>
      <c r="K8" s="93">
        <v>0.5</v>
      </c>
      <c r="L8" s="93">
        <v>0.5</v>
      </c>
      <c r="M8" s="93">
        <v>0.5</v>
      </c>
      <c r="N8" s="93">
        <v>0.5</v>
      </c>
      <c r="O8" s="93">
        <v>0.5</v>
      </c>
      <c r="P8" s="93">
        <v>0.5</v>
      </c>
      <c r="Q8" s="93">
        <v>0.5</v>
      </c>
      <c r="R8" s="93">
        <v>0.5</v>
      </c>
      <c r="S8" s="93">
        <v>0.5</v>
      </c>
      <c r="T8" s="93">
        <v>0.5</v>
      </c>
      <c r="U8" s="93">
        <v>0.5</v>
      </c>
      <c r="V8" s="93">
        <v>0.5</v>
      </c>
      <c r="W8" s="93">
        <v>0.5</v>
      </c>
      <c r="X8" s="93">
        <v>0.5</v>
      </c>
      <c r="Y8" s="93">
        <v>0.5</v>
      </c>
      <c r="Z8" s="93">
        <v>0.5</v>
      </c>
      <c r="AA8" s="93">
        <v>0.5</v>
      </c>
      <c r="AB8" s="93">
        <v>0.5</v>
      </c>
      <c r="AC8" s="93">
        <v>0.5</v>
      </c>
    </row>
    <row r="9" spans="1:29">
      <c r="A9" s="91" t="s">
        <v>65</v>
      </c>
      <c r="B9" s="91" t="s">
        <v>42</v>
      </c>
      <c r="C9" s="87" t="s">
        <v>55</v>
      </c>
      <c r="D9" s="87" t="s">
        <v>56</v>
      </c>
      <c r="E9" s="91" t="s">
        <v>102</v>
      </c>
      <c r="F9" s="93">
        <v>0.5</v>
      </c>
      <c r="G9" s="93">
        <v>0.5</v>
      </c>
      <c r="H9" s="93">
        <v>0.5</v>
      </c>
      <c r="I9" s="93">
        <v>0.5</v>
      </c>
      <c r="J9" s="93">
        <v>0.5</v>
      </c>
      <c r="K9" s="93">
        <v>0.5</v>
      </c>
      <c r="L9" s="93">
        <v>0.5</v>
      </c>
      <c r="M9" s="93">
        <v>0.5</v>
      </c>
      <c r="N9" s="93">
        <v>0.5</v>
      </c>
      <c r="O9" s="93">
        <v>0.5</v>
      </c>
      <c r="P9" s="93">
        <v>0.5</v>
      </c>
      <c r="Q9" s="93">
        <v>0.5</v>
      </c>
      <c r="R9" s="93">
        <v>0.5</v>
      </c>
      <c r="S9" s="93">
        <v>0.5</v>
      </c>
      <c r="T9" s="93">
        <v>0.5</v>
      </c>
      <c r="U9" s="93">
        <v>0.5</v>
      </c>
      <c r="V9" s="93">
        <v>0.5</v>
      </c>
      <c r="W9" s="93">
        <v>0.5</v>
      </c>
      <c r="X9" s="93">
        <v>0.5</v>
      </c>
      <c r="Y9" s="93">
        <v>0.5</v>
      </c>
      <c r="Z9" s="93">
        <v>0.5</v>
      </c>
      <c r="AA9" s="93">
        <v>0.5</v>
      </c>
      <c r="AB9" s="93">
        <v>0.5</v>
      </c>
      <c r="AC9" s="93">
        <v>0.5</v>
      </c>
    </row>
    <row r="10" spans="1:29">
      <c r="A10" s="91" t="s">
        <v>65</v>
      </c>
      <c r="B10" s="91" t="s">
        <v>42</v>
      </c>
      <c r="C10" s="87" t="s">
        <v>55</v>
      </c>
      <c r="D10" s="87" t="s">
        <v>57</v>
      </c>
      <c r="E10" s="91" t="s">
        <v>102</v>
      </c>
      <c r="F10" s="93">
        <v>0.5</v>
      </c>
      <c r="G10" s="93">
        <v>0.5</v>
      </c>
      <c r="H10" s="93">
        <v>0.5</v>
      </c>
      <c r="I10" s="93">
        <v>0.5</v>
      </c>
      <c r="J10" s="93">
        <v>0.5</v>
      </c>
      <c r="K10" s="93">
        <v>0.5</v>
      </c>
      <c r="L10" s="93">
        <v>0.5</v>
      </c>
      <c r="M10" s="93">
        <v>0.5</v>
      </c>
      <c r="N10" s="93">
        <v>0.5</v>
      </c>
      <c r="O10" s="93">
        <v>0.5</v>
      </c>
      <c r="P10" s="93">
        <v>0.5</v>
      </c>
      <c r="Q10" s="93">
        <v>0.5</v>
      </c>
      <c r="R10" s="93">
        <v>0.5</v>
      </c>
      <c r="S10" s="93">
        <v>0.5</v>
      </c>
      <c r="T10" s="93">
        <v>0.5</v>
      </c>
      <c r="U10" s="93">
        <v>0.5</v>
      </c>
      <c r="V10" s="93">
        <v>0.5</v>
      </c>
      <c r="W10" s="93">
        <v>0.5</v>
      </c>
      <c r="X10" s="93">
        <v>0.5</v>
      </c>
      <c r="Y10" s="93">
        <v>0.5</v>
      </c>
      <c r="Z10" s="93">
        <v>0.5</v>
      </c>
      <c r="AA10" s="93">
        <v>0.5</v>
      </c>
      <c r="AB10" s="93">
        <v>0.5</v>
      </c>
      <c r="AC10" s="93">
        <v>0.5</v>
      </c>
    </row>
    <row r="11" spans="1:29">
      <c r="A11" s="91" t="s">
        <v>65</v>
      </c>
      <c r="B11" s="91" t="s">
        <v>42</v>
      </c>
      <c r="C11" s="87" t="s">
        <v>58</v>
      </c>
      <c r="D11" s="87" t="s">
        <v>59</v>
      </c>
      <c r="E11" s="91" t="s">
        <v>102</v>
      </c>
      <c r="F11" s="93">
        <v>0.5</v>
      </c>
      <c r="G11" s="93">
        <v>0.5</v>
      </c>
      <c r="H11" s="93">
        <v>0.5</v>
      </c>
      <c r="I11" s="93">
        <v>0.5</v>
      </c>
      <c r="J11" s="93">
        <v>0.5</v>
      </c>
      <c r="K11" s="93">
        <v>0.5</v>
      </c>
      <c r="L11" s="93">
        <v>0.5</v>
      </c>
      <c r="M11" s="93">
        <v>0.5</v>
      </c>
      <c r="N11" s="93">
        <v>0.5</v>
      </c>
      <c r="O11" s="93">
        <v>0.5</v>
      </c>
      <c r="P11" s="93">
        <v>0.5</v>
      </c>
      <c r="Q11" s="93">
        <v>0.5</v>
      </c>
      <c r="R11" s="93">
        <v>0.5</v>
      </c>
      <c r="S11" s="93">
        <v>0.5</v>
      </c>
      <c r="T11" s="93">
        <v>0.5</v>
      </c>
      <c r="U11" s="93">
        <v>0.5</v>
      </c>
      <c r="V11" s="93">
        <v>0.5</v>
      </c>
      <c r="W11" s="93">
        <v>0.5</v>
      </c>
      <c r="X11" s="93">
        <v>0.5</v>
      </c>
      <c r="Y11" s="93">
        <v>0.5</v>
      </c>
      <c r="Z11" s="93">
        <v>0.5</v>
      </c>
      <c r="AA11" s="93">
        <v>0.5</v>
      </c>
      <c r="AB11" s="93">
        <v>0.5</v>
      </c>
      <c r="AC11" s="93">
        <v>0.5</v>
      </c>
    </row>
    <row r="12" spans="1:29">
      <c r="A12" s="91" t="s">
        <v>65</v>
      </c>
      <c r="B12" s="91" t="s">
        <v>42</v>
      </c>
      <c r="C12" s="87" t="s">
        <v>58</v>
      </c>
      <c r="D12" s="87" t="s">
        <v>60</v>
      </c>
      <c r="E12" s="91" t="s">
        <v>102</v>
      </c>
      <c r="F12" s="93">
        <v>0.5</v>
      </c>
      <c r="G12" s="93">
        <v>0.5</v>
      </c>
      <c r="H12" s="93">
        <v>0.5</v>
      </c>
      <c r="I12" s="93">
        <v>0.5</v>
      </c>
      <c r="J12" s="93">
        <v>0.5</v>
      </c>
      <c r="K12" s="93">
        <v>0.5</v>
      </c>
      <c r="L12" s="93">
        <v>0.5</v>
      </c>
      <c r="M12" s="93">
        <v>0.5</v>
      </c>
      <c r="N12" s="93">
        <v>0.5</v>
      </c>
      <c r="O12" s="93">
        <v>0.5</v>
      </c>
      <c r="P12" s="93">
        <v>0.5</v>
      </c>
      <c r="Q12" s="93">
        <v>0.5</v>
      </c>
      <c r="R12" s="93">
        <v>0.5</v>
      </c>
      <c r="S12" s="93">
        <v>0.5</v>
      </c>
      <c r="T12" s="93">
        <v>0.5</v>
      </c>
      <c r="U12" s="93">
        <v>0.5</v>
      </c>
      <c r="V12" s="93">
        <v>0.5</v>
      </c>
      <c r="W12" s="93">
        <v>0.5</v>
      </c>
      <c r="X12" s="93">
        <v>0.5</v>
      </c>
      <c r="Y12" s="93">
        <v>0.5</v>
      </c>
      <c r="Z12" s="93">
        <v>0.5</v>
      </c>
      <c r="AA12" s="93">
        <v>0.5</v>
      </c>
      <c r="AB12" s="93">
        <v>0.5</v>
      </c>
      <c r="AC12" s="93">
        <v>0.5</v>
      </c>
    </row>
    <row r="13" spans="1:29">
      <c r="A13" s="91" t="s">
        <v>65</v>
      </c>
      <c r="B13" s="91" t="s">
        <v>42</v>
      </c>
      <c r="C13" s="87" t="s">
        <v>58</v>
      </c>
      <c r="D13" s="87" t="s">
        <v>61</v>
      </c>
      <c r="E13" s="91" t="s">
        <v>102</v>
      </c>
      <c r="F13" s="93">
        <v>0.5</v>
      </c>
      <c r="G13" s="93">
        <v>0.5</v>
      </c>
      <c r="H13" s="93">
        <v>0.5</v>
      </c>
      <c r="I13" s="93">
        <v>0.5</v>
      </c>
      <c r="J13" s="93">
        <v>0.5</v>
      </c>
      <c r="K13" s="93">
        <v>0.5</v>
      </c>
      <c r="L13" s="93">
        <v>0.5</v>
      </c>
      <c r="M13" s="93">
        <v>0.5</v>
      </c>
      <c r="N13" s="93">
        <v>0.5</v>
      </c>
      <c r="O13" s="93">
        <v>0.5</v>
      </c>
      <c r="P13" s="93">
        <v>0.5</v>
      </c>
      <c r="Q13" s="93">
        <v>0.5</v>
      </c>
      <c r="R13" s="93">
        <v>0.5</v>
      </c>
      <c r="S13" s="93">
        <v>0.5</v>
      </c>
      <c r="T13" s="93">
        <v>0.5</v>
      </c>
      <c r="U13" s="93">
        <v>0.5</v>
      </c>
      <c r="V13" s="93">
        <v>0.5</v>
      </c>
      <c r="W13" s="93">
        <v>0.5</v>
      </c>
      <c r="X13" s="93">
        <v>0.5</v>
      </c>
      <c r="Y13" s="93">
        <v>0.5</v>
      </c>
      <c r="Z13" s="93">
        <v>0.5</v>
      </c>
      <c r="AA13" s="93">
        <v>0.5</v>
      </c>
      <c r="AB13" s="93">
        <v>0.5</v>
      </c>
      <c r="AC13" s="93">
        <v>0.5</v>
      </c>
    </row>
    <row r="14" spans="1:29">
      <c r="A14" s="91" t="s">
        <v>65</v>
      </c>
      <c r="B14" s="91" t="s">
        <v>42</v>
      </c>
      <c r="C14" s="87" t="s">
        <v>58</v>
      </c>
      <c r="D14" s="87" t="s">
        <v>62</v>
      </c>
      <c r="E14" s="91" t="s">
        <v>102</v>
      </c>
      <c r="F14" s="93">
        <v>0.5</v>
      </c>
      <c r="G14" s="93">
        <v>0.5</v>
      </c>
      <c r="H14" s="93">
        <v>0.5</v>
      </c>
      <c r="I14" s="93">
        <v>0.5</v>
      </c>
      <c r="J14" s="93">
        <v>0.5</v>
      </c>
      <c r="K14" s="93">
        <v>0.5</v>
      </c>
      <c r="L14" s="93">
        <v>0.5</v>
      </c>
      <c r="M14" s="93">
        <v>0.5</v>
      </c>
      <c r="N14" s="93">
        <v>0.5</v>
      </c>
      <c r="O14" s="93">
        <v>0.5</v>
      </c>
      <c r="P14" s="93">
        <v>0.5</v>
      </c>
      <c r="Q14" s="93">
        <v>0.5</v>
      </c>
      <c r="R14" s="93">
        <v>0.5</v>
      </c>
      <c r="S14" s="93">
        <v>0.5</v>
      </c>
      <c r="T14" s="93">
        <v>0.5</v>
      </c>
      <c r="U14" s="93">
        <v>0.5</v>
      </c>
      <c r="V14" s="93">
        <v>0.5</v>
      </c>
      <c r="W14" s="93">
        <v>0.5</v>
      </c>
      <c r="X14" s="93">
        <v>0.5</v>
      </c>
      <c r="Y14" s="93">
        <v>0.5</v>
      </c>
      <c r="Z14" s="93">
        <v>0.5</v>
      </c>
      <c r="AA14" s="93">
        <v>0.5</v>
      </c>
      <c r="AB14" s="93">
        <v>0.5</v>
      </c>
      <c r="AC14" s="93">
        <v>0.5</v>
      </c>
    </row>
    <row r="15" spans="1:29">
      <c r="A15" s="91" t="s">
        <v>65</v>
      </c>
      <c r="B15" s="91" t="s">
        <v>42</v>
      </c>
      <c r="C15" s="87" t="s">
        <v>58</v>
      </c>
      <c r="D15" s="87" t="s">
        <v>63</v>
      </c>
      <c r="E15" s="91" t="s">
        <v>102</v>
      </c>
      <c r="F15" s="93">
        <v>0.5</v>
      </c>
      <c r="G15" s="93">
        <v>0.5</v>
      </c>
      <c r="H15" s="93">
        <v>0.5</v>
      </c>
      <c r="I15" s="93">
        <v>0.5</v>
      </c>
      <c r="J15" s="93">
        <v>0.5</v>
      </c>
      <c r="K15" s="93">
        <v>0.5</v>
      </c>
      <c r="L15" s="93">
        <v>0.5</v>
      </c>
      <c r="M15" s="93">
        <v>0.5</v>
      </c>
      <c r="N15" s="93">
        <v>0.5</v>
      </c>
      <c r="O15" s="93">
        <v>0.5</v>
      </c>
      <c r="P15" s="93">
        <v>0.5</v>
      </c>
      <c r="Q15" s="93">
        <v>0.5</v>
      </c>
      <c r="R15" s="93">
        <v>0.5</v>
      </c>
      <c r="S15" s="93">
        <v>0.5</v>
      </c>
      <c r="T15" s="93">
        <v>0.5</v>
      </c>
      <c r="U15" s="93">
        <v>0.5</v>
      </c>
      <c r="V15" s="93">
        <v>0.5</v>
      </c>
      <c r="W15" s="93">
        <v>0.5</v>
      </c>
      <c r="X15" s="93">
        <v>0.5</v>
      </c>
      <c r="Y15" s="93">
        <v>0.5</v>
      </c>
      <c r="Z15" s="93">
        <v>0.5</v>
      </c>
      <c r="AA15" s="93">
        <v>0.5</v>
      </c>
      <c r="AB15" s="93">
        <v>0.5</v>
      </c>
      <c r="AC15" s="93">
        <v>0.5</v>
      </c>
    </row>
    <row r="16" spans="1:29">
      <c r="A16" s="91" t="s">
        <v>65</v>
      </c>
      <c r="B16" s="91" t="s">
        <v>42</v>
      </c>
      <c r="C16" s="87" t="s">
        <v>58</v>
      </c>
      <c r="D16" s="87" t="s">
        <v>64</v>
      </c>
      <c r="E16" s="91" t="s">
        <v>102</v>
      </c>
      <c r="F16" s="93">
        <v>0.5</v>
      </c>
      <c r="G16" s="93">
        <v>0.5</v>
      </c>
      <c r="H16" s="93">
        <v>0.5</v>
      </c>
      <c r="I16" s="93">
        <v>0.5</v>
      </c>
      <c r="J16" s="93">
        <v>0.5</v>
      </c>
      <c r="K16" s="93">
        <v>0.5</v>
      </c>
      <c r="L16" s="93">
        <v>0.5</v>
      </c>
      <c r="M16" s="93">
        <v>0.5</v>
      </c>
      <c r="N16" s="93">
        <v>0.5</v>
      </c>
      <c r="O16" s="93">
        <v>0.5</v>
      </c>
      <c r="P16" s="93">
        <v>0.5</v>
      </c>
      <c r="Q16" s="93">
        <v>0.5</v>
      </c>
      <c r="R16" s="93">
        <v>0.5</v>
      </c>
      <c r="S16" s="93">
        <v>0.5</v>
      </c>
      <c r="T16" s="93">
        <v>0.5</v>
      </c>
      <c r="U16" s="93">
        <v>0.5</v>
      </c>
      <c r="V16" s="93">
        <v>0.5</v>
      </c>
      <c r="W16" s="93">
        <v>0.5</v>
      </c>
      <c r="X16" s="93">
        <v>0.5</v>
      </c>
      <c r="Y16" s="93">
        <v>0.5</v>
      </c>
      <c r="Z16" s="93">
        <v>0.5</v>
      </c>
      <c r="AA16" s="93">
        <v>0.5</v>
      </c>
      <c r="AB16" s="93">
        <v>0.5</v>
      </c>
      <c r="AC16" s="93">
        <v>0.5</v>
      </c>
    </row>
    <row r="17" spans="1:29">
      <c r="A17" s="91" t="s">
        <v>65</v>
      </c>
      <c r="B17" s="91" t="s">
        <v>42</v>
      </c>
      <c r="C17" s="87" t="s">
        <v>49</v>
      </c>
      <c r="D17" s="87" t="s">
        <v>50</v>
      </c>
      <c r="E17" s="91" t="s">
        <v>102</v>
      </c>
      <c r="F17" s="93">
        <v>0.5</v>
      </c>
      <c r="G17" s="93">
        <v>0.5</v>
      </c>
      <c r="H17" s="93">
        <v>0.5</v>
      </c>
      <c r="I17" s="93">
        <v>0.5</v>
      </c>
      <c r="J17" s="93">
        <v>0.5</v>
      </c>
      <c r="K17" s="93">
        <v>0.5</v>
      </c>
      <c r="L17" s="93">
        <v>0.5</v>
      </c>
      <c r="M17" s="93">
        <v>0.5</v>
      </c>
      <c r="N17" s="93">
        <v>0.5</v>
      </c>
      <c r="O17" s="93">
        <v>0.5</v>
      </c>
      <c r="P17" s="93">
        <v>0.5</v>
      </c>
      <c r="Q17" s="93">
        <v>0.5</v>
      </c>
      <c r="R17" s="93">
        <v>0.5</v>
      </c>
      <c r="S17" s="93">
        <v>0.5</v>
      </c>
      <c r="T17" s="93">
        <v>0.5</v>
      </c>
      <c r="U17" s="93">
        <v>0.5</v>
      </c>
      <c r="V17" s="93">
        <v>0.5</v>
      </c>
      <c r="W17" s="93">
        <v>0.5</v>
      </c>
      <c r="X17" s="93">
        <v>0.5</v>
      </c>
      <c r="Y17" s="93">
        <v>0.5</v>
      </c>
      <c r="Z17" s="93">
        <v>0.5</v>
      </c>
      <c r="AA17" s="93">
        <v>0.5</v>
      </c>
      <c r="AB17" s="93">
        <v>0.5</v>
      </c>
      <c r="AC17" s="93">
        <v>0.5</v>
      </c>
    </row>
    <row r="18" spans="1:29">
      <c r="A18" s="91" t="s">
        <v>65</v>
      </c>
      <c r="B18" s="91" t="s">
        <v>42</v>
      </c>
      <c r="C18" s="87" t="s">
        <v>49</v>
      </c>
      <c r="D18" s="87" t="s">
        <v>51</v>
      </c>
      <c r="E18" s="91" t="s">
        <v>102</v>
      </c>
      <c r="F18" s="93">
        <v>0.5</v>
      </c>
      <c r="G18" s="93">
        <v>0.5</v>
      </c>
      <c r="H18" s="93">
        <v>0.5</v>
      </c>
      <c r="I18" s="93">
        <v>0.5</v>
      </c>
      <c r="J18" s="93">
        <v>0.5</v>
      </c>
      <c r="K18" s="93">
        <v>0.5</v>
      </c>
      <c r="L18" s="93">
        <v>0.5</v>
      </c>
      <c r="M18" s="93">
        <v>0.5</v>
      </c>
      <c r="N18" s="93">
        <v>0.5</v>
      </c>
      <c r="O18" s="93">
        <v>0.5</v>
      </c>
      <c r="P18" s="93">
        <v>0.5</v>
      </c>
      <c r="Q18" s="93">
        <v>0.5</v>
      </c>
      <c r="R18" s="93">
        <v>0.5</v>
      </c>
      <c r="S18" s="93">
        <v>0.5</v>
      </c>
      <c r="T18" s="93">
        <v>0.5</v>
      </c>
      <c r="U18" s="93">
        <v>0.5</v>
      </c>
      <c r="V18" s="93">
        <v>0.5</v>
      </c>
      <c r="W18" s="93">
        <v>0.5</v>
      </c>
      <c r="X18" s="93">
        <v>0.5</v>
      </c>
      <c r="Y18" s="93">
        <v>0.5</v>
      </c>
      <c r="Z18" s="93">
        <v>0.5</v>
      </c>
      <c r="AA18" s="93">
        <v>0.5</v>
      </c>
      <c r="AB18" s="93">
        <v>0.5</v>
      </c>
      <c r="AC18" s="93">
        <v>0.5</v>
      </c>
    </row>
    <row r="19" spans="1:29">
      <c r="A19" s="91" t="s">
        <v>65</v>
      </c>
      <c r="B19" s="91" t="s">
        <v>42</v>
      </c>
      <c r="C19" s="87" t="s">
        <v>49</v>
      </c>
      <c r="D19" s="87" t="s">
        <v>52</v>
      </c>
      <c r="E19" s="91" t="s">
        <v>102</v>
      </c>
      <c r="F19" s="93">
        <v>0.5</v>
      </c>
      <c r="G19" s="93">
        <v>0.5</v>
      </c>
      <c r="H19" s="93">
        <v>0.5</v>
      </c>
      <c r="I19" s="93">
        <v>0.5</v>
      </c>
      <c r="J19" s="93">
        <v>0.5</v>
      </c>
      <c r="K19" s="93">
        <v>0.5</v>
      </c>
      <c r="L19" s="93">
        <v>0.5</v>
      </c>
      <c r="M19" s="93">
        <v>0.5</v>
      </c>
      <c r="N19" s="93">
        <v>0.5</v>
      </c>
      <c r="O19" s="93">
        <v>0.5</v>
      </c>
      <c r="P19" s="93">
        <v>0.5</v>
      </c>
      <c r="Q19" s="93">
        <v>0.5</v>
      </c>
      <c r="R19" s="93">
        <v>0.5</v>
      </c>
      <c r="S19" s="93">
        <v>0.5</v>
      </c>
      <c r="T19" s="93">
        <v>0.5</v>
      </c>
      <c r="U19" s="93">
        <v>0.5</v>
      </c>
      <c r="V19" s="93">
        <v>0.5</v>
      </c>
      <c r="W19" s="93">
        <v>0.5</v>
      </c>
      <c r="X19" s="93">
        <v>0.5</v>
      </c>
      <c r="Y19" s="93">
        <v>0.5</v>
      </c>
      <c r="Z19" s="93">
        <v>0.5</v>
      </c>
      <c r="AA19" s="93">
        <v>0.5</v>
      </c>
      <c r="AB19" s="93">
        <v>0.5</v>
      </c>
      <c r="AC19" s="93">
        <v>0.5</v>
      </c>
    </row>
    <row r="20" spans="1:29">
      <c r="A20" s="91" t="s">
        <v>65</v>
      </c>
      <c r="B20" s="91" t="s">
        <v>42</v>
      </c>
      <c r="C20" s="87" t="s">
        <v>49</v>
      </c>
      <c r="D20" s="87" t="s">
        <v>53</v>
      </c>
      <c r="E20" s="91" t="s">
        <v>102</v>
      </c>
      <c r="F20" s="93">
        <v>0.5</v>
      </c>
      <c r="G20" s="93">
        <v>0.5</v>
      </c>
      <c r="H20" s="93">
        <v>0.5</v>
      </c>
      <c r="I20" s="93">
        <v>0.5</v>
      </c>
      <c r="J20" s="93">
        <v>0.5</v>
      </c>
      <c r="K20" s="93">
        <v>0.5</v>
      </c>
      <c r="L20" s="93">
        <v>0.5</v>
      </c>
      <c r="M20" s="93">
        <v>0.5</v>
      </c>
      <c r="N20" s="93">
        <v>0.5</v>
      </c>
      <c r="O20" s="93">
        <v>0.5</v>
      </c>
      <c r="P20" s="93">
        <v>0.5</v>
      </c>
      <c r="Q20" s="93">
        <v>0.5</v>
      </c>
      <c r="R20" s="93">
        <v>0.5</v>
      </c>
      <c r="S20" s="93">
        <v>0.5</v>
      </c>
      <c r="T20" s="93">
        <v>0.5</v>
      </c>
      <c r="U20" s="93">
        <v>0.5</v>
      </c>
      <c r="V20" s="93">
        <v>0.5</v>
      </c>
      <c r="W20" s="93">
        <v>0.5</v>
      </c>
      <c r="X20" s="93">
        <v>0.5</v>
      </c>
      <c r="Y20" s="93">
        <v>0.5</v>
      </c>
      <c r="Z20" s="93">
        <v>0.5</v>
      </c>
      <c r="AA20" s="93">
        <v>0.5</v>
      </c>
      <c r="AB20" s="93">
        <v>0.5</v>
      </c>
      <c r="AC20" s="93">
        <v>0.5</v>
      </c>
    </row>
    <row r="21" spans="1:29">
      <c r="A21" s="91" t="s">
        <v>65</v>
      </c>
      <c r="B21" s="91" t="s">
        <v>42</v>
      </c>
      <c r="C21" s="87" t="s">
        <v>43</v>
      </c>
      <c r="D21" s="87" t="s">
        <v>44</v>
      </c>
      <c r="E21" s="91" t="s">
        <v>103</v>
      </c>
      <c r="F21" s="93">
        <v>0.5</v>
      </c>
      <c r="G21" s="93">
        <v>0.5</v>
      </c>
      <c r="H21" s="93">
        <v>0.5</v>
      </c>
      <c r="I21" s="93">
        <v>0.5</v>
      </c>
      <c r="J21" s="93">
        <v>0.5</v>
      </c>
      <c r="K21" s="93">
        <v>0.5</v>
      </c>
      <c r="L21" s="93">
        <v>0.5</v>
      </c>
      <c r="M21" s="93">
        <v>0.5</v>
      </c>
      <c r="N21" s="93">
        <v>0.5</v>
      </c>
      <c r="O21" s="93">
        <v>0.5</v>
      </c>
      <c r="P21" s="93">
        <v>0.5</v>
      </c>
      <c r="Q21" s="93">
        <v>0.5</v>
      </c>
      <c r="R21" s="93">
        <v>0.5</v>
      </c>
      <c r="S21" s="93">
        <v>0.5</v>
      </c>
      <c r="T21" s="93">
        <v>0.5</v>
      </c>
      <c r="U21" s="93">
        <v>0.5</v>
      </c>
      <c r="V21" s="93">
        <v>0.5</v>
      </c>
      <c r="W21" s="93">
        <v>0.5</v>
      </c>
      <c r="X21" s="93">
        <v>0.5</v>
      </c>
      <c r="Y21" s="93">
        <v>0.5</v>
      </c>
      <c r="Z21" s="93">
        <v>0.5</v>
      </c>
      <c r="AA21" s="93">
        <v>0.5</v>
      </c>
      <c r="AB21" s="93">
        <v>0.5</v>
      </c>
      <c r="AC21" s="93">
        <v>0.5</v>
      </c>
    </row>
    <row r="22" spans="1:29">
      <c r="A22" s="91" t="s">
        <v>65</v>
      </c>
      <c r="B22" s="91" t="s">
        <v>42</v>
      </c>
      <c r="C22" s="87" t="s">
        <v>43</v>
      </c>
      <c r="D22" s="87" t="s">
        <v>45</v>
      </c>
      <c r="E22" s="91" t="s">
        <v>103</v>
      </c>
      <c r="F22" s="93">
        <v>0.5</v>
      </c>
      <c r="G22" s="93">
        <v>0.5</v>
      </c>
      <c r="H22" s="93">
        <v>0.5</v>
      </c>
      <c r="I22" s="93">
        <v>0.5</v>
      </c>
      <c r="J22" s="93">
        <v>0.5</v>
      </c>
      <c r="K22" s="93">
        <v>0.5</v>
      </c>
      <c r="L22" s="93">
        <v>0.5</v>
      </c>
      <c r="M22" s="93">
        <v>0.5</v>
      </c>
      <c r="N22" s="93">
        <v>0.5</v>
      </c>
      <c r="O22" s="93">
        <v>0.5</v>
      </c>
      <c r="P22" s="93">
        <v>0.5</v>
      </c>
      <c r="Q22" s="93">
        <v>0.5</v>
      </c>
      <c r="R22" s="93">
        <v>0.5</v>
      </c>
      <c r="S22" s="93">
        <v>0.5</v>
      </c>
      <c r="T22" s="93">
        <v>0.5</v>
      </c>
      <c r="U22" s="93">
        <v>0.5</v>
      </c>
      <c r="V22" s="93">
        <v>0.5</v>
      </c>
      <c r="W22" s="93">
        <v>0.5</v>
      </c>
      <c r="X22" s="93">
        <v>0.5</v>
      </c>
      <c r="Y22" s="93">
        <v>0.5</v>
      </c>
      <c r="Z22" s="93">
        <v>0.5</v>
      </c>
      <c r="AA22" s="93">
        <v>0.5</v>
      </c>
      <c r="AB22" s="93">
        <v>0.5</v>
      </c>
      <c r="AC22" s="93">
        <v>0.5</v>
      </c>
    </row>
    <row r="23" spans="1:29">
      <c r="A23" s="91" t="s">
        <v>65</v>
      </c>
      <c r="B23" s="91" t="s">
        <v>42</v>
      </c>
      <c r="C23" s="87" t="s">
        <v>43</v>
      </c>
      <c r="D23" s="87" t="s">
        <v>46</v>
      </c>
      <c r="E23" s="91" t="s">
        <v>103</v>
      </c>
      <c r="F23" s="93">
        <v>0.5</v>
      </c>
      <c r="G23" s="93">
        <v>0.5</v>
      </c>
      <c r="H23" s="93">
        <v>0.5</v>
      </c>
      <c r="I23" s="93">
        <v>0.5</v>
      </c>
      <c r="J23" s="93">
        <v>0.5</v>
      </c>
      <c r="K23" s="93">
        <v>0.5</v>
      </c>
      <c r="L23" s="93">
        <v>0.5</v>
      </c>
      <c r="M23" s="93">
        <v>0.5</v>
      </c>
      <c r="N23" s="93">
        <v>0.5</v>
      </c>
      <c r="O23" s="93">
        <v>0.5</v>
      </c>
      <c r="P23" s="93">
        <v>0.5</v>
      </c>
      <c r="Q23" s="93">
        <v>0.5</v>
      </c>
      <c r="R23" s="93">
        <v>0.5</v>
      </c>
      <c r="S23" s="93">
        <v>0.5</v>
      </c>
      <c r="T23" s="93">
        <v>0.5</v>
      </c>
      <c r="U23" s="93">
        <v>0.5</v>
      </c>
      <c r="V23" s="93">
        <v>0.5</v>
      </c>
      <c r="W23" s="93">
        <v>0.5</v>
      </c>
      <c r="X23" s="93">
        <v>0.5</v>
      </c>
      <c r="Y23" s="93">
        <v>0.5</v>
      </c>
      <c r="Z23" s="93">
        <v>0.5</v>
      </c>
      <c r="AA23" s="93">
        <v>0.5</v>
      </c>
      <c r="AB23" s="93">
        <v>0.5</v>
      </c>
      <c r="AC23" s="93">
        <v>0.5</v>
      </c>
    </row>
    <row r="24" spans="1:29">
      <c r="A24" s="91" t="s">
        <v>65</v>
      </c>
      <c r="B24" s="91" t="s">
        <v>42</v>
      </c>
      <c r="C24" s="87" t="s">
        <v>43</v>
      </c>
      <c r="D24" s="87" t="s">
        <v>47</v>
      </c>
      <c r="E24" s="91" t="s">
        <v>103</v>
      </c>
      <c r="F24" s="93">
        <v>0.5</v>
      </c>
      <c r="G24" s="93">
        <v>0.5</v>
      </c>
      <c r="H24" s="93">
        <v>0.5</v>
      </c>
      <c r="I24" s="93">
        <v>0.5</v>
      </c>
      <c r="J24" s="93">
        <v>0.5</v>
      </c>
      <c r="K24" s="93">
        <v>0.5</v>
      </c>
      <c r="L24" s="93">
        <v>0.5</v>
      </c>
      <c r="M24" s="93">
        <v>0.5</v>
      </c>
      <c r="N24" s="93">
        <v>0.5</v>
      </c>
      <c r="O24" s="93">
        <v>0.5</v>
      </c>
      <c r="P24" s="93">
        <v>0.5</v>
      </c>
      <c r="Q24" s="93">
        <v>0.5</v>
      </c>
      <c r="R24" s="93">
        <v>0.5</v>
      </c>
      <c r="S24" s="93">
        <v>0.5</v>
      </c>
      <c r="T24" s="93">
        <v>0.5</v>
      </c>
      <c r="U24" s="93">
        <v>0.5</v>
      </c>
      <c r="V24" s="93">
        <v>0.5</v>
      </c>
      <c r="W24" s="93">
        <v>0.5</v>
      </c>
      <c r="X24" s="93">
        <v>0.5</v>
      </c>
      <c r="Y24" s="93">
        <v>0.5</v>
      </c>
      <c r="Z24" s="93">
        <v>0.5</v>
      </c>
      <c r="AA24" s="93">
        <v>0.5</v>
      </c>
      <c r="AB24" s="93">
        <v>0.5</v>
      </c>
      <c r="AC24" s="93">
        <v>0.5</v>
      </c>
    </row>
    <row r="25" spans="1:29">
      <c r="A25" s="91" t="s">
        <v>65</v>
      </c>
      <c r="B25" s="91" t="s">
        <v>42</v>
      </c>
      <c r="C25" s="87" t="s">
        <v>43</v>
      </c>
      <c r="D25" s="87" t="s">
        <v>48</v>
      </c>
      <c r="E25" s="91" t="s">
        <v>103</v>
      </c>
      <c r="F25" s="93">
        <v>0.5</v>
      </c>
      <c r="G25" s="93">
        <v>0.5</v>
      </c>
      <c r="H25" s="93">
        <v>0.5</v>
      </c>
      <c r="I25" s="93">
        <v>0.5</v>
      </c>
      <c r="J25" s="93">
        <v>0.5</v>
      </c>
      <c r="K25" s="93">
        <v>0.5</v>
      </c>
      <c r="L25" s="93">
        <v>0.5</v>
      </c>
      <c r="M25" s="93">
        <v>0.5</v>
      </c>
      <c r="N25" s="93">
        <v>0.5</v>
      </c>
      <c r="O25" s="93">
        <v>0.5</v>
      </c>
      <c r="P25" s="93">
        <v>0.5</v>
      </c>
      <c r="Q25" s="93">
        <v>0.5</v>
      </c>
      <c r="R25" s="93">
        <v>0.5</v>
      </c>
      <c r="S25" s="93">
        <v>0.5</v>
      </c>
      <c r="T25" s="93">
        <v>0.5</v>
      </c>
      <c r="U25" s="93">
        <v>0.5</v>
      </c>
      <c r="V25" s="93">
        <v>0.5</v>
      </c>
      <c r="W25" s="93">
        <v>0.5</v>
      </c>
      <c r="X25" s="93">
        <v>0.5</v>
      </c>
      <c r="Y25" s="93">
        <v>0.5</v>
      </c>
      <c r="Z25" s="93">
        <v>0.5</v>
      </c>
      <c r="AA25" s="93">
        <v>0.5</v>
      </c>
      <c r="AB25" s="93">
        <v>0.5</v>
      </c>
      <c r="AC25" s="93">
        <v>0.5</v>
      </c>
    </row>
    <row r="26" spans="1:29">
      <c r="A26" s="91" t="s">
        <v>65</v>
      </c>
      <c r="B26" s="91" t="s">
        <v>42</v>
      </c>
      <c r="C26" s="87" t="s">
        <v>55</v>
      </c>
      <c r="D26" s="87" t="s">
        <v>56</v>
      </c>
      <c r="E26" s="91" t="s">
        <v>103</v>
      </c>
      <c r="F26" s="93">
        <v>0.5</v>
      </c>
      <c r="G26" s="93">
        <v>0.5</v>
      </c>
      <c r="H26" s="93">
        <v>0.5</v>
      </c>
      <c r="I26" s="93">
        <v>0.5</v>
      </c>
      <c r="J26" s="93">
        <v>0.5</v>
      </c>
      <c r="K26" s="93">
        <v>0.5</v>
      </c>
      <c r="L26" s="93">
        <v>0.5</v>
      </c>
      <c r="M26" s="93">
        <v>0.5</v>
      </c>
      <c r="N26" s="93">
        <v>0.5</v>
      </c>
      <c r="O26" s="93">
        <v>0.5</v>
      </c>
      <c r="P26" s="93">
        <v>0.5</v>
      </c>
      <c r="Q26" s="93">
        <v>0.5</v>
      </c>
      <c r="R26" s="93">
        <v>0.5</v>
      </c>
      <c r="S26" s="93">
        <v>0.5</v>
      </c>
      <c r="T26" s="93">
        <v>0.5</v>
      </c>
      <c r="U26" s="93">
        <v>0.5</v>
      </c>
      <c r="V26" s="93">
        <v>0.5</v>
      </c>
      <c r="W26" s="93">
        <v>0.5</v>
      </c>
      <c r="X26" s="93">
        <v>0.5</v>
      </c>
      <c r="Y26" s="93">
        <v>0.5</v>
      </c>
      <c r="Z26" s="93">
        <v>0.5</v>
      </c>
      <c r="AA26" s="93">
        <v>0.5</v>
      </c>
      <c r="AB26" s="93">
        <v>0.5</v>
      </c>
      <c r="AC26" s="93">
        <v>0.5</v>
      </c>
    </row>
    <row r="27" spans="1:29">
      <c r="A27" s="91" t="s">
        <v>65</v>
      </c>
      <c r="B27" s="91" t="s">
        <v>42</v>
      </c>
      <c r="C27" s="87" t="s">
        <v>55</v>
      </c>
      <c r="D27" s="87" t="s">
        <v>57</v>
      </c>
      <c r="E27" s="91" t="s">
        <v>103</v>
      </c>
      <c r="F27" s="93">
        <v>0.5</v>
      </c>
      <c r="G27" s="93">
        <v>0.5</v>
      </c>
      <c r="H27" s="93">
        <v>0.5</v>
      </c>
      <c r="I27" s="93">
        <v>0.5</v>
      </c>
      <c r="J27" s="93">
        <v>0.5</v>
      </c>
      <c r="K27" s="93">
        <v>0.5</v>
      </c>
      <c r="L27" s="93">
        <v>0.5</v>
      </c>
      <c r="M27" s="93">
        <v>0.5</v>
      </c>
      <c r="N27" s="93">
        <v>0.5</v>
      </c>
      <c r="O27" s="93">
        <v>0.5</v>
      </c>
      <c r="P27" s="93">
        <v>0.5</v>
      </c>
      <c r="Q27" s="93">
        <v>0.5</v>
      </c>
      <c r="R27" s="93">
        <v>0.5</v>
      </c>
      <c r="S27" s="93">
        <v>0.5</v>
      </c>
      <c r="T27" s="93">
        <v>0.5</v>
      </c>
      <c r="U27" s="93">
        <v>0.5</v>
      </c>
      <c r="V27" s="93">
        <v>0.5</v>
      </c>
      <c r="W27" s="93">
        <v>0.5</v>
      </c>
      <c r="X27" s="93">
        <v>0.5</v>
      </c>
      <c r="Y27" s="93">
        <v>0.5</v>
      </c>
      <c r="Z27" s="93">
        <v>0.5</v>
      </c>
      <c r="AA27" s="93">
        <v>0.5</v>
      </c>
      <c r="AB27" s="93">
        <v>0.5</v>
      </c>
      <c r="AC27" s="93">
        <v>0.5</v>
      </c>
    </row>
    <row r="28" spans="1:29">
      <c r="A28" s="91" t="s">
        <v>65</v>
      </c>
      <c r="B28" s="91" t="s">
        <v>42</v>
      </c>
      <c r="C28" s="87" t="s">
        <v>58</v>
      </c>
      <c r="D28" s="87" t="s">
        <v>59</v>
      </c>
      <c r="E28" s="91" t="s">
        <v>103</v>
      </c>
      <c r="F28" s="93">
        <v>0.5</v>
      </c>
      <c r="G28" s="93">
        <v>0.5</v>
      </c>
      <c r="H28" s="93">
        <v>0.5</v>
      </c>
      <c r="I28" s="93">
        <v>0.5</v>
      </c>
      <c r="J28" s="93">
        <v>0.5</v>
      </c>
      <c r="K28" s="93">
        <v>0.5</v>
      </c>
      <c r="L28" s="93">
        <v>0.5</v>
      </c>
      <c r="M28" s="93">
        <v>0.5</v>
      </c>
      <c r="N28" s="93">
        <v>0.5</v>
      </c>
      <c r="O28" s="93">
        <v>0.5</v>
      </c>
      <c r="P28" s="93">
        <v>0.5</v>
      </c>
      <c r="Q28" s="93">
        <v>0.5</v>
      </c>
      <c r="R28" s="93">
        <v>0.5</v>
      </c>
      <c r="S28" s="93">
        <v>0.5</v>
      </c>
      <c r="T28" s="93">
        <v>0.5</v>
      </c>
      <c r="U28" s="93">
        <v>0.5</v>
      </c>
      <c r="V28" s="93">
        <v>0.5</v>
      </c>
      <c r="W28" s="93">
        <v>0.5</v>
      </c>
      <c r="X28" s="93">
        <v>0.5</v>
      </c>
      <c r="Y28" s="93">
        <v>0.5</v>
      </c>
      <c r="Z28" s="93">
        <v>0.5</v>
      </c>
      <c r="AA28" s="93">
        <v>0.5</v>
      </c>
      <c r="AB28" s="93">
        <v>0.5</v>
      </c>
      <c r="AC28" s="93">
        <v>0.5</v>
      </c>
    </row>
    <row r="29" spans="1:29">
      <c r="A29" s="91" t="s">
        <v>65</v>
      </c>
      <c r="B29" s="91" t="s">
        <v>42</v>
      </c>
      <c r="C29" s="87" t="s">
        <v>58</v>
      </c>
      <c r="D29" s="87" t="s">
        <v>60</v>
      </c>
      <c r="E29" s="91" t="s">
        <v>103</v>
      </c>
      <c r="F29" s="93">
        <v>0.5</v>
      </c>
      <c r="G29" s="93">
        <v>0.5</v>
      </c>
      <c r="H29" s="93">
        <v>0.5</v>
      </c>
      <c r="I29" s="93">
        <v>0.5</v>
      </c>
      <c r="J29" s="93">
        <v>0.5</v>
      </c>
      <c r="K29" s="93">
        <v>0.5</v>
      </c>
      <c r="L29" s="93">
        <v>0.5</v>
      </c>
      <c r="M29" s="93">
        <v>0.5</v>
      </c>
      <c r="N29" s="93">
        <v>0.5</v>
      </c>
      <c r="O29" s="93">
        <v>0.5</v>
      </c>
      <c r="P29" s="93">
        <v>0.5</v>
      </c>
      <c r="Q29" s="93">
        <v>0.5</v>
      </c>
      <c r="R29" s="93">
        <v>0.5</v>
      </c>
      <c r="S29" s="93">
        <v>0.5</v>
      </c>
      <c r="T29" s="93">
        <v>0.5</v>
      </c>
      <c r="U29" s="93">
        <v>0.5</v>
      </c>
      <c r="V29" s="93">
        <v>0.5</v>
      </c>
      <c r="W29" s="93">
        <v>0.5</v>
      </c>
      <c r="X29" s="93">
        <v>0.5</v>
      </c>
      <c r="Y29" s="93">
        <v>0.5</v>
      </c>
      <c r="Z29" s="93">
        <v>0.5</v>
      </c>
      <c r="AA29" s="93">
        <v>0.5</v>
      </c>
      <c r="AB29" s="93">
        <v>0.5</v>
      </c>
      <c r="AC29" s="93">
        <v>0.5</v>
      </c>
    </row>
    <row r="30" spans="1:29">
      <c r="A30" s="91" t="s">
        <v>65</v>
      </c>
      <c r="B30" s="91" t="s">
        <v>42</v>
      </c>
      <c r="C30" s="87" t="s">
        <v>58</v>
      </c>
      <c r="D30" s="87" t="s">
        <v>61</v>
      </c>
      <c r="E30" s="91" t="s">
        <v>103</v>
      </c>
      <c r="F30" s="93">
        <v>0.5</v>
      </c>
      <c r="G30" s="93">
        <v>0.5</v>
      </c>
      <c r="H30" s="93">
        <v>0.5</v>
      </c>
      <c r="I30" s="93">
        <v>0.5</v>
      </c>
      <c r="J30" s="93">
        <v>0.5</v>
      </c>
      <c r="K30" s="93">
        <v>0.5</v>
      </c>
      <c r="L30" s="93">
        <v>0.5</v>
      </c>
      <c r="M30" s="93">
        <v>0.5</v>
      </c>
      <c r="N30" s="93">
        <v>0.5</v>
      </c>
      <c r="O30" s="93">
        <v>0.5</v>
      </c>
      <c r="P30" s="93">
        <v>0.5</v>
      </c>
      <c r="Q30" s="93">
        <v>0.5</v>
      </c>
      <c r="R30" s="93">
        <v>0.5</v>
      </c>
      <c r="S30" s="93">
        <v>0.5</v>
      </c>
      <c r="T30" s="93">
        <v>0.5</v>
      </c>
      <c r="U30" s="93">
        <v>0.5</v>
      </c>
      <c r="V30" s="93">
        <v>0.5</v>
      </c>
      <c r="W30" s="93">
        <v>0.5</v>
      </c>
      <c r="X30" s="93">
        <v>0.5</v>
      </c>
      <c r="Y30" s="93">
        <v>0.5</v>
      </c>
      <c r="Z30" s="93">
        <v>0.5</v>
      </c>
      <c r="AA30" s="93">
        <v>0.5</v>
      </c>
      <c r="AB30" s="93">
        <v>0.5</v>
      </c>
      <c r="AC30" s="93">
        <v>0.5</v>
      </c>
    </row>
    <row r="31" spans="1:29">
      <c r="A31" s="91" t="s">
        <v>65</v>
      </c>
      <c r="B31" s="91" t="s">
        <v>42</v>
      </c>
      <c r="C31" s="87" t="s">
        <v>58</v>
      </c>
      <c r="D31" s="87" t="s">
        <v>62</v>
      </c>
      <c r="E31" s="91" t="s">
        <v>103</v>
      </c>
      <c r="F31" s="93">
        <v>0.5</v>
      </c>
      <c r="G31" s="93">
        <v>0.5</v>
      </c>
      <c r="H31" s="93">
        <v>0.5</v>
      </c>
      <c r="I31" s="93">
        <v>0.5</v>
      </c>
      <c r="J31" s="93">
        <v>0.5</v>
      </c>
      <c r="K31" s="93">
        <v>0.5</v>
      </c>
      <c r="L31" s="93">
        <v>0.5</v>
      </c>
      <c r="M31" s="93">
        <v>0.5</v>
      </c>
      <c r="N31" s="93">
        <v>0.5</v>
      </c>
      <c r="O31" s="93">
        <v>0.5</v>
      </c>
      <c r="P31" s="93">
        <v>0.5</v>
      </c>
      <c r="Q31" s="93">
        <v>0.5</v>
      </c>
      <c r="R31" s="93">
        <v>0.5</v>
      </c>
      <c r="S31" s="93">
        <v>0.5</v>
      </c>
      <c r="T31" s="93">
        <v>0.5</v>
      </c>
      <c r="U31" s="93">
        <v>0.5</v>
      </c>
      <c r="V31" s="93">
        <v>0.5</v>
      </c>
      <c r="W31" s="93">
        <v>0.5</v>
      </c>
      <c r="X31" s="93">
        <v>0.5</v>
      </c>
      <c r="Y31" s="93">
        <v>0.5</v>
      </c>
      <c r="Z31" s="93">
        <v>0.5</v>
      </c>
      <c r="AA31" s="93">
        <v>0.5</v>
      </c>
      <c r="AB31" s="93">
        <v>0.5</v>
      </c>
      <c r="AC31" s="93">
        <v>0.5</v>
      </c>
    </row>
    <row r="32" spans="1:29">
      <c r="A32" s="91" t="s">
        <v>65</v>
      </c>
      <c r="B32" s="91" t="s">
        <v>42</v>
      </c>
      <c r="C32" s="87" t="s">
        <v>58</v>
      </c>
      <c r="D32" s="87" t="s">
        <v>63</v>
      </c>
      <c r="E32" s="91" t="s">
        <v>103</v>
      </c>
      <c r="F32" s="93">
        <v>0.5</v>
      </c>
      <c r="G32" s="93">
        <v>0.5</v>
      </c>
      <c r="H32" s="93">
        <v>0.5</v>
      </c>
      <c r="I32" s="93">
        <v>0.5</v>
      </c>
      <c r="J32" s="93">
        <v>0.5</v>
      </c>
      <c r="K32" s="93">
        <v>0.5</v>
      </c>
      <c r="L32" s="93">
        <v>0.5</v>
      </c>
      <c r="M32" s="93">
        <v>0.5</v>
      </c>
      <c r="N32" s="93">
        <v>0.5</v>
      </c>
      <c r="O32" s="93">
        <v>0.5</v>
      </c>
      <c r="P32" s="93">
        <v>0.5</v>
      </c>
      <c r="Q32" s="93">
        <v>0.5</v>
      </c>
      <c r="R32" s="93">
        <v>0.5</v>
      </c>
      <c r="S32" s="93">
        <v>0.5</v>
      </c>
      <c r="T32" s="93">
        <v>0.5</v>
      </c>
      <c r="U32" s="93">
        <v>0.5</v>
      </c>
      <c r="V32" s="93">
        <v>0.5</v>
      </c>
      <c r="W32" s="93">
        <v>0.5</v>
      </c>
      <c r="X32" s="93">
        <v>0.5</v>
      </c>
      <c r="Y32" s="93">
        <v>0.5</v>
      </c>
      <c r="Z32" s="93">
        <v>0.5</v>
      </c>
      <c r="AA32" s="93">
        <v>0.5</v>
      </c>
      <c r="AB32" s="93">
        <v>0.5</v>
      </c>
      <c r="AC32" s="93">
        <v>0.5</v>
      </c>
    </row>
    <row r="33" spans="1:29">
      <c r="A33" s="91" t="s">
        <v>65</v>
      </c>
      <c r="B33" s="91" t="s">
        <v>42</v>
      </c>
      <c r="C33" s="87" t="s">
        <v>58</v>
      </c>
      <c r="D33" s="87" t="s">
        <v>64</v>
      </c>
      <c r="E33" s="91" t="s">
        <v>103</v>
      </c>
      <c r="F33" s="93">
        <v>0.5</v>
      </c>
      <c r="G33" s="93">
        <v>0.5</v>
      </c>
      <c r="H33" s="93">
        <v>0.5</v>
      </c>
      <c r="I33" s="93">
        <v>0.5</v>
      </c>
      <c r="J33" s="93">
        <v>0.5</v>
      </c>
      <c r="K33" s="93">
        <v>0.5</v>
      </c>
      <c r="L33" s="93">
        <v>0.5</v>
      </c>
      <c r="M33" s="93">
        <v>0.5</v>
      </c>
      <c r="N33" s="93">
        <v>0.5</v>
      </c>
      <c r="O33" s="93">
        <v>0.5</v>
      </c>
      <c r="P33" s="93">
        <v>0.5</v>
      </c>
      <c r="Q33" s="93">
        <v>0.5</v>
      </c>
      <c r="R33" s="93">
        <v>0.5</v>
      </c>
      <c r="S33" s="93">
        <v>0.5</v>
      </c>
      <c r="T33" s="93">
        <v>0.5</v>
      </c>
      <c r="U33" s="93">
        <v>0.5</v>
      </c>
      <c r="V33" s="93">
        <v>0.5</v>
      </c>
      <c r="W33" s="93">
        <v>0.5</v>
      </c>
      <c r="X33" s="93">
        <v>0.5</v>
      </c>
      <c r="Y33" s="93">
        <v>0.5</v>
      </c>
      <c r="Z33" s="93">
        <v>0.5</v>
      </c>
      <c r="AA33" s="93">
        <v>0.5</v>
      </c>
      <c r="AB33" s="93">
        <v>0.5</v>
      </c>
      <c r="AC33" s="93">
        <v>0.5</v>
      </c>
    </row>
    <row r="34" spans="1:29">
      <c r="A34" s="91" t="s">
        <v>65</v>
      </c>
      <c r="B34" s="91" t="s">
        <v>42</v>
      </c>
      <c r="C34" s="87" t="s">
        <v>49</v>
      </c>
      <c r="D34" s="87" t="s">
        <v>50</v>
      </c>
      <c r="E34" s="91" t="s">
        <v>103</v>
      </c>
      <c r="F34" s="93">
        <v>0.5</v>
      </c>
      <c r="G34" s="93">
        <v>0.5</v>
      </c>
      <c r="H34" s="93">
        <v>0.5</v>
      </c>
      <c r="I34" s="93">
        <v>0.5</v>
      </c>
      <c r="J34" s="93">
        <v>0.5</v>
      </c>
      <c r="K34" s="93">
        <v>0.5</v>
      </c>
      <c r="L34" s="93">
        <v>0.5</v>
      </c>
      <c r="M34" s="93">
        <v>0.5</v>
      </c>
      <c r="N34" s="93">
        <v>0.5</v>
      </c>
      <c r="O34" s="93">
        <v>0.5</v>
      </c>
      <c r="P34" s="93">
        <v>0.5</v>
      </c>
      <c r="Q34" s="93">
        <v>0.5</v>
      </c>
      <c r="R34" s="93">
        <v>0.5</v>
      </c>
      <c r="S34" s="93">
        <v>0.5</v>
      </c>
      <c r="T34" s="93">
        <v>0.5</v>
      </c>
      <c r="U34" s="93">
        <v>0.5</v>
      </c>
      <c r="V34" s="93">
        <v>0.5</v>
      </c>
      <c r="W34" s="93">
        <v>0.5</v>
      </c>
      <c r="X34" s="93">
        <v>0.5</v>
      </c>
      <c r="Y34" s="93">
        <v>0.5</v>
      </c>
      <c r="Z34" s="93">
        <v>0.5</v>
      </c>
      <c r="AA34" s="93">
        <v>0.5</v>
      </c>
      <c r="AB34" s="93">
        <v>0.5</v>
      </c>
      <c r="AC34" s="93">
        <v>0.5</v>
      </c>
    </row>
    <row r="35" spans="1:29">
      <c r="A35" s="91" t="s">
        <v>65</v>
      </c>
      <c r="B35" s="91" t="s">
        <v>42</v>
      </c>
      <c r="C35" s="87" t="s">
        <v>49</v>
      </c>
      <c r="D35" s="87" t="s">
        <v>51</v>
      </c>
      <c r="E35" s="91" t="s">
        <v>103</v>
      </c>
      <c r="F35" s="93">
        <v>0.5</v>
      </c>
      <c r="G35" s="93">
        <v>0.5</v>
      </c>
      <c r="H35" s="93">
        <v>0.5</v>
      </c>
      <c r="I35" s="93">
        <v>0.5</v>
      </c>
      <c r="J35" s="93">
        <v>0.5</v>
      </c>
      <c r="K35" s="93">
        <v>0.5</v>
      </c>
      <c r="L35" s="93">
        <v>0.5</v>
      </c>
      <c r="M35" s="93">
        <v>0.5</v>
      </c>
      <c r="N35" s="93">
        <v>0.5</v>
      </c>
      <c r="O35" s="93">
        <v>0.5</v>
      </c>
      <c r="P35" s="93">
        <v>0.5</v>
      </c>
      <c r="Q35" s="93">
        <v>0.5</v>
      </c>
      <c r="R35" s="93">
        <v>0.5</v>
      </c>
      <c r="S35" s="93">
        <v>0.5</v>
      </c>
      <c r="T35" s="93">
        <v>0.5</v>
      </c>
      <c r="U35" s="93">
        <v>0.5</v>
      </c>
      <c r="V35" s="93">
        <v>0.5</v>
      </c>
      <c r="W35" s="93">
        <v>0.5</v>
      </c>
      <c r="X35" s="93">
        <v>0.5</v>
      </c>
      <c r="Y35" s="93">
        <v>0.5</v>
      </c>
      <c r="Z35" s="93">
        <v>0.5</v>
      </c>
      <c r="AA35" s="93">
        <v>0.5</v>
      </c>
      <c r="AB35" s="93">
        <v>0.5</v>
      </c>
      <c r="AC35" s="93">
        <v>0.5</v>
      </c>
    </row>
    <row r="36" spans="1:29">
      <c r="A36" s="91" t="s">
        <v>65</v>
      </c>
      <c r="B36" s="91" t="s">
        <v>42</v>
      </c>
      <c r="C36" s="87" t="s">
        <v>49</v>
      </c>
      <c r="D36" s="87" t="s">
        <v>52</v>
      </c>
      <c r="E36" s="91" t="s">
        <v>103</v>
      </c>
      <c r="F36" s="93">
        <v>0.5</v>
      </c>
      <c r="G36" s="93">
        <v>0.5</v>
      </c>
      <c r="H36" s="93">
        <v>0.5</v>
      </c>
      <c r="I36" s="93">
        <v>0.5</v>
      </c>
      <c r="J36" s="93">
        <v>0.5</v>
      </c>
      <c r="K36" s="93">
        <v>0.5</v>
      </c>
      <c r="L36" s="93">
        <v>0.5</v>
      </c>
      <c r="M36" s="93">
        <v>0.5</v>
      </c>
      <c r="N36" s="93">
        <v>0.5</v>
      </c>
      <c r="O36" s="93">
        <v>0.5</v>
      </c>
      <c r="P36" s="93">
        <v>0.5</v>
      </c>
      <c r="Q36" s="93">
        <v>0.5</v>
      </c>
      <c r="R36" s="93">
        <v>0.5</v>
      </c>
      <c r="S36" s="93">
        <v>0.5</v>
      </c>
      <c r="T36" s="93">
        <v>0.5</v>
      </c>
      <c r="U36" s="93">
        <v>0.5</v>
      </c>
      <c r="V36" s="93">
        <v>0.5</v>
      </c>
      <c r="W36" s="93">
        <v>0.5</v>
      </c>
      <c r="X36" s="93">
        <v>0.5</v>
      </c>
      <c r="Y36" s="93">
        <v>0.5</v>
      </c>
      <c r="Z36" s="93">
        <v>0.5</v>
      </c>
      <c r="AA36" s="93">
        <v>0.5</v>
      </c>
      <c r="AB36" s="93">
        <v>0.5</v>
      </c>
      <c r="AC36" s="93">
        <v>0.5</v>
      </c>
    </row>
    <row r="37" spans="1:29">
      <c r="A37" s="91" t="s">
        <v>65</v>
      </c>
      <c r="B37" s="91" t="s">
        <v>42</v>
      </c>
      <c r="C37" s="87" t="s">
        <v>49</v>
      </c>
      <c r="D37" s="87" t="s">
        <v>53</v>
      </c>
      <c r="E37" s="91" t="s">
        <v>103</v>
      </c>
      <c r="F37" s="93">
        <v>0.5</v>
      </c>
      <c r="G37" s="93">
        <v>0.5</v>
      </c>
      <c r="H37" s="93">
        <v>0.5</v>
      </c>
      <c r="I37" s="93">
        <v>0.5</v>
      </c>
      <c r="J37" s="93">
        <v>0.5</v>
      </c>
      <c r="K37" s="93">
        <v>0.5</v>
      </c>
      <c r="L37" s="93">
        <v>0.5</v>
      </c>
      <c r="M37" s="93">
        <v>0.5</v>
      </c>
      <c r="N37" s="93">
        <v>0.5</v>
      </c>
      <c r="O37" s="93">
        <v>0.5</v>
      </c>
      <c r="P37" s="93">
        <v>0.5</v>
      </c>
      <c r="Q37" s="93">
        <v>0.5</v>
      </c>
      <c r="R37" s="93">
        <v>0.5</v>
      </c>
      <c r="S37" s="93">
        <v>0.5</v>
      </c>
      <c r="T37" s="93">
        <v>0.5</v>
      </c>
      <c r="U37" s="93">
        <v>0.5</v>
      </c>
      <c r="V37" s="93">
        <v>0.5</v>
      </c>
      <c r="W37" s="93">
        <v>0.5</v>
      </c>
      <c r="X37" s="93">
        <v>0.5</v>
      </c>
      <c r="Y37" s="93">
        <v>0.5</v>
      </c>
      <c r="Z37" s="93">
        <v>0.5</v>
      </c>
      <c r="AA37" s="93">
        <v>0.5</v>
      </c>
      <c r="AB37" s="93">
        <v>0.5</v>
      </c>
      <c r="AC37" s="93">
        <v>0.5</v>
      </c>
    </row>
    <row r="38" spans="1:29">
      <c r="A38" s="91" t="s">
        <v>66</v>
      </c>
      <c r="B38" s="91" t="s">
        <v>42</v>
      </c>
      <c r="C38" s="87" t="s">
        <v>43</v>
      </c>
      <c r="D38" s="87" t="s">
        <v>44</v>
      </c>
      <c r="E38" s="91" t="s">
        <v>102</v>
      </c>
      <c r="F38" s="97">
        <v>0.65</v>
      </c>
      <c r="G38" s="97">
        <v>0.65</v>
      </c>
      <c r="H38" s="97">
        <v>0.65</v>
      </c>
      <c r="I38" s="97">
        <v>0.65</v>
      </c>
      <c r="J38" s="97">
        <v>0.65</v>
      </c>
      <c r="K38" s="97">
        <v>0.65</v>
      </c>
      <c r="L38" s="97">
        <v>0.65</v>
      </c>
      <c r="M38" s="97">
        <v>0.65</v>
      </c>
      <c r="N38" s="97">
        <v>0.65</v>
      </c>
      <c r="O38" s="97">
        <v>0.65</v>
      </c>
      <c r="P38" s="97">
        <v>0.65</v>
      </c>
      <c r="Q38" s="97">
        <v>0.65</v>
      </c>
      <c r="R38" s="97">
        <v>0.65</v>
      </c>
      <c r="S38" s="97">
        <v>0.65</v>
      </c>
      <c r="T38" s="97">
        <v>0.65</v>
      </c>
      <c r="U38" s="97">
        <v>0.65</v>
      </c>
      <c r="V38" s="97">
        <v>0.65</v>
      </c>
      <c r="W38" s="97">
        <v>0.65</v>
      </c>
      <c r="X38" s="97">
        <v>0.65</v>
      </c>
      <c r="Y38" s="97">
        <v>0.65</v>
      </c>
      <c r="Z38" s="97">
        <v>0.65</v>
      </c>
      <c r="AA38" s="97">
        <v>0.65</v>
      </c>
      <c r="AB38" s="97">
        <v>0.65</v>
      </c>
      <c r="AC38" s="97">
        <v>0.65</v>
      </c>
    </row>
    <row r="39" spans="1:29">
      <c r="A39" s="91" t="s">
        <v>66</v>
      </c>
      <c r="B39" s="91" t="s">
        <v>42</v>
      </c>
      <c r="C39" s="87" t="s">
        <v>43</v>
      </c>
      <c r="D39" s="87" t="s">
        <v>45</v>
      </c>
      <c r="E39" s="91" t="s">
        <v>102</v>
      </c>
      <c r="F39" s="97">
        <v>0.65</v>
      </c>
      <c r="G39" s="97">
        <v>0.65</v>
      </c>
      <c r="H39" s="97">
        <v>0.65</v>
      </c>
      <c r="I39" s="97">
        <v>0.65</v>
      </c>
      <c r="J39" s="97">
        <v>0.65</v>
      </c>
      <c r="K39" s="97">
        <v>0.65</v>
      </c>
      <c r="L39" s="97">
        <v>0.65</v>
      </c>
      <c r="M39" s="97">
        <v>0.65</v>
      </c>
      <c r="N39" s="97">
        <v>0.65</v>
      </c>
      <c r="O39" s="97">
        <v>0.65</v>
      </c>
      <c r="P39" s="97">
        <v>0.65</v>
      </c>
      <c r="Q39" s="97">
        <v>0.65</v>
      </c>
      <c r="R39" s="97">
        <v>0.65</v>
      </c>
      <c r="S39" s="97">
        <v>0.65</v>
      </c>
      <c r="T39" s="97">
        <v>0.65</v>
      </c>
      <c r="U39" s="97">
        <v>0.65</v>
      </c>
      <c r="V39" s="97">
        <v>0.65</v>
      </c>
      <c r="W39" s="97">
        <v>0.65</v>
      </c>
      <c r="X39" s="97">
        <v>0.65</v>
      </c>
      <c r="Y39" s="97">
        <v>0.65</v>
      </c>
      <c r="Z39" s="97">
        <v>0.65</v>
      </c>
      <c r="AA39" s="97">
        <v>0.65</v>
      </c>
      <c r="AB39" s="97">
        <v>0.65</v>
      </c>
      <c r="AC39" s="97">
        <v>0.65</v>
      </c>
    </row>
    <row r="40" spans="1:29">
      <c r="A40" s="91" t="s">
        <v>66</v>
      </c>
      <c r="B40" s="91" t="s">
        <v>42</v>
      </c>
      <c r="C40" s="87" t="s">
        <v>43</v>
      </c>
      <c r="D40" s="87" t="s">
        <v>46</v>
      </c>
      <c r="E40" s="91" t="s">
        <v>102</v>
      </c>
      <c r="F40" s="97">
        <v>0.65</v>
      </c>
      <c r="G40" s="97">
        <v>0.65</v>
      </c>
      <c r="H40" s="97">
        <v>0.65</v>
      </c>
      <c r="I40" s="97">
        <v>0.65</v>
      </c>
      <c r="J40" s="97">
        <v>0.65</v>
      </c>
      <c r="K40" s="97">
        <v>0.65</v>
      </c>
      <c r="L40" s="97">
        <v>0.65</v>
      </c>
      <c r="M40" s="97">
        <v>0.65</v>
      </c>
      <c r="N40" s="97">
        <v>0.65</v>
      </c>
      <c r="O40" s="97">
        <v>0.65</v>
      </c>
      <c r="P40" s="97">
        <v>0.65</v>
      </c>
      <c r="Q40" s="97">
        <v>0.65</v>
      </c>
      <c r="R40" s="97">
        <v>0.65</v>
      </c>
      <c r="S40" s="97">
        <v>0.65</v>
      </c>
      <c r="T40" s="97">
        <v>0.65</v>
      </c>
      <c r="U40" s="97">
        <v>0.65</v>
      </c>
      <c r="V40" s="97">
        <v>0.65</v>
      </c>
      <c r="W40" s="97">
        <v>0.65</v>
      </c>
      <c r="X40" s="97">
        <v>0.65</v>
      </c>
      <c r="Y40" s="97">
        <v>0.65</v>
      </c>
      <c r="Z40" s="97">
        <v>0.65</v>
      </c>
      <c r="AA40" s="97">
        <v>0.65</v>
      </c>
      <c r="AB40" s="97">
        <v>0.65</v>
      </c>
      <c r="AC40" s="97">
        <v>0.65</v>
      </c>
    </row>
    <row r="41" spans="1:29">
      <c r="A41" s="91" t="s">
        <v>66</v>
      </c>
      <c r="B41" s="91" t="s">
        <v>42</v>
      </c>
      <c r="C41" s="87" t="s">
        <v>43</v>
      </c>
      <c r="D41" s="87" t="s">
        <v>47</v>
      </c>
      <c r="E41" s="91" t="s">
        <v>102</v>
      </c>
      <c r="F41" s="97">
        <v>0.65</v>
      </c>
      <c r="G41" s="97">
        <v>0.65</v>
      </c>
      <c r="H41" s="97">
        <v>0.65</v>
      </c>
      <c r="I41" s="97">
        <v>0.65</v>
      </c>
      <c r="J41" s="97">
        <v>0.65</v>
      </c>
      <c r="K41" s="97">
        <v>0.65</v>
      </c>
      <c r="L41" s="97">
        <v>0.65</v>
      </c>
      <c r="M41" s="97">
        <v>0.65</v>
      </c>
      <c r="N41" s="97">
        <v>0.65</v>
      </c>
      <c r="O41" s="97">
        <v>0.65</v>
      </c>
      <c r="P41" s="97">
        <v>0.65</v>
      </c>
      <c r="Q41" s="97">
        <v>0.65</v>
      </c>
      <c r="R41" s="97">
        <v>0.65</v>
      </c>
      <c r="S41" s="97">
        <v>0.65</v>
      </c>
      <c r="T41" s="97">
        <v>0.65</v>
      </c>
      <c r="U41" s="97">
        <v>0.65</v>
      </c>
      <c r="V41" s="97">
        <v>0.65</v>
      </c>
      <c r="W41" s="97">
        <v>0.65</v>
      </c>
      <c r="X41" s="97">
        <v>0.65</v>
      </c>
      <c r="Y41" s="97">
        <v>0.65</v>
      </c>
      <c r="Z41" s="97">
        <v>0.65</v>
      </c>
      <c r="AA41" s="97">
        <v>0.65</v>
      </c>
      <c r="AB41" s="97">
        <v>0.65</v>
      </c>
      <c r="AC41" s="97">
        <v>0.65</v>
      </c>
    </row>
    <row r="42" spans="1:29">
      <c r="A42" s="91" t="s">
        <v>66</v>
      </c>
      <c r="B42" s="91" t="s">
        <v>42</v>
      </c>
      <c r="C42" s="87" t="s">
        <v>43</v>
      </c>
      <c r="D42" s="87" t="s">
        <v>48</v>
      </c>
      <c r="E42" s="91" t="s">
        <v>102</v>
      </c>
      <c r="F42" s="97">
        <v>0.65</v>
      </c>
      <c r="G42" s="97">
        <v>0.65</v>
      </c>
      <c r="H42" s="97">
        <v>0.65</v>
      </c>
      <c r="I42" s="97">
        <v>0.65</v>
      </c>
      <c r="J42" s="97">
        <v>0.65</v>
      </c>
      <c r="K42" s="97">
        <v>0.65</v>
      </c>
      <c r="L42" s="97">
        <v>0.65</v>
      </c>
      <c r="M42" s="97">
        <v>0.65</v>
      </c>
      <c r="N42" s="97">
        <v>0.65</v>
      </c>
      <c r="O42" s="97">
        <v>0.65</v>
      </c>
      <c r="P42" s="97">
        <v>0.65</v>
      </c>
      <c r="Q42" s="97">
        <v>0.65</v>
      </c>
      <c r="R42" s="97">
        <v>0.65</v>
      </c>
      <c r="S42" s="97">
        <v>0.65</v>
      </c>
      <c r="T42" s="97">
        <v>0.65</v>
      </c>
      <c r="U42" s="97">
        <v>0.65</v>
      </c>
      <c r="V42" s="97">
        <v>0.65</v>
      </c>
      <c r="W42" s="97">
        <v>0.65</v>
      </c>
      <c r="X42" s="97">
        <v>0.65</v>
      </c>
      <c r="Y42" s="97">
        <v>0.65</v>
      </c>
      <c r="Z42" s="97">
        <v>0.65</v>
      </c>
      <c r="AA42" s="97">
        <v>0.65</v>
      </c>
      <c r="AB42" s="97">
        <v>0.65</v>
      </c>
      <c r="AC42" s="97">
        <v>0.65</v>
      </c>
    </row>
    <row r="43" spans="1:29">
      <c r="A43" s="91" t="s">
        <v>66</v>
      </c>
      <c r="B43" s="91" t="s">
        <v>42</v>
      </c>
      <c r="C43" s="87" t="s">
        <v>55</v>
      </c>
      <c r="D43" s="87" t="s">
        <v>56</v>
      </c>
      <c r="E43" s="91" t="s">
        <v>102</v>
      </c>
      <c r="F43" s="97">
        <v>0.65</v>
      </c>
      <c r="G43" s="97">
        <v>0.65</v>
      </c>
      <c r="H43" s="97">
        <v>0.65</v>
      </c>
      <c r="I43" s="97">
        <v>0.65</v>
      </c>
      <c r="J43" s="97">
        <v>0.65</v>
      </c>
      <c r="K43" s="97">
        <v>0.65</v>
      </c>
      <c r="L43" s="97">
        <v>0.65</v>
      </c>
      <c r="M43" s="97">
        <v>0.65</v>
      </c>
      <c r="N43" s="97">
        <v>0.65</v>
      </c>
      <c r="O43" s="97">
        <v>0.65</v>
      </c>
      <c r="P43" s="97">
        <v>0.65</v>
      </c>
      <c r="Q43" s="97">
        <v>0.65</v>
      </c>
      <c r="R43" s="97">
        <v>0.65</v>
      </c>
      <c r="S43" s="97">
        <v>0.65</v>
      </c>
      <c r="T43" s="97">
        <v>0.65</v>
      </c>
      <c r="U43" s="97">
        <v>0.65</v>
      </c>
      <c r="V43" s="97">
        <v>0.65</v>
      </c>
      <c r="W43" s="97">
        <v>0.65</v>
      </c>
      <c r="X43" s="97">
        <v>0.65</v>
      </c>
      <c r="Y43" s="97">
        <v>0.65</v>
      </c>
      <c r="Z43" s="97">
        <v>0.65</v>
      </c>
      <c r="AA43" s="97">
        <v>0.65</v>
      </c>
      <c r="AB43" s="97">
        <v>0.65</v>
      </c>
      <c r="AC43" s="97">
        <v>0.65</v>
      </c>
    </row>
    <row r="44" spans="1:29">
      <c r="A44" s="91" t="s">
        <v>66</v>
      </c>
      <c r="B44" s="91" t="s">
        <v>42</v>
      </c>
      <c r="C44" s="87" t="s">
        <v>55</v>
      </c>
      <c r="D44" s="87" t="s">
        <v>57</v>
      </c>
      <c r="E44" s="91" t="s">
        <v>102</v>
      </c>
      <c r="F44" s="97">
        <v>0.65</v>
      </c>
      <c r="G44" s="97">
        <v>0.65</v>
      </c>
      <c r="H44" s="97">
        <v>0.65</v>
      </c>
      <c r="I44" s="97">
        <v>0.65</v>
      </c>
      <c r="J44" s="97">
        <v>0.65</v>
      </c>
      <c r="K44" s="97">
        <v>0.65</v>
      </c>
      <c r="L44" s="97">
        <v>0.65</v>
      </c>
      <c r="M44" s="97">
        <v>0.65</v>
      </c>
      <c r="N44" s="97">
        <v>0.65</v>
      </c>
      <c r="O44" s="97">
        <v>0.65</v>
      </c>
      <c r="P44" s="97">
        <v>0.65</v>
      </c>
      <c r="Q44" s="97">
        <v>0.65</v>
      </c>
      <c r="R44" s="97">
        <v>0.65</v>
      </c>
      <c r="S44" s="97">
        <v>0.65</v>
      </c>
      <c r="T44" s="97">
        <v>0.65</v>
      </c>
      <c r="U44" s="97">
        <v>0.65</v>
      </c>
      <c r="V44" s="97">
        <v>0.65</v>
      </c>
      <c r="W44" s="97">
        <v>0.65</v>
      </c>
      <c r="X44" s="97">
        <v>0.65</v>
      </c>
      <c r="Y44" s="97">
        <v>0.65</v>
      </c>
      <c r="Z44" s="97">
        <v>0.65</v>
      </c>
      <c r="AA44" s="97">
        <v>0.65</v>
      </c>
      <c r="AB44" s="97">
        <v>0.65</v>
      </c>
      <c r="AC44" s="97">
        <v>0.65</v>
      </c>
    </row>
    <row r="45" spans="1:29">
      <c r="A45" s="91" t="s">
        <v>66</v>
      </c>
      <c r="B45" s="91" t="s">
        <v>42</v>
      </c>
      <c r="C45" s="87" t="s">
        <v>58</v>
      </c>
      <c r="D45" s="87" t="s">
        <v>59</v>
      </c>
      <c r="E45" s="91" t="s">
        <v>102</v>
      </c>
      <c r="F45" s="97">
        <v>0.65</v>
      </c>
      <c r="G45" s="97">
        <v>0.65</v>
      </c>
      <c r="H45" s="97">
        <v>0.65</v>
      </c>
      <c r="I45" s="97">
        <v>0.65</v>
      </c>
      <c r="J45" s="97">
        <v>0.65</v>
      </c>
      <c r="K45" s="97">
        <v>0.65</v>
      </c>
      <c r="L45" s="97">
        <v>0.65</v>
      </c>
      <c r="M45" s="97">
        <v>0.65</v>
      </c>
      <c r="N45" s="97">
        <v>0.65</v>
      </c>
      <c r="O45" s="97">
        <v>0.65</v>
      </c>
      <c r="P45" s="97">
        <v>0.65</v>
      </c>
      <c r="Q45" s="97">
        <v>0.65</v>
      </c>
      <c r="R45" s="97">
        <v>0.65</v>
      </c>
      <c r="S45" s="97">
        <v>0.65</v>
      </c>
      <c r="T45" s="97">
        <v>0.65</v>
      </c>
      <c r="U45" s="97">
        <v>0.65</v>
      </c>
      <c r="V45" s="97">
        <v>0.65</v>
      </c>
      <c r="W45" s="97">
        <v>0.65</v>
      </c>
      <c r="X45" s="97">
        <v>0.65</v>
      </c>
      <c r="Y45" s="97">
        <v>0.65</v>
      </c>
      <c r="Z45" s="97">
        <v>0.65</v>
      </c>
      <c r="AA45" s="97">
        <v>0.65</v>
      </c>
      <c r="AB45" s="97">
        <v>0.65</v>
      </c>
      <c r="AC45" s="97">
        <v>0.65</v>
      </c>
    </row>
    <row r="46" spans="1:29">
      <c r="A46" s="91" t="s">
        <v>66</v>
      </c>
      <c r="B46" s="91" t="s">
        <v>42</v>
      </c>
      <c r="C46" s="87" t="s">
        <v>58</v>
      </c>
      <c r="D46" s="87" t="s">
        <v>60</v>
      </c>
      <c r="E46" s="91" t="s">
        <v>102</v>
      </c>
      <c r="F46" s="97">
        <v>0.65</v>
      </c>
      <c r="G46" s="97">
        <v>0.65</v>
      </c>
      <c r="H46" s="97">
        <v>0.65</v>
      </c>
      <c r="I46" s="97">
        <v>0.65</v>
      </c>
      <c r="J46" s="97">
        <v>0.65</v>
      </c>
      <c r="K46" s="97">
        <v>0.65</v>
      </c>
      <c r="L46" s="97">
        <v>0.65</v>
      </c>
      <c r="M46" s="97">
        <v>0.65</v>
      </c>
      <c r="N46" s="97">
        <v>0.65</v>
      </c>
      <c r="O46" s="97">
        <v>0.65</v>
      </c>
      <c r="P46" s="97">
        <v>0.65</v>
      </c>
      <c r="Q46" s="97">
        <v>0.65</v>
      </c>
      <c r="R46" s="97">
        <v>0.65</v>
      </c>
      <c r="S46" s="97">
        <v>0.65</v>
      </c>
      <c r="T46" s="97">
        <v>0.65</v>
      </c>
      <c r="U46" s="97">
        <v>0.65</v>
      </c>
      <c r="V46" s="97">
        <v>0.65</v>
      </c>
      <c r="W46" s="97">
        <v>0.65</v>
      </c>
      <c r="X46" s="97">
        <v>0.65</v>
      </c>
      <c r="Y46" s="97">
        <v>0.65</v>
      </c>
      <c r="Z46" s="97">
        <v>0.65</v>
      </c>
      <c r="AA46" s="97">
        <v>0.65</v>
      </c>
      <c r="AB46" s="97">
        <v>0.65</v>
      </c>
      <c r="AC46" s="97">
        <v>0.65</v>
      </c>
    </row>
    <row r="47" spans="1:29">
      <c r="A47" s="91" t="s">
        <v>66</v>
      </c>
      <c r="B47" s="91" t="s">
        <v>42</v>
      </c>
      <c r="C47" s="87" t="s">
        <v>58</v>
      </c>
      <c r="D47" s="87" t="s">
        <v>61</v>
      </c>
      <c r="E47" s="91" t="s">
        <v>102</v>
      </c>
      <c r="F47" s="97">
        <v>0.65</v>
      </c>
      <c r="G47" s="97">
        <v>0.65</v>
      </c>
      <c r="H47" s="97">
        <v>0.65</v>
      </c>
      <c r="I47" s="97">
        <v>0.65</v>
      </c>
      <c r="J47" s="97">
        <v>0.65</v>
      </c>
      <c r="K47" s="97">
        <v>0.65</v>
      </c>
      <c r="L47" s="97">
        <v>0.65</v>
      </c>
      <c r="M47" s="97">
        <v>0.65</v>
      </c>
      <c r="N47" s="97">
        <v>0.65</v>
      </c>
      <c r="O47" s="97">
        <v>0.65</v>
      </c>
      <c r="P47" s="97">
        <v>0.65</v>
      </c>
      <c r="Q47" s="97">
        <v>0.65</v>
      </c>
      <c r="R47" s="97">
        <v>0.65</v>
      </c>
      <c r="S47" s="97">
        <v>0.65</v>
      </c>
      <c r="T47" s="97">
        <v>0.65</v>
      </c>
      <c r="U47" s="97">
        <v>0.65</v>
      </c>
      <c r="V47" s="97">
        <v>0.65</v>
      </c>
      <c r="W47" s="97">
        <v>0.65</v>
      </c>
      <c r="X47" s="97">
        <v>0.65</v>
      </c>
      <c r="Y47" s="97">
        <v>0.65</v>
      </c>
      <c r="Z47" s="97">
        <v>0.65</v>
      </c>
      <c r="AA47" s="97">
        <v>0.65</v>
      </c>
      <c r="AB47" s="97">
        <v>0.65</v>
      </c>
      <c r="AC47" s="97">
        <v>0.65</v>
      </c>
    </row>
    <row r="48" spans="1:29">
      <c r="A48" s="91" t="s">
        <v>66</v>
      </c>
      <c r="B48" s="91" t="s">
        <v>42</v>
      </c>
      <c r="C48" s="87" t="s">
        <v>58</v>
      </c>
      <c r="D48" s="87" t="s">
        <v>62</v>
      </c>
      <c r="E48" s="91" t="s">
        <v>102</v>
      </c>
      <c r="F48" s="97">
        <v>0.65</v>
      </c>
      <c r="G48" s="97">
        <v>0.65</v>
      </c>
      <c r="H48" s="97">
        <v>0.65</v>
      </c>
      <c r="I48" s="97">
        <v>0.65</v>
      </c>
      <c r="J48" s="97">
        <v>0.65</v>
      </c>
      <c r="K48" s="97">
        <v>0.65</v>
      </c>
      <c r="L48" s="97">
        <v>0.65</v>
      </c>
      <c r="M48" s="97">
        <v>0.65</v>
      </c>
      <c r="N48" s="97">
        <v>0.65</v>
      </c>
      <c r="O48" s="97">
        <v>0.65</v>
      </c>
      <c r="P48" s="97">
        <v>0.65</v>
      </c>
      <c r="Q48" s="97">
        <v>0.65</v>
      </c>
      <c r="R48" s="97">
        <v>0.65</v>
      </c>
      <c r="S48" s="97">
        <v>0.65</v>
      </c>
      <c r="T48" s="97">
        <v>0.65</v>
      </c>
      <c r="U48" s="97">
        <v>0.65</v>
      </c>
      <c r="V48" s="97">
        <v>0.65</v>
      </c>
      <c r="W48" s="97">
        <v>0.65</v>
      </c>
      <c r="X48" s="97">
        <v>0.65</v>
      </c>
      <c r="Y48" s="97">
        <v>0.65</v>
      </c>
      <c r="Z48" s="97">
        <v>0.65</v>
      </c>
      <c r="AA48" s="97">
        <v>0.65</v>
      </c>
      <c r="AB48" s="97">
        <v>0.65</v>
      </c>
      <c r="AC48" s="97">
        <v>0.65</v>
      </c>
    </row>
    <row r="49" spans="1:29">
      <c r="A49" s="91" t="s">
        <v>66</v>
      </c>
      <c r="B49" s="91" t="s">
        <v>42</v>
      </c>
      <c r="C49" s="87" t="s">
        <v>58</v>
      </c>
      <c r="D49" s="87" t="s">
        <v>63</v>
      </c>
      <c r="E49" s="91" t="s">
        <v>102</v>
      </c>
      <c r="F49" s="97">
        <v>0.65</v>
      </c>
      <c r="G49" s="97">
        <v>0.65</v>
      </c>
      <c r="H49" s="97">
        <v>0.65</v>
      </c>
      <c r="I49" s="97">
        <v>0.65</v>
      </c>
      <c r="J49" s="97">
        <v>0.65</v>
      </c>
      <c r="K49" s="97">
        <v>0.65</v>
      </c>
      <c r="L49" s="97">
        <v>0.65</v>
      </c>
      <c r="M49" s="97">
        <v>0.65</v>
      </c>
      <c r="N49" s="97">
        <v>0.65</v>
      </c>
      <c r="O49" s="97">
        <v>0.65</v>
      </c>
      <c r="P49" s="97">
        <v>0.65</v>
      </c>
      <c r="Q49" s="97">
        <v>0.65</v>
      </c>
      <c r="R49" s="97">
        <v>0.65</v>
      </c>
      <c r="S49" s="97">
        <v>0.65</v>
      </c>
      <c r="T49" s="97">
        <v>0.65</v>
      </c>
      <c r="U49" s="97">
        <v>0.65</v>
      </c>
      <c r="V49" s="97">
        <v>0.65</v>
      </c>
      <c r="W49" s="97">
        <v>0.65</v>
      </c>
      <c r="X49" s="97">
        <v>0.65</v>
      </c>
      <c r="Y49" s="97">
        <v>0.65</v>
      </c>
      <c r="Z49" s="97">
        <v>0.65</v>
      </c>
      <c r="AA49" s="97">
        <v>0.65</v>
      </c>
      <c r="AB49" s="97">
        <v>0.65</v>
      </c>
      <c r="AC49" s="97">
        <v>0.65</v>
      </c>
    </row>
    <row r="50" spans="1:29">
      <c r="A50" s="91" t="s">
        <v>66</v>
      </c>
      <c r="B50" s="91" t="s">
        <v>42</v>
      </c>
      <c r="C50" s="87" t="s">
        <v>58</v>
      </c>
      <c r="D50" s="87" t="s">
        <v>64</v>
      </c>
      <c r="E50" s="91" t="s">
        <v>102</v>
      </c>
      <c r="F50" s="97">
        <v>0.65</v>
      </c>
      <c r="G50" s="97">
        <v>0.65</v>
      </c>
      <c r="H50" s="97">
        <v>0.65</v>
      </c>
      <c r="I50" s="97">
        <v>0.65</v>
      </c>
      <c r="J50" s="97">
        <v>0.65</v>
      </c>
      <c r="K50" s="97">
        <v>0.65</v>
      </c>
      <c r="L50" s="97">
        <v>0.65</v>
      </c>
      <c r="M50" s="97">
        <v>0.65</v>
      </c>
      <c r="N50" s="97">
        <v>0.65</v>
      </c>
      <c r="O50" s="97">
        <v>0.65</v>
      </c>
      <c r="P50" s="97">
        <v>0.65</v>
      </c>
      <c r="Q50" s="97">
        <v>0.65</v>
      </c>
      <c r="R50" s="97">
        <v>0.65</v>
      </c>
      <c r="S50" s="97">
        <v>0.65</v>
      </c>
      <c r="T50" s="97">
        <v>0.65</v>
      </c>
      <c r="U50" s="97">
        <v>0.65</v>
      </c>
      <c r="V50" s="97">
        <v>0.65</v>
      </c>
      <c r="W50" s="97">
        <v>0.65</v>
      </c>
      <c r="X50" s="97">
        <v>0.65</v>
      </c>
      <c r="Y50" s="97">
        <v>0.65</v>
      </c>
      <c r="Z50" s="97">
        <v>0.65</v>
      </c>
      <c r="AA50" s="97">
        <v>0.65</v>
      </c>
      <c r="AB50" s="97">
        <v>0.65</v>
      </c>
      <c r="AC50" s="97">
        <v>0.65</v>
      </c>
    </row>
    <row r="51" spans="1:29">
      <c r="A51" s="91" t="s">
        <v>66</v>
      </c>
      <c r="B51" s="91" t="s">
        <v>42</v>
      </c>
      <c r="C51" s="87" t="s">
        <v>49</v>
      </c>
      <c r="D51" s="87" t="s">
        <v>50</v>
      </c>
      <c r="E51" s="91" t="s">
        <v>102</v>
      </c>
      <c r="F51" s="97">
        <v>0.65</v>
      </c>
      <c r="G51" s="97">
        <v>0.65</v>
      </c>
      <c r="H51" s="97">
        <v>0.65</v>
      </c>
      <c r="I51" s="97">
        <v>0.65</v>
      </c>
      <c r="J51" s="97">
        <v>0.65</v>
      </c>
      <c r="K51" s="97">
        <v>0.65</v>
      </c>
      <c r="L51" s="97">
        <v>0.65</v>
      </c>
      <c r="M51" s="97">
        <v>0.65</v>
      </c>
      <c r="N51" s="97">
        <v>0.65</v>
      </c>
      <c r="O51" s="97">
        <v>0.65</v>
      </c>
      <c r="P51" s="97">
        <v>0.65</v>
      </c>
      <c r="Q51" s="97">
        <v>0.65</v>
      </c>
      <c r="R51" s="97">
        <v>0.65</v>
      </c>
      <c r="S51" s="97">
        <v>0.65</v>
      </c>
      <c r="T51" s="97">
        <v>0.65</v>
      </c>
      <c r="U51" s="97">
        <v>0.65</v>
      </c>
      <c r="V51" s="97">
        <v>0.65</v>
      </c>
      <c r="W51" s="97">
        <v>0.65</v>
      </c>
      <c r="X51" s="97">
        <v>0.65</v>
      </c>
      <c r="Y51" s="97">
        <v>0.65</v>
      </c>
      <c r="Z51" s="97">
        <v>0.65</v>
      </c>
      <c r="AA51" s="97">
        <v>0.65</v>
      </c>
      <c r="AB51" s="97">
        <v>0.65</v>
      </c>
      <c r="AC51" s="97">
        <v>0.65</v>
      </c>
    </row>
    <row r="52" spans="1:29">
      <c r="A52" s="91" t="s">
        <v>66</v>
      </c>
      <c r="B52" s="91" t="s">
        <v>42</v>
      </c>
      <c r="C52" s="87" t="s">
        <v>49</v>
      </c>
      <c r="D52" s="87" t="s">
        <v>51</v>
      </c>
      <c r="E52" s="91" t="s">
        <v>102</v>
      </c>
      <c r="F52" s="97">
        <v>0.65</v>
      </c>
      <c r="G52" s="97">
        <v>0.65</v>
      </c>
      <c r="H52" s="97">
        <v>0.65</v>
      </c>
      <c r="I52" s="97">
        <v>0.65</v>
      </c>
      <c r="J52" s="97">
        <v>0.65</v>
      </c>
      <c r="K52" s="97">
        <v>0.65</v>
      </c>
      <c r="L52" s="97">
        <v>0.65</v>
      </c>
      <c r="M52" s="97">
        <v>0.65</v>
      </c>
      <c r="N52" s="97">
        <v>0.65</v>
      </c>
      <c r="O52" s="97">
        <v>0.65</v>
      </c>
      <c r="P52" s="97">
        <v>0.65</v>
      </c>
      <c r="Q52" s="97">
        <v>0.65</v>
      </c>
      <c r="R52" s="97">
        <v>0.65</v>
      </c>
      <c r="S52" s="97">
        <v>0.65</v>
      </c>
      <c r="T52" s="97">
        <v>0.65</v>
      </c>
      <c r="U52" s="97">
        <v>0.65</v>
      </c>
      <c r="V52" s="97">
        <v>0.65</v>
      </c>
      <c r="W52" s="97">
        <v>0.65</v>
      </c>
      <c r="X52" s="97">
        <v>0.65</v>
      </c>
      <c r="Y52" s="97">
        <v>0.65</v>
      </c>
      <c r="Z52" s="97">
        <v>0.65</v>
      </c>
      <c r="AA52" s="97">
        <v>0.65</v>
      </c>
      <c r="AB52" s="97">
        <v>0.65</v>
      </c>
      <c r="AC52" s="97">
        <v>0.65</v>
      </c>
    </row>
    <row r="53" spans="1:29">
      <c r="A53" s="91" t="s">
        <v>66</v>
      </c>
      <c r="B53" s="91" t="s">
        <v>42</v>
      </c>
      <c r="C53" s="87" t="s">
        <v>49</v>
      </c>
      <c r="D53" s="87" t="s">
        <v>52</v>
      </c>
      <c r="E53" s="91" t="s">
        <v>102</v>
      </c>
      <c r="F53" s="97">
        <v>0.65</v>
      </c>
      <c r="G53" s="97">
        <v>0.65</v>
      </c>
      <c r="H53" s="97">
        <v>0.65</v>
      </c>
      <c r="I53" s="97">
        <v>0.65</v>
      </c>
      <c r="J53" s="97">
        <v>0.65</v>
      </c>
      <c r="K53" s="97">
        <v>0.65</v>
      </c>
      <c r="L53" s="97">
        <v>0.65</v>
      </c>
      <c r="M53" s="97">
        <v>0.65</v>
      </c>
      <c r="N53" s="97">
        <v>0.65</v>
      </c>
      <c r="O53" s="97">
        <v>0.65</v>
      </c>
      <c r="P53" s="97">
        <v>0.65</v>
      </c>
      <c r="Q53" s="97">
        <v>0.65</v>
      </c>
      <c r="R53" s="97">
        <v>0.65</v>
      </c>
      <c r="S53" s="97">
        <v>0.65</v>
      </c>
      <c r="T53" s="97">
        <v>0.65</v>
      </c>
      <c r="U53" s="97">
        <v>0.65</v>
      </c>
      <c r="V53" s="97">
        <v>0.65</v>
      </c>
      <c r="W53" s="97">
        <v>0.65</v>
      </c>
      <c r="X53" s="97">
        <v>0.65</v>
      </c>
      <c r="Y53" s="97">
        <v>0.65</v>
      </c>
      <c r="Z53" s="97">
        <v>0.65</v>
      </c>
      <c r="AA53" s="97">
        <v>0.65</v>
      </c>
      <c r="AB53" s="97">
        <v>0.65</v>
      </c>
      <c r="AC53" s="97">
        <v>0.65</v>
      </c>
    </row>
    <row r="54" spans="1:29">
      <c r="A54" s="91" t="s">
        <v>66</v>
      </c>
      <c r="B54" s="91" t="s">
        <v>42</v>
      </c>
      <c r="C54" s="87" t="s">
        <v>49</v>
      </c>
      <c r="D54" s="87" t="s">
        <v>53</v>
      </c>
      <c r="E54" s="91" t="s">
        <v>102</v>
      </c>
      <c r="F54" s="97">
        <v>0.65</v>
      </c>
      <c r="G54" s="97">
        <v>0.65</v>
      </c>
      <c r="H54" s="97">
        <v>0.65</v>
      </c>
      <c r="I54" s="97">
        <v>0.65</v>
      </c>
      <c r="J54" s="97">
        <v>0.65</v>
      </c>
      <c r="K54" s="97">
        <v>0.65</v>
      </c>
      <c r="L54" s="97">
        <v>0.65</v>
      </c>
      <c r="M54" s="97">
        <v>0.65</v>
      </c>
      <c r="N54" s="97">
        <v>0.65</v>
      </c>
      <c r="O54" s="97">
        <v>0.65</v>
      </c>
      <c r="P54" s="97">
        <v>0.65</v>
      </c>
      <c r="Q54" s="97">
        <v>0.65</v>
      </c>
      <c r="R54" s="97">
        <v>0.65</v>
      </c>
      <c r="S54" s="97">
        <v>0.65</v>
      </c>
      <c r="T54" s="97">
        <v>0.65</v>
      </c>
      <c r="U54" s="97">
        <v>0.65</v>
      </c>
      <c r="V54" s="97">
        <v>0.65</v>
      </c>
      <c r="W54" s="97">
        <v>0.65</v>
      </c>
      <c r="X54" s="97">
        <v>0.65</v>
      </c>
      <c r="Y54" s="97">
        <v>0.65</v>
      </c>
      <c r="Z54" s="97">
        <v>0.65</v>
      </c>
      <c r="AA54" s="97">
        <v>0.65</v>
      </c>
      <c r="AB54" s="97">
        <v>0.65</v>
      </c>
      <c r="AC54" s="97">
        <v>0.65</v>
      </c>
    </row>
    <row r="55" spans="1:29">
      <c r="A55" s="91" t="s">
        <v>66</v>
      </c>
      <c r="B55" s="91" t="s">
        <v>42</v>
      </c>
      <c r="C55" s="87" t="s">
        <v>43</v>
      </c>
      <c r="D55" s="87" t="s">
        <v>44</v>
      </c>
      <c r="E55" s="91" t="s">
        <v>103</v>
      </c>
      <c r="F55" s="97">
        <v>0.65</v>
      </c>
      <c r="G55" s="97">
        <v>0.65</v>
      </c>
      <c r="H55" s="97">
        <v>0.65</v>
      </c>
      <c r="I55" s="97">
        <v>0.65</v>
      </c>
      <c r="J55" s="97">
        <v>0.65</v>
      </c>
      <c r="K55" s="97">
        <v>0.65</v>
      </c>
      <c r="L55" s="97">
        <v>0.65</v>
      </c>
      <c r="M55" s="97">
        <v>0.65</v>
      </c>
      <c r="N55" s="97">
        <v>0.65</v>
      </c>
      <c r="O55" s="97">
        <v>0.65</v>
      </c>
      <c r="P55" s="97">
        <v>0.65</v>
      </c>
      <c r="Q55" s="97">
        <v>0.65</v>
      </c>
      <c r="R55" s="97">
        <v>0.65</v>
      </c>
      <c r="S55" s="97">
        <v>0.65</v>
      </c>
      <c r="T55" s="97">
        <v>0.65</v>
      </c>
      <c r="U55" s="97">
        <v>0.65</v>
      </c>
      <c r="V55" s="97">
        <v>0.65</v>
      </c>
      <c r="W55" s="97">
        <v>0.65</v>
      </c>
      <c r="X55" s="97">
        <v>0.65</v>
      </c>
      <c r="Y55" s="97">
        <v>0.65</v>
      </c>
      <c r="Z55" s="97">
        <v>0.65</v>
      </c>
      <c r="AA55" s="97">
        <v>0.65</v>
      </c>
      <c r="AB55" s="97">
        <v>0.65</v>
      </c>
      <c r="AC55" s="97">
        <v>0.65</v>
      </c>
    </row>
    <row r="56" spans="1:29">
      <c r="A56" s="91" t="s">
        <v>66</v>
      </c>
      <c r="B56" s="91" t="s">
        <v>42</v>
      </c>
      <c r="C56" s="87" t="s">
        <v>43</v>
      </c>
      <c r="D56" s="87" t="s">
        <v>45</v>
      </c>
      <c r="E56" s="91" t="s">
        <v>103</v>
      </c>
      <c r="F56" s="97">
        <v>0.65</v>
      </c>
      <c r="G56" s="97">
        <v>0.65</v>
      </c>
      <c r="H56" s="97">
        <v>0.65</v>
      </c>
      <c r="I56" s="97">
        <v>0.65</v>
      </c>
      <c r="J56" s="97">
        <v>0.65</v>
      </c>
      <c r="K56" s="97">
        <v>0.65</v>
      </c>
      <c r="L56" s="97">
        <v>0.65</v>
      </c>
      <c r="M56" s="97">
        <v>0.65</v>
      </c>
      <c r="N56" s="97">
        <v>0.65</v>
      </c>
      <c r="O56" s="97">
        <v>0.65</v>
      </c>
      <c r="P56" s="97">
        <v>0.65</v>
      </c>
      <c r="Q56" s="97">
        <v>0.65</v>
      </c>
      <c r="R56" s="97">
        <v>0.65</v>
      </c>
      <c r="S56" s="97">
        <v>0.65</v>
      </c>
      <c r="T56" s="97">
        <v>0.65</v>
      </c>
      <c r="U56" s="97">
        <v>0.65</v>
      </c>
      <c r="V56" s="97">
        <v>0.65</v>
      </c>
      <c r="W56" s="97">
        <v>0.65</v>
      </c>
      <c r="X56" s="97">
        <v>0.65</v>
      </c>
      <c r="Y56" s="97">
        <v>0.65</v>
      </c>
      <c r="Z56" s="97">
        <v>0.65</v>
      </c>
      <c r="AA56" s="97">
        <v>0.65</v>
      </c>
      <c r="AB56" s="97">
        <v>0.65</v>
      </c>
      <c r="AC56" s="97">
        <v>0.65</v>
      </c>
    </row>
    <row r="57" spans="1:29">
      <c r="A57" s="91" t="s">
        <v>66</v>
      </c>
      <c r="B57" s="91" t="s">
        <v>42</v>
      </c>
      <c r="C57" s="87" t="s">
        <v>43</v>
      </c>
      <c r="D57" s="87" t="s">
        <v>46</v>
      </c>
      <c r="E57" s="91" t="s">
        <v>103</v>
      </c>
      <c r="F57" s="97">
        <v>0.65</v>
      </c>
      <c r="G57" s="97">
        <v>0.65</v>
      </c>
      <c r="H57" s="97">
        <v>0.65</v>
      </c>
      <c r="I57" s="97">
        <v>0.65</v>
      </c>
      <c r="J57" s="97">
        <v>0.65</v>
      </c>
      <c r="K57" s="97">
        <v>0.65</v>
      </c>
      <c r="L57" s="97">
        <v>0.65</v>
      </c>
      <c r="M57" s="97">
        <v>0.65</v>
      </c>
      <c r="N57" s="97">
        <v>0.65</v>
      </c>
      <c r="O57" s="97">
        <v>0.65</v>
      </c>
      <c r="P57" s="97">
        <v>0.65</v>
      </c>
      <c r="Q57" s="97">
        <v>0.65</v>
      </c>
      <c r="R57" s="97">
        <v>0.65</v>
      </c>
      <c r="S57" s="97">
        <v>0.65</v>
      </c>
      <c r="T57" s="97">
        <v>0.65</v>
      </c>
      <c r="U57" s="97">
        <v>0.65</v>
      </c>
      <c r="V57" s="97">
        <v>0.65</v>
      </c>
      <c r="W57" s="97">
        <v>0.65</v>
      </c>
      <c r="X57" s="97">
        <v>0.65</v>
      </c>
      <c r="Y57" s="97">
        <v>0.65</v>
      </c>
      <c r="Z57" s="97">
        <v>0.65</v>
      </c>
      <c r="AA57" s="97">
        <v>0.65</v>
      </c>
      <c r="AB57" s="97">
        <v>0.65</v>
      </c>
      <c r="AC57" s="97">
        <v>0.65</v>
      </c>
    </row>
    <row r="58" spans="1:29">
      <c r="A58" s="91" t="s">
        <v>66</v>
      </c>
      <c r="B58" s="91" t="s">
        <v>42</v>
      </c>
      <c r="C58" s="87" t="s">
        <v>43</v>
      </c>
      <c r="D58" s="87" t="s">
        <v>47</v>
      </c>
      <c r="E58" s="91" t="s">
        <v>103</v>
      </c>
      <c r="F58" s="97">
        <v>0.65</v>
      </c>
      <c r="G58" s="97">
        <v>0.65</v>
      </c>
      <c r="H58" s="97">
        <v>0.65</v>
      </c>
      <c r="I58" s="97">
        <v>0.65</v>
      </c>
      <c r="J58" s="97">
        <v>0.65</v>
      </c>
      <c r="K58" s="97">
        <v>0.65</v>
      </c>
      <c r="L58" s="97">
        <v>0.65</v>
      </c>
      <c r="M58" s="97">
        <v>0.65</v>
      </c>
      <c r="N58" s="97">
        <v>0.65</v>
      </c>
      <c r="O58" s="97">
        <v>0.65</v>
      </c>
      <c r="P58" s="97">
        <v>0.65</v>
      </c>
      <c r="Q58" s="97">
        <v>0.65</v>
      </c>
      <c r="R58" s="97">
        <v>0.65</v>
      </c>
      <c r="S58" s="97">
        <v>0.65</v>
      </c>
      <c r="T58" s="97">
        <v>0.65</v>
      </c>
      <c r="U58" s="97">
        <v>0.65</v>
      </c>
      <c r="V58" s="97">
        <v>0.65</v>
      </c>
      <c r="W58" s="97">
        <v>0.65</v>
      </c>
      <c r="X58" s="97">
        <v>0.65</v>
      </c>
      <c r="Y58" s="97">
        <v>0.65</v>
      </c>
      <c r="Z58" s="97">
        <v>0.65</v>
      </c>
      <c r="AA58" s="97">
        <v>0.65</v>
      </c>
      <c r="AB58" s="97">
        <v>0.65</v>
      </c>
      <c r="AC58" s="97">
        <v>0.65</v>
      </c>
    </row>
    <row r="59" spans="1:29">
      <c r="A59" s="91" t="s">
        <v>66</v>
      </c>
      <c r="B59" s="91" t="s">
        <v>42</v>
      </c>
      <c r="C59" s="87" t="s">
        <v>43</v>
      </c>
      <c r="D59" s="87" t="s">
        <v>48</v>
      </c>
      <c r="E59" s="91" t="s">
        <v>103</v>
      </c>
      <c r="F59" s="97">
        <v>0.65</v>
      </c>
      <c r="G59" s="97">
        <v>0.65</v>
      </c>
      <c r="H59" s="97">
        <v>0.65</v>
      </c>
      <c r="I59" s="97">
        <v>0.65</v>
      </c>
      <c r="J59" s="97">
        <v>0.65</v>
      </c>
      <c r="K59" s="97">
        <v>0.65</v>
      </c>
      <c r="L59" s="97">
        <v>0.65</v>
      </c>
      <c r="M59" s="97">
        <v>0.65</v>
      </c>
      <c r="N59" s="97">
        <v>0.65</v>
      </c>
      <c r="O59" s="97">
        <v>0.65</v>
      </c>
      <c r="P59" s="97">
        <v>0.65</v>
      </c>
      <c r="Q59" s="97">
        <v>0.65</v>
      </c>
      <c r="R59" s="97">
        <v>0.65</v>
      </c>
      <c r="S59" s="97">
        <v>0.65</v>
      </c>
      <c r="T59" s="97">
        <v>0.65</v>
      </c>
      <c r="U59" s="97">
        <v>0.65</v>
      </c>
      <c r="V59" s="97">
        <v>0.65</v>
      </c>
      <c r="W59" s="97">
        <v>0.65</v>
      </c>
      <c r="X59" s="97">
        <v>0.65</v>
      </c>
      <c r="Y59" s="97">
        <v>0.65</v>
      </c>
      <c r="Z59" s="97">
        <v>0.65</v>
      </c>
      <c r="AA59" s="97">
        <v>0.65</v>
      </c>
      <c r="AB59" s="97">
        <v>0.65</v>
      </c>
      <c r="AC59" s="97">
        <v>0.65</v>
      </c>
    </row>
    <row r="60" spans="1:29">
      <c r="A60" s="91" t="s">
        <v>66</v>
      </c>
      <c r="B60" s="91" t="s">
        <v>42</v>
      </c>
      <c r="C60" s="87" t="s">
        <v>55</v>
      </c>
      <c r="D60" s="87" t="s">
        <v>56</v>
      </c>
      <c r="E60" s="91" t="s">
        <v>103</v>
      </c>
      <c r="F60" s="97">
        <v>0.65</v>
      </c>
      <c r="G60" s="97">
        <v>0.65</v>
      </c>
      <c r="H60" s="97">
        <v>0.65</v>
      </c>
      <c r="I60" s="97">
        <v>0.65</v>
      </c>
      <c r="J60" s="97">
        <v>0.65</v>
      </c>
      <c r="K60" s="97">
        <v>0.65</v>
      </c>
      <c r="L60" s="97">
        <v>0.65</v>
      </c>
      <c r="M60" s="97">
        <v>0.65</v>
      </c>
      <c r="N60" s="97">
        <v>0.65</v>
      </c>
      <c r="O60" s="97">
        <v>0.65</v>
      </c>
      <c r="P60" s="97">
        <v>0.65</v>
      </c>
      <c r="Q60" s="97">
        <v>0.65</v>
      </c>
      <c r="R60" s="97">
        <v>0.65</v>
      </c>
      <c r="S60" s="97">
        <v>0.65</v>
      </c>
      <c r="T60" s="97">
        <v>0.65</v>
      </c>
      <c r="U60" s="97">
        <v>0.65</v>
      </c>
      <c r="V60" s="97">
        <v>0.65</v>
      </c>
      <c r="W60" s="97">
        <v>0.65</v>
      </c>
      <c r="X60" s="97">
        <v>0.65</v>
      </c>
      <c r="Y60" s="97">
        <v>0.65</v>
      </c>
      <c r="Z60" s="97">
        <v>0.65</v>
      </c>
      <c r="AA60" s="97">
        <v>0.65</v>
      </c>
      <c r="AB60" s="97">
        <v>0.65</v>
      </c>
      <c r="AC60" s="97">
        <v>0.65</v>
      </c>
    </row>
    <row r="61" spans="1:29">
      <c r="A61" s="91" t="s">
        <v>66</v>
      </c>
      <c r="B61" s="91" t="s">
        <v>42</v>
      </c>
      <c r="C61" s="87" t="s">
        <v>55</v>
      </c>
      <c r="D61" s="87" t="s">
        <v>57</v>
      </c>
      <c r="E61" s="91" t="s">
        <v>103</v>
      </c>
      <c r="F61" s="97">
        <v>0.65</v>
      </c>
      <c r="G61" s="97">
        <v>0.65</v>
      </c>
      <c r="H61" s="97">
        <v>0.65</v>
      </c>
      <c r="I61" s="97">
        <v>0.65</v>
      </c>
      <c r="J61" s="97">
        <v>0.65</v>
      </c>
      <c r="K61" s="97">
        <v>0.65</v>
      </c>
      <c r="L61" s="97">
        <v>0.65</v>
      </c>
      <c r="M61" s="97">
        <v>0.65</v>
      </c>
      <c r="N61" s="97">
        <v>0.65</v>
      </c>
      <c r="O61" s="97">
        <v>0.65</v>
      </c>
      <c r="P61" s="97">
        <v>0.65</v>
      </c>
      <c r="Q61" s="97">
        <v>0.65</v>
      </c>
      <c r="R61" s="97">
        <v>0.65</v>
      </c>
      <c r="S61" s="97">
        <v>0.65</v>
      </c>
      <c r="T61" s="97">
        <v>0.65</v>
      </c>
      <c r="U61" s="97">
        <v>0.65</v>
      </c>
      <c r="V61" s="97">
        <v>0.65</v>
      </c>
      <c r="W61" s="97">
        <v>0.65</v>
      </c>
      <c r="X61" s="97">
        <v>0.65</v>
      </c>
      <c r="Y61" s="97">
        <v>0.65</v>
      </c>
      <c r="Z61" s="97">
        <v>0.65</v>
      </c>
      <c r="AA61" s="97">
        <v>0.65</v>
      </c>
      <c r="AB61" s="97">
        <v>0.65</v>
      </c>
      <c r="AC61" s="97">
        <v>0.65</v>
      </c>
    </row>
    <row r="62" spans="1:29">
      <c r="A62" s="91" t="s">
        <v>66</v>
      </c>
      <c r="B62" s="91" t="s">
        <v>42</v>
      </c>
      <c r="C62" s="87" t="s">
        <v>58</v>
      </c>
      <c r="D62" s="87" t="s">
        <v>59</v>
      </c>
      <c r="E62" s="91" t="s">
        <v>103</v>
      </c>
      <c r="F62" s="97">
        <v>0.65</v>
      </c>
      <c r="G62" s="97">
        <v>0.65</v>
      </c>
      <c r="H62" s="97">
        <v>0.65</v>
      </c>
      <c r="I62" s="97">
        <v>0.65</v>
      </c>
      <c r="J62" s="97">
        <v>0.65</v>
      </c>
      <c r="K62" s="97">
        <v>0.65</v>
      </c>
      <c r="L62" s="97">
        <v>0.65</v>
      </c>
      <c r="M62" s="97">
        <v>0.65</v>
      </c>
      <c r="N62" s="97">
        <v>0.65</v>
      </c>
      <c r="O62" s="97">
        <v>0.65</v>
      </c>
      <c r="P62" s="97">
        <v>0.65</v>
      </c>
      <c r="Q62" s="97">
        <v>0.65</v>
      </c>
      <c r="R62" s="97">
        <v>0.65</v>
      </c>
      <c r="S62" s="97">
        <v>0.65</v>
      </c>
      <c r="T62" s="97">
        <v>0.65</v>
      </c>
      <c r="U62" s="97">
        <v>0.65</v>
      </c>
      <c r="V62" s="97">
        <v>0.65</v>
      </c>
      <c r="W62" s="97">
        <v>0.65</v>
      </c>
      <c r="X62" s="97">
        <v>0.65</v>
      </c>
      <c r="Y62" s="97">
        <v>0.65</v>
      </c>
      <c r="Z62" s="97">
        <v>0.65</v>
      </c>
      <c r="AA62" s="97">
        <v>0.65</v>
      </c>
      <c r="AB62" s="97">
        <v>0.65</v>
      </c>
      <c r="AC62" s="97">
        <v>0.65</v>
      </c>
    </row>
    <row r="63" spans="1:29">
      <c r="A63" s="91" t="s">
        <v>66</v>
      </c>
      <c r="B63" s="91" t="s">
        <v>42</v>
      </c>
      <c r="C63" s="87" t="s">
        <v>58</v>
      </c>
      <c r="D63" s="87" t="s">
        <v>60</v>
      </c>
      <c r="E63" s="91" t="s">
        <v>103</v>
      </c>
      <c r="F63" s="97">
        <v>0.65</v>
      </c>
      <c r="G63" s="97">
        <v>0.65</v>
      </c>
      <c r="H63" s="97">
        <v>0.65</v>
      </c>
      <c r="I63" s="97">
        <v>0.65</v>
      </c>
      <c r="J63" s="97">
        <v>0.65</v>
      </c>
      <c r="K63" s="97">
        <v>0.65</v>
      </c>
      <c r="L63" s="97">
        <v>0.65</v>
      </c>
      <c r="M63" s="97">
        <v>0.65</v>
      </c>
      <c r="N63" s="97">
        <v>0.65</v>
      </c>
      <c r="O63" s="97">
        <v>0.65</v>
      </c>
      <c r="P63" s="97">
        <v>0.65</v>
      </c>
      <c r="Q63" s="97">
        <v>0.65</v>
      </c>
      <c r="R63" s="97">
        <v>0.65</v>
      </c>
      <c r="S63" s="97">
        <v>0.65</v>
      </c>
      <c r="T63" s="97">
        <v>0.65</v>
      </c>
      <c r="U63" s="97">
        <v>0.65</v>
      </c>
      <c r="V63" s="97">
        <v>0.65</v>
      </c>
      <c r="W63" s="97">
        <v>0.65</v>
      </c>
      <c r="X63" s="97">
        <v>0.65</v>
      </c>
      <c r="Y63" s="97">
        <v>0.65</v>
      </c>
      <c r="Z63" s="97">
        <v>0.65</v>
      </c>
      <c r="AA63" s="97">
        <v>0.65</v>
      </c>
      <c r="AB63" s="97">
        <v>0.65</v>
      </c>
      <c r="AC63" s="97">
        <v>0.65</v>
      </c>
    </row>
    <row r="64" spans="1:29">
      <c r="A64" s="91" t="s">
        <v>66</v>
      </c>
      <c r="B64" s="91" t="s">
        <v>42</v>
      </c>
      <c r="C64" s="87" t="s">
        <v>58</v>
      </c>
      <c r="D64" s="87" t="s">
        <v>61</v>
      </c>
      <c r="E64" s="91" t="s">
        <v>103</v>
      </c>
      <c r="F64" s="97">
        <v>0.65</v>
      </c>
      <c r="G64" s="97">
        <v>0.65</v>
      </c>
      <c r="H64" s="97">
        <v>0.65</v>
      </c>
      <c r="I64" s="97">
        <v>0.65</v>
      </c>
      <c r="J64" s="97">
        <v>0.65</v>
      </c>
      <c r="K64" s="97">
        <v>0.65</v>
      </c>
      <c r="L64" s="97">
        <v>0.65</v>
      </c>
      <c r="M64" s="97">
        <v>0.65</v>
      </c>
      <c r="N64" s="97">
        <v>0.65</v>
      </c>
      <c r="O64" s="97">
        <v>0.65</v>
      </c>
      <c r="P64" s="97">
        <v>0.65</v>
      </c>
      <c r="Q64" s="97">
        <v>0.65</v>
      </c>
      <c r="R64" s="97">
        <v>0.65</v>
      </c>
      <c r="S64" s="97">
        <v>0.65</v>
      </c>
      <c r="T64" s="97">
        <v>0.65</v>
      </c>
      <c r="U64" s="97">
        <v>0.65</v>
      </c>
      <c r="V64" s="97">
        <v>0.65</v>
      </c>
      <c r="W64" s="97">
        <v>0.65</v>
      </c>
      <c r="X64" s="97">
        <v>0.65</v>
      </c>
      <c r="Y64" s="97">
        <v>0.65</v>
      </c>
      <c r="Z64" s="97">
        <v>0.65</v>
      </c>
      <c r="AA64" s="97">
        <v>0.65</v>
      </c>
      <c r="AB64" s="97">
        <v>0.65</v>
      </c>
      <c r="AC64" s="97">
        <v>0.65</v>
      </c>
    </row>
    <row r="65" spans="1:29">
      <c r="A65" s="91" t="s">
        <v>66</v>
      </c>
      <c r="B65" s="91" t="s">
        <v>42</v>
      </c>
      <c r="C65" s="87" t="s">
        <v>58</v>
      </c>
      <c r="D65" s="87" t="s">
        <v>62</v>
      </c>
      <c r="E65" s="91" t="s">
        <v>103</v>
      </c>
      <c r="F65" s="97">
        <v>0.65</v>
      </c>
      <c r="G65" s="97">
        <v>0.65</v>
      </c>
      <c r="H65" s="97">
        <v>0.65</v>
      </c>
      <c r="I65" s="97">
        <v>0.65</v>
      </c>
      <c r="J65" s="97">
        <v>0.65</v>
      </c>
      <c r="K65" s="97">
        <v>0.65</v>
      </c>
      <c r="L65" s="97">
        <v>0.65</v>
      </c>
      <c r="M65" s="97">
        <v>0.65</v>
      </c>
      <c r="N65" s="97">
        <v>0.65</v>
      </c>
      <c r="O65" s="97">
        <v>0.65</v>
      </c>
      <c r="P65" s="97">
        <v>0.65</v>
      </c>
      <c r="Q65" s="97">
        <v>0.65</v>
      </c>
      <c r="R65" s="97">
        <v>0.65</v>
      </c>
      <c r="S65" s="97">
        <v>0.65</v>
      </c>
      <c r="T65" s="97">
        <v>0.65</v>
      </c>
      <c r="U65" s="97">
        <v>0.65</v>
      </c>
      <c r="V65" s="97">
        <v>0.65</v>
      </c>
      <c r="W65" s="97">
        <v>0.65</v>
      </c>
      <c r="X65" s="97">
        <v>0.65</v>
      </c>
      <c r="Y65" s="97">
        <v>0.65</v>
      </c>
      <c r="Z65" s="97">
        <v>0.65</v>
      </c>
      <c r="AA65" s="97">
        <v>0.65</v>
      </c>
      <c r="AB65" s="97">
        <v>0.65</v>
      </c>
      <c r="AC65" s="97">
        <v>0.65</v>
      </c>
    </row>
    <row r="66" spans="1:29">
      <c r="A66" s="91" t="s">
        <v>66</v>
      </c>
      <c r="B66" s="91" t="s">
        <v>42</v>
      </c>
      <c r="C66" s="87" t="s">
        <v>58</v>
      </c>
      <c r="D66" s="87" t="s">
        <v>63</v>
      </c>
      <c r="E66" s="91" t="s">
        <v>103</v>
      </c>
      <c r="F66" s="97">
        <v>0.65</v>
      </c>
      <c r="G66" s="97">
        <v>0.65</v>
      </c>
      <c r="H66" s="97">
        <v>0.65</v>
      </c>
      <c r="I66" s="97">
        <v>0.65</v>
      </c>
      <c r="J66" s="97">
        <v>0.65</v>
      </c>
      <c r="K66" s="97">
        <v>0.65</v>
      </c>
      <c r="L66" s="97">
        <v>0.65</v>
      </c>
      <c r="M66" s="97">
        <v>0.65</v>
      </c>
      <c r="N66" s="97">
        <v>0.65</v>
      </c>
      <c r="O66" s="97">
        <v>0.65</v>
      </c>
      <c r="P66" s="97">
        <v>0.65</v>
      </c>
      <c r="Q66" s="97">
        <v>0.65</v>
      </c>
      <c r="R66" s="97">
        <v>0.65</v>
      </c>
      <c r="S66" s="97">
        <v>0.65</v>
      </c>
      <c r="T66" s="97">
        <v>0.65</v>
      </c>
      <c r="U66" s="97">
        <v>0.65</v>
      </c>
      <c r="V66" s="97">
        <v>0.65</v>
      </c>
      <c r="W66" s="97">
        <v>0.65</v>
      </c>
      <c r="X66" s="97">
        <v>0.65</v>
      </c>
      <c r="Y66" s="97">
        <v>0.65</v>
      </c>
      <c r="Z66" s="97">
        <v>0.65</v>
      </c>
      <c r="AA66" s="97">
        <v>0.65</v>
      </c>
      <c r="AB66" s="97">
        <v>0.65</v>
      </c>
      <c r="AC66" s="97">
        <v>0.65</v>
      </c>
    </row>
    <row r="67" spans="1:29">
      <c r="A67" s="91" t="s">
        <v>66</v>
      </c>
      <c r="B67" s="91" t="s">
        <v>42</v>
      </c>
      <c r="C67" s="87" t="s">
        <v>58</v>
      </c>
      <c r="D67" s="87" t="s">
        <v>64</v>
      </c>
      <c r="E67" s="91" t="s">
        <v>103</v>
      </c>
      <c r="F67" s="97">
        <v>0.65</v>
      </c>
      <c r="G67" s="97">
        <v>0.65</v>
      </c>
      <c r="H67" s="97">
        <v>0.65</v>
      </c>
      <c r="I67" s="97">
        <v>0.65</v>
      </c>
      <c r="J67" s="97">
        <v>0.65</v>
      </c>
      <c r="K67" s="97">
        <v>0.65</v>
      </c>
      <c r="L67" s="97">
        <v>0.65</v>
      </c>
      <c r="M67" s="97">
        <v>0.65</v>
      </c>
      <c r="N67" s="97">
        <v>0.65</v>
      </c>
      <c r="O67" s="97">
        <v>0.65</v>
      </c>
      <c r="P67" s="97">
        <v>0.65</v>
      </c>
      <c r="Q67" s="97">
        <v>0.65</v>
      </c>
      <c r="R67" s="97">
        <v>0.65</v>
      </c>
      <c r="S67" s="97">
        <v>0.65</v>
      </c>
      <c r="T67" s="97">
        <v>0.65</v>
      </c>
      <c r="U67" s="97">
        <v>0.65</v>
      </c>
      <c r="V67" s="97">
        <v>0.65</v>
      </c>
      <c r="W67" s="97">
        <v>0.65</v>
      </c>
      <c r="X67" s="97">
        <v>0.65</v>
      </c>
      <c r="Y67" s="97">
        <v>0.65</v>
      </c>
      <c r="Z67" s="97">
        <v>0.65</v>
      </c>
      <c r="AA67" s="97">
        <v>0.65</v>
      </c>
      <c r="AB67" s="97">
        <v>0.65</v>
      </c>
      <c r="AC67" s="97">
        <v>0.65</v>
      </c>
    </row>
    <row r="68" spans="1:29">
      <c r="A68" s="91" t="s">
        <v>66</v>
      </c>
      <c r="B68" s="91" t="s">
        <v>42</v>
      </c>
      <c r="C68" s="87" t="s">
        <v>49</v>
      </c>
      <c r="D68" s="87" t="s">
        <v>50</v>
      </c>
      <c r="E68" s="91" t="s">
        <v>103</v>
      </c>
      <c r="F68" s="97">
        <v>0.65</v>
      </c>
      <c r="G68" s="97">
        <v>0.65</v>
      </c>
      <c r="H68" s="97">
        <v>0.65</v>
      </c>
      <c r="I68" s="97">
        <v>0.65</v>
      </c>
      <c r="J68" s="97">
        <v>0.65</v>
      </c>
      <c r="K68" s="97">
        <v>0.65</v>
      </c>
      <c r="L68" s="97">
        <v>0.65</v>
      </c>
      <c r="M68" s="97">
        <v>0.65</v>
      </c>
      <c r="N68" s="97">
        <v>0.65</v>
      </c>
      <c r="O68" s="97">
        <v>0.65</v>
      </c>
      <c r="P68" s="97">
        <v>0.65</v>
      </c>
      <c r="Q68" s="97">
        <v>0.65</v>
      </c>
      <c r="R68" s="97">
        <v>0.65</v>
      </c>
      <c r="S68" s="97">
        <v>0.65</v>
      </c>
      <c r="T68" s="97">
        <v>0.65</v>
      </c>
      <c r="U68" s="97">
        <v>0.65</v>
      </c>
      <c r="V68" s="97">
        <v>0.65</v>
      </c>
      <c r="W68" s="97">
        <v>0.65</v>
      </c>
      <c r="X68" s="97">
        <v>0.65</v>
      </c>
      <c r="Y68" s="97">
        <v>0.65</v>
      </c>
      <c r="Z68" s="97">
        <v>0.65</v>
      </c>
      <c r="AA68" s="97">
        <v>0.65</v>
      </c>
      <c r="AB68" s="97">
        <v>0.65</v>
      </c>
      <c r="AC68" s="97">
        <v>0.65</v>
      </c>
    </row>
    <row r="69" spans="1:29">
      <c r="A69" s="91" t="s">
        <v>66</v>
      </c>
      <c r="B69" s="91" t="s">
        <v>42</v>
      </c>
      <c r="C69" s="87" t="s">
        <v>49</v>
      </c>
      <c r="D69" s="87" t="s">
        <v>51</v>
      </c>
      <c r="E69" s="91" t="s">
        <v>103</v>
      </c>
      <c r="F69" s="97">
        <v>0.65</v>
      </c>
      <c r="G69" s="97">
        <v>0.65</v>
      </c>
      <c r="H69" s="97">
        <v>0.65</v>
      </c>
      <c r="I69" s="97">
        <v>0.65</v>
      </c>
      <c r="J69" s="97">
        <v>0.65</v>
      </c>
      <c r="K69" s="97">
        <v>0.65</v>
      </c>
      <c r="L69" s="97">
        <v>0.65</v>
      </c>
      <c r="M69" s="97">
        <v>0.65</v>
      </c>
      <c r="N69" s="97">
        <v>0.65</v>
      </c>
      <c r="O69" s="97">
        <v>0.65</v>
      </c>
      <c r="P69" s="97">
        <v>0.65</v>
      </c>
      <c r="Q69" s="97">
        <v>0.65</v>
      </c>
      <c r="R69" s="97">
        <v>0.65</v>
      </c>
      <c r="S69" s="97">
        <v>0.65</v>
      </c>
      <c r="T69" s="97">
        <v>0.65</v>
      </c>
      <c r="U69" s="97">
        <v>0.65</v>
      </c>
      <c r="V69" s="97">
        <v>0.65</v>
      </c>
      <c r="W69" s="97">
        <v>0.65</v>
      </c>
      <c r="X69" s="97">
        <v>0.65</v>
      </c>
      <c r="Y69" s="97">
        <v>0.65</v>
      </c>
      <c r="Z69" s="97">
        <v>0.65</v>
      </c>
      <c r="AA69" s="97">
        <v>0.65</v>
      </c>
      <c r="AB69" s="97">
        <v>0.65</v>
      </c>
      <c r="AC69" s="97">
        <v>0.65</v>
      </c>
    </row>
    <row r="70" spans="1:29">
      <c r="A70" s="91" t="s">
        <v>66</v>
      </c>
      <c r="B70" s="91" t="s">
        <v>42</v>
      </c>
      <c r="C70" s="87" t="s">
        <v>49</v>
      </c>
      <c r="D70" s="87" t="s">
        <v>52</v>
      </c>
      <c r="E70" s="91" t="s">
        <v>103</v>
      </c>
      <c r="F70" s="97">
        <v>0.65</v>
      </c>
      <c r="G70" s="97">
        <v>0.65</v>
      </c>
      <c r="H70" s="97">
        <v>0.65</v>
      </c>
      <c r="I70" s="97">
        <v>0.65</v>
      </c>
      <c r="J70" s="97">
        <v>0.65</v>
      </c>
      <c r="K70" s="97">
        <v>0.65</v>
      </c>
      <c r="L70" s="97">
        <v>0.65</v>
      </c>
      <c r="M70" s="97">
        <v>0.65</v>
      </c>
      <c r="N70" s="97">
        <v>0.65</v>
      </c>
      <c r="O70" s="97">
        <v>0.65</v>
      </c>
      <c r="P70" s="97">
        <v>0.65</v>
      </c>
      <c r="Q70" s="97">
        <v>0.65</v>
      </c>
      <c r="R70" s="97">
        <v>0.65</v>
      </c>
      <c r="S70" s="97">
        <v>0.65</v>
      </c>
      <c r="T70" s="97">
        <v>0.65</v>
      </c>
      <c r="U70" s="97">
        <v>0.65</v>
      </c>
      <c r="V70" s="97">
        <v>0.65</v>
      </c>
      <c r="W70" s="97">
        <v>0.65</v>
      </c>
      <c r="X70" s="97">
        <v>0.65</v>
      </c>
      <c r="Y70" s="97">
        <v>0.65</v>
      </c>
      <c r="Z70" s="97">
        <v>0.65</v>
      </c>
      <c r="AA70" s="97">
        <v>0.65</v>
      </c>
      <c r="AB70" s="97">
        <v>0.65</v>
      </c>
      <c r="AC70" s="97">
        <v>0.65</v>
      </c>
    </row>
    <row r="71" spans="1:29">
      <c r="A71" s="91" t="s">
        <v>66</v>
      </c>
      <c r="B71" s="91" t="s">
        <v>42</v>
      </c>
      <c r="C71" s="87" t="s">
        <v>49</v>
      </c>
      <c r="D71" s="87" t="s">
        <v>53</v>
      </c>
      <c r="E71" s="91" t="s">
        <v>103</v>
      </c>
      <c r="F71" s="97">
        <v>0.65</v>
      </c>
      <c r="G71" s="97">
        <v>0.65</v>
      </c>
      <c r="H71" s="97">
        <v>0.65</v>
      </c>
      <c r="I71" s="97">
        <v>0.65</v>
      </c>
      <c r="J71" s="97">
        <v>0.65</v>
      </c>
      <c r="K71" s="97">
        <v>0.65</v>
      </c>
      <c r="L71" s="97">
        <v>0.65</v>
      </c>
      <c r="M71" s="97">
        <v>0.65</v>
      </c>
      <c r="N71" s="97">
        <v>0.65</v>
      </c>
      <c r="O71" s="97">
        <v>0.65</v>
      </c>
      <c r="P71" s="97">
        <v>0.65</v>
      </c>
      <c r="Q71" s="97">
        <v>0.65</v>
      </c>
      <c r="R71" s="97">
        <v>0.65</v>
      </c>
      <c r="S71" s="97">
        <v>0.65</v>
      </c>
      <c r="T71" s="97">
        <v>0.65</v>
      </c>
      <c r="U71" s="97">
        <v>0.65</v>
      </c>
      <c r="V71" s="97">
        <v>0.65</v>
      </c>
      <c r="W71" s="97">
        <v>0.65</v>
      </c>
      <c r="X71" s="97">
        <v>0.65</v>
      </c>
      <c r="Y71" s="97">
        <v>0.65</v>
      </c>
      <c r="Z71" s="97">
        <v>0.65</v>
      </c>
      <c r="AA71" s="97">
        <v>0.65</v>
      </c>
      <c r="AB71" s="97">
        <v>0.65</v>
      </c>
      <c r="AC71" s="97">
        <v>0.65</v>
      </c>
    </row>
  </sheetData>
  <autoFilter ref="A3:AC71" xr:uid="{EA009687-1224-4F44-8889-CE5EF5B1B1E7}"/>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0A79C-1011-4303-B3AE-2849675392A6}">
  <sheetPr>
    <tabColor theme="8"/>
  </sheetPr>
  <dimension ref="A2:AF27"/>
  <sheetViews>
    <sheetView showGridLines="0" workbookViewId="0">
      <selection sqref="A1:XFD1048576"/>
    </sheetView>
  </sheetViews>
  <sheetFormatPr defaultColWidth="8.625" defaultRowHeight="15"/>
  <cols>
    <col min="1" max="1" width="13" style="74" customWidth="1"/>
    <col min="2" max="2" width="12.125" style="74" customWidth="1"/>
    <col min="3" max="4" width="6.875" style="74" customWidth="1"/>
    <col min="5" max="17" width="8.625" style="74"/>
    <col min="18" max="19" width="8.625" style="74" customWidth="1"/>
    <col min="20" max="16384" width="8.625" style="74"/>
  </cols>
  <sheetData>
    <row r="2" spans="1:32" ht="15.75">
      <c r="A2" s="98" t="s">
        <v>105</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row>
    <row r="3" spans="1:32" ht="15.75">
      <c r="A3" s="99" t="s">
        <v>106</v>
      </c>
      <c r="B3" s="99" t="s">
        <v>100</v>
      </c>
      <c r="C3" s="100">
        <v>2021</v>
      </c>
      <c r="D3" s="100">
        <v>2022</v>
      </c>
      <c r="E3" s="99">
        <v>2023</v>
      </c>
      <c r="F3" s="99">
        <v>2024</v>
      </c>
      <c r="G3" s="99">
        <v>2025</v>
      </c>
      <c r="H3" s="99">
        <v>2026</v>
      </c>
      <c r="I3" s="99">
        <v>2027</v>
      </c>
      <c r="J3" s="99">
        <v>2028</v>
      </c>
      <c r="K3" s="99">
        <v>2029</v>
      </c>
      <c r="L3" s="99">
        <v>2030</v>
      </c>
      <c r="M3" s="99">
        <v>2031</v>
      </c>
      <c r="N3" s="99">
        <v>2032</v>
      </c>
      <c r="O3" s="99">
        <v>2033</v>
      </c>
      <c r="P3" s="99">
        <v>2034</v>
      </c>
      <c r="Q3" s="99">
        <v>2035</v>
      </c>
      <c r="R3" s="99">
        <v>2036</v>
      </c>
      <c r="S3" s="99">
        <v>2037</v>
      </c>
      <c r="T3" s="99">
        <v>2038</v>
      </c>
      <c r="U3" s="99">
        <v>2039</v>
      </c>
      <c r="V3" s="99">
        <v>2040</v>
      </c>
      <c r="W3" s="99">
        <v>2041</v>
      </c>
      <c r="X3" s="99">
        <v>2042</v>
      </c>
      <c r="Y3" s="99">
        <v>2043</v>
      </c>
      <c r="Z3" s="99">
        <v>2044</v>
      </c>
      <c r="AA3" s="99">
        <v>2045</v>
      </c>
      <c r="AB3" s="99">
        <v>2046</v>
      </c>
      <c r="AC3" s="99">
        <v>2047</v>
      </c>
      <c r="AD3" s="99">
        <v>2048</v>
      </c>
      <c r="AE3" s="99">
        <v>2049</v>
      </c>
      <c r="AF3" s="99">
        <v>2050</v>
      </c>
    </row>
    <row r="4" spans="1:32">
      <c r="A4" s="101" t="s">
        <v>107</v>
      </c>
      <c r="B4" s="101" t="s">
        <v>107</v>
      </c>
      <c r="C4" s="102">
        <f t="shared" ref="C4:AF4" si="0">C9</f>
        <v>0</v>
      </c>
      <c r="D4" s="102">
        <f t="shared" si="0"/>
        <v>0</v>
      </c>
      <c r="E4" s="102">
        <f t="shared" si="0"/>
        <v>2.6468818549597355E-2</v>
      </c>
      <c r="F4" s="102">
        <f t="shared" si="0"/>
        <v>6.3234409274798675E-2</v>
      </c>
      <c r="G4" s="102">
        <f t="shared" si="0"/>
        <v>0.1</v>
      </c>
      <c r="H4" s="102">
        <f t="shared" si="0"/>
        <v>0.13200000000000001</v>
      </c>
      <c r="I4" s="102">
        <f t="shared" si="0"/>
        <v>0.16400000000000001</v>
      </c>
      <c r="J4" s="102">
        <f t="shared" si="0"/>
        <v>0.19600000000000001</v>
      </c>
      <c r="K4" s="102">
        <f t="shared" si="0"/>
        <v>0.22800000000000001</v>
      </c>
      <c r="L4" s="102">
        <f t="shared" si="0"/>
        <v>0.26</v>
      </c>
      <c r="M4" s="102">
        <f t="shared" si="0"/>
        <v>0.29200000000000004</v>
      </c>
      <c r="N4" s="102">
        <f t="shared" si="0"/>
        <v>0.32400000000000007</v>
      </c>
      <c r="O4" s="102">
        <f t="shared" si="0"/>
        <v>0.35600000000000009</v>
      </c>
      <c r="P4" s="102">
        <f t="shared" si="0"/>
        <v>0.38800000000000012</v>
      </c>
      <c r="Q4" s="102">
        <f t="shared" si="0"/>
        <v>0.42000000000000015</v>
      </c>
      <c r="R4" s="102">
        <f t="shared" si="0"/>
        <v>0.45199999999999818</v>
      </c>
      <c r="S4" s="102">
        <f t="shared" si="0"/>
        <v>0.48400000000000887</v>
      </c>
      <c r="T4" s="102">
        <f t="shared" si="0"/>
        <v>0.51600000000000534</v>
      </c>
      <c r="U4" s="102">
        <f t="shared" si="0"/>
        <v>0.54800000000001603</v>
      </c>
      <c r="V4" s="102">
        <f t="shared" si="0"/>
        <v>0.58000000000002672</v>
      </c>
      <c r="W4" s="102">
        <f t="shared" si="0"/>
        <v>0.61200000000002319</v>
      </c>
      <c r="X4" s="102">
        <f t="shared" si="0"/>
        <v>0.64400000000001967</v>
      </c>
      <c r="Y4" s="102">
        <f t="shared" si="0"/>
        <v>0.67600000000003035</v>
      </c>
      <c r="Z4" s="102">
        <f t="shared" si="0"/>
        <v>0.70800000000002683</v>
      </c>
      <c r="AA4" s="102">
        <f t="shared" si="0"/>
        <v>0.74000000000002331</v>
      </c>
      <c r="AB4" s="102">
        <f t="shared" si="0"/>
        <v>0.77200000000001978</v>
      </c>
      <c r="AC4" s="102">
        <f t="shared" si="0"/>
        <v>0.80400000000003047</v>
      </c>
      <c r="AD4" s="102">
        <f t="shared" si="0"/>
        <v>0.83600000000002694</v>
      </c>
      <c r="AE4" s="102">
        <f t="shared" si="0"/>
        <v>0.86800000000002342</v>
      </c>
      <c r="AF4" s="102">
        <f t="shared" si="0"/>
        <v>0.90000000000003411</v>
      </c>
    </row>
    <row r="5" spans="1:32">
      <c r="A5" s="101" t="s">
        <v>108</v>
      </c>
      <c r="B5" s="101" t="s">
        <v>108</v>
      </c>
      <c r="C5" s="102">
        <f t="shared" ref="C5:AF5" si="1">C10</f>
        <v>0</v>
      </c>
      <c r="D5" s="102">
        <f t="shared" si="1"/>
        <v>0</v>
      </c>
      <c r="E5" s="102">
        <f t="shared" si="1"/>
        <v>1.3234409274798678E-2</v>
      </c>
      <c r="F5" s="102">
        <f t="shared" si="1"/>
        <v>5.6617204637399339E-2</v>
      </c>
      <c r="G5" s="102">
        <f t="shared" si="1"/>
        <v>0.1</v>
      </c>
      <c r="H5" s="102">
        <f t="shared" si="1"/>
        <v>0.13200000000000001</v>
      </c>
      <c r="I5" s="102">
        <f t="shared" si="1"/>
        <v>0.16400000000000001</v>
      </c>
      <c r="J5" s="102">
        <f t="shared" si="1"/>
        <v>0.19600000000000001</v>
      </c>
      <c r="K5" s="102">
        <f t="shared" si="1"/>
        <v>0.22800000000000001</v>
      </c>
      <c r="L5" s="102">
        <f t="shared" si="1"/>
        <v>0.26</v>
      </c>
      <c r="M5" s="102">
        <f t="shared" si="1"/>
        <v>0.29200000000000004</v>
      </c>
      <c r="N5" s="102">
        <f t="shared" si="1"/>
        <v>0.32400000000000007</v>
      </c>
      <c r="O5" s="102">
        <f t="shared" si="1"/>
        <v>0.35600000000000009</v>
      </c>
      <c r="P5" s="102">
        <f t="shared" si="1"/>
        <v>0.38800000000000012</v>
      </c>
      <c r="Q5" s="102">
        <f t="shared" si="1"/>
        <v>0.42000000000000015</v>
      </c>
      <c r="R5" s="102">
        <f t="shared" si="1"/>
        <v>0.45199999999999818</v>
      </c>
      <c r="S5" s="102">
        <f t="shared" si="1"/>
        <v>0.48400000000000887</v>
      </c>
      <c r="T5" s="102">
        <f t="shared" si="1"/>
        <v>0.51600000000000534</v>
      </c>
      <c r="U5" s="102">
        <f t="shared" si="1"/>
        <v>0.54800000000001603</v>
      </c>
      <c r="V5" s="102">
        <f t="shared" si="1"/>
        <v>0.58000000000002672</v>
      </c>
      <c r="W5" s="102">
        <f t="shared" si="1"/>
        <v>0.61200000000002319</v>
      </c>
      <c r="X5" s="102">
        <f t="shared" si="1"/>
        <v>0.64400000000001967</v>
      </c>
      <c r="Y5" s="102">
        <f t="shared" si="1"/>
        <v>0.67600000000003035</v>
      </c>
      <c r="Z5" s="102">
        <f t="shared" si="1"/>
        <v>0.70800000000002683</v>
      </c>
      <c r="AA5" s="102">
        <f t="shared" si="1"/>
        <v>0.74000000000002331</v>
      </c>
      <c r="AB5" s="102">
        <f t="shared" si="1"/>
        <v>0.77200000000001978</v>
      </c>
      <c r="AC5" s="102">
        <f t="shared" si="1"/>
        <v>0.80400000000003047</v>
      </c>
      <c r="AD5" s="102">
        <f t="shared" si="1"/>
        <v>0.83600000000002694</v>
      </c>
      <c r="AE5" s="102">
        <f t="shared" si="1"/>
        <v>0.86800000000002342</v>
      </c>
      <c r="AF5" s="102">
        <f t="shared" si="1"/>
        <v>0.90000000000003411</v>
      </c>
    </row>
    <row r="6" spans="1:32">
      <c r="A6" s="101" t="s">
        <v>109</v>
      </c>
      <c r="B6" s="101" t="s">
        <v>109</v>
      </c>
      <c r="C6" s="102">
        <f t="shared" ref="C6:AF6" si="2">C10</f>
        <v>0</v>
      </c>
      <c r="D6" s="102">
        <f t="shared" si="2"/>
        <v>0</v>
      </c>
      <c r="E6" s="102">
        <f t="shared" si="2"/>
        <v>1.3234409274798678E-2</v>
      </c>
      <c r="F6" s="102">
        <f t="shared" si="2"/>
        <v>5.6617204637399339E-2</v>
      </c>
      <c r="G6" s="102">
        <f t="shared" si="2"/>
        <v>0.1</v>
      </c>
      <c r="H6" s="102">
        <f t="shared" si="2"/>
        <v>0.13200000000000001</v>
      </c>
      <c r="I6" s="102">
        <f t="shared" si="2"/>
        <v>0.16400000000000001</v>
      </c>
      <c r="J6" s="102">
        <f t="shared" si="2"/>
        <v>0.19600000000000001</v>
      </c>
      <c r="K6" s="102">
        <f t="shared" si="2"/>
        <v>0.22800000000000001</v>
      </c>
      <c r="L6" s="102">
        <f t="shared" si="2"/>
        <v>0.26</v>
      </c>
      <c r="M6" s="102">
        <f t="shared" si="2"/>
        <v>0.29200000000000004</v>
      </c>
      <c r="N6" s="102">
        <f t="shared" si="2"/>
        <v>0.32400000000000007</v>
      </c>
      <c r="O6" s="102">
        <f t="shared" si="2"/>
        <v>0.35600000000000009</v>
      </c>
      <c r="P6" s="102">
        <f t="shared" si="2"/>
        <v>0.38800000000000012</v>
      </c>
      <c r="Q6" s="102">
        <f t="shared" si="2"/>
        <v>0.42000000000000015</v>
      </c>
      <c r="R6" s="102">
        <f t="shared" si="2"/>
        <v>0.45199999999999818</v>
      </c>
      <c r="S6" s="102">
        <f t="shared" si="2"/>
        <v>0.48400000000000887</v>
      </c>
      <c r="T6" s="102">
        <f t="shared" si="2"/>
        <v>0.51600000000000534</v>
      </c>
      <c r="U6" s="102">
        <f t="shared" si="2"/>
        <v>0.54800000000001603</v>
      </c>
      <c r="V6" s="102">
        <f t="shared" si="2"/>
        <v>0.58000000000002672</v>
      </c>
      <c r="W6" s="102">
        <f t="shared" si="2"/>
        <v>0.61200000000002319</v>
      </c>
      <c r="X6" s="102">
        <f t="shared" si="2"/>
        <v>0.64400000000001967</v>
      </c>
      <c r="Y6" s="102">
        <f t="shared" si="2"/>
        <v>0.67600000000003035</v>
      </c>
      <c r="Z6" s="102">
        <f t="shared" si="2"/>
        <v>0.70800000000002683</v>
      </c>
      <c r="AA6" s="102">
        <f t="shared" si="2"/>
        <v>0.74000000000002331</v>
      </c>
      <c r="AB6" s="102">
        <f t="shared" si="2"/>
        <v>0.77200000000001978</v>
      </c>
      <c r="AC6" s="102">
        <f t="shared" si="2"/>
        <v>0.80400000000003047</v>
      </c>
      <c r="AD6" s="102">
        <f t="shared" si="2"/>
        <v>0.83600000000002694</v>
      </c>
      <c r="AE6" s="102">
        <f t="shared" si="2"/>
        <v>0.86800000000002342</v>
      </c>
      <c r="AF6" s="102">
        <f t="shared" si="2"/>
        <v>0.90000000000003411</v>
      </c>
    </row>
    <row r="7" spans="1:32">
      <c r="A7" s="103" t="s">
        <v>110</v>
      </c>
      <c r="B7" s="103" t="s">
        <v>110</v>
      </c>
      <c r="C7" s="102">
        <f t="shared" ref="C7:AF7" si="3">AVERAGE(C11:C12)</f>
        <v>0</v>
      </c>
      <c r="D7" s="102">
        <f t="shared" si="3"/>
        <v>0</v>
      </c>
      <c r="E7" s="102">
        <f t="shared" si="3"/>
        <v>1.3234409274798678E-2</v>
      </c>
      <c r="F7" s="102">
        <f t="shared" si="3"/>
        <v>5.6617204637399339E-2</v>
      </c>
      <c r="G7" s="102">
        <f t="shared" si="3"/>
        <v>0.1</v>
      </c>
      <c r="H7" s="102">
        <f t="shared" si="3"/>
        <v>0.13200000000000001</v>
      </c>
      <c r="I7" s="102">
        <f t="shared" si="3"/>
        <v>0.16400000000000001</v>
      </c>
      <c r="J7" s="102">
        <f t="shared" si="3"/>
        <v>0.19600000000000001</v>
      </c>
      <c r="K7" s="102">
        <f t="shared" si="3"/>
        <v>0.22800000000000001</v>
      </c>
      <c r="L7" s="102">
        <f t="shared" si="3"/>
        <v>0.26</v>
      </c>
      <c r="M7" s="102">
        <f t="shared" si="3"/>
        <v>0.29200000000000004</v>
      </c>
      <c r="N7" s="102">
        <f t="shared" si="3"/>
        <v>0.32400000000000007</v>
      </c>
      <c r="O7" s="102">
        <f t="shared" si="3"/>
        <v>0.35600000000000009</v>
      </c>
      <c r="P7" s="102">
        <f t="shared" si="3"/>
        <v>0.38800000000000012</v>
      </c>
      <c r="Q7" s="102">
        <f t="shared" si="3"/>
        <v>0.42000000000000015</v>
      </c>
      <c r="R7" s="102">
        <f t="shared" si="3"/>
        <v>0.45199999999999818</v>
      </c>
      <c r="S7" s="102">
        <f t="shared" si="3"/>
        <v>0.48400000000000887</v>
      </c>
      <c r="T7" s="102">
        <f t="shared" si="3"/>
        <v>0.51600000000000534</v>
      </c>
      <c r="U7" s="102">
        <f t="shared" si="3"/>
        <v>0.54800000000001603</v>
      </c>
      <c r="V7" s="102">
        <f t="shared" si="3"/>
        <v>0.58000000000002672</v>
      </c>
      <c r="W7" s="102">
        <f t="shared" si="3"/>
        <v>0.61200000000002319</v>
      </c>
      <c r="X7" s="102">
        <f t="shared" si="3"/>
        <v>0.64400000000001967</v>
      </c>
      <c r="Y7" s="102">
        <f t="shared" si="3"/>
        <v>0.67600000000003035</v>
      </c>
      <c r="Z7" s="102">
        <f t="shared" si="3"/>
        <v>0.70800000000002683</v>
      </c>
      <c r="AA7" s="102">
        <f t="shared" si="3"/>
        <v>0.74000000000002331</v>
      </c>
      <c r="AB7" s="102">
        <f t="shared" si="3"/>
        <v>0.77200000000001978</v>
      </c>
      <c r="AC7" s="102">
        <f t="shared" si="3"/>
        <v>0.80400000000003047</v>
      </c>
      <c r="AD7" s="102">
        <f t="shared" si="3"/>
        <v>0.83600000000002694</v>
      </c>
      <c r="AE7" s="102">
        <f t="shared" si="3"/>
        <v>0.86800000000002342</v>
      </c>
      <c r="AF7" s="102">
        <f t="shared" si="3"/>
        <v>0.90000000000003411</v>
      </c>
    </row>
    <row r="8" spans="1:32" ht="15.75">
      <c r="A8" s="99"/>
      <c r="B8" s="99"/>
      <c r="C8" s="104"/>
      <c r="D8" s="104"/>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row>
    <row r="9" spans="1:32">
      <c r="A9" s="101" t="s">
        <v>111</v>
      </c>
      <c r="B9" s="101" t="s">
        <v>111</v>
      </c>
      <c r="C9" s="102">
        <f t="shared" ref="C9:Q9" si="4">C22</f>
        <v>0</v>
      </c>
      <c r="D9" s="102">
        <f t="shared" si="4"/>
        <v>0</v>
      </c>
      <c r="E9" s="102">
        <f t="shared" si="4"/>
        <v>2.6468818549597355E-2</v>
      </c>
      <c r="F9" s="102">
        <f t="shared" si="4"/>
        <v>6.3234409274798675E-2</v>
      </c>
      <c r="G9" s="102">
        <f t="shared" si="4"/>
        <v>0.1</v>
      </c>
      <c r="H9" s="102">
        <f t="shared" si="4"/>
        <v>0.13200000000000001</v>
      </c>
      <c r="I9" s="102">
        <f t="shared" si="4"/>
        <v>0.16400000000000001</v>
      </c>
      <c r="J9" s="102">
        <f t="shared" si="4"/>
        <v>0.19600000000000001</v>
      </c>
      <c r="K9" s="102">
        <f t="shared" si="4"/>
        <v>0.22800000000000001</v>
      </c>
      <c r="L9" s="102">
        <f t="shared" si="4"/>
        <v>0.26</v>
      </c>
      <c r="M9" s="102">
        <f t="shared" si="4"/>
        <v>0.29200000000000004</v>
      </c>
      <c r="N9" s="102">
        <f t="shared" si="4"/>
        <v>0.32400000000000007</v>
      </c>
      <c r="O9" s="102">
        <f t="shared" si="4"/>
        <v>0.35600000000000009</v>
      </c>
      <c r="P9" s="102">
        <f t="shared" si="4"/>
        <v>0.38800000000000012</v>
      </c>
      <c r="Q9" s="102">
        <f t="shared" si="4"/>
        <v>0.42000000000000015</v>
      </c>
      <c r="R9" s="102" cm="1">
        <f t="array" ref="R9">TREND(M$9:Q$9,M$3:Q$3,R$3)</f>
        <v>0.45199999999999818</v>
      </c>
      <c r="S9" s="102" cm="1">
        <f t="array" ref="S9">TREND(N$9:R$9,N$3:R$3,S$3)</f>
        <v>0.48400000000000887</v>
      </c>
      <c r="T9" s="102" cm="1">
        <f t="array" ref="T9">TREND(O$9:S$9,O$3:S$3,T$3)</f>
        <v>0.51600000000000534</v>
      </c>
      <c r="U9" s="102" cm="1">
        <f t="array" ref="U9">TREND(P$9:T$9,P$3:T$3,U$3)</f>
        <v>0.54800000000001603</v>
      </c>
      <c r="V9" s="102" cm="1">
        <f t="array" ref="V9">TREND(Q$9:U$9,Q$3:U$3,V$3)</f>
        <v>0.58000000000002672</v>
      </c>
      <c r="W9" s="102" cm="1">
        <f t="array" ref="W9">TREND(R$9:V$9,R$3:V$3,W$3)</f>
        <v>0.61200000000002319</v>
      </c>
      <c r="X9" s="102" cm="1">
        <f t="array" ref="X9">TREND(S$9:W$9,S$3:W$3,X$3)</f>
        <v>0.64400000000001967</v>
      </c>
      <c r="Y9" s="102" cm="1">
        <f t="array" ref="Y9">TREND(T$9:X$9,T$3:X$3,Y$3)</f>
        <v>0.67600000000003035</v>
      </c>
      <c r="Z9" s="102" cm="1">
        <f t="array" ref="Z9">TREND(U$9:Y$9,U$3:Y$3,Z$3)</f>
        <v>0.70800000000002683</v>
      </c>
      <c r="AA9" s="102" cm="1">
        <f t="array" ref="AA9">TREND(V$9:Z$9,V$3:Z$3,AA$3)</f>
        <v>0.74000000000002331</v>
      </c>
      <c r="AB9" s="102" cm="1">
        <f t="array" ref="AB9">TREND(W$9:AA$9,W$3:AA$3,AB$3)</f>
        <v>0.77200000000001978</v>
      </c>
      <c r="AC9" s="102" cm="1">
        <f t="array" ref="AC9">TREND(X$9:AB$9,X$3:AB$3,AC$3)</f>
        <v>0.80400000000003047</v>
      </c>
      <c r="AD9" s="102" cm="1">
        <f t="array" ref="AD9">TREND(Y$9:AC$9,Y$3:AC$3,AD$3)</f>
        <v>0.83600000000002694</v>
      </c>
      <c r="AE9" s="102" cm="1">
        <f t="array" ref="AE9">TREND(Z$9:AD$9,Z$3:AD$3,AE$3)</f>
        <v>0.86800000000002342</v>
      </c>
      <c r="AF9" s="102" cm="1">
        <f t="array" ref="AF9">TREND(AA$9:AE$9,AA$3:AE$3,AF$3)</f>
        <v>0.90000000000003411</v>
      </c>
    </row>
    <row r="10" spans="1:32">
      <c r="A10" s="101" t="s">
        <v>112</v>
      </c>
      <c r="B10" s="101" t="s">
        <v>112</v>
      </c>
      <c r="C10" s="102">
        <f t="shared" ref="C10:Q10" si="5">C23</f>
        <v>0</v>
      </c>
      <c r="D10" s="102">
        <f t="shared" si="5"/>
        <v>0</v>
      </c>
      <c r="E10" s="102">
        <f t="shared" si="5"/>
        <v>1.3234409274798678E-2</v>
      </c>
      <c r="F10" s="102">
        <f t="shared" si="5"/>
        <v>5.6617204637399339E-2</v>
      </c>
      <c r="G10" s="102">
        <f t="shared" si="5"/>
        <v>0.1</v>
      </c>
      <c r="H10" s="102">
        <f t="shared" si="5"/>
        <v>0.13200000000000001</v>
      </c>
      <c r="I10" s="102">
        <f t="shared" si="5"/>
        <v>0.16400000000000001</v>
      </c>
      <c r="J10" s="102">
        <f t="shared" si="5"/>
        <v>0.19600000000000001</v>
      </c>
      <c r="K10" s="102">
        <f t="shared" si="5"/>
        <v>0.22800000000000001</v>
      </c>
      <c r="L10" s="102">
        <f t="shared" si="5"/>
        <v>0.26</v>
      </c>
      <c r="M10" s="102">
        <f t="shared" si="5"/>
        <v>0.29200000000000004</v>
      </c>
      <c r="N10" s="102">
        <f t="shared" si="5"/>
        <v>0.32400000000000007</v>
      </c>
      <c r="O10" s="102">
        <f t="shared" si="5"/>
        <v>0.35600000000000009</v>
      </c>
      <c r="P10" s="102">
        <f t="shared" si="5"/>
        <v>0.38800000000000012</v>
      </c>
      <c r="Q10" s="102">
        <f t="shared" si="5"/>
        <v>0.42000000000000015</v>
      </c>
      <c r="R10" s="102" cm="1">
        <f t="array" ref="R10">TREND(M$10:Q$10,M$3:Q$3,R$3)</f>
        <v>0.45199999999999818</v>
      </c>
      <c r="S10" s="102" cm="1">
        <f t="array" ref="S10">TREND(N$10:R$10,N$3:R$3,S$3)</f>
        <v>0.48400000000000887</v>
      </c>
      <c r="T10" s="102" cm="1">
        <f t="array" ref="T10">TREND(O$10:S$10,O$3:S$3,T$3)</f>
        <v>0.51600000000000534</v>
      </c>
      <c r="U10" s="102" cm="1">
        <f t="array" ref="U10">TREND(P$10:T$10,P$3:T$3,U$3)</f>
        <v>0.54800000000001603</v>
      </c>
      <c r="V10" s="102" cm="1">
        <f t="array" ref="V10">TREND(Q$10:U$10,Q$3:U$3,V$3)</f>
        <v>0.58000000000002672</v>
      </c>
      <c r="W10" s="102" cm="1">
        <f t="array" ref="W10">TREND(R$10:V$10,R$3:V$3,W$3)</f>
        <v>0.61200000000002319</v>
      </c>
      <c r="X10" s="102" cm="1">
        <f t="array" ref="X10">TREND(S$10:W$10,S$3:W$3,X$3)</f>
        <v>0.64400000000001967</v>
      </c>
      <c r="Y10" s="102" cm="1">
        <f t="array" ref="Y10">TREND(T$10:X$10,T$3:X$3,Y$3)</f>
        <v>0.67600000000003035</v>
      </c>
      <c r="Z10" s="102" cm="1">
        <f t="array" ref="Z10">TREND(U$10:Y$10,U$3:Y$3,Z$3)</f>
        <v>0.70800000000002683</v>
      </c>
      <c r="AA10" s="102" cm="1">
        <f t="array" ref="AA10">TREND(V$10:Z$10,V$3:Z$3,AA$3)</f>
        <v>0.74000000000002331</v>
      </c>
      <c r="AB10" s="102" cm="1">
        <f t="array" ref="AB10">TREND(W$10:AA$10,W$3:AA$3,AB$3)</f>
        <v>0.77200000000001978</v>
      </c>
      <c r="AC10" s="102" cm="1">
        <f t="array" ref="AC10">TREND(X$10:AB$10,X$3:AB$3,AC$3)</f>
        <v>0.80400000000003047</v>
      </c>
      <c r="AD10" s="102" cm="1">
        <f t="array" ref="AD10">TREND(Y$10:AC$10,Y$3:AC$3,AD$3)</f>
        <v>0.83600000000002694</v>
      </c>
      <c r="AE10" s="102" cm="1">
        <f t="array" ref="AE10">TREND(Z$10:AD$10,Z$3:AD$3,AE$3)</f>
        <v>0.86800000000002342</v>
      </c>
      <c r="AF10" s="102" cm="1">
        <f t="array" ref="AF10">TREND(AA$10:AE$10,AA$3:AE$3,AF$3)</f>
        <v>0.90000000000003411</v>
      </c>
    </row>
    <row r="11" spans="1:32">
      <c r="A11" s="101" t="s">
        <v>113</v>
      </c>
      <c r="B11" s="101" t="s">
        <v>113</v>
      </c>
      <c r="C11" s="102">
        <f t="shared" ref="C11:Q11" si="6">C24</f>
        <v>0</v>
      </c>
      <c r="D11" s="102">
        <f t="shared" si="6"/>
        <v>0</v>
      </c>
      <c r="E11" s="102">
        <f t="shared" si="6"/>
        <v>1.3234409274798678E-2</v>
      </c>
      <c r="F11" s="102">
        <f t="shared" si="6"/>
        <v>5.6617204637399339E-2</v>
      </c>
      <c r="G11" s="102">
        <f t="shared" si="6"/>
        <v>0.1</v>
      </c>
      <c r="H11" s="102">
        <f t="shared" si="6"/>
        <v>0.13200000000000001</v>
      </c>
      <c r="I11" s="102">
        <f t="shared" si="6"/>
        <v>0.16400000000000001</v>
      </c>
      <c r="J11" s="102">
        <f t="shared" si="6"/>
        <v>0.19600000000000001</v>
      </c>
      <c r="K11" s="102">
        <f t="shared" si="6"/>
        <v>0.22800000000000001</v>
      </c>
      <c r="L11" s="102">
        <f t="shared" si="6"/>
        <v>0.26</v>
      </c>
      <c r="M11" s="102">
        <f t="shared" si="6"/>
        <v>0.29200000000000004</v>
      </c>
      <c r="N11" s="102">
        <f t="shared" si="6"/>
        <v>0.32400000000000007</v>
      </c>
      <c r="O11" s="102">
        <f t="shared" si="6"/>
        <v>0.35600000000000009</v>
      </c>
      <c r="P11" s="102">
        <f t="shared" si="6"/>
        <v>0.38800000000000012</v>
      </c>
      <c r="Q11" s="102">
        <f t="shared" si="6"/>
        <v>0.42000000000000015</v>
      </c>
      <c r="R11" s="102" cm="1">
        <f t="array" ref="R11">TREND(M$11:Q$11,M$3:Q$3,R$3)</f>
        <v>0.45199999999999818</v>
      </c>
      <c r="S11" s="102" cm="1">
        <f t="array" ref="S11">TREND(N$11:R$11,N$3:R$3,S$3)</f>
        <v>0.48400000000000887</v>
      </c>
      <c r="T11" s="102" cm="1">
        <f t="array" ref="T11">TREND(O$11:S$11,O$3:S$3,T$3)</f>
        <v>0.51600000000000534</v>
      </c>
      <c r="U11" s="102" cm="1">
        <f t="array" ref="U11">TREND(P$11:T$11,P$3:T$3,U$3)</f>
        <v>0.54800000000001603</v>
      </c>
      <c r="V11" s="102" cm="1">
        <f t="array" ref="V11">TREND(Q$11:U$11,Q$3:U$3,V$3)</f>
        <v>0.58000000000002672</v>
      </c>
      <c r="W11" s="102" cm="1">
        <f t="array" ref="W11">TREND(R$11:V$11,R$3:V$3,W$3)</f>
        <v>0.61200000000002319</v>
      </c>
      <c r="X11" s="102" cm="1">
        <f t="array" ref="X11">TREND(S$11:W$11,S$3:W$3,X$3)</f>
        <v>0.64400000000001967</v>
      </c>
      <c r="Y11" s="102" cm="1">
        <f t="array" ref="Y11">TREND(T$11:X$11,T$3:X$3,Y$3)</f>
        <v>0.67600000000003035</v>
      </c>
      <c r="Z11" s="102" cm="1">
        <f t="array" ref="Z11">TREND(U$11:Y$11,U$3:Y$3,Z$3)</f>
        <v>0.70800000000002683</v>
      </c>
      <c r="AA11" s="102" cm="1">
        <f t="array" ref="AA11">TREND(V$11:Z$11,V$3:Z$3,AA$3)</f>
        <v>0.74000000000002331</v>
      </c>
      <c r="AB11" s="102" cm="1">
        <f t="array" ref="AB11">TREND(W$11:AA$11,W$3:AA$3,AB$3)</f>
        <v>0.77200000000001978</v>
      </c>
      <c r="AC11" s="102" cm="1">
        <f t="array" ref="AC11">TREND(X$11:AB$11,X$3:AB$3,AC$3)</f>
        <v>0.80400000000003047</v>
      </c>
      <c r="AD11" s="102" cm="1">
        <f t="array" ref="AD11">TREND(Y$11:AC$11,Y$3:AC$3,AD$3)</f>
        <v>0.83600000000002694</v>
      </c>
      <c r="AE11" s="102" cm="1">
        <f t="array" ref="AE11">TREND(Z$11:AD$11,Z$3:AD$3,AE$3)</f>
        <v>0.86800000000002342</v>
      </c>
      <c r="AF11" s="102" cm="1">
        <f t="array" ref="AF11">TREND(AA$11:AE$11,AA$3:AE$3,AF$3)</f>
        <v>0.90000000000003411</v>
      </c>
    </row>
    <row r="12" spans="1:32">
      <c r="A12" s="103" t="s">
        <v>114</v>
      </c>
      <c r="B12" s="106" t="s">
        <v>114</v>
      </c>
      <c r="C12" s="102">
        <f t="shared" ref="C12:Q12" si="7">C25</f>
        <v>0</v>
      </c>
      <c r="D12" s="102">
        <f t="shared" si="7"/>
        <v>0</v>
      </c>
      <c r="E12" s="102">
        <f t="shared" si="7"/>
        <v>1.3234409274798678E-2</v>
      </c>
      <c r="F12" s="102">
        <f t="shared" si="7"/>
        <v>5.6617204637399339E-2</v>
      </c>
      <c r="G12" s="102">
        <f t="shared" si="7"/>
        <v>0.1</v>
      </c>
      <c r="H12" s="102">
        <f t="shared" si="7"/>
        <v>0.13200000000000001</v>
      </c>
      <c r="I12" s="102">
        <f t="shared" si="7"/>
        <v>0.16400000000000001</v>
      </c>
      <c r="J12" s="102">
        <f t="shared" si="7"/>
        <v>0.19600000000000001</v>
      </c>
      <c r="K12" s="102">
        <f t="shared" si="7"/>
        <v>0.22800000000000001</v>
      </c>
      <c r="L12" s="102">
        <f t="shared" si="7"/>
        <v>0.26</v>
      </c>
      <c r="M12" s="102">
        <f t="shared" si="7"/>
        <v>0.29200000000000004</v>
      </c>
      <c r="N12" s="102">
        <f t="shared" si="7"/>
        <v>0.32400000000000007</v>
      </c>
      <c r="O12" s="102">
        <f t="shared" si="7"/>
        <v>0.35600000000000009</v>
      </c>
      <c r="P12" s="102">
        <f t="shared" si="7"/>
        <v>0.38800000000000012</v>
      </c>
      <c r="Q12" s="102">
        <f t="shared" si="7"/>
        <v>0.42000000000000015</v>
      </c>
      <c r="R12" s="102" cm="1">
        <f t="array" ref="R12">TREND(M$12:Q$12,M$3:Q$3,R$3)</f>
        <v>0.45199999999999818</v>
      </c>
      <c r="S12" s="102" cm="1">
        <f t="array" ref="S12">TREND(N$12:R$12,N$3:R$3,S$3)</f>
        <v>0.48400000000000887</v>
      </c>
      <c r="T12" s="102" cm="1">
        <f t="array" ref="T12">TREND(O$12:S$12,O$3:S$3,T$3)</f>
        <v>0.51600000000000534</v>
      </c>
      <c r="U12" s="102" cm="1">
        <f t="array" ref="U12">TREND(P$12:T$12,P$3:T$3,U$3)</f>
        <v>0.54800000000001603</v>
      </c>
      <c r="V12" s="102" cm="1">
        <f t="array" ref="V12">TREND(Q$12:U$12,Q$3:U$3,V$3)</f>
        <v>0.58000000000002672</v>
      </c>
      <c r="W12" s="102" cm="1">
        <f t="array" ref="W12">TREND(R$12:V$12,R$3:V$3,W$3)</f>
        <v>0.61200000000002319</v>
      </c>
      <c r="X12" s="102" cm="1">
        <f t="array" ref="X12">TREND(S$12:W$12,S$3:W$3,X$3)</f>
        <v>0.64400000000001967</v>
      </c>
      <c r="Y12" s="102" cm="1">
        <f t="array" ref="Y12">TREND(T$12:X$12,T$3:X$3,Y$3)</f>
        <v>0.67600000000003035</v>
      </c>
      <c r="Z12" s="102" cm="1">
        <f t="array" ref="Z12">TREND(U$12:Y$12,U$3:Y$3,Z$3)</f>
        <v>0.70800000000002683</v>
      </c>
      <c r="AA12" s="102" cm="1">
        <f t="array" ref="AA12">TREND(V$12:Z$12,V$3:Z$3,AA$3)</f>
        <v>0.74000000000002331</v>
      </c>
      <c r="AB12" s="102" cm="1">
        <f t="array" ref="AB12">TREND(W$12:AA$12,W$3:AA$3,AB$3)</f>
        <v>0.77200000000001978</v>
      </c>
      <c r="AC12" s="102" cm="1">
        <f t="array" ref="AC12">TREND(X$12:AB$12,X$3:AB$3,AC$3)</f>
        <v>0.80400000000003047</v>
      </c>
      <c r="AD12" s="102" cm="1">
        <f t="array" ref="AD12">TREND(Y$12:AC$12,Y$3:AC$3,AD$3)</f>
        <v>0.83600000000002694</v>
      </c>
      <c r="AE12" s="102" cm="1">
        <f t="array" ref="AE12">TREND(Z$12:AD$12,Z$3:AD$3,AE$3)</f>
        <v>0.86800000000002342</v>
      </c>
      <c r="AF12" s="102" cm="1">
        <f t="array" ref="AF12">TREND(AA$12:AE$12,AA$3:AE$3,AF$3)</f>
        <v>0.90000000000003411</v>
      </c>
    </row>
    <row r="13" spans="1:32">
      <c r="A13" s="107"/>
      <c r="B13" s="107"/>
      <c r="C13" s="107"/>
      <c r="D13" s="107"/>
      <c r="E13" s="107"/>
      <c r="F13" s="107"/>
      <c r="G13" s="107"/>
      <c r="H13" s="107"/>
      <c r="I13" s="107"/>
      <c r="J13" s="107"/>
      <c r="K13" s="107"/>
      <c r="L13" s="107"/>
      <c r="M13" s="107"/>
      <c r="N13" s="107"/>
      <c r="O13" s="107"/>
      <c r="P13" s="107"/>
      <c r="Q13" s="107"/>
      <c r="R13" s="107"/>
      <c r="S13" s="107"/>
      <c r="T13" s="107"/>
    </row>
    <row r="14" spans="1:32">
      <c r="A14" s="107"/>
      <c r="B14" s="107"/>
      <c r="C14" s="107"/>
      <c r="D14" s="107"/>
      <c r="E14" s="107"/>
      <c r="F14" s="107"/>
      <c r="G14" s="107"/>
      <c r="H14" s="107"/>
      <c r="I14" s="107"/>
      <c r="J14" s="107"/>
      <c r="K14" s="107"/>
      <c r="L14" s="107"/>
      <c r="M14" s="107"/>
      <c r="N14" s="107"/>
      <c r="O14" s="107"/>
      <c r="P14" s="107"/>
      <c r="Q14" s="107"/>
      <c r="R14" s="107"/>
      <c r="S14" s="107"/>
      <c r="T14" s="107"/>
    </row>
    <row r="15" spans="1:32" s="109" customFormat="1">
      <c r="A15" s="108"/>
      <c r="B15" s="108"/>
      <c r="C15" s="108"/>
      <c r="D15" s="108"/>
      <c r="E15" s="108"/>
      <c r="F15" s="108"/>
      <c r="G15" s="108"/>
      <c r="H15" s="108"/>
      <c r="I15" s="108"/>
      <c r="J15" s="108"/>
      <c r="K15" s="108"/>
      <c r="L15" s="108"/>
      <c r="M15" s="108"/>
      <c r="N15" s="108"/>
      <c r="O15" s="108"/>
      <c r="P15" s="108"/>
      <c r="Q15" s="108"/>
      <c r="R15" s="108"/>
      <c r="S15" s="108"/>
      <c r="T15" s="108"/>
    </row>
    <row r="16" spans="1:32">
      <c r="A16" s="107"/>
      <c r="B16" s="107"/>
      <c r="C16" s="107"/>
      <c r="D16" s="107"/>
      <c r="E16" s="107"/>
      <c r="F16" s="107"/>
      <c r="G16" s="107"/>
      <c r="H16" s="107"/>
      <c r="I16" s="107"/>
      <c r="J16" s="107"/>
      <c r="K16" s="107"/>
      <c r="L16" s="107"/>
      <c r="M16" s="107"/>
      <c r="N16" s="107"/>
      <c r="O16" s="107"/>
      <c r="P16" s="107"/>
      <c r="Q16" s="107"/>
      <c r="R16" s="107"/>
      <c r="S16" s="107"/>
      <c r="T16" s="107"/>
    </row>
    <row r="17" spans="1:20">
      <c r="A17" s="107"/>
      <c r="B17" s="107"/>
      <c r="C17" s="107"/>
      <c r="D17" s="107"/>
      <c r="E17" s="107"/>
      <c r="F17" s="107"/>
      <c r="G17" s="107"/>
      <c r="H17" s="107"/>
      <c r="I17" s="107"/>
      <c r="J17" s="107"/>
      <c r="K17" s="107"/>
      <c r="L17" s="107"/>
      <c r="M17" s="107"/>
      <c r="N17" s="107"/>
      <c r="O17" s="107"/>
      <c r="P17" s="107"/>
      <c r="Q17" s="107"/>
      <c r="R17" s="107"/>
      <c r="S17" s="107"/>
      <c r="T17" s="107"/>
    </row>
    <row r="18" spans="1:20" ht="15.75">
      <c r="A18" s="110" t="s">
        <v>115</v>
      </c>
      <c r="B18" s="110"/>
      <c r="C18" s="110"/>
      <c r="D18" s="110"/>
      <c r="E18" s="110"/>
      <c r="F18" s="110"/>
      <c r="G18" s="110"/>
      <c r="H18" s="110"/>
      <c r="I18" s="110"/>
      <c r="J18" s="110"/>
      <c r="K18" s="110"/>
      <c r="L18" s="110"/>
      <c r="M18" s="110"/>
      <c r="N18" s="110"/>
      <c r="O18" s="110"/>
      <c r="P18" s="110"/>
      <c r="Q18" s="110"/>
      <c r="R18" s="110"/>
      <c r="S18" s="111"/>
      <c r="T18" s="112"/>
    </row>
    <row r="19" spans="1:20">
      <c r="A19" s="113" t="s">
        <v>116</v>
      </c>
      <c r="B19" s="114"/>
      <c r="C19" s="114"/>
      <c r="D19" s="114"/>
      <c r="E19" s="114"/>
      <c r="F19" s="114"/>
      <c r="G19" s="114"/>
      <c r="H19" s="114"/>
      <c r="I19" s="114"/>
      <c r="J19" s="114"/>
      <c r="K19" s="114"/>
      <c r="L19" s="114"/>
      <c r="M19" s="114"/>
      <c r="N19" s="114"/>
      <c r="O19" s="114"/>
      <c r="P19" s="114"/>
      <c r="Q19" s="114"/>
      <c r="R19" s="114"/>
      <c r="S19" s="111"/>
      <c r="T19" s="112"/>
    </row>
    <row r="20" spans="1:20">
      <c r="A20" s="113" t="s">
        <v>117</v>
      </c>
      <c r="B20" s="114"/>
      <c r="C20" s="114"/>
      <c r="D20" s="114"/>
      <c r="E20" s="114"/>
      <c r="F20" s="114"/>
      <c r="G20" s="114"/>
      <c r="H20" s="114"/>
      <c r="I20" s="114"/>
      <c r="J20" s="114"/>
      <c r="K20" s="114"/>
      <c r="L20" s="114"/>
      <c r="M20" s="114"/>
      <c r="N20" s="114"/>
      <c r="O20" s="114"/>
      <c r="P20" s="114"/>
      <c r="Q20" s="114"/>
      <c r="R20" s="114"/>
      <c r="S20" s="111"/>
      <c r="T20" s="112"/>
    </row>
    <row r="21" spans="1:20" s="116" customFormat="1" ht="15.75">
      <c r="A21" s="99" t="s">
        <v>106</v>
      </c>
      <c r="B21" s="99" t="s">
        <v>100</v>
      </c>
      <c r="C21" s="100">
        <v>2021</v>
      </c>
      <c r="D21" s="100">
        <v>2022</v>
      </c>
      <c r="E21" s="99" t="s">
        <v>118</v>
      </c>
      <c r="F21" s="99" t="s">
        <v>119</v>
      </c>
      <c r="G21" s="99" t="s">
        <v>120</v>
      </c>
      <c r="H21" s="99" t="s">
        <v>121</v>
      </c>
      <c r="I21" s="99" t="s">
        <v>122</v>
      </c>
      <c r="J21" s="99" t="s">
        <v>123</v>
      </c>
      <c r="K21" s="99" t="s">
        <v>124</v>
      </c>
      <c r="L21" s="99" t="s">
        <v>125</v>
      </c>
      <c r="M21" s="99" t="s">
        <v>126</v>
      </c>
      <c r="N21" s="99" t="s">
        <v>127</v>
      </c>
      <c r="O21" s="99" t="s">
        <v>128</v>
      </c>
      <c r="P21" s="99" t="s">
        <v>129</v>
      </c>
      <c r="Q21" s="99" t="s">
        <v>130</v>
      </c>
      <c r="R21" s="99" t="s">
        <v>131</v>
      </c>
      <c r="S21" s="115" t="s">
        <v>132</v>
      </c>
    </row>
    <row r="22" spans="1:20">
      <c r="A22" s="101" t="s">
        <v>111</v>
      </c>
      <c r="B22" s="101" t="s">
        <v>111</v>
      </c>
      <c r="C22" s="117">
        <v>0</v>
      </c>
      <c r="D22" s="117">
        <v>0</v>
      </c>
      <c r="E22" s="118">
        <v>2.6468818549597355E-2</v>
      </c>
      <c r="F22" s="118">
        <v>6.3234409274798675E-2</v>
      </c>
      <c r="G22" s="118">
        <v>0.1</v>
      </c>
      <c r="H22" s="118">
        <v>0.13200000000000001</v>
      </c>
      <c r="I22" s="118">
        <v>0.16400000000000001</v>
      </c>
      <c r="J22" s="118">
        <v>0.19600000000000001</v>
      </c>
      <c r="K22" s="118">
        <v>0.22800000000000001</v>
      </c>
      <c r="L22" s="118">
        <v>0.26</v>
      </c>
      <c r="M22" s="118">
        <v>0.29200000000000004</v>
      </c>
      <c r="N22" s="118">
        <v>0.32400000000000007</v>
      </c>
      <c r="O22" s="118">
        <v>0.35600000000000009</v>
      </c>
      <c r="P22" s="118">
        <v>0.38800000000000012</v>
      </c>
      <c r="Q22" s="118">
        <v>0.42000000000000015</v>
      </c>
      <c r="R22" s="119" t="s">
        <v>133</v>
      </c>
      <c r="S22" s="120" t="s">
        <v>134</v>
      </c>
      <c r="T22" s="121" t="s">
        <v>135</v>
      </c>
    </row>
    <row r="23" spans="1:20">
      <c r="A23" s="101" t="s">
        <v>112</v>
      </c>
      <c r="B23" s="101" t="s">
        <v>112</v>
      </c>
      <c r="C23" s="117">
        <v>0</v>
      </c>
      <c r="D23" s="117">
        <v>0</v>
      </c>
      <c r="E23" s="118">
        <v>1.3234409274798678E-2</v>
      </c>
      <c r="F23" s="118">
        <v>5.6617204637399339E-2</v>
      </c>
      <c r="G23" s="118">
        <v>0.1</v>
      </c>
      <c r="H23" s="118">
        <v>0.13200000000000001</v>
      </c>
      <c r="I23" s="118">
        <v>0.16400000000000001</v>
      </c>
      <c r="J23" s="118">
        <v>0.19600000000000001</v>
      </c>
      <c r="K23" s="118">
        <v>0.22800000000000001</v>
      </c>
      <c r="L23" s="118">
        <v>0.26</v>
      </c>
      <c r="M23" s="118">
        <v>0.29200000000000004</v>
      </c>
      <c r="N23" s="118">
        <v>0.32400000000000007</v>
      </c>
      <c r="O23" s="118">
        <v>0.35600000000000009</v>
      </c>
      <c r="P23" s="118">
        <v>0.38800000000000012</v>
      </c>
      <c r="Q23" s="118">
        <v>0.42000000000000015</v>
      </c>
      <c r="R23" s="122" t="s">
        <v>133</v>
      </c>
      <c r="S23" s="123" t="s">
        <v>134</v>
      </c>
      <c r="T23" s="121" t="s">
        <v>135</v>
      </c>
    </row>
    <row r="24" spans="1:20">
      <c r="A24" s="101" t="s">
        <v>113</v>
      </c>
      <c r="B24" s="101" t="s">
        <v>113</v>
      </c>
      <c r="C24" s="117">
        <v>0</v>
      </c>
      <c r="D24" s="117">
        <v>0</v>
      </c>
      <c r="E24" s="118">
        <v>1.3234409274798678E-2</v>
      </c>
      <c r="F24" s="118">
        <v>5.6617204637399339E-2</v>
      </c>
      <c r="G24" s="118">
        <v>0.1</v>
      </c>
      <c r="H24" s="118">
        <v>0.13200000000000001</v>
      </c>
      <c r="I24" s="118">
        <v>0.16400000000000001</v>
      </c>
      <c r="J24" s="118">
        <v>0.19600000000000001</v>
      </c>
      <c r="K24" s="118">
        <v>0.22800000000000001</v>
      </c>
      <c r="L24" s="118">
        <v>0.26</v>
      </c>
      <c r="M24" s="118">
        <v>0.29200000000000004</v>
      </c>
      <c r="N24" s="118">
        <v>0.32400000000000007</v>
      </c>
      <c r="O24" s="118">
        <v>0.35600000000000009</v>
      </c>
      <c r="P24" s="118">
        <v>0.38800000000000012</v>
      </c>
      <c r="Q24" s="118">
        <v>0.42000000000000015</v>
      </c>
      <c r="R24" s="122" t="s">
        <v>133</v>
      </c>
      <c r="S24" s="123" t="s">
        <v>134</v>
      </c>
      <c r="T24" s="121" t="s">
        <v>135</v>
      </c>
    </row>
    <row r="25" spans="1:20">
      <c r="A25" s="103" t="s">
        <v>114</v>
      </c>
      <c r="B25" s="106" t="s">
        <v>114</v>
      </c>
      <c r="C25" s="117">
        <v>0</v>
      </c>
      <c r="D25" s="117">
        <v>0</v>
      </c>
      <c r="E25" s="124">
        <v>1.3234409274798678E-2</v>
      </c>
      <c r="F25" s="124">
        <v>5.6617204637399339E-2</v>
      </c>
      <c r="G25" s="124">
        <v>0.1</v>
      </c>
      <c r="H25" s="124">
        <v>0.13200000000000001</v>
      </c>
      <c r="I25" s="124">
        <v>0.16400000000000001</v>
      </c>
      <c r="J25" s="124">
        <v>0.19600000000000001</v>
      </c>
      <c r="K25" s="124">
        <v>0.22800000000000001</v>
      </c>
      <c r="L25" s="124">
        <v>0.26</v>
      </c>
      <c r="M25" s="124">
        <v>0.29200000000000004</v>
      </c>
      <c r="N25" s="124">
        <v>0.32400000000000007</v>
      </c>
      <c r="O25" s="124">
        <v>0.35600000000000009</v>
      </c>
      <c r="P25" s="124">
        <v>0.38800000000000012</v>
      </c>
      <c r="Q25" s="124">
        <v>0.42000000000000015</v>
      </c>
      <c r="R25" s="125" t="s">
        <v>133</v>
      </c>
      <c r="S25" s="126" t="s">
        <v>134</v>
      </c>
      <c r="T25" s="121" t="s">
        <v>135</v>
      </c>
    </row>
    <row r="26" spans="1:20">
      <c r="A26" s="111"/>
      <c r="B26" s="111"/>
      <c r="C26" s="111"/>
      <c r="D26" s="111"/>
      <c r="E26" s="111"/>
      <c r="F26" s="111"/>
      <c r="G26" s="111"/>
      <c r="H26" s="111"/>
      <c r="I26" s="111"/>
      <c r="J26" s="111"/>
      <c r="K26" s="111"/>
      <c r="L26" s="111"/>
      <c r="M26" s="111"/>
      <c r="N26" s="111"/>
      <c r="O26" s="111"/>
      <c r="P26" s="111"/>
      <c r="Q26" s="111"/>
      <c r="R26" s="111"/>
      <c r="S26" s="111"/>
      <c r="T26" s="112"/>
    </row>
    <row r="27" spans="1:20">
      <c r="A27" s="111"/>
      <c r="B27" s="111"/>
      <c r="C27" s="111"/>
      <c r="D27" s="111"/>
      <c r="E27" s="111"/>
      <c r="F27" s="111"/>
      <c r="G27" s="111"/>
      <c r="H27" s="111"/>
      <c r="I27" s="111"/>
      <c r="J27" s="111"/>
      <c r="K27" s="111"/>
      <c r="L27" s="111"/>
      <c r="M27" s="111"/>
      <c r="N27" s="111"/>
      <c r="O27" s="111"/>
      <c r="P27" s="111"/>
      <c r="Q27" s="111"/>
      <c r="R27" s="111"/>
      <c r="S27" s="111"/>
      <c r="T27" s="112"/>
    </row>
  </sheetData>
  <mergeCells count="4">
    <mergeCell ref="A2:AF2"/>
    <mergeCell ref="A18:R18"/>
    <mergeCell ref="A19:R19"/>
    <mergeCell ref="A20:R20"/>
  </mergeCells>
  <hyperlinks>
    <hyperlink ref="S22" r:id="rId1" xr:uid="{F321E593-A395-4AED-80CD-90E4ABBFC2BE}"/>
    <hyperlink ref="S24:S25" r:id="rId2" display="https://static1.squarespace.com/static/5dcde7af8ed96b403d8aeb70/t/633f623079013c1db5bc65e5/1665098288843/2022-10-06+VGIC%27s+Informal+Comments+on+I%26A+MAG+Meeting.pdf" xr:uid="{7ADCF0E4-FEF8-474D-B127-AE6C680B5612}"/>
  </hyperlinks>
  <pageMargins left="0.7" right="0.7" top="0.75" bottom="0.75" header="0.3" footer="0.3"/>
  <pageSetup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52121-E540-4732-B205-71A6FFE29821}">
  <sheetPr>
    <tabColor theme="7"/>
  </sheetPr>
  <dimension ref="A1:AG37"/>
  <sheetViews>
    <sheetView workbookViewId="0">
      <selection activeCell="D7" sqref="D7"/>
    </sheetView>
  </sheetViews>
  <sheetFormatPr defaultRowHeight="15"/>
  <cols>
    <col min="1" max="1" width="13.375" style="74" customWidth="1"/>
    <col min="2" max="2" width="37.25" style="74" bestFit="1" customWidth="1"/>
    <col min="3" max="3" width="12.875" style="74" bestFit="1" customWidth="1"/>
    <col min="4" max="4" width="30.125" style="74" bestFit="1" customWidth="1"/>
    <col min="5" max="5" width="18.375" style="74" customWidth="1"/>
    <col min="6" max="33" width="9.125" style="74" bestFit="1" customWidth="1"/>
    <col min="34" max="34" width="44.625" style="74" customWidth="1"/>
    <col min="35" max="16384" width="9" style="74"/>
  </cols>
  <sheetData>
    <row r="1" spans="1:33">
      <c r="B1" s="127"/>
      <c r="C1" s="127"/>
      <c r="D1" s="127"/>
      <c r="E1" s="127"/>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row>
    <row r="2" spans="1:33">
      <c r="B2" s="127"/>
      <c r="C2" s="127"/>
      <c r="D2" s="127"/>
      <c r="E2" s="127"/>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row>
    <row r="3" spans="1:33" ht="30">
      <c r="A3" s="129" t="s">
        <v>136</v>
      </c>
      <c r="B3" s="129" t="s">
        <v>137</v>
      </c>
      <c r="C3" s="129" t="s">
        <v>38</v>
      </c>
      <c r="D3" s="130" t="s">
        <v>100</v>
      </c>
      <c r="E3" s="130" t="s">
        <v>138</v>
      </c>
      <c r="F3" s="129">
        <v>2023</v>
      </c>
      <c r="G3" s="129">
        <v>2024</v>
      </c>
      <c r="H3" s="129">
        <v>2025</v>
      </c>
      <c r="I3" s="129">
        <v>2026</v>
      </c>
      <c r="J3" s="129">
        <v>2027</v>
      </c>
      <c r="K3" s="129">
        <v>2028</v>
      </c>
      <c r="L3" s="129">
        <v>2029</v>
      </c>
      <c r="M3" s="129">
        <v>2030</v>
      </c>
      <c r="N3" s="129">
        <v>2031</v>
      </c>
      <c r="O3" s="129">
        <v>2032</v>
      </c>
      <c r="P3" s="129">
        <v>2033</v>
      </c>
      <c r="Q3" s="129">
        <v>2034</v>
      </c>
      <c r="R3" s="129">
        <v>2035</v>
      </c>
      <c r="S3" s="129">
        <v>2036</v>
      </c>
      <c r="T3" s="129">
        <v>2037</v>
      </c>
      <c r="U3" s="129">
        <v>2038</v>
      </c>
      <c r="V3" s="129">
        <v>2039</v>
      </c>
      <c r="W3" s="129">
        <v>2040</v>
      </c>
      <c r="X3" s="129">
        <v>2041</v>
      </c>
      <c r="Y3" s="129">
        <v>2042</v>
      </c>
      <c r="Z3" s="129">
        <v>2043</v>
      </c>
      <c r="AA3" s="129">
        <v>2044</v>
      </c>
      <c r="AB3" s="129">
        <v>2045</v>
      </c>
      <c r="AC3" s="129">
        <v>2046</v>
      </c>
      <c r="AD3" s="129">
        <v>2047</v>
      </c>
      <c r="AE3" s="129">
        <v>2048</v>
      </c>
      <c r="AF3" s="129">
        <v>2049</v>
      </c>
      <c r="AG3" s="129">
        <v>2050</v>
      </c>
    </row>
    <row r="4" spans="1:33">
      <c r="A4" s="131" t="s">
        <v>139</v>
      </c>
      <c r="B4" s="132" t="s">
        <v>140</v>
      </c>
      <c r="C4" s="133" t="s">
        <v>42</v>
      </c>
      <c r="D4" s="133" t="s">
        <v>50</v>
      </c>
      <c r="E4" s="133" t="s">
        <v>110</v>
      </c>
      <c r="F4" s="134">
        <v>1</v>
      </c>
      <c r="G4" s="134">
        <v>1</v>
      </c>
      <c r="H4" s="134">
        <v>1</v>
      </c>
      <c r="I4" s="134">
        <v>1</v>
      </c>
      <c r="J4" s="134">
        <v>1</v>
      </c>
      <c r="K4" s="134">
        <v>1</v>
      </c>
      <c r="L4" s="134">
        <v>1</v>
      </c>
      <c r="M4" s="134">
        <v>1</v>
      </c>
      <c r="N4" s="134">
        <v>1</v>
      </c>
      <c r="O4" s="134">
        <v>1</v>
      </c>
      <c r="P4" s="134">
        <v>1</v>
      </c>
      <c r="Q4" s="134">
        <v>1</v>
      </c>
      <c r="R4" s="134">
        <v>1</v>
      </c>
      <c r="S4" s="134">
        <v>1</v>
      </c>
      <c r="T4" s="134">
        <v>1</v>
      </c>
      <c r="U4" s="134">
        <v>1</v>
      </c>
      <c r="V4" s="134">
        <v>1</v>
      </c>
      <c r="W4" s="134">
        <v>1</v>
      </c>
      <c r="X4" s="134">
        <v>1</v>
      </c>
      <c r="Y4" s="134">
        <v>1</v>
      </c>
      <c r="Z4" s="134">
        <v>1</v>
      </c>
      <c r="AA4" s="134">
        <v>1</v>
      </c>
      <c r="AB4" s="134">
        <v>1</v>
      </c>
      <c r="AC4" s="134">
        <v>1</v>
      </c>
      <c r="AD4" s="134">
        <v>1</v>
      </c>
      <c r="AE4" s="134">
        <v>1</v>
      </c>
      <c r="AF4" s="134">
        <v>1</v>
      </c>
      <c r="AG4" s="134">
        <v>1</v>
      </c>
    </row>
    <row r="5" spans="1:33">
      <c r="A5" s="131" t="s">
        <v>139</v>
      </c>
      <c r="B5" s="132" t="s">
        <v>140</v>
      </c>
      <c r="C5" s="133" t="s">
        <v>42</v>
      </c>
      <c r="D5" s="133" t="s">
        <v>53</v>
      </c>
      <c r="E5" s="133" t="s">
        <v>110</v>
      </c>
      <c r="F5" s="134">
        <v>1</v>
      </c>
      <c r="G5" s="134">
        <v>1</v>
      </c>
      <c r="H5" s="134">
        <v>1</v>
      </c>
      <c r="I5" s="134">
        <v>1</v>
      </c>
      <c r="J5" s="134">
        <v>1</v>
      </c>
      <c r="K5" s="134">
        <v>1</v>
      </c>
      <c r="L5" s="134">
        <v>1</v>
      </c>
      <c r="M5" s="134">
        <v>1</v>
      </c>
      <c r="N5" s="134">
        <v>1</v>
      </c>
      <c r="O5" s="134">
        <v>1</v>
      </c>
      <c r="P5" s="134">
        <v>1</v>
      </c>
      <c r="Q5" s="134">
        <v>1</v>
      </c>
      <c r="R5" s="134">
        <v>1</v>
      </c>
      <c r="S5" s="134">
        <v>1</v>
      </c>
      <c r="T5" s="134">
        <v>1</v>
      </c>
      <c r="U5" s="134">
        <v>1</v>
      </c>
      <c r="V5" s="134">
        <v>1</v>
      </c>
      <c r="W5" s="134">
        <v>1</v>
      </c>
      <c r="X5" s="134">
        <v>1</v>
      </c>
      <c r="Y5" s="134">
        <v>1</v>
      </c>
      <c r="Z5" s="134">
        <v>1</v>
      </c>
      <c r="AA5" s="134">
        <v>1</v>
      </c>
      <c r="AB5" s="134">
        <v>1</v>
      </c>
      <c r="AC5" s="134">
        <v>1</v>
      </c>
      <c r="AD5" s="134">
        <v>1</v>
      </c>
      <c r="AE5" s="134">
        <v>1</v>
      </c>
      <c r="AF5" s="134">
        <v>1</v>
      </c>
      <c r="AG5" s="134">
        <v>1</v>
      </c>
    </row>
    <row r="6" spans="1:33">
      <c r="A6" s="131" t="s">
        <v>139</v>
      </c>
      <c r="B6" s="132" t="s">
        <v>140</v>
      </c>
      <c r="C6" s="133" t="s">
        <v>42</v>
      </c>
      <c r="D6" s="133" t="s">
        <v>51</v>
      </c>
      <c r="E6" s="133" t="s">
        <v>110</v>
      </c>
      <c r="F6" s="134">
        <v>1</v>
      </c>
      <c r="G6" s="134">
        <v>1</v>
      </c>
      <c r="H6" s="134">
        <v>1</v>
      </c>
      <c r="I6" s="134">
        <v>1</v>
      </c>
      <c r="J6" s="134">
        <v>1</v>
      </c>
      <c r="K6" s="134">
        <v>1</v>
      </c>
      <c r="L6" s="134">
        <v>1</v>
      </c>
      <c r="M6" s="134">
        <v>1</v>
      </c>
      <c r="N6" s="134">
        <v>1</v>
      </c>
      <c r="O6" s="134">
        <v>1</v>
      </c>
      <c r="P6" s="134">
        <v>1</v>
      </c>
      <c r="Q6" s="134">
        <v>1</v>
      </c>
      <c r="R6" s="134">
        <v>1</v>
      </c>
      <c r="S6" s="134">
        <v>1</v>
      </c>
      <c r="T6" s="134">
        <v>1</v>
      </c>
      <c r="U6" s="134">
        <v>1</v>
      </c>
      <c r="V6" s="134">
        <v>1</v>
      </c>
      <c r="W6" s="134">
        <v>1</v>
      </c>
      <c r="X6" s="134">
        <v>1</v>
      </c>
      <c r="Y6" s="134">
        <v>1</v>
      </c>
      <c r="Z6" s="134">
        <v>1</v>
      </c>
      <c r="AA6" s="134">
        <v>1</v>
      </c>
      <c r="AB6" s="134">
        <v>1</v>
      </c>
      <c r="AC6" s="134">
        <v>1</v>
      </c>
      <c r="AD6" s="134">
        <v>1</v>
      </c>
      <c r="AE6" s="134">
        <v>1</v>
      </c>
      <c r="AF6" s="134">
        <v>1</v>
      </c>
      <c r="AG6" s="134">
        <v>1</v>
      </c>
    </row>
    <row r="7" spans="1:33">
      <c r="A7" s="131" t="s">
        <v>139</v>
      </c>
      <c r="B7" s="132" t="s">
        <v>140</v>
      </c>
      <c r="C7" s="133" t="s">
        <v>42</v>
      </c>
      <c r="D7" s="133" t="s">
        <v>52</v>
      </c>
      <c r="E7" s="133" t="s">
        <v>110</v>
      </c>
      <c r="F7" s="134">
        <v>1</v>
      </c>
      <c r="G7" s="134">
        <v>1</v>
      </c>
      <c r="H7" s="134">
        <v>1</v>
      </c>
      <c r="I7" s="134">
        <v>1</v>
      </c>
      <c r="J7" s="134">
        <v>1</v>
      </c>
      <c r="K7" s="134">
        <v>1</v>
      </c>
      <c r="L7" s="134">
        <v>1</v>
      </c>
      <c r="M7" s="134">
        <v>1</v>
      </c>
      <c r="N7" s="134">
        <v>1</v>
      </c>
      <c r="O7" s="134">
        <v>1</v>
      </c>
      <c r="P7" s="134">
        <v>1</v>
      </c>
      <c r="Q7" s="134">
        <v>1</v>
      </c>
      <c r="R7" s="134">
        <v>1</v>
      </c>
      <c r="S7" s="134">
        <v>1</v>
      </c>
      <c r="T7" s="134">
        <v>1</v>
      </c>
      <c r="U7" s="134">
        <v>1</v>
      </c>
      <c r="V7" s="134">
        <v>1</v>
      </c>
      <c r="W7" s="134">
        <v>1</v>
      </c>
      <c r="X7" s="134">
        <v>1</v>
      </c>
      <c r="Y7" s="134">
        <v>1</v>
      </c>
      <c r="Z7" s="134">
        <v>1</v>
      </c>
      <c r="AA7" s="134">
        <v>1</v>
      </c>
      <c r="AB7" s="134">
        <v>1</v>
      </c>
      <c r="AC7" s="134">
        <v>1</v>
      </c>
      <c r="AD7" s="134">
        <v>1</v>
      </c>
      <c r="AE7" s="134">
        <v>1</v>
      </c>
      <c r="AF7" s="134">
        <v>1</v>
      </c>
      <c r="AG7" s="134">
        <v>1</v>
      </c>
    </row>
    <row r="8" spans="1:33">
      <c r="A8" s="131" t="s">
        <v>141</v>
      </c>
      <c r="B8" s="132" t="s">
        <v>142</v>
      </c>
      <c r="C8" s="133" t="s">
        <v>42</v>
      </c>
      <c r="D8" s="133" t="s">
        <v>50</v>
      </c>
      <c r="E8" s="133" t="s">
        <v>110</v>
      </c>
      <c r="F8" s="134">
        <f>INDEX('V2X Tech Suitability'!$C$4:$AF$7, MATCH('Control Strategy Eligibility'!$E8, 'V2X Tech Suitability'!$A$4:$A$7, 0), MATCH('Control Strategy Eligibility'!F$3, 'V2X Tech Suitability'!$C$3:$AF$3, 0))</f>
        <v>1.3234409274798678E-2</v>
      </c>
      <c r="G8" s="134">
        <f>INDEX('V2X Tech Suitability'!$C$4:$AF$7, MATCH('Control Strategy Eligibility'!$E8, 'V2X Tech Suitability'!$A$4:$A$7, 0), MATCH('Control Strategy Eligibility'!G$3, 'V2X Tech Suitability'!$C$3:$AF$3, 0))</f>
        <v>5.6617204637399339E-2</v>
      </c>
      <c r="H8" s="134">
        <f>INDEX('V2X Tech Suitability'!$C$4:$AF$7, MATCH('Control Strategy Eligibility'!$E8, 'V2X Tech Suitability'!$A$4:$A$7, 0), MATCH('Control Strategy Eligibility'!H$3, 'V2X Tech Suitability'!$C$3:$AF$3, 0))</f>
        <v>0.1</v>
      </c>
      <c r="I8" s="134">
        <f>INDEX('V2X Tech Suitability'!$C$4:$AF$7, MATCH('Control Strategy Eligibility'!$E8, 'V2X Tech Suitability'!$A$4:$A$7, 0), MATCH('Control Strategy Eligibility'!I$3, 'V2X Tech Suitability'!$C$3:$AF$3, 0))</f>
        <v>0.13200000000000001</v>
      </c>
      <c r="J8" s="134">
        <f>INDEX('V2X Tech Suitability'!$C$4:$AF$7, MATCH('Control Strategy Eligibility'!$E8, 'V2X Tech Suitability'!$A$4:$A$7, 0), MATCH('Control Strategy Eligibility'!J$3, 'V2X Tech Suitability'!$C$3:$AF$3, 0))</f>
        <v>0.16400000000000001</v>
      </c>
      <c r="K8" s="134">
        <f>INDEX('V2X Tech Suitability'!$C$4:$AF$7, MATCH('Control Strategy Eligibility'!$E8, 'V2X Tech Suitability'!$A$4:$A$7, 0), MATCH('Control Strategy Eligibility'!K$3, 'V2X Tech Suitability'!$C$3:$AF$3, 0))</f>
        <v>0.19600000000000001</v>
      </c>
      <c r="L8" s="134">
        <f>INDEX('V2X Tech Suitability'!$C$4:$AF$7, MATCH('Control Strategy Eligibility'!$E8, 'V2X Tech Suitability'!$A$4:$A$7, 0), MATCH('Control Strategy Eligibility'!L$3, 'V2X Tech Suitability'!$C$3:$AF$3, 0))</f>
        <v>0.22800000000000001</v>
      </c>
      <c r="M8" s="134">
        <f>INDEX('V2X Tech Suitability'!$C$4:$AF$7, MATCH('Control Strategy Eligibility'!$E8, 'V2X Tech Suitability'!$A$4:$A$7, 0), MATCH('Control Strategy Eligibility'!M$3, 'V2X Tech Suitability'!$C$3:$AF$3, 0))</f>
        <v>0.26</v>
      </c>
      <c r="N8" s="134">
        <f>INDEX('V2X Tech Suitability'!$C$4:$AF$7, MATCH('Control Strategy Eligibility'!$E8, 'V2X Tech Suitability'!$A$4:$A$7, 0), MATCH('Control Strategy Eligibility'!N$3, 'V2X Tech Suitability'!$C$3:$AF$3, 0))</f>
        <v>0.29200000000000004</v>
      </c>
      <c r="O8" s="134">
        <f>INDEX('V2X Tech Suitability'!$C$4:$AF$7, MATCH('Control Strategy Eligibility'!$E8, 'V2X Tech Suitability'!$A$4:$A$7, 0), MATCH('Control Strategy Eligibility'!O$3, 'V2X Tech Suitability'!$C$3:$AF$3, 0))</f>
        <v>0.32400000000000007</v>
      </c>
      <c r="P8" s="134">
        <f>INDEX('V2X Tech Suitability'!$C$4:$AF$7, MATCH('Control Strategy Eligibility'!$E8, 'V2X Tech Suitability'!$A$4:$A$7, 0), MATCH('Control Strategy Eligibility'!P$3, 'V2X Tech Suitability'!$C$3:$AF$3, 0))</f>
        <v>0.35600000000000009</v>
      </c>
      <c r="Q8" s="134">
        <f>INDEX('V2X Tech Suitability'!$C$4:$AF$7, MATCH('Control Strategy Eligibility'!$E8, 'V2X Tech Suitability'!$A$4:$A$7, 0), MATCH('Control Strategy Eligibility'!Q$3, 'V2X Tech Suitability'!$C$3:$AF$3, 0))</f>
        <v>0.38800000000000012</v>
      </c>
      <c r="R8" s="134">
        <f>INDEX('V2X Tech Suitability'!$C$4:$AF$7, MATCH('Control Strategy Eligibility'!$E8, 'V2X Tech Suitability'!$A$4:$A$7, 0), MATCH('Control Strategy Eligibility'!R$3, 'V2X Tech Suitability'!$C$3:$AF$3, 0))</f>
        <v>0.42000000000000015</v>
      </c>
      <c r="S8" s="134">
        <f>INDEX('V2X Tech Suitability'!$C$4:$AF$7, MATCH('Control Strategy Eligibility'!$E8, 'V2X Tech Suitability'!$A$4:$A$7, 0), MATCH('Control Strategy Eligibility'!S$3, 'V2X Tech Suitability'!$C$3:$AF$3, 0))</f>
        <v>0.45199999999999818</v>
      </c>
      <c r="T8" s="134">
        <f>INDEX('V2X Tech Suitability'!$C$4:$AF$7, MATCH('Control Strategy Eligibility'!$E8, 'V2X Tech Suitability'!$A$4:$A$7, 0), MATCH('Control Strategy Eligibility'!T$3, 'V2X Tech Suitability'!$C$3:$AF$3, 0))</f>
        <v>0.48400000000000887</v>
      </c>
      <c r="U8" s="134">
        <f>INDEX('V2X Tech Suitability'!$C$4:$AF$7, MATCH('Control Strategy Eligibility'!$E8, 'V2X Tech Suitability'!$A$4:$A$7, 0), MATCH('Control Strategy Eligibility'!U$3, 'V2X Tech Suitability'!$C$3:$AF$3, 0))</f>
        <v>0.51600000000000534</v>
      </c>
      <c r="V8" s="134">
        <f>INDEX('V2X Tech Suitability'!$C$4:$AF$7, MATCH('Control Strategy Eligibility'!$E8, 'V2X Tech Suitability'!$A$4:$A$7, 0), MATCH('Control Strategy Eligibility'!V$3, 'V2X Tech Suitability'!$C$3:$AF$3, 0))</f>
        <v>0.54800000000001603</v>
      </c>
      <c r="W8" s="134">
        <f>INDEX('V2X Tech Suitability'!$C$4:$AF$7, MATCH('Control Strategy Eligibility'!$E8, 'V2X Tech Suitability'!$A$4:$A$7, 0), MATCH('Control Strategy Eligibility'!W$3, 'V2X Tech Suitability'!$C$3:$AF$3, 0))</f>
        <v>0.58000000000002672</v>
      </c>
      <c r="X8" s="134">
        <f>INDEX('V2X Tech Suitability'!$C$4:$AF$7, MATCH('Control Strategy Eligibility'!$E8, 'V2X Tech Suitability'!$A$4:$A$7, 0), MATCH('Control Strategy Eligibility'!X$3, 'V2X Tech Suitability'!$C$3:$AF$3, 0))</f>
        <v>0.61200000000002319</v>
      </c>
      <c r="Y8" s="134">
        <f>INDEX('V2X Tech Suitability'!$C$4:$AF$7, MATCH('Control Strategy Eligibility'!$E8, 'V2X Tech Suitability'!$A$4:$A$7, 0), MATCH('Control Strategy Eligibility'!Y$3, 'V2X Tech Suitability'!$C$3:$AF$3, 0))</f>
        <v>0.64400000000001967</v>
      </c>
      <c r="Z8" s="134">
        <f>INDEX('V2X Tech Suitability'!$C$4:$AF$7, MATCH('Control Strategy Eligibility'!$E8, 'V2X Tech Suitability'!$A$4:$A$7, 0), MATCH('Control Strategy Eligibility'!Z$3, 'V2X Tech Suitability'!$C$3:$AF$3, 0))</f>
        <v>0.67600000000003035</v>
      </c>
      <c r="AA8" s="134">
        <f>INDEX('V2X Tech Suitability'!$C$4:$AF$7, MATCH('Control Strategy Eligibility'!$E8, 'V2X Tech Suitability'!$A$4:$A$7, 0), MATCH('Control Strategy Eligibility'!AA$3, 'V2X Tech Suitability'!$C$3:$AF$3, 0))</f>
        <v>0.70800000000002683</v>
      </c>
      <c r="AB8" s="134">
        <f>INDEX('V2X Tech Suitability'!$C$4:$AF$7, MATCH('Control Strategy Eligibility'!$E8, 'V2X Tech Suitability'!$A$4:$A$7, 0), MATCH('Control Strategy Eligibility'!AB$3, 'V2X Tech Suitability'!$C$3:$AF$3, 0))</f>
        <v>0.74000000000002331</v>
      </c>
      <c r="AC8" s="134">
        <f>INDEX('V2X Tech Suitability'!$C$4:$AF$7, MATCH('Control Strategy Eligibility'!$E8, 'V2X Tech Suitability'!$A$4:$A$7, 0), MATCH('Control Strategy Eligibility'!AC$3, 'V2X Tech Suitability'!$C$3:$AF$3, 0))</f>
        <v>0.77200000000001978</v>
      </c>
      <c r="AD8" s="134">
        <f>INDEX('V2X Tech Suitability'!$C$4:$AF$7, MATCH('Control Strategy Eligibility'!$E8, 'V2X Tech Suitability'!$A$4:$A$7, 0), MATCH('Control Strategy Eligibility'!AD$3, 'V2X Tech Suitability'!$C$3:$AF$3, 0))</f>
        <v>0.80400000000003047</v>
      </c>
      <c r="AE8" s="134">
        <f>INDEX('V2X Tech Suitability'!$C$4:$AF$7, MATCH('Control Strategy Eligibility'!$E8, 'V2X Tech Suitability'!$A$4:$A$7, 0), MATCH('Control Strategy Eligibility'!AE$3, 'V2X Tech Suitability'!$C$3:$AF$3, 0))</f>
        <v>0.83600000000002694</v>
      </c>
      <c r="AF8" s="134">
        <f>INDEX('V2X Tech Suitability'!$C$4:$AF$7, MATCH('Control Strategy Eligibility'!$E8, 'V2X Tech Suitability'!$A$4:$A$7, 0), MATCH('Control Strategy Eligibility'!AF$3, 'V2X Tech Suitability'!$C$3:$AF$3, 0))</f>
        <v>0.86800000000002342</v>
      </c>
      <c r="AG8" s="134">
        <f>INDEX('V2X Tech Suitability'!$C$4:$AF$7, MATCH('Control Strategy Eligibility'!$E8, 'V2X Tech Suitability'!$A$4:$A$7, 0), MATCH('Control Strategy Eligibility'!AG$3, 'V2X Tech Suitability'!$C$3:$AF$3, 0))</f>
        <v>0.90000000000003411</v>
      </c>
    </row>
    <row r="9" spans="1:33">
      <c r="A9" s="131" t="s">
        <v>141</v>
      </c>
      <c r="B9" s="132" t="s">
        <v>142</v>
      </c>
      <c r="C9" s="133" t="s">
        <v>42</v>
      </c>
      <c r="D9" s="133" t="s">
        <v>53</v>
      </c>
      <c r="E9" s="133" t="s">
        <v>110</v>
      </c>
      <c r="F9" s="134">
        <f>INDEX('V2X Tech Suitability'!$C$4:$AF$7, MATCH('Control Strategy Eligibility'!$E9, 'V2X Tech Suitability'!$A$4:$A$7, 0), MATCH('Control Strategy Eligibility'!F$3, 'V2X Tech Suitability'!$C$3:$AF$3, 0))</f>
        <v>1.3234409274798678E-2</v>
      </c>
      <c r="G9" s="134">
        <f>INDEX('V2X Tech Suitability'!$C$4:$AF$7, MATCH('Control Strategy Eligibility'!$E9, 'V2X Tech Suitability'!$A$4:$A$7, 0), MATCH('Control Strategy Eligibility'!G$3, 'V2X Tech Suitability'!$C$3:$AF$3, 0))</f>
        <v>5.6617204637399339E-2</v>
      </c>
      <c r="H9" s="134">
        <f>INDEX('V2X Tech Suitability'!$C$4:$AF$7, MATCH('Control Strategy Eligibility'!$E9, 'V2X Tech Suitability'!$A$4:$A$7, 0), MATCH('Control Strategy Eligibility'!H$3, 'V2X Tech Suitability'!$C$3:$AF$3, 0))</f>
        <v>0.1</v>
      </c>
      <c r="I9" s="134">
        <f>INDEX('V2X Tech Suitability'!$C$4:$AF$7, MATCH('Control Strategy Eligibility'!$E9, 'V2X Tech Suitability'!$A$4:$A$7, 0), MATCH('Control Strategy Eligibility'!I$3, 'V2X Tech Suitability'!$C$3:$AF$3, 0))</f>
        <v>0.13200000000000001</v>
      </c>
      <c r="J9" s="134">
        <f>INDEX('V2X Tech Suitability'!$C$4:$AF$7, MATCH('Control Strategy Eligibility'!$E9, 'V2X Tech Suitability'!$A$4:$A$7, 0), MATCH('Control Strategy Eligibility'!J$3, 'V2X Tech Suitability'!$C$3:$AF$3, 0))</f>
        <v>0.16400000000000001</v>
      </c>
      <c r="K9" s="134">
        <f>INDEX('V2X Tech Suitability'!$C$4:$AF$7, MATCH('Control Strategy Eligibility'!$E9, 'V2X Tech Suitability'!$A$4:$A$7, 0), MATCH('Control Strategy Eligibility'!K$3, 'V2X Tech Suitability'!$C$3:$AF$3, 0))</f>
        <v>0.19600000000000001</v>
      </c>
      <c r="L9" s="134">
        <f>INDEX('V2X Tech Suitability'!$C$4:$AF$7, MATCH('Control Strategy Eligibility'!$E9, 'V2X Tech Suitability'!$A$4:$A$7, 0), MATCH('Control Strategy Eligibility'!L$3, 'V2X Tech Suitability'!$C$3:$AF$3, 0))</f>
        <v>0.22800000000000001</v>
      </c>
      <c r="M9" s="134">
        <f>INDEX('V2X Tech Suitability'!$C$4:$AF$7, MATCH('Control Strategy Eligibility'!$E9, 'V2X Tech Suitability'!$A$4:$A$7, 0), MATCH('Control Strategy Eligibility'!M$3, 'V2X Tech Suitability'!$C$3:$AF$3, 0))</f>
        <v>0.26</v>
      </c>
      <c r="N9" s="134">
        <f>INDEX('V2X Tech Suitability'!$C$4:$AF$7, MATCH('Control Strategy Eligibility'!$E9, 'V2X Tech Suitability'!$A$4:$A$7, 0), MATCH('Control Strategy Eligibility'!N$3, 'V2X Tech Suitability'!$C$3:$AF$3, 0))</f>
        <v>0.29200000000000004</v>
      </c>
      <c r="O9" s="134">
        <f>INDEX('V2X Tech Suitability'!$C$4:$AF$7, MATCH('Control Strategy Eligibility'!$E9, 'V2X Tech Suitability'!$A$4:$A$7, 0), MATCH('Control Strategy Eligibility'!O$3, 'V2X Tech Suitability'!$C$3:$AF$3, 0))</f>
        <v>0.32400000000000007</v>
      </c>
      <c r="P9" s="134">
        <f>INDEX('V2X Tech Suitability'!$C$4:$AF$7, MATCH('Control Strategy Eligibility'!$E9, 'V2X Tech Suitability'!$A$4:$A$7, 0), MATCH('Control Strategy Eligibility'!P$3, 'V2X Tech Suitability'!$C$3:$AF$3, 0))</f>
        <v>0.35600000000000009</v>
      </c>
      <c r="Q9" s="134">
        <f>INDEX('V2X Tech Suitability'!$C$4:$AF$7, MATCH('Control Strategy Eligibility'!$E9, 'V2X Tech Suitability'!$A$4:$A$7, 0), MATCH('Control Strategy Eligibility'!Q$3, 'V2X Tech Suitability'!$C$3:$AF$3, 0))</f>
        <v>0.38800000000000012</v>
      </c>
      <c r="R9" s="134">
        <f>INDEX('V2X Tech Suitability'!$C$4:$AF$7, MATCH('Control Strategy Eligibility'!$E9, 'V2X Tech Suitability'!$A$4:$A$7, 0), MATCH('Control Strategy Eligibility'!R$3, 'V2X Tech Suitability'!$C$3:$AF$3, 0))</f>
        <v>0.42000000000000015</v>
      </c>
      <c r="S9" s="134">
        <f>INDEX('V2X Tech Suitability'!$C$4:$AF$7, MATCH('Control Strategy Eligibility'!$E9, 'V2X Tech Suitability'!$A$4:$A$7, 0), MATCH('Control Strategy Eligibility'!S$3, 'V2X Tech Suitability'!$C$3:$AF$3, 0))</f>
        <v>0.45199999999999818</v>
      </c>
      <c r="T9" s="134">
        <f>INDEX('V2X Tech Suitability'!$C$4:$AF$7, MATCH('Control Strategy Eligibility'!$E9, 'V2X Tech Suitability'!$A$4:$A$7, 0), MATCH('Control Strategy Eligibility'!T$3, 'V2X Tech Suitability'!$C$3:$AF$3, 0))</f>
        <v>0.48400000000000887</v>
      </c>
      <c r="U9" s="134">
        <f>INDEX('V2X Tech Suitability'!$C$4:$AF$7, MATCH('Control Strategy Eligibility'!$E9, 'V2X Tech Suitability'!$A$4:$A$7, 0), MATCH('Control Strategy Eligibility'!U$3, 'V2X Tech Suitability'!$C$3:$AF$3, 0))</f>
        <v>0.51600000000000534</v>
      </c>
      <c r="V9" s="134">
        <f>INDEX('V2X Tech Suitability'!$C$4:$AF$7, MATCH('Control Strategy Eligibility'!$E9, 'V2X Tech Suitability'!$A$4:$A$7, 0), MATCH('Control Strategy Eligibility'!V$3, 'V2X Tech Suitability'!$C$3:$AF$3, 0))</f>
        <v>0.54800000000001603</v>
      </c>
      <c r="W9" s="134">
        <f>INDEX('V2X Tech Suitability'!$C$4:$AF$7, MATCH('Control Strategy Eligibility'!$E9, 'V2X Tech Suitability'!$A$4:$A$7, 0), MATCH('Control Strategy Eligibility'!W$3, 'V2X Tech Suitability'!$C$3:$AF$3, 0))</f>
        <v>0.58000000000002672</v>
      </c>
      <c r="X9" s="134">
        <f>INDEX('V2X Tech Suitability'!$C$4:$AF$7, MATCH('Control Strategy Eligibility'!$E9, 'V2X Tech Suitability'!$A$4:$A$7, 0), MATCH('Control Strategy Eligibility'!X$3, 'V2X Tech Suitability'!$C$3:$AF$3, 0))</f>
        <v>0.61200000000002319</v>
      </c>
      <c r="Y9" s="134">
        <f>INDEX('V2X Tech Suitability'!$C$4:$AF$7, MATCH('Control Strategy Eligibility'!$E9, 'V2X Tech Suitability'!$A$4:$A$7, 0), MATCH('Control Strategy Eligibility'!Y$3, 'V2X Tech Suitability'!$C$3:$AF$3, 0))</f>
        <v>0.64400000000001967</v>
      </c>
      <c r="Z9" s="134">
        <f>INDEX('V2X Tech Suitability'!$C$4:$AF$7, MATCH('Control Strategy Eligibility'!$E9, 'V2X Tech Suitability'!$A$4:$A$7, 0), MATCH('Control Strategy Eligibility'!Z$3, 'V2X Tech Suitability'!$C$3:$AF$3, 0))</f>
        <v>0.67600000000003035</v>
      </c>
      <c r="AA9" s="134">
        <f>INDEX('V2X Tech Suitability'!$C$4:$AF$7, MATCH('Control Strategy Eligibility'!$E9, 'V2X Tech Suitability'!$A$4:$A$7, 0), MATCH('Control Strategy Eligibility'!AA$3, 'V2X Tech Suitability'!$C$3:$AF$3, 0))</f>
        <v>0.70800000000002683</v>
      </c>
      <c r="AB9" s="134">
        <f>INDEX('V2X Tech Suitability'!$C$4:$AF$7, MATCH('Control Strategy Eligibility'!$E9, 'V2X Tech Suitability'!$A$4:$A$7, 0), MATCH('Control Strategy Eligibility'!AB$3, 'V2X Tech Suitability'!$C$3:$AF$3, 0))</f>
        <v>0.74000000000002331</v>
      </c>
      <c r="AC9" s="134">
        <f>INDEX('V2X Tech Suitability'!$C$4:$AF$7, MATCH('Control Strategy Eligibility'!$E9, 'V2X Tech Suitability'!$A$4:$A$7, 0), MATCH('Control Strategy Eligibility'!AC$3, 'V2X Tech Suitability'!$C$3:$AF$3, 0))</f>
        <v>0.77200000000001978</v>
      </c>
      <c r="AD9" s="134">
        <f>INDEX('V2X Tech Suitability'!$C$4:$AF$7, MATCH('Control Strategy Eligibility'!$E9, 'V2X Tech Suitability'!$A$4:$A$7, 0), MATCH('Control Strategy Eligibility'!AD$3, 'V2X Tech Suitability'!$C$3:$AF$3, 0))</f>
        <v>0.80400000000003047</v>
      </c>
      <c r="AE9" s="134">
        <f>INDEX('V2X Tech Suitability'!$C$4:$AF$7, MATCH('Control Strategy Eligibility'!$E9, 'V2X Tech Suitability'!$A$4:$A$7, 0), MATCH('Control Strategy Eligibility'!AE$3, 'V2X Tech Suitability'!$C$3:$AF$3, 0))</f>
        <v>0.83600000000002694</v>
      </c>
      <c r="AF9" s="134">
        <f>INDEX('V2X Tech Suitability'!$C$4:$AF$7, MATCH('Control Strategy Eligibility'!$E9, 'V2X Tech Suitability'!$A$4:$A$7, 0), MATCH('Control Strategy Eligibility'!AF$3, 'V2X Tech Suitability'!$C$3:$AF$3, 0))</f>
        <v>0.86800000000002342</v>
      </c>
      <c r="AG9" s="134">
        <f>INDEX('V2X Tech Suitability'!$C$4:$AF$7, MATCH('Control Strategy Eligibility'!$E9, 'V2X Tech Suitability'!$A$4:$A$7, 0), MATCH('Control Strategy Eligibility'!AG$3, 'V2X Tech Suitability'!$C$3:$AF$3, 0))</f>
        <v>0.90000000000003411</v>
      </c>
    </row>
    <row r="10" spans="1:33">
      <c r="A10" s="131" t="s">
        <v>141</v>
      </c>
      <c r="B10" s="132" t="s">
        <v>142</v>
      </c>
      <c r="C10" s="133" t="s">
        <v>42</v>
      </c>
      <c r="D10" s="133" t="s">
        <v>51</v>
      </c>
      <c r="E10" s="133" t="s">
        <v>110</v>
      </c>
      <c r="F10" s="134">
        <f>INDEX('V2X Tech Suitability'!$C$4:$AF$7, MATCH('Control Strategy Eligibility'!$E10, 'V2X Tech Suitability'!$A$4:$A$7, 0), MATCH('Control Strategy Eligibility'!F$3, 'V2X Tech Suitability'!$C$3:$AF$3, 0))</f>
        <v>1.3234409274798678E-2</v>
      </c>
      <c r="G10" s="134">
        <f>INDEX('V2X Tech Suitability'!$C$4:$AF$7, MATCH('Control Strategy Eligibility'!$E10, 'V2X Tech Suitability'!$A$4:$A$7, 0), MATCH('Control Strategy Eligibility'!G$3, 'V2X Tech Suitability'!$C$3:$AF$3, 0))</f>
        <v>5.6617204637399339E-2</v>
      </c>
      <c r="H10" s="134">
        <f>INDEX('V2X Tech Suitability'!$C$4:$AF$7, MATCH('Control Strategy Eligibility'!$E10, 'V2X Tech Suitability'!$A$4:$A$7, 0), MATCH('Control Strategy Eligibility'!H$3, 'V2X Tech Suitability'!$C$3:$AF$3, 0))</f>
        <v>0.1</v>
      </c>
      <c r="I10" s="134">
        <f>INDEX('V2X Tech Suitability'!$C$4:$AF$7, MATCH('Control Strategy Eligibility'!$E10, 'V2X Tech Suitability'!$A$4:$A$7, 0), MATCH('Control Strategy Eligibility'!I$3, 'V2X Tech Suitability'!$C$3:$AF$3, 0))</f>
        <v>0.13200000000000001</v>
      </c>
      <c r="J10" s="134">
        <f>INDEX('V2X Tech Suitability'!$C$4:$AF$7, MATCH('Control Strategy Eligibility'!$E10, 'V2X Tech Suitability'!$A$4:$A$7, 0), MATCH('Control Strategy Eligibility'!J$3, 'V2X Tech Suitability'!$C$3:$AF$3, 0))</f>
        <v>0.16400000000000001</v>
      </c>
      <c r="K10" s="134">
        <f>INDEX('V2X Tech Suitability'!$C$4:$AF$7, MATCH('Control Strategy Eligibility'!$E10, 'V2X Tech Suitability'!$A$4:$A$7, 0), MATCH('Control Strategy Eligibility'!K$3, 'V2X Tech Suitability'!$C$3:$AF$3, 0))</f>
        <v>0.19600000000000001</v>
      </c>
      <c r="L10" s="134">
        <f>INDEX('V2X Tech Suitability'!$C$4:$AF$7, MATCH('Control Strategy Eligibility'!$E10, 'V2X Tech Suitability'!$A$4:$A$7, 0), MATCH('Control Strategy Eligibility'!L$3, 'V2X Tech Suitability'!$C$3:$AF$3, 0))</f>
        <v>0.22800000000000001</v>
      </c>
      <c r="M10" s="134">
        <f>INDEX('V2X Tech Suitability'!$C$4:$AF$7, MATCH('Control Strategy Eligibility'!$E10, 'V2X Tech Suitability'!$A$4:$A$7, 0), MATCH('Control Strategy Eligibility'!M$3, 'V2X Tech Suitability'!$C$3:$AF$3, 0))</f>
        <v>0.26</v>
      </c>
      <c r="N10" s="134">
        <f>INDEX('V2X Tech Suitability'!$C$4:$AF$7, MATCH('Control Strategy Eligibility'!$E10, 'V2X Tech Suitability'!$A$4:$A$7, 0), MATCH('Control Strategy Eligibility'!N$3, 'V2X Tech Suitability'!$C$3:$AF$3, 0))</f>
        <v>0.29200000000000004</v>
      </c>
      <c r="O10" s="134">
        <f>INDEX('V2X Tech Suitability'!$C$4:$AF$7, MATCH('Control Strategy Eligibility'!$E10, 'V2X Tech Suitability'!$A$4:$A$7, 0), MATCH('Control Strategy Eligibility'!O$3, 'V2X Tech Suitability'!$C$3:$AF$3, 0))</f>
        <v>0.32400000000000007</v>
      </c>
      <c r="P10" s="134">
        <f>INDEX('V2X Tech Suitability'!$C$4:$AF$7, MATCH('Control Strategy Eligibility'!$E10, 'V2X Tech Suitability'!$A$4:$A$7, 0), MATCH('Control Strategy Eligibility'!P$3, 'V2X Tech Suitability'!$C$3:$AF$3, 0))</f>
        <v>0.35600000000000009</v>
      </c>
      <c r="Q10" s="134">
        <f>INDEX('V2X Tech Suitability'!$C$4:$AF$7, MATCH('Control Strategy Eligibility'!$E10, 'V2X Tech Suitability'!$A$4:$A$7, 0), MATCH('Control Strategy Eligibility'!Q$3, 'V2X Tech Suitability'!$C$3:$AF$3, 0))</f>
        <v>0.38800000000000012</v>
      </c>
      <c r="R10" s="134">
        <f>INDEX('V2X Tech Suitability'!$C$4:$AF$7, MATCH('Control Strategy Eligibility'!$E10, 'V2X Tech Suitability'!$A$4:$A$7, 0), MATCH('Control Strategy Eligibility'!R$3, 'V2X Tech Suitability'!$C$3:$AF$3, 0))</f>
        <v>0.42000000000000015</v>
      </c>
      <c r="S10" s="134">
        <f>INDEX('V2X Tech Suitability'!$C$4:$AF$7, MATCH('Control Strategy Eligibility'!$E10, 'V2X Tech Suitability'!$A$4:$A$7, 0), MATCH('Control Strategy Eligibility'!S$3, 'V2X Tech Suitability'!$C$3:$AF$3, 0))</f>
        <v>0.45199999999999818</v>
      </c>
      <c r="T10" s="134">
        <f>INDEX('V2X Tech Suitability'!$C$4:$AF$7, MATCH('Control Strategy Eligibility'!$E10, 'V2X Tech Suitability'!$A$4:$A$7, 0), MATCH('Control Strategy Eligibility'!T$3, 'V2X Tech Suitability'!$C$3:$AF$3, 0))</f>
        <v>0.48400000000000887</v>
      </c>
      <c r="U10" s="134">
        <f>INDEX('V2X Tech Suitability'!$C$4:$AF$7, MATCH('Control Strategy Eligibility'!$E10, 'V2X Tech Suitability'!$A$4:$A$7, 0), MATCH('Control Strategy Eligibility'!U$3, 'V2X Tech Suitability'!$C$3:$AF$3, 0))</f>
        <v>0.51600000000000534</v>
      </c>
      <c r="V10" s="134">
        <f>INDEX('V2X Tech Suitability'!$C$4:$AF$7, MATCH('Control Strategy Eligibility'!$E10, 'V2X Tech Suitability'!$A$4:$A$7, 0), MATCH('Control Strategy Eligibility'!V$3, 'V2X Tech Suitability'!$C$3:$AF$3, 0))</f>
        <v>0.54800000000001603</v>
      </c>
      <c r="W10" s="134">
        <f>INDEX('V2X Tech Suitability'!$C$4:$AF$7, MATCH('Control Strategy Eligibility'!$E10, 'V2X Tech Suitability'!$A$4:$A$7, 0), MATCH('Control Strategy Eligibility'!W$3, 'V2X Tech Suitability'!$C$3:$AF$3, 0))</f>
        <v>0.58000000000002672</v>
      </c>
      <c r="X10" s="134">
        <f>INDEX('V2X Tech Suitability'!$C$4:$AF$7, MATCH('Control Strategy Eligibility'!$E10, 'V2X Tech Suitability'!$A$4:$A$7, 0), MATCH('Control Strategy Eligibility'!X$3, 'V2X Tech Suitability'!$C$3:$AF$3, 0))</f>
        <v>0.61200000000002319</v>
      </c>
      <c r="Y10" s="134">
        <f>INDEX('V2X Tech Suitability'!$C$4:$AF$7, MATCH('Control Strategy Eligibility'!$E10, 'V2X Tech Suitability'!$A$4:$A$7, 0), MATCH('Control Strategy Eligibility'!Y$3, 'V2X Tech Suitability'!$C$3:$AF$3, 0))</f>
        <v>0.64400000000001967</v>
      </c>
      <c r="Z10" s="134">
        <f>INDEX('V2X Tech Suitability'!$C$4:$AF$7, MATCH('Control Strategy Eligibility'!$E10, 'V2X Tech Suitability'!$A$4:$A$7, 0), MATCH('Control Strategy Eligibility'!Z$3, 'V2X Tech Suitability'!$C$3:$AF$3, 0))</f>
        <v>0.67600000000003035</v>
      </c>
      <c r="AA10" s="134">
        <f>INDEX('V2X Tech Suitability'!$C$4:$AF$7, MATCH('Control Strategy Eligibility'!$E10, 'V2X Tech Suitability'!$A$4:$A$7, 0), MATCH('Control Strategy Eligibility'!AA$3, 'V2X Tech Suitability'!$C$3:$AF$3, 0))</f>
        <v>0.70800000000002683</v>
      </c>
      <c r="AB10" s="134">
        <f>INDEX('V2X Tech Suitability'!$C$4:$AF$7, MATCH('Control Strategy Eligibility'!$E10, 'V2X Tech Suitability'!$A$4:$A$7, 0), MATCH('Control Strategy Eligibility'!AB$3, 'V2X Tech Suitability'!$C$3:$AF$3, 0))</f>
        <v>0.74000000000002331</v>
      </c>
      <c r="AC10" s="134">
        <f>INDEX('V2X Tech Suitability'!$C$4:$AF$7, MATCH('Control Strategy Eligibility'!$E10, 'V2X Tech Suitability'!$A$4:$A$7, 0), MATCH('Control Strategy Eligibility'!AC$3, 'V2X Tech Suitability'!$C$3:$AF$3, 0))</f>
        <v>0.77200000000001978</v>
      </c>
      <c r="AD10" s="134">
        <f>INDEX('V2X Tech Suitability'!$C$4:$AF$7, MATCH('Control Strategy Eligibility'!$E10, 'V2X Tech Suitability'!$A$4:$A$7, 0), MATCH('Control Strategy Eligibility'!AD$3, 'V2X Tech Suitability'!$C$3:$AF$3, 0))</f>
        <v>0.80400000000003047</v>
      </c>
      <c r="AE10" s="134">
        <f>INDEX('V2X Tech Suitability'!$C$4:$AF$7, MATCH('Control Strategy Eligibility'!$E10, 'V2X Tech Suitability'!$A$4:$A$7, 0), MATCH('Control Strategy Eligibility'!AE$3, 'V2X Tech Suitability'!$C$3:$AF$3, 0))</f>
        <v>0.83600000000002694</v>
      </c>
      <c r="AF10" s="134">
        <f>INDEX('V2X Tech Suitability'!$C$4:$AF$7, MATCH('Control Strategy Eligibility'!$E10, 'V2X Tech Suitability'!$A$4:$A$7, 0), MATCH('Control Strategy Eligibility'!AF$3, 'V2X Tech Suitability'!$C$3:$AF$3, 0))</f>
        <v>0.86800000000002342</v>
      </c>
      <c r="AG10" s="134">
        <f>INDEX('V2X Tech Suitability'!$C$4:$AF$7, MATCH('Control Strategy Eligibility'!$E10, 'V2X Tech Suitability'!$A$4:$A$7, 0), MATCH('Control Strategy Eligibility'!AG$3, 'V2X Tech Suitability'!$C$3:$AF$3, 0))</f>
        <v>0.90000000000003411</v>
      </c>
    </row>
    <row r="11" spans="1:33">
      <c r="A11" s="131" t="s">
        <v>141</v>
      </c>
      <c r="B11" s="132" t="s">
        <v>142</v>
      </c>
      <c r="C11" s="133" t="s">
        <v>42</v>
      </c>
      <c r="D11" s="133" t="s">
        <v>52</v>
      </c>
      <c r="E11" s="133" t="s">
        <v>110</v>
      </c>
      <c r="F11" s="134">
        <f>INDEX('V2X Tech Suitability'!$C$4:$AF$7, MATCH('Control Strategy Eligibility'!$E11, 'V2X Tech Suitability'!$A$4:$A$7, 0), MATCH('Control Strategy Eligibility'!F$3, 'V2X Tech Suitability'!$C$3:$AF$3, 0))</f>
        <v>1.3234409274798678E-2</v>
      </c>
      <c r="G11" s="134">
        <f>INDEX('V2X Tech Suitability'!$C$4:$AF$7, MATCH('Control Strategy Eligibility'!$E11, 'V2X Tech Suitability'!$A$4:$A$7, 0), MATCH('Control Strategy Eligibility'!G$3, 'V2X Tech Suitability'!$C$3:$AF$3, 0))</f>
        <v>5.6617204637399339E-2</v>
      </c>
      <c r="H11" s="134">
        <f>INDEX('V2X Tech Suitability'!$C$4:$AF$7, MATCH('Control Strategy Eligibility'!$E11, 'V2X Tech Suitability'!$A$4:$A$7, 0), MATCH('Control Strategy Eligibility'!H$3, 'V2X Tech Suitability'!$C$3:$AF$3, 0))</f>
        <v>0.1</v>
      </c>
      <c r="I11" s="134">
        <f>INDEX('V2X Tech Suitability'!$C$4:$AF$7, MATCH('Control Strategy Eligibility'!$E11, 'V2X Tech Suitability'!$A$4:$A$7, 0), MATCH('Control Strategy Eligibility'!I$3, 'V2X Tech Suitability'!$C$3:$AF$3, 0))</f>
        <v>0.13200000000000001</v>
      </c>
      <c r="J11" s="134">
        <f>INDEX('V2X Tech Suitability'!$C$4:$AF$7, MATCH('Control Strategy Eligibility'!$E11, 'V2X Tech Suitability'!$A$4:$A$7, 0), MATCH('Control Strategy Eligibility'!J$3, 'V2X Tech Suitability'!$C$3:$AF$3, 0))</f>
        <v>0.16400000000000001</v>
      </c>
      <c r="K11" s="134">
        <f>INDEX('V2X Tech Suitability'!$C$4:$AF$7, MATCH('Control Strategy Eligibility'!$E11, 'V2X Tech Suitability'!$A$4:$A$7, 0), MATCH('Control Strategy Eligibility'!K$3, 'V2X Tech Suitability'!$C$3:$AF$3, 0))</f>
        <v>0.19600000000000001</v>
      </c>
      <c r="L11" s="134">
        <f>INDEX('V2X Tech Suitability'!$C$4:$AF$7, MATCH('Control Strategy Eligibility'!$E11, 'V2X Tech Suitability'!$A$4:$A$7, 0), MATCH('Control Strategy Eligibility'!L$3, 'V2X Tech Suitability'!$C$3:$AF$3, 0))</f>
        <v>0.22800000000000001</v>
      </c>
      <c r="M11" s="134">
        <f>INDEX('V2X Tech Suitability'!$C$4:$AF$7, MATCH('Control Strategy Eligibility'!$E11, 'V2X Tech Suitability'!$A$4:$A$7, 0), MATCH('Control Strategy Eligibility'!M$3, 'V2X Tech Suitability'!$C$3:$AF$3, 0))</f>
        <v>0.26</v>
      </c>
      <c r="N11" s="134">
        <f>INDEX('V2X Tech Suitability'!$C$4:$AF$7, MATCH('Control Strategy Eligibility'!$E11, 'V2X Tech Suitability'!$A$4:$A$7, 0), MATCH('Control Strategy Eligibility'!N$3, 'V2X Tech Suitability'!$C$3:$AF$3, 0))</f>
        <v>0.29200000000000004</v>
      </c>
      <c r="O11" s="134">
        <f>INDEX('V2X Tech Suitability'!$C$4:$AF$7, MATCH('Control Strategy Eligibility'!$E11, 'V2X Tech Suitability'!$A$4:$A$7, 0), MATCH('Control Strategy Eligibility'!O$3, 'V2X Tech Suitability'!$C$3:$AF$3, 0))</f>
        <v>0.32400000000000007</v>
      </c>
      <c r="P11" s="134">
        <f>INDEX('V2X Tech Suitability'!$C$4:$AF$7, MATCH('Control Strategy Eligibility'!$E11, 'V2X Tech Suitability'!$A$4:$A$7, 0), MATCH('Control Strategy Eligibility'!P$3, 'V2X Tech Suitability'!$C$3:$AF$3, 0))</f>
        <v>0.35600000000000009</v>
      </c>
      <c r="Q11" s="134">
        <f>INDEX('V2X Tech Suitability'!$C$4:$AF$7, MATCH('Control Strategy Eligibility'!$E11, 'V2X Tech Suitability'!$A$4:$A$7, 0), MATCH('Control Strategy Eligibility'!Q$3, 'V2X Tech Suitability'!$C$3:$AF$3, 0))</f>
        <v>0.38800000000000012</v>
      </c>
      <c r="R11" s="134">
        <f>INDEX('V2X Tech Suitability'!$C$4:$AF$7, MATCH('Control Strategy Eligibility'!$E11, 'V2X Tech Suitability'!$A$4:$A$7, 0), MATCH('Control Strategy Eligibility'!R$3, 'V2X Tech Suitability'!$C$3:$AF$3, 0))</f>
        <v>0.42000000000000015</v>
      </c>
      <c r="S11" s="134">
        <f>INDEX('V2X Tech Suitability'!$C$4:$AF$7, MATCH('Control Strategy Eligibility'!$E11, 'V2X Tech Suitability'!$A$4:$A$7, 0), MATCH('Control Strategy Eligibility'!S$3, 'V2X Tech Suitability'!$C$3:$AF$3, 0))</f>
        <v>0.45199999999999818</v>
      </c>
      <c r="T11" s="134">
        <f>INDEX('V2X Tech Suitability'!$C$4:$AF$7, MATCH('Control Strategy Eligibility'!$E11, 'V2X Tech Suitability'!$A$4:$A$7, 0), MATCH('Control Strategy Eligibility'!T$3, 'V2X Tech Suitability'!$C$3:$AF$3, 0))</f>
        <v>0.48400000000000887</v>
      </c>
      <c r="U11" s="134">
        <f>INDEX('V2X Tech Suitability'!$C$4:$AF$7, MATCH('Control Strategy Eligibility'!$E11, 'V2X Tech Suitability'!$A$4:$A$7, 0), MATCH('Control Strategy Eligibility'!U$3, 'V2X Tech Suitability'!$C$3:$AF$3, 0))</f>
        <v>0.51600000000000534</v>
      </c>
      <c r="V11" s="134">
        <f>INDEX('V2X Tech Suitability'!$C$4:$AF$7, MATCH('Control Strategy Eligibility'!$E11, 'V2X Tech Suitability'!$A$4:$A$7, 0), MATCH('Control Strategy Eligibility'!V$3, 'V2X Tech Suitability'!$C$3:$AF$3, 0))</f>
        <v>0.54800000000001603</v>
      </c>
      <c r="W11" s="134">
        <f>INDEX('V2X Tech Suitability'!$C$4:$AF$7, MATCH('Control Strategy Eligibility'!$E11, 'V2X Tech Suitability'!$A$4:$A$7, 0), MATCH('Control Strategy Eligibility'!W$3, 'V2X Tech Suitability'!$C$3:$AF$3, 0))</f>
        <v>0.58000000000002672</v>
      </c>
      <c r="X11" s="134">
        <f>INDEX('V2X Tech Suitability'!$C$4:$AF$7, MATCH('Control Strategy Eligibility'!$E11, 'V2X Tech Suitability'!$A$4:$A$7, 0), MATCH('Control Strategy Eligibility'!X$3, 'V2X Tech Suitability'!$C$3:$AF$3, 0))</f>
        <v>0.61200000000002319</v>
      </c>
      <c r="Y11" s="134">
        <f>INDEX('V2X Tech Suitability'!$C$4:$AF$7, MATCH('Control Strategy Eligibility'!$E11, 'V2X Tech Suitability'!$A$4:$A$7, 0), MATCH('Control Strategy Eligibility'!Y$3, 'V2X Tech Suitability'!$C$3:$AF$3, 0))</f>
        <v>0.64400000000001967</v>
      </c>
      <c r="Z11" s="134">
        <f>INDEX('V2X Tech Suitability'!$C$4:$AF$7, MATCH('Control Strategy Eligibility'!$E11, 'V2X Tech Suitability'!$A$4:$A$7, 0), MATCH('Control Strategy Eligibility'!Z$3, 'V2X Tech Suitability'!$C$3:$AF$3, 0))</f>
        <v>0.67600000000003035</v>
      </c>
      <c r="AA11" s="134">
        <f>INDEX('V2X Tech Suitability'!$C$4:$AF$7, MATCH('Control Strategy Eligibility'!$E11, 'V2X Tech Suitability'!$A$4:$A$7, 0), MATCH('Control Strategy Eligibility'!AA$3, 'V2X Tech Suitability'!$C$3:$AF$3, 0))</f>
        <v>0.70800000000002683</v>
      </c>
      <c r="AB11" s="134">
        <f>INDEX('V2X Tech Suitability'!$C$4:$AF$7, MATCH('Control Strategy Eligibility'!$E11, 'V2X Tech Suitability'!$A$4:$A$7, 0), MATCH('Control Strategy Eligibility'!AB$3, 'V2X Tech Suitability'!$C$3:$AF$3, 0))</f>
        <v>0.74000000000002331</v>
      </c>
      <c r="AC11" s="134">
        <f>INDEX('V2X Tech Suitability'!$C$4:$AF$7, MATCH('Control Strategy Eligibility'!$E11, 'V2X Tech Suitability'!$A$4:$A$7, 0), MATCH('Control Strategy Eligibility'!AC$3, 'V2X Tech Suitability'!$C$3:$AF$3, 0))</f>
        <v>0.77200000000001978</v>
      </c>
      <c r="AD11" s="134">
        <f>INDEX('V2X Tech Suitability'!$C$4:$AF$7, MATCH('Control Strategy Eligibility'!$E11, 'V2X Tech Suitability'!$A$4:$A$7, 0), MATCH('Control Strategy Eligibility'!AD$3, 'V2X Tech Suitability'!$C$3:$AF$3, 0))</f>
        <v>0.80400000000003047</v>
      </c>
      <c r="AE11" s="134">
        <f>INDEX('V2X Tech Suitability'!$C$4:$AF$7, MATCH('Control Strategy Eligibility'!$E11, 'V2X Tech Suitability'!$A$4:$A$7, 0), MATCH('Control Strategy Eligibility'!AE$3, 'V2X Tech Suitability'!$C$3:$AF$3, 0))</f>
        <v>0.83600000000002694</v>
      </c>
      <c r="AF11" s="134">
        <f>INDEX('V2X Tech Suitability'!$C$4:$AF$7, MATCH('Control Strategy Eligibility'!$E11, 'V2X Tech Suitability'!$A$4:$A$7, 0), MATCH('Control Strategy Eligibility'!AF$3, 'V2X Tech Suitability'!$C$3:$AF$3, 0))</f>
        <v>0.86800000000002342</v>
      </c>
      <c r="AG11" s="134">
        <f>INDEX('V2X Tech Suitability'!$C$4:$AF$7, MATCH('Control Strategy Eligibility'!$E11, 'V2X Tech Suitability'!$A$4:$A$7, 0), MATCH('Control Strategy Eligibility'!AG$3, 'V2X Tech Suitability'!$C$3:$AF$3, 0))</f>
        <v>0.90000000000003411</v>
      </c>
    </row>
    <row r="12" spans="1:33">
      <c r="A12" s="131" t="s">
        <v>139</v>
      </c>
      <c r="B12" s="132" t="s">
        <v>143</v>
      </c>
      <c r="C12" s="133" t="s">
        <v>42</v>
      </c>
      <c r="D12" s="133" t="s">
        <v>59</v>
      </c>
      <c r="E12" s="133" t="s">
        <v>109</v>
      </c>
      <c r="F12" s="134">
        <v>1</v>
      </c>
      <c r="G12" s="134">
        <v>1</v>
      </c>
      <c r="H12" s="134">
        <v>1</v>
      </c>
      <c r="I12" s="134">
        <v>1</v>
      </c>
      <c r="J12" s="134">
        <v>1</v>
      </c>
      <c r="K12" s="134">
        <v>1</v>
      </c>
      <c r="L12" s="134">
        <v>1</v>
      </c>
      <c r="M12" s="134">
        <v>1</v>
      </c>
      <c r="N12" s="134">
        <v>1</v>
      </c>
      <c r="O12" s="134">
        <v>1</v>
      </c>
      <c r="P12" s="134">
        <v>1</v>
      </c>
      <c r="Q12" s="134">
        <v>1</v>
      </c>
      <c r="R12" s="134">
        <v>1</v>
      </c>
      <c r="S12" s="134">
        <v>1</v>
      </c>
      <c r="T12" s="134">
        <v>1</v>
      </c>
      <c r="U12" s="134">
        <v>1</v>
      </c>
      <c r="V12" s="134">
        <v>1</v>
      </c>
      <c r="W12" s="134">
        <v>1</v>
      </c>
      <c r="X12" s="134">
        <v>1</v>
      </c>
      <c r="Y12" s="134">
        <v>1</v>
      </c>
      <c r="Z12" s="134">
        <v>1</v>
      </c>
      <c r="AA12" s="134">
        <v>1</v>
      </c>
      <c r="AB12" s="134">
        <v>1</v>
      </c>
      <c r="AC12" s="134">
        <v>1</v>
      </c>
      <c r="AD12" s="134">
        <v>1</v>
      </c>
      <c r="AE12" s="134">
        <v>1</v>
      </c>
      <c r="AF12" s="134">
        <v>1</v>
      </c>
      <c r="AG12" s="134">
        <v>1</v>
      </c>
    </row>
    <row r="13" spans="1:33">
      <c r="A13" s="131" t="s">
        <v>139</v>
      </c>
      <c r="B13" s="132" t="s">
        <v>143</v>
      </c>
      <c r="C13" s="133" t="s">
        <v>42</v>
      </c>
      <c r="D13" s="133" t="s">
        <v>60</v>
      </c>
      <c r="E13" s="133" t="s">
        <v>109</v>
      </c>
      <c r="F13" s="134">
        <v>1</v>
      </c>
      <c r="G13" s="134">
        <v>1</v>
      </c>
      <c r="H13" s="134">
        <v>1</v>
      </c>
      <c r="I13" s="134">
        <v>1</v>
      </c>
      <c r="J13" s="134">
        <v>1</v>
      </c>
      <c r="K13" s="134">
        <v>1</v>
      </c>
      <c r="L13" s="134">
        <v>1</v>
      </c>
      <c r="M13" s="134">
        <v>1</v>
      </c>
      <c r="N13" s="134">
        <v>1</v>
      </c>
      <c r="O13" s="134">
        <v>1</v>
      </c>
      <c r="P13" s="134">
        <v>1</v>
      </c>
      <c r="Q13" s="134">
        <v>1</v>
      </c>
      <c r="R13" s="134">
        <v>1</v>
      </c>
      <c r="S13" s="134">
        <v>1</v>
      </c>
      <c r="T13" s="134">
        <v>1</v>
      </c>
      <c r="U13" s="134">
        <v>1</v>
      </c>
      <c r="V13" s="134">
        <v>1</v>
      </c>
      <c r="W13" s="134">
        <v>1</v>
      </c>
      <c r="X13" s="134">
        <v>1</v>
      </c>
      <c r="Y13" s="134">
        <v>1</v>
      </c>
      <c r="Z13" s="134">
        <v>1</v>
      </c>
      <c r="AA13" s="134">
        <v>1</v>
      </c>
      <c r="AB13" s="134">
        <v>1</v>
      </c>
      <c r="AC13" s="134">
        <v>1</v>
      </c>
      <c r="AD13" s="134">
        <v>1</v>
      </c>
      <c r="AE13" s="134">
        <v>1</v>
      </c>
      <c r="AF13" s="134">
        <v>1</v>
      </c>
      <c r="AG13" s="134">
        <v>1</v>
      </c>
    </row>
    <row r="14" spans="1:33">
      <c r="A14" s="131" t="s">
        <v>139</v>
      </c>
      <c r="B14" s="132" t="s">
        <v>143</v>
      </c>
      <c r="C14" s="133" t="s">
        <v>42</v>
      </c>
      <c r="D14" s="133" t="s">
        <v>61</v>
      </c>
      <c r="E14" s="133" t="s">
        <v>109</v>
      </c>
      <c r="F14" s="134">
        <v>1</v>
      </c>
      <c r="G14" s="134">
        <v>1</v>
      </c>
      <c r="H14" s="134">
        <v>1</v>
      </c>
      <c r="I14" s="134">
        <v>1</v>
      </c>
      <c r="J14" s="134">
        <v>1</v>
      </c>
      <c r="K14" s="134">
        <v>1</v>
      </c>
      <c r="L14" s="134">
        <v>1</v>
      </c>
      <c r="M14" s="134">
        <v>1</v>
      </c>
      <c r="N14" s="134">
        <v>1</v>
      </c>
      <c r="O14" s="134">
        <v>1</v>
      </c>
      <c r="P14" s="134">
        <v>1</v>
      </c>
      <c r="Q14" s="134">
        <v>1</v>
      </c>
      <c r="R14" s="134">
        <v>1</v>
      </c>
      <c r="S14" s="134">
        <v>1</v>
      </c>
      <c r="T14" s="134">
        <v>1</v>
      </c>
      <c r="U14" s="134">
        <v>1</v>
      </c>
      <c r="V14" s="134">
        <v>1</v>
      </c>
      <c r="W14" s="134">
        <v>1</v>
      </c>
      <c r="X14" s="134">
        <v>1</v>
      </c>
      <c r="Y14" s="134">
        <v>1</v>
      </c>
      <c r="Z14" s="134">
        <v>1</v>
      </c>
      <c r="AA14" s="134">
        <v>1</v>
      </c>
      <c r="AB14" s="134">
        <v>1</v>
      </c>
      <c r="AC14" s="134">
        <v>1</v>
      </c>
      <c r="AD14" s="134">
        <v>1</v>
      </c>
      <c r="AE14" s="134">
        <v>1</v>
      </c>
      <c r="AF14" s="134">
        <v>1</v>
      </c>
      <c r="AG14" s="134">
        <v>1</v>
      </c>
    </row>
    <row r="15" spans="1:33">
      <c r="A15" s="131" t="s">
        <v>139</v>
      </c>
      <c r="B15" s="132" t="s">
        <v>143</v>
      </c>
      <c r="C15" s="133" t="s">
        <v>42</v>
      </c>
      <c r="D15" s="133" t="s">
        <v>62</v>
      </c>
      <c r="E15" s="133" t="s">
        <v>109</v>
      </c>
      <c r="F15" s="134">
        <v>1</v>
      </c>
      <c r="G15" s="134">
        <v>1</v>
      </c>
      <c r="H15" s="134">
        <v>1</v>
      </c>
      <c r="I15" s="134">
        <v>1</v>
      </c>
      <c r="J15" s="134">
        <v>1</v>
      </c>
      <c r="K15" s="134">
        <v>1</v>
      </c>
      <c r="L15" s="134">
        <v>1</v>
      </c>
      <c r="M15" s="134">
        <v>1</v>
      </c>
      <c r="N15" s="134">
        <v>1</v>
      </c>
      <c r="O15" s="134">
        <v>1</v>
      </c>
      <c r="P15" s="134">
        <v>1</v>
      </c>
      <c r="Q15" s="134">
        <v>1</v>
      </c>
      <c r="R15" s="134">
        <v>1</v>
      </c>
      <c r="S15" s="134">
        <v>1</v>
      </c>
      <c r="T15" s="134">
        <v>1</v>
      </c>
      <c r="U15" s="134">
        <v>1</v>
      </c>
      <c r="V15" s="134">
        <v>1</v>
      </c>
      <c r="W15" s="134">
        <v>1</v>
      </c>
      <c r="X15" s="134">
        <v>1</v>
      </c>
      <c r="Y15" s="134">
        <v>1</v>
      </c>
      <c r="Z15" s="134">
        <v>1</v>
      </c>
      <c r="AA15" s="134">
        <v>1</v>
      </c>
      <c r="AB15" s="134">
        <v>1</v>
      </c>
      <c r="AC15" s="134">
        <v>1</v>
      </c>
      <c r="AD15" s="134">
        <v>1</v>
      </c>
      <c r="AE15" s="134">
        <v>1</v>
      </c>
      <c r="AF15" s="134">
        <v>1</v>
      </c>
      <c r="AG15" s="134">
        <v>1</v>
      </c>
    </row>
    <row r="16" spans="1:33">
      <c r="A16" s="131" t="s">
        <v>139</v>
      </c>
      <c r="B16" s="132" t="s">
        <v>143</v>
      </c>
      <c r="C16" s="133" t="s">
        <v>42</v>
      </c>
      <c r="D16" s="133" t="s">
        <v>63</v>
      </c>
      <c r="E16" s="133" t="s">
        <v>109</v>
      </c>
      <c r="F16" s="134">
        <v>1</v>
      </c>
      <c r="G16" s="134">
        <v>1</v>
      </c>
      <c r="H16" s="134">
        <v>1</v>
      </c>
      <c r="I16" s="134">
        <v>1</v>
      </c>
      <c r="J16" s="134">
        <v>1</v>
      </c>
      <c r="K16" s="134">
        <v>1</v>
      </c>
      <c r="L16" s="134">
        <v>1</v>
      </c>
      <c r="M16" s="134">
        <v>1</v>
      </c>
      <c r="N16" s="134">
        <v>1</v>
      </c>
      <c r="O16" s="134">
        <v>1</v>
      </c>
      <c r="P16" s="134">
        <v>1</v>
      </c>
      <c r="Q16" s="134">
        <v>1</v>
      </c>
      <c r="R16" s="134">
        <v>1</v>
      </c>
      <c r="S16" s="134">
        <v>1</v>
      </c>
      <c r="T16" s="134">
        <v>1</v>
      </c>
      <c r="U16" s="134">
        <v>1</v>
      </c>
      <c r="V16" s="134">
        <v>1</v>
      </c>
      <c r="W16" s="134">
        <v>1</v>
      </c>
      <c r="X16" s="134">
        <v>1</v>
      </c>
      <c r="Y16" s="134">
        <v>1</v>
      </c>
      <c r="Z16" s="134">
        <v>1</v>
      </c>
      <c r="AA16" s="134">
        <v>1</v>
      </c>
      <c r="AB16" s="134">
        <v>1</v>
      </c>
      <c r="AC16" s="134">
        <v>1</v>
      </c>
      <c r="AD16" s="134">
        <v>1</v>
      </c>
      <c r="AE16" s="134">
        <v>1</v>
      </c>
      <c r="AF16" s="134">
        <v>1</v>
      </c>
      <c r="AG16" s="134">
        <v>1</v>
      </c>
    </row>
    <row r="17" spans="1:33">
      <c r="A17" s="131" t="s">
        <v>139</v>
      </c>
      <c r="B17" s="132" t="s">
        <v>143</v>
      </c>
      <c r="C17" s="133" t="s">
        <v>42</v>
      </c>
      <c r="D17" s="133" t="s">
        <v>64</v>
      </c>
      <c r="E17" s="133" t="s">
        <v>109</v>
      </c>
      <c r="F17" s="134">
        <v>1</v>
      </c>
      <c r="G17" s="134">
        <v>1</v>
      </c>
      <c r="H17" s="134">
        <v>1</v>
      </c>
      <c r="I17" s="134">
        <v>1</v>
      </c>
      <c r="J17" s="134">
        <v>1</v>
      </c>
      <c r="K17" s="134">
        <v>1</v>
      </c>
      <c r="L17" s="134">
        <v>1</v>
      </c>
      <c r="M17" s="134">
        <v>1</v>
      </c>
      <c r="N17" s="134">
        <v>1</v>
      </c>
      <c r="O17" s="134">
        <v>1</v>
      </c>
      <c r="P17" s="134">
        <v>1</v>
      </c>
      <c r="Q17" s="134">
        <v>1</v>
      </c>
      <c r="R17" s="134">
        <v>1</v>
      </c>
      <c r="S17" s="134">
        <v>1</v>
      </c>
      <c r="T17" s="134">
        <v>1</v>
      </c>
      <c r="U17" s="134">
        <v>1</v>
      </c>
      <c r="V17" s="134">
        <v>1</v>
      </c>
      <c r="W17" s="134">
        <v>1</v>
      </c>
      <c r="X17" s="134">
        <v>1</v>
      </c>
      <c r="Y17" s="134">
        <v>1</v>
      </c>
      <c r="Z17" s="134">
        <v>1</v>
      </c>
      <c r="AA17" s="134">
        <v>1</v>
      </c>
      <c r="AB17" s="134">
        <v>1</v>
      </c>
      <c r="AC17" s="134">
        <v>1</v>
      </c>
      <c r="AD17" s="134">
        <v>1</v>
      </c>
      <c r="AE17" s="134">
        <v>1</v>
      </c>
      <c r="AF17" s="134">
        <v>1</v>
      </c>
      <c r="AG17" s="134">
        <v>1</v>
      </c>
    </row>
    <row r="18" spans="1:33">
      <c r="A18" s="131" t="s">
        <v>141</v>
      </c>
      <c r="B18" s="132" t="s">
        <v>144</v>
      </c>
      <c r="C18" s="133" t="s">
        <v>42</v>
      </c>
      <c r="D18" s="133" t="s">
        <v>59</v>
      </c>
      <c r="E18" s="133" t="s">
        <v>109</v>
      </c>
      <c r="F18" s="134">
        <f>INDEX('V2X Tech Suitability'!$C$4:$AF$7, MATCH('Control Strategy Eligibility'!$E18, 'V2X Tech Suitability'!$A$4:$A$7, 0), MATCH('Control Strategy Eligibility'!F$3, 'V2X Tech Suitability'!$C$3:$AF$3, 0))</f>
        <v>1.3234409274798678E-2</v>
      </c>
      <c r="G18" s="134">
        <f>INDEX('V2X Tech Suitability'!$C$4:$AF$7, MATCH('Control Strategy Eligibility'!$E18, 'V2X Tech Suitability'!$A$4:$A$7, 0), MATCH('Control Strategy Eligibility'!G$3, 'V2X Tech Suitability'!$C$3:$AF$3, 0))</f>
        <v>5.6617204637399339E-2</v>
      </c>
      <c r="H18" s="134">
        <f>INDEX('V2X Tech Suitability'!$C$4:$AF$7, MATCH('Control Strategy Eligibility'!$E18, 'V2X Tech Suitability'!$A$4:$A$7, 0), MATCH('Control Strategy Eligibility'!H$3, 'V2X Tech Suitability'!$C$3:$AF$3, 0))</f>
        <v>0.1</v>
      </c>
      <c r="I18" s="134">
        <f>INDEX('V2X Tech Suitability'!$C$4:$AF$7, MATCH('Control Strategy Eligibility'!$E18, 'V2X Tech Suitability'!$A$4:$A$7, 0), MATCH('Control Strategy Eligibility'!I$3, 'V2X Tech Suitability'!$C$3:$AF$3, 0))</f>
        <v>0.13200000000000001</v>
      </c>
      <c r="J18" s="134">
        <f>INDEX('V2X Tech Suitability'!$C$4:$AF$7, MATCH('Control Strategy Eligibility'!$E18, 'V2X Tech Suitability'!$A$4:$A$7, 0), MATCH('Control Strategy Eligibility'!J$3, 'V2X Tech Suitability'!$C$3:$AF$3, 0))</f>
        <v>0.16400000000000001</v>
      </c>
      <c r="K18" s="134">
        <f>INDEX('V2X Tech Suitability'!$C$4:$AF$7, MATCH('Control Strategy Eligibility'!$E18, 'V2X Tech Suitability'!$A$4:$A$7, 0), MATCH('Control Strategy Eligibility'!K$3, 'V2X Tech Suitability'!$C$3:$AF$3, 0))</f>
        <v>0.19600000000000001</v>
      </c>
      <c r="L18" s="134">
        <f>INDEX('V2X Tech Suitability'!$C$4:$AF$7, MATCH('Control Strategy Eligibility'!$E18, 'V2X Tech Suitability'!$A$4:$A$7, 0), MATCH('Control Strategy Eligibility'!L$3, 'V2X Tech Suitability'!$C$3:$AF$3, 0))</f>
        <v>0.22800000000000001</v>
      </c>
      <c r="M18" s="134">
        <f>INDEX('V2X Tech Suitability'!$C$4:$AF$7, MATCH('Control Strategy Eligibility'!$E18, 'V2X Tech Suitability'!$A$4:$A$7, 0), MATCH('Control Strategy Eligibility'!M$3, 'V2X Tech Suitability'!$C$3:$AF$3, 0))</f>
        <v>0.26</v>
      </c>
      <c r="N18" s="134">
        <f>INDEX('V2X Tech Suitability'!$C$4:$AF$7, MATCH('Control Strategy Eligibility'!$E18, 'V2X Tech Suitability'!$A$4:$A$7, 0), MATCH('Control Strategy Eligibility'!N$3, 'V2X Tech Suitability'!$C$3:$AF$3, 0))</f>
        <v>0.29200000000000004</v>
      </c>
      <c r="O18" s="134">
        <f>INDEX('V2X Tech Suitability'!$C$4:$AF$7, MATCH('Control Strategy Eligibility'!$E18, 'V2X Tech Suitability'!$A$4:$A$7, 0), MATCH('Control Strategy Eligibility'!O$3, 'V2X Tech Suitability'!$C$3:$AF$3, 0))</f>
        <v>0.32400000000000007</v>
      </c>
      <c r="P18" s="134">
        <f>INDEX('V2X Tech Suitability'!$C$4:$AF$7, MATCH('Control Strategy Eligibility'!$E18, 'V2X Tech Suitability'!$A$4:$A$7, 0), MATCH('Control Strategy Eligibility'!P$3, 'V2X Tech Suitability'!$C$3:$AF$3, 0))</f>
        <v>0.35600000000000009</v>
      </c>
      <c r="Q18" s="134">
        <f>INDEX('V2X Tech Suitability'!$C$4:$AF$7, MATCH('Control Strategy Eligibility'!$E18, 'V2X Tech Suitability'!$A$4:$A$7, 0), MATCH('Control Strategy Eligibility'!Q$3, 'V2X Tech Suitability'!$C$3:$AF$3, 0))</f>
        <v>0.38800000000000012</v>
      </c>
      <c r="R18" s="134">
        <f>INDEX('V2X Tech Suitability'!$C$4:$AF$7, MATCH('Control Strategy Eligibility'!$E18, 'V2X Tech Suitability'!$A$4:$A$7, 0), MATCH('Control Strategy Eligibility'!R$3, 'V2X Tech Suitability'!$C$3:$AF$3, 0))</f>
        <v>0.42000000000000015</v>
      </c>
      <c r="S18" s="134">
        <f>INDEX('V2X Tech Suitability'!$C$4:$AF$7, MATCH('Control Strategy Eligibility'!$E18, 'V2X Tech Suitability'!$A$4:$A$7, 0), MATCH('Control Strategy Eligibility'!S$3, 'V2X Tech Suitability'!$C$3:$AF$3, 0))</f>
        <v>0.45199999999999818</v>
      </c>
      <c r="T18" s="134">
        <f>INDEX('V2X Tech Suitability'!$C$4:$AF$7, MATCH('Control Strategy Eligibility'!$E18, 'V2X Tech Suitability'!$A$4:$A$7, 0), MATCH('Control Strategy Eligibility'!T$3, 'V2X Tech Suitability'!$C$3:$AF$3, 0))</f>
        <v>0.48400000000000887</v>
      </c>
      <c r="U18" s="134">
        <f>INDEX('V2X Tech Suitability'!$C$4:$AF$7, MATCH('Control Strategy Eligibility'!$E18, 'V2X Tech Suitability'!$A$4:$A$7, 0), MATCH('Control Strategy Eligibility'!U$3, 'V2X Tech Suitability'!$C$3:$AF$3, 0))</f>
        <v>0.51600000000000534</v>
      </c>
      <c r="V18" s="134">
        <f>INDEX('V2X Tech Suitability'!$C$4:$AF$7, MATCH('Control Strategy Eligibility'!$E18, 'V2X Tech Suitability'!$A$4:$A$7, 0), MATCH('Control Strategy Eligibility'!V$3, 'V2X Tech Suitability'!$C$3:$AF$3, 0))</f>
        <v>0.54800000000001603</v>
      </c>
      <c r="W18" s="134">
        <f>INDEX('V2X Tech Suitability'!$C$4:$AF$7, MATCH('Control Strategy Eligibility'!$E18, 'V2X Tech Suitability'!$A$4:$A$7, 0), MATCH('Control Strategy Eligibility'!W$3, 'V2X Tech Suitability'!$C$3:$AF$3, 0))</f>
        <v>0.58000000000002672</v>
      </c>
      <c r="X18" s="134">
        <f>INDEX('V2X Tech Suitability'!$C$4:$AF$7, MATCH('Control Strategy Eligibility'!$E18, 'V2X Tech Suitability'!$A$4:$A$7, 0), MATCH('Control Strategy Eligibility'!X$3, 'V2X Tech Suitability'!$C$3:$AF$3, 0))</f>
        <v>0.61200000000002319</v>
      </c>
      <c r="Y18" s="134">
        <f>INDEX('V2X Tech Suitability'!$C$4:$AF$7, MATCH('Control Strategy Eligibility'!$E18, 'V2X Tech Suitability'!$A$4:$A$7, 0), MATCH('Control Strategy Eligibility'!Y$3, 'V2X Tech Suitability'!$C$3:$AF$3, 0))</f>
        <v>0.64400000000001967</v>
      </c>
      <c r="Z18" s="134">
        <f>INDEX('V2X Tech Suitability'!$C$4:$AF$7, MATCH('Control Strategy Eligibility'!$E18, 'V2X Tech Suitability'!$A$4:$A$7, 0), MATCH('Control Strategy Eligibility'!Z$3, 'V2X Tech Suitability'!$C$3:$AF$3, 0))</f>
        <v>0.67600000000003035</v>
      </c>
      <c r="AA18" s="134">
        <f>INDEX('V2X Tech Suitability'!$C$4:$AF$7, MATCH('Control Strategy Eligibility'!$E18, 'V2X Tech Suitability'!$A$4:$A$7, 0), MATCH('Control Strategy Eligibility'!AA$3, 'V2X Tech Suitability'!$C$3:$AF$3, 0))</f>
        <v>0.70800000000002683</v>
      </c>
      <c r="AB18" s="134">
        <f>INDEX('V2X Tech Suitability'!$C$4:$AF$7, MATCH('Control Strategy Eligibility'!$E18, 'V2X Tech Suitability'!$A$4:$A$7, 0), MATCH('Control Strategy Eligibility'!AB$3, 'V2X Tech Suitability'!$C$3:$AF$3, 0))</f>
        <v>0.74000000000002331</v>
      </c>
      <c r="AC18" s="134">
        <f>INDEX('V2X Tech Suitability'!$C$4:$AF$7, MATCH('Control Strategy Eligibility'!$E18, 'V2X Tech Suitability'!$A$4:$A$7, 0), MATCH('Control Strategy Eligibility'!AC$3, 'V2X Tech Suitability'!$C$3:$AF$3, 0))</f>
        <v>0.77200000000001978</v>
      </c>
      <c r="AD18" s="134">
        <f>INDEX('V2X Tech Suitability'!$C$4:$AF$7, MATCH('Control Strategy Eligibility'!$E18, 'V2X Tech Suitability'!$A$4:$A$7, 0), MATCH('Control Strategy Eligibility'!AD$3, 'V2X Tech Suitability'!$C$3:$AF$3, 0))</f>
        <v>0.80400000000003047</v>
      </c>
      <c r="AE18" s="134">
        <f>INDEX('V2X Tech Suitability'!$C$4:$AF$7, MATCH('Control Strategy Eligibility'!$E18, 'V2X Tech Suitability'!$A$4:$A$7, 0), MATCH('Control Strategy Eligibility'!AE$3, 'V2X Tech Suitability'!$C$3:$AF$3, 0))</f>
        <v>0.83600000000002694</v>
      </c>
      <c r="AF18" s="134">
        <f>INDEX('V2X Tech Suitability'!$C$4:$AF$7, MATCH('Control Strategy Eligibility'!$E18, 'V2X Tech Suitability'!$A$4:$A$7, 0), MATCH('Control Strategy Eligibility'!AF$3, 'V2X Tech Suitability'!$C$3:$AF$3, 0))</f>
        <v>0.86800000000002342</v>
      </c>
      <c r="AG18" s="134">
        <f>INDEX('V2X Tech Suitability'!$C$4:$AF$7, MATCH('Control Strategy Eligibility'!$E18, 'V2X Tech Suitability'!$A$4:$A$7, 0), MATCH('Control Strategy Eligibility'!AG$3, 'V2X Tech Suitability'!$C$3:$AF$3, 0))</f>
        <v>0.90000000000003411</v>
      </c>
    </row>
    <row r="19" spans="1:33">
      <c r="A19" s="131" t="s">
        <v>141</v>
      </c>
      <c r="B19" s="132" t="s">
        <v>144</v>
      </c>
      <c r="C19" s="133" t="s">
        <v>42</v>
      </c>
      <c r="D19" s="133" t="s">
        <v>60</v>
      </c>
      <c r="E19" s="133" t="s">
        <v>109</v>
      </c>
      <c r="F19" s="134">
        <f>INDEX('V2X Tech Suitability'!$C$4:$AF$7, MATCH('Control Strategy Eligibility'!$E19, 'V2X Tech Suitability'!$A$4:$A$7, 0), MATCH('Control Strategy Eligibility'!F$3, 'V2X Tech Suitability'!$C$3:$AF$3, 0))</f>
        <v>1.3234409274798678E-2</v>
      </c>
      <c r="G19" s="134">
        <f>INDEX('V2X Tech Suitability'!$C$4:$AF$7, MATCH('Control Strategy Eligibility'!$E19, 'V2X Tech Suitability'!$A$4:$A$7, 0), MATCH('Control Strategy Eligibility'!G$3, 'V2X Tech Suitability'!$C$3:$AF$3, 0))</f>
        <v>5.6617204637399339E-2</v>
      </c>
      <c r="H19" s="134">
        <f>INDEX('V2X Tech Suitability'!$C$4:$AF$7, MATCH('Control Strategy Eligibility'!$E19, 'V2X Tech Suitability'!$A$4:$A$7, 0), MATCH('Control Strategy Eligibility'!H$3, 'V2X Tech Suitability'!$C$3:$AF$3, 0))</f>
        <v>0.1</v>
      </c>
      <c r="I19" s="134">
        <f>INDEX('V2X Tech Suitability'!$C$4:$AF$7, MATCH('Control Strategy Eligibility'!$E19, 'V2X Tech Suitability'!$A$4:$A$7, 0), MATCH('Control Strategy Eligibility'!I$3, 'V2X Tech Suitability'!$C$3:$AF$3, 0))</f>
        <v>0.13200000000000001</v>
      </c>
      <c r="J19" s="134">
        <f>INDEX('V2X Tech Suitability'!$C$4:$AF$7, MATCH('Control Strategy Eligibility'!$E19, 'V2X Tech Suitability'!$A$4:$A$7, 0), MATCH('Control Strategy Eligibility'!J$3, 'V2X Tech Suitability'!$C$3:$AF$3, 0))</f>
        <v>0.16400000000000001</v>
      </c>
      <c r="K19" s="134">
        <f>INDEX('V2X Tech Suitability'!$C$4:$AF$7, MATCH('Control Strategy Eligibility'!$E19, 'V2X Tech Suitability'!$A$4:$A$7, 0), MATCH('Control Strategy Eligibility'!K$3, 'V2X Tech Suitability'!$C$3:$AF$3, 0))</f>
        <v>0.19600000000000001</v>
      </c>
      <c r="L19" s="134">
        <f>INDEX('V2X Tech Suitability'!$C$4:$AF$7, MATCH('Control Strategy Eligibility'!$E19, 'V2X Tech Suitability'!$A$4:$A$7, 0), MATCH('Control Strategy Eligibility'!L$3, 'V2X Tech Suitability'!$C$3:$AF$3, 0))</f>
        <v>0.22800000000000001</v>
      </c>
      <c r="M19" s="134">
        <f>INDEX('V2X Tech Suitability'!$C$4:$AF$7, MATCH('Control Strategy Eligibility'!$E19, 'V2X Tech Suitability'!$A$4:$A$7, 0), MATCH('Control Strategy Eligibility'!M$3, 'V2X Tech Suitability'!$C$3:$AF$3, 0))</f>
        <v>0.26</v>
      </c>
      <c r="N19" s="134">
        <f>INDEX('V2X Tech Suitability'!$C$4:$AF$7, MATCH('Control Strategy Eligibility'!$E19, 'V2X Tech Suitability'!$A$4:$A$7, 0), MATCH('Control Strategy Eligibility'!N$3, 'V2X Tech Suitability'!$C$3:$AF$3, 0))</f>
        <v>0.29200000000000004</v>
      </c>
      <c r="O19" s="134">
        <f>INDEX('V2X Tech Suitability'!$C$4:$AF$7, MATCH('Control Strategy Eligibility'!$E19, 'V2X Tech Suitability'!$A$4:$A$7, 0), MATCH('Control Strategy Eligibility'!O$3, 'V2X Tech Suitability'!$C$3:$AF$3, 0))</f>
        <v>0.32400000000000007</v>
      </c>
      <c r="P19" s="134">
        <f>INDEX('V2X Tech Suitability'!$C$4:$AF$7, MATCH('Control Strategy Eligibility'!$E19, 'V2X Tech Suitability'!$A$4:$A$7, 0), MATCH('Control Strategy Eligibility'!P$3, 'V2X Tech Suitability'!$C$3:$AF$3, 0))</f>
        <v>0.35600000000000009</v>
      </c>
      <c r="Q19" s="134">
        <f>INDEX('V2X Tech Suitability'!$C$4:$AF$7, MATCH('Control Strategy Eligibility'!$E19, 'V2X Tech Suitability'!$A$4:$A$7, 0), MATCH('Control Strategy Eligibility'!Q$3, 'V2X Tech Suitability'!$C$3:$AF$3, 0))</f>
        <v>0.38800000000000012</v>
      </c>
      <c r="R19" s="134">
        <f>INDEX('V2X Tech Suitability'!$C$4:$AF$7, MATCH('Control Strategy Eligibility'!$E19, 'V2X Tech Suitability'!$A$4:$A$7, 0), MATCH('Control Strategy Eligibility'!R$3, 'V2X Tech Suitability'!$C$3:$AF$3, 0))</f>
        <v>0.42000000000000015</v>
      </c>
      <c r="S19" s="134">
        <f>INDEX('V2X Tech Suitability'!$C$4:$AF$7, MATCH('Control Strategy Eligibility'!$E19, 'V2X Tech Suitability'!$A$4:$A$7, 0), MATCH('Control Strategy Eligibility'!S$3, 'V2X Tech Suitability'!$C$3:$AF$3, 0))</f>
        <v>0.45199999999999818</v>
      </c>
      <c r="T19" s="134">
        <f>INDEX('V2X Tech Suitability'!$C$4:$AF$7, MATCH('Control Strategy Eligibility'!$E19, 'V2X Tech Suitability'!$A$4:$A$7, 0), MATCH('Control Strategy Eligibility'!T$3, 'V2X Tech Suitability'!$C$3:$AF$3, 0))</f>
        <v>0.48400000000000887</v>
      </c>
      <c r="U19" s="134">
        <f>INDEX('V2X Tech Suitability'!$C$4:$AF$7, MATCH('Control Strategy Eligibility'!$E19, 'V2X Tech Suitability'!$A$4:$A$7, 0), MATCH('Control Strategy Eligibility'!U$3, 'V2X Tech Suitability'!$C$3:$AF$3, 0))</f>
        <v>0.51600000000000534</v>
      </c>
      <c r="V19" s="134">
        <f>INDEX('V2X Tech Suitability'!$C$4:$AF$7, MATCH('Control Strategy Eligibility'!$E19, 'V2X Tech Suitability'!$A$4:$A$7, 0), MATCH('Control Strategy Eligibility'!V$3, 'V2X Tech Suitability'!$C$3:$AF$3, 0))</f>
        <v>0.54800000000001603</v>
      </c>
      <c r="W19" s="134">
        <f>INDEX('V2X Tech Suitability'!$C$4:$AF$7, MATCH('Control Strategy Eligibility'!$E19, 'V2X Tech Suitability'!$A$4:$A$7, 0), MATCH('Control Strategy Eligibility'!W$3, 'V2X Tech Suitability'!$C$3:$AF$3, 0))</f>
        <v>0.58000000000002672</v>
      </c>
      <c r="X19" s="134">
        <f>INDEX('V2X Tech Suitability'!$C$4:$AF$7, MATCH('Control Strategy Eligibility'!$E19, 'V2X Tech Suitability'!$A$4:$A$7, 0), MATCH('Control Strategy Eligibility'!X$3, 'V2X Tech Suitability'!$C$3:$AF$3, 0))</f>
        <v>0.61200000000002319</v>
      </c>
      <c r="Y19" s="134">
        <f>INDEX('V2X Tech Suitability'!$C$4:$AF$7, MATCH('Control Strategy Eligibility'!$E19, 'V2X Tech Suitability'!$A$4:$A$7, 0), MATCH('Control Strategy Eligibility'!Y$3, 'V2X Tech Suitability'!$C$3:$AF$3, 0))</f>
        <v>0.64400000000001967</v>
      </c>
      <c r="Z19" s="134">
        <f>INDEX('V2X Tech Suitability'!$C$4:$AF$7, MATCH('Control Strategy Eligibility'!$E19, 'V2X Tech Suitability'!$A$4:$A$7, 0), MATCH('Control Strategy Eligibility'!Z$3, 'V2X Tech Suitability'!$C$3:$AF$3, 0))</f>
        <v>0.67600000000003035</v>
      </c>
      <c r="AA19" s="134">
        <f>INDEX('V2X Tech Suitability'!$C$4:$AF$7, MATCH('Control Strategy Eligibility'!$E19, 'V2X Tech Suitability'!$A$4:$A$7, 0), MATCH('Control Strategy Eligibility'!AA$3, 'V2X Tech Suitability'!$C$3:$AF$3, 0))</f>
        <v>0.70800000000002683</v>
      </c>
      <c r="AB19" s="134">
        <f>INDEX('V2X Tech Suitability'!$C$4:$AF$7, MATCH('Control Strategy Eligibility'!$E19, 'V2X Tech Suitability'!$A$4:$A$7, 0), MATCH('Control Strategy Eligibility'!AB$3, 'V2X Tech Suitability'!$C$3:$AF$3, 0))</f>
        <v>0.74000000000002331</v>
      </c>
      <c r="AC19" s="134">
        <f>INDEX('V2X Tech Suitability'!$C$4:$AF$7, MATCH('Control Strategy Eligibility'!$E19, 'V2X Tech Suitability'!$A$4:$A$7, 0), MATCH('Control Strategy Eligibility'!AC$3, 'V2X Tech Suitability'!$C$3:$AF$3, 0))</f>
        <v>0.77200000000001978</v>
      </c>
      <c r="AD19" s="134">
        <f>INDEX('V2X Tech Suitability'!$C$4:$AF$7, MATCH('Control Strategy Eligibility'!$E19, 'V2X Tech Suitability'!$A$4:$A$7, 0), MATCH('Control Strategy Eligibility'!AD$3, 'V2X Tech Suitability'!$C$3:$AF$3, 0))</f>
        <v>0.80400000000003047</v>
      </c>
      <c r="AE19" s="134">
        <f>INDEX('V2X Tech Suitability'!$C$4:$AF$7, MATCH('Control Strategy Eligibility'!$E19, 'V2X Tech Suitability'!$A$4:$A$7, 0), MATCH('Control Strategy Eligibility'!AE$3, 'V2X Tech Suitability'!$C$3:$AF$3, 0))</f>
        <v>0.83600000000002694</v>
      </c>
      <c r="AF19" s="134">
        <f>INDEX('V2X Tech Suitability'!$C$4:$AF$7, MATCH('Control Strategy Eligibility'!$E19, 'V2X Tech Suitability'!$A$4:$A$7, 0), MATCH('Control Strategy Eligibility'!AF$3, 'V2X Tech Suitability'!$C$3:$AF$3, 0))</f>
        <v>0.86800000000002342</v>
      </c>
      <c r="AG19" s="134">
        <f>INDEX('V2X Tech Suitability'!$C$4:$AF$7, MATCH('Control Strategy Eligibility'!$E19, 'V2X Tech Suitability'!$A$4:$A$7, 0), MATCH('Control Strategy Eligibility'!AG$3, 'V2X Tech Suitability'!$C$3:$AF$3, 0))</f>
        <v>0.90000000000003411</v>
      </c>
    </row>
    <row r="20" spans="1:33">
      <c r="A20" s="131" t="s">
        <v>141</v>
      </c>
      <c r="B20" s="132" t="s">
        <v>144</v>
      </c>
      <c r="C20" s="133" t="s">
        <v>42</v>
      </c>
      <c r="D20" s="133" t="s">
        <v>61</v>
      </c>
      <c r="E20" s="133" t="s">
        <v>109</v>
      </c>
      <c r="F20" s="134">
        <f>INDEX('V2X Tech Suitability'!$C$4:$AF$7, MATCH('Control Strategy Eligibility'!$E20, 'V2X Tech Suitability'!$A$4:$A$7, 0), MATCH('Control Strategy Eligibility'!F$3, 'V2X Tech Suitability'!$C$3:$AF$3, 0))</f>
        <v>1.3234409274798678E-2</v>
      </c>
      <c r="G20" s="134">
        <f>INDEX('V2X Tech Suitability'!$C$4:$AF$7, MATCH('Control Strategy Eligibility'!$E20, 'V2X Tech Suitability'!$A$4:$A$7, 0), MATCH('Control Strategy Eligibility'!G$3, 'V2X Tech Suitability'!$C$3:$AF$3, 0))</f>
        <v>5.6617204637399339E-2</v>
      </c>
      <c r="H20" s="134">
        <f>INDEX('V2X Tech Suitability'!$C$4:$AF$7, MATCH('Control Strategy Eligibility'!$E20, 'V2X Tech Suitability'!$A$4:$A$7, 0), MATCH('Control Strategy Eligibility'!H$3, 'V2X Tech Suitability'!$C$3:$AF$3, 0))</f>
        <v>0.1</v>
      </c>
      <c r="I20" s="134">
        <f>INDEX('V2X Tech Suitability'!$C$4:$AF$7, MATCH('Control Strategy Eligibility'!$E20, 'V2X Tech Suitability'!$A$4:$A$7, 0), MATCH('Control Strategy Eligibility'!I$3, 'V2X Tech Suitability'!$C$3:$AF$3, 0))</f>
        <v>0.13200000000000001</v>
      </c>
      <c r="J20" s="134">
        <f>INDEX('V2X Tech Suitability'!$C$4:$AF$7, MATCH('Control Strategy Eligibility'!$E20, 'V2X Tech Suitability'!$A$4:$A$7, 0), MATCH('Control Strategy Eligibility'!J$3, 'V2X Tech Suitability'!$C$3:$AF$3, 0))</f>
        <v>0.16400000000000001</v>
      </c>
      <c r="K20" s="134">
        <f>INDEX('V2X Tech Suitability'!$C$4:$AF$7, MATCH('Control Strategy Eligibility'!$E20, 'V2X Tech Suitability'!$A$4:$A$7, 0), MATCH('Control Strategy Eligibility'!K$3, 'V2X Tech Suitability'!$C$3:$AF$3, 0))</f>
        <v>0.19600000000000001</v>
      </c>
      <c r="L20" s="134">
        <f>INDEX('V2X Tech Suitability'!$C$4:$AF$7, MATCH('Control Strategy Eligibility'!$E20, 'V2X Tech Suitability'!$A$4:$A$7, 0), MATCH('Control Strategy Eligibility'!L$3, 'V2X Tech Suitability'!$C$3:$AF$3, 0))</f>
        <v>0.22800000000000001</v>
      </c>
      <c r="M20" s="134">
        <f>INDEX('V2X Tech Suitability'!$C$4:$AF$7, MATCH('Control Strategy Eligibility'!$E20, 'V2X Tech Suitability'!$A$4:$A$7, 0), MATCH('Control Strategy Eligibility'!M$3, 'V2X Tech Suitability'!$C$3:$AF$3, 0))</f>
        <v>0.26</v>
      </c>
      <c r="N20" s="134">
        <f>INDEX('V2X Tech Suitability'!$C$4:$AF$7, MATCH('Control Strategy Eligibility'!$E20, 'V2X Tech Suitability'!$A$4:$A$7, 0), MATCH('Control Strategy Eligibility'!N$3, 'V2X Tech Suitability'!$C$3:$AF$3, 0))</f>
        <v>0.29200000000000004</v>
      </c>
      <c r="O20" s="134">
        <f>INDEX('V2X Tech Suitability'!$C$4:$AF$7, MATCH('Control Strategy Eligibility'!$E20, 'V2X Tech Suitability'!$A$4:$A$7, 0), MATCH('Control Strategy Eligibility'!O$3, 'V2X Tech Suitability'!$C$3:$AF$3, 0))</f>
        <v>0.32400000000000007</v>
      </c>
      <c r="P20" s="134">
        <f>INDEX('V2X Tech Suitability'!$C$4:$AF$7, MATCH('Control Strategy Eligibility'!$E20, 'V2X Tech Suitability'!$A$4:$A$7, 0), MATCH('Control Strategy Eligibility'!P$3, 'V2X Tech Suitability'!$C$3:$AF$3, 0))</f>
        <v>0.35600000000000009</v>
      </c>
      <c r="Q20" s="134">
        <f>INDEX('V2X Tech Suitability'!$C$4:$AF$7, MATCH('Control Strategy Eligibility'!$E20, 'V2X Tech Suitability'!$A$4:$A$7, 0), MATCH('Control Strategy Eligibility'!Q$3, 'V2X Tech Suitability'!$C$3:$AF$3, 0))</f>
        <v>0.38800000000000012</v>
      </c>
      <c r="R20" s="134">
        <f>INDEX('V2X Tech Suitability'!$C$4:$AF$7, MATCH('Control Strategy Eligibility'!$E20, 'V2X Tech Suitability'!$A$4:$A$7, 0), MATCH('Control Strategy Eligibility'!R$3, 'V2X Tech Suitability'!$C$3:$AF$3, 0))</f>
        <v>0.42000000000000015</v>
      </c>
      <c r="S20" s="134">
        <f>INDEX('V2X Tech Suitability'!$C$4:$AF$7, MATCH('Control Strategy Eligibility'!$E20, 'V2X Tech Suitability'!$A$4:$A$7, 0), MATCH('Control Strategy Eligibility'!S$3, 'V2X Tech Suitability'!$C$3:$AF$3, 0))</f>
        <v>0.45199999999999818</v>
      </c>
      <c r="T20" s="134">
        <f>INDEX('V2X Tech Suitability'!$C$4:$AF$7, MATCH('Control Strategy Eligibility'!$E20, 'V2X Tech Suitability'!$A$4:$A$7, 0), MATCH('Control Strategy Eligibility'!T$3, 'V2X Tech Suitability'!$C$3:$AF$3, 0))</f>
        <v>0.48400000000000887</v>
      </c>
      <c r="U20" s="134">
        <f>INDEX('V2X Tech Suitability'!$C$4:$AF$7, MATCH('Control Strategy Eligibility'!$E20, 'V2X Tech Suitability'!$A$4:$A$7, 0), MATCH('Control Strategy Eligibility'!U$3, 'V2X Tech Suitability'!$C$3:$AF$3, 0))</f>
        <v>0.51600000000000534</v>
      </c>
      <c r="V20" s="134">
        <f>INDEX('V2X Tech Suitability'!$C$4:$AF$7, MATCH('Control Strategy Eligibility'!$E20, 'V2X Tech Suitability'!$A$4:$A$7, 0), MATCH('Control Strategy Eligibility'!V$3, 'V2X Tech Suitability'!$C$3:$AF$3, 0))</f>
        <v>0.54800000000001603</v>
      </c>
      <c r="W20" s="134">
        <f>INDEX('V2X Tech Suitability'!$C$4:$AF$7, MATCH('Control Strategy Eligibility'!$E20, 'V2X Tech Suitability'!$A$4:$A$7, 0), MATCH('Control Strategy Eligibility'!W$3, 'V2X Tech Suitability'!$C$3:$AF$3, 0))</f>
        <v>0.58000000000002672</v>
      </c>
      <c r="X20" s="134">
        <f>INDEX('V2X Tech Suitability'!$C$4:$AF$7, MATCH('Control Strategy Eligibility'!$E20, 'V2X Tech Suitability'!$A$4:$A$7, 0), MATCH('Control Strategy Eligibility'!X$3, 'V2X Tech Suitability'!$C$3:$AF$3, 0))</f>
        <v>0.61200000000002319</v>
      </c>
      <c r="Y20" s="134">
        <f>INDEX('V2X Tech Suitability'!$C$4:$AF$7, MATCH('Control Strategy Eligibility'!$E20, 'V2X Tech Suitability'!$A$4:$A$7, 0), MATCH('Control Strategy Eligibility'!Y$3, 'V2X Tech Suitability'!$C$3:$AF$3, 0))</f>
        <v>0.64400000000001967</v>
      </c>
      <c r="Z20" s="134">
        <f>INDEX('V2X Tech Suitability'!$C$4:$AF$7, MATCH('Control Strategy Eligibility'!$E20, 'V2X Tech Suitability'!$A$4:$A$7, 0), MATCH('Control Strategy Eligibility'!Z$3, 'V2X Tech Suitability'!$C$3:$AF$3, 0))</f>
        <v>0.67600000000003035</v>
      </c>
      <c r="AA20" s="134">
        <f>INDEX('V2X Tech Suitability'!$C$4:$AF$7, MATCH('Control Strategy Eligibility'!$E20, 'V2X Tech Suitability'!$A$4:$A$7, 0), MATCH('Control Strategy Eligibility'!AA$3, 'V2X Tech Suitability'!$C$3:$AF$3, 0))</f>
        <v>0.70800000000002683</v>
      </c>
      <c r="AB20" s="134">
        <f>INDEX('V2X Tech Suitability'!$C$4:$AF$7, MATCH('Control Strategy Eligibility'!$E20, 'V2X Tech Suitability'!$A$4:$A$7, 0), MATCH('Control Strategy Eligibility'!AB$3, 'V2X Tech Suitability'!$C$3:$AF$3, 0))</f>
        <v>0.74000000000002331</v>
      </c>
      <c r="AC20" s="134">
        <f>INDEX('V2X Tech Suitability'!$C$4:$AF$7, MATCH('Control Strategy Eligibility'!$E20, 'V2X Tech Suitability'!$A$4:$A$7, 0), MATCH('Control Strategy Eligibility'!AC$3, 'V2X Tech Suitability'!$C$3:$AF$3, 0))</f>
        <v>0.77200000000001978</v>
      </c>
      <c r="AD20" s="134">
        <f>INDEX('V2X Tech Suitability'!$C$4:$AF$7, MATCH('Control Strategy Eligibility'!$E20, 'V2X Tech Suitability'!$A$4:$A$7, 0), MATCH('Control Strategy Eligibility'!AD$3, 'V2X Tech Suitability'!$C$3:$AF$3, 0))</f>
        <v>0.80400000000003047</v>
      </c>
      <c r="AE20" s="134">
        <f>INDEX('V2X Tech Suitability'!$C$4:$AF$7, MATCH('Control Strategy Eligibility'!$E20, 'V2X Tech Suitability'!$A$4:$A$7, 0), MATCH('Control Strategy Eligibility'!AE$3, 'V2X Tech Suitability'!$C$3:$AF$3, 0))</f>
        <v>0.83600000000002694</v>
      </c>
      <c r="AF20" s="134">
        <f>INDEX('V2X Tech Suitability'!$C$4:$AF$7, MATCH('Control Strategy Eligibility'!$E20, 'V2X Tech Suitability'!$A$4:$A$7, 0), MATCH('Control Strategy Eligibility'!AF$3, 'V2X Tech Suitability'!$C$3:$AF$3, 0))</f>
        <v>0.86800000000002342</v>
      </c>
      <c r="AG20" s="134">
        <f>INDEX('V2X Tech Suitability'!$C$4:$AF$7, MATCH('Control Strategy Eligibility'!$E20, 'V2X Tech Suitability'!$A$4:$A$7, 0), MATCH('Control Strategy Eligibility'!AG$3, 'V2X Tech Suitability'!$C$3:$AF$3, 0))</f>
        <v>0.90000000000003411</v>
      </c>
    </row>
    <row r="21" spans="1:33">
      <c r="A21" s="131" t="s">
        <v>141</v>
      </c>
      <c r="B21" s="132" t="s">
        <v>144</v>
      </c>
      <c r="C21" s="133" t="s">
        <v>42</v>
      </c>
      <c r="D21" s="133" t="s">
        <v>62</v>
      </c>
      <c r="E21" s="133" t="s">
        <v>109</v>
      </c>
      <c r="F21" s="134">
        <f>INDEX('V2X Tech Suitability'!$C$4:$AF$7, MATCH('Control Strategy Eligibility'!$E21, 'V2X Tech Suitability'!$A$4:$A$7, 0), MATCH('Control Strategy Eligibility'!F$3, 'V2X Tech Suitability'!$C$3:$AF$3, 0))</f>
        <v>1.3234409274798678E-2</v>
      </c>
      <c r="G21" s="134">
        <f>INDEX('V2X Tech Suitability'!$C$4:$AF$7, MATCH('Control Strategy Eligibility'!$E21, 'V2X Tech Suitability'!$A$4:$A$7, 0), MATCH('Control Strategy Eligibility'!G$3, 'V2X Tech Suitability'!$C$3:$AF$3, 0))</f>
        <v>5.6617204637399339E-2</v>
      </c>
      <c r="H21" s="134">
        <f>INDEX('V2X Tech Suitability'!$C$4:$AF$7, MATCH('Control Strategy Eligibility'!$E21, 'V2X Tech Suitability'!$A$4:$A$7, 0), MATCH('Control Strategy Eligibility'!H$3, 'V2X Tech Suitability'!$C$3:$AF$3, 0))</f>
        <v>0.1</v>
      </c>
      <c r="I21" s="134">
        <f>INDEX('V2X Tech Suitability'!$C$4:$AF$7, MATCH('Control Strategy Eligibility'!$E21, 'V2X Tech Suitability'!$A$4:$A$7, 0), MATCH('Control Strategy Eligibility'!I$3, 'V2X Tech Suitability'!$C$3:$AF$3, 0))</f>
        <v>0.13200000000000001</v>
      </c>
      <c r="J21" s="134">
        <f>INDEX('V2X Tech Suitability'!$C$4:$AF$7, MATCH('Control Strategy Eligibility'!$E21, 'V2X Tech Suitability'!$A$4:$A$7, 0), MATCH('Control Strategy Eligibility'!J$3, 'V2X Tech Suitability'!$C$3:$AF$3, 0))</f>
        <v>0.16400000000000001</v>
      </c>
      <c r="K21" s="134">
        <f>INDEX('V2X Tech Suitability'!$C$4:$AF$7, MATCH('Control Strategy Eligibility'!$E21, 'V2X Tech Suitability'!$A$4:$A$7, 0), MATCH('Control Strategy Eligibility'!K$3, 'V2X Tech Suitability'!$C$3:$AF$3, 0))</f>
        <v>0.19600000000000001</v>
      </c>
      <c r="L21" s="134">
        <f>INDEX('V2X Tech Suitability'!$C$4:$AF$7, MATCH('Control Strategy Eligibility'!$E21, 'V2X Tech Suitability'!$A$4:$A$7, 0), MATCH('Control Strategy Eligibility'!L$3, 'V2X Tech Suitability'!$C$3:$AF$3, 0))</f>
        <v>0.22800000000000001</v>
      </c>
      <c r="M21" s="134">
        <f>INDEX('V2X Tech Suitability'!$C$4:$AF$7, MATCH('Control Strategy Eligibility'!$E21, 'V2X Tech Suitability'!$A$4:$A$7, 0), MATCH('Control Strategy Eligibility'!M$3, 'V2X Tech Suitability'!$C$3:$AF$3, 0))</f>
        <v>0.26</v>
      </c>
      <c r="N21" s="134">
        <f>INDEX('V2X Tech Suitability'!$C$4:$AF$7, MATCH('Control Strategy Eligibility'!$E21, 'V2X Tech Suitability'!$A$4:$A$7, 0), MATCH('Control Strategy Eligibility'!N$3, 'V2X Tech Suitability'!$C$3:$AF$3, 0))</f>
        <v>0.29200000000000004</v>
      </c>
      <c r="O21" s="134">
        <f>INDEX('V2X Tech Suitability'!$C$4:$AF$7, MATCH('Control Strategy Eligibility'!$E21, 'V2X Tech Suitability'!$A$4:$A$7, 0), MATCH('Control Strategy Eligibility'!O$3, 'V2X Tech Suitability'!$C$3:$AF$3, 0))</f>
        <v>0.32400000000000007</v>
      </c>
      <c r="P21" s="134">
        <f>INDEX('V2X Tech Suitability'!$C$4:$AF$7, MATCH('Control Strategy Eligibility'!$E21, 'V2X Tech Suitability'!$A$4:$A$7, 0), MATCH('Control Strategy Eligibility'!P$3, 'V2X Tech Suitability'!$C$3:$AF$3, 0))</f>
        <v>0.35600000000000009</v>
      </c>
      <c r="Q21" s="134">
        <f>INDEX('V2X Tech Suitability'!$C$4:$AF$7, MATCH('Control Strategy Eligibility'!$E21, 'V2X Tech Suitability'!$A$4:$A$7, 0), MATCH('Control Strategy Eligibility'!Q$3, 'V2X Tech Suitability'!$C$3:$AF$3, 0))</f>
        <v>0.38800000000000012</v>
      </c>
      <c r="R21" s="134">
        <f>INDEX('V2X Tech Suitability'!$C$4:$AF$7, MATCH('Control Strategy Eligibility'!$E21, 'V2X Tech Suitability'!$A$4:$A$7, 0), MATCH('Control Strategy Eligibility'!R$3, 'V2X Tech Suitability'!$C$3:$AF$3, 0))</f>
        <v>0.42000000000000015</v>
      </c>
      <c r="S21" s="134">
        <f>INDEX('V2X Tech Suitability'!$C$4:$AF$7, MATCH('Control Strategy Eligibility'!$E21, 'V2X Tech Suitability'!$A$4:$A$7, 0), MATCH('Control Strategy Eligibility'!S$3, 'V2X Tech Suitability'!$C$3:$AF$3, 0))</f>
        <v>0.45199999999999818</v>
      </c>
      <c r="T21" s="134">
        <f>INDEX('V2X Tech Suitability'!$C$4:$AF$7, MATCH('Control Strategy Eligibility'!$E21, 'V2X Tech Suitability'!$A$4:$A$7, 0), MATCH('Control Strategy Eligibility'!T$3, 'V2X Tech Suitability'!$C$3:$AF$3, 0))</f>
        <v>0.48400000000000887</v>
      </c>
      <c r="U21" s="134">
        <f>INDEX('V2X Tech Suitability'!$C$4:$AF$7, MATCH('Control Strategy Eligibility'!$E21, 'V2X Tech Suitability'!$A$4:$A$7, 0), MATCH('Control Strategy Eligibility'!U$3, 'V2X Tech Suitability'!$C$3:$AF$3, 0))</f>
        <v>0.51600000000000534</v>
      </c>
      <c r="V21" s="134">
        <f>INDEX('V2X Tech Suitability'!$C$4:$AF$7, MATCH('Control Strategy Eligibility'!$E21, 'V2X Tech Suitability'!$A$4:$A$7, 0), MATCH('Control Strategy Eligibility'!V$3, 'V2X Tech Suitability'!$C$3:$AF$3, 0))</f>
        <v>0.54800000000001603</v>
      </c>
      <c r="W21" s="134">
        <f>INDEX('V2X Tech Suitability'!$C$4:$AF$7, MATCH('Control Strategy Eligibility'!$E21, 'V2X Tech Suitability'!$A$4:$A$7, 0), MATCH('Control Strategy Eligibility'!W$3, 'V2X Tech Suitability'!$C$3:$AF$3, 0))</f>
        <v>0.58000000000002672</v>
      </c>
      <c r="X21" s="134">
        <f>INDEX('V2X Tech Suitability'!$C$4:$AF$7, MATCH('Control Strategy Eligibility'!$E21, 'V2X Tech Suitability'!$A$4:$A$7, 0), MATCH('Control Strategy Eligibility'!X$3, 'V2X Tech Suitability'!$C$3:$AF$3, 0))</f>
        <v>0.61200000000002319</v>
      </c>
      <c r="Y21" s="134">
        <f>INDEX('V2X Tech Suitability'!$C$4:$AF$7, MATCH('Control Strategy Eligibility'!$E21, 'V2X Tech Suitability'!$A$4:$A$7, 0), MATCH('Control Strategy Eligibility'!Y$3, 'V2X Tech Suitability'!$C$3:$AF$3, 0))</f>
        <v>0.64400000000001967</v>
      </c>
      <c r="Z21" s="134">
        <f>INDEX('V2X Tech Suitability'!$C$4:$AF$7, MATCH('Control Strategy Eligibility'!$E21, 'V2X Tech Suitability'!$A$4:$A$7, 0), MATCH('Control Strategy Eligibility'!Z$3, 'V2X Tech Suitability'!$C$3:$AF$3, 0))</f>
        <v>0.67600000000003035</v>
      </c>
      <c r="AA21" s="134">
        <f>INDEX('V2X Tech Suitability'!$C$4:$AF$7, MATCH('Control Strategy Eligibility'!$E21, 'V2X Tech Suitability'!$A$4:$A$7, 0), MATCH('Control Strategy Eligibility'!AA$3, 'V2X Tech Suitability'!$C$3:$AF$3, 0))</f>
        <v>0.70800000000002683</v>
      </c>
      <c r="AB21" s="134">
        <f>INDEX('V2X Tech Suitability'!$C$4:$AF$7, MATCH('Control Strategy Eligibility'!$E21, 'V2X Tech Suitability'!$A$4:$A$7, 0), MATCH('Control Strategy Eligibility'!AB$3, 'V2X Tech Suitability'!$C$3:$AF$3, 0))</f>
        <v>0.74000000000002331</v>
      </c>
      <c r="AC21" s="134">
        <f>INDEX('V2X Tech Suitability'!$C$4:$AF$7, MATCH('Control Strategy Eligibility'!$E21, 'V2X Tech Suitability'!$A$4:$A$7, 0), MATCH('Control Strategy Eligibility'!AC$3, 'V2X Tech Suitability'!$C$3:$AF$3, 0))</f>
        <v>0.77200000000001978</v>
      </c>
      <c r="AD21" s="134">
        <f>INDEX('V2X Tech Suitability'!$C$4:$AF$7, MATCH('Control Strategy Eligibility'!$E21, 'V2X Tech Suitability'!$A$4:$A$7, 0), MATCH('Control Strategy Eligibility'!AD$3, 'V2X Tech Suitability'!$C$3:$AF$3, 0))</f>
        <v>0.80400000000003047</v>
      </c>
      <c r="AE21" s="134">
        <f>INDEX('V2X Tech Suitability'!$C$4:$AF$7, MATCH('Control Strategy Eligibility'!$E21, 'V2X Tech Suitability'!$A$4:$A$7, 0), MATCH('Control Strategy Eligibility'!AE$3, 'V2X Tech Suitability'!$C$3:$AF$3, 0))</f>
        <v>0.83600000000002694</v>
      </c>
      <c r="AF21" s="134">
        <f>INDEX('V2X Tech Suitability'!$C$4:$AF$7, MATCH('Control Strategy Eligibility'!$E21, 'V2X Tech Suitability'!$A$4:$A$7, 0), MATCH('Control Strategy Eligibility'!AF$3, 'V2X Tech Suitability'!$C$3:$AF$3, 0))</f>
        <v>0.86800000000002342</v>
      </c>
      <c r="AG21" s="134">
        <f>INDEX('V2X Tech Suitability'!$C$4:$AF$7, MATCH('Control Strategy Eligibility'!$E21, 'V2X Tech Suitability'!$A$4:$A$7, 0), MATCH('Control Strategy Eligibility'!AG$3, 'V2X Tech Suitability'!$C$3:$AF$3, 0))</f>
        <v>0.90000000000003411</v>
      </c>
    </row>
    <row r="22" spans="1:33">
      <c r="A22" s="131" t="s">
        <v>141</v>
      </c>
      <c r="B22" s="132" t="s">
        <v>144</v>
      </c>
      <c r="C22" s="133" t="s">
        <v>42</v>
      </c>
      <c r="D22" s="133" t="s">
        <v>63</v>
      </c>
      <c r="E22" s="133" t="s">
        <v>109</v>
      </c>
      <c r="F22" s="134">
        <f>INDEX('V2X Tech Suitability'!$C$4:$AF$7, MATCH('Control Strategy Eligibility'!$E22, 'V2X Tech Suitability'!$A$4:$A$7, 0), MATCH('Control Strategy Eligibility'!F$3, 'V2X Tech Suitability'!$C$3:$AF$3, 0))</f>
        <v>1.3234409274798678E-2</v>
      </c>
      <c r="G22" s="134">
        <f>INDEX('V2X Tech Suitability'!$C$4:$AF$7, MATCH('Control Strategy Eligibility'!$E22, 'V2X Tech Suitability'!$A$4:$A$7, 0), MATCH('Control Strategy Eligibility'!G$3, 'V2X Tech Suitability'!$C$3:$AF$3, 0))</f>
        <v>5.6617204637399339E-2</v>
      </c>
      <c r="H22" s="134">
        <f>INDEX('V2X Tech Suitability'!$C$4:$AF$7, MATCH('Control Strategy Eligibility'!$E22, 'V2X Tech Suitability'!$A$4:$A$7, 0), MATCH('Control Strategy Eligibility'!H$3, 'V2X Tech Suitability'!$C$3:$AF$3, 0))</f>
        <v>0.1</v>
      </c>
      <c r="I22" s="134">
        <f>INDEX('V2X Tech Suitability'!$C$4:$AF$7, MATCH('Control Strategy Eligibility'!$E22, 'V2X Tech Suitability'!$A$4:$A$7, 0), MATCH('Control Strategy Eligibility'!I$3, 'V2X Tech Suitability'!$C$3:$AF$3, 0))</f>
        <v>0.13200000000000001</v>
      </c>
      <c r="J22" s="134">
        <f>INDEX('V2X Tech Suitability'!$C$4:$AF$7, MATCH('Control Strategy Eligibility'!$E22, 'V2X Tech Suitability'!$A$4:$A$7, 0), MATCH('Control Strategy Eligibility'!J$3, 'V2X Tech Suitability'!$C$3:$AF$3, 0))</f>
        <v>0.16400000000000001</v>
      </c>
      <c r="K22" s="134">
        <f>INDEX('V2X Tech Suitability'!$C$4:$AF$7, MATCH('Control Strategy Eligibility'!$E22, 'V2X Tech Suitability'!$A$4:$A$7, 0), MATCH('Control Strategy Eligibility'!K$3, 'V2X Tech Suitability'!$C$3:$AF$3, 0))</f>
        <v>0.19600000000000001</v>
      </c>
      <c r="L22" s="134">
        <f>INDEX('V2X Tech Suitability'!$C$4:$AF$7, MATCH('Control Strategy Eligibility'!$E22, 'V2X Tech Suitability'!$A$4:$A$7, 0), MATCH('Control Strategy Eligibility'!L$3, 'V2X Tech Suitability'!$C$3:$AF$3, 0))</f>
        <v>0.22800000000000001</v>
      </c>
      <c r="M22" s="134">
        <f>INDEX('V2X Tech Suitability'!$C$4:$AF$7, MATCH('Control Strategy Eligibility'!$E22, 'V2X Tech Suitability'!$A$4:$A$7, 0), MATCH('Control Strategy Eligibility'!M$3, 'V2X Tech Suitability'!$C$3:$AF$3, 0))</f>
        <v>0.26</v>
      </c>
      <c r="N22" s="134">
        <f>INDEX('V2X Tech Suitability'!$C$4:$AF$7, MATCH('Control Strategy Eligibility'!$E22, 'V2X Tech Suitability'!$A$4:$A$7, 0), MATCH('Control Strategy Eligibility'!N$3, 'V2X Tech Suitability'!$C$3:$AF$3, 0))</f>
        <v>0.29200000000000004</v>
      </c>
      <c r="O22" s="134">
        <f>INDEX('V2X Tech Suitability'!$C$4:$AF$7, MATCH('Control Strategy Eligibility'!$E22, 'V2X Tech Suitability'!$A$4:$A$7, 0), MATCH('Control Strategy Eligibility'!O$3, 'V2X Tech Suitability'!$C$3:$AF$3, 0))</f>
        <v>0.32400000000000007</v>
      </c>
      <c r="P22" s="134">
        <f>INDEX('V2X Tech Suitability'!$C$4:$AF$7, MATCH('Control Strategy Eligibility'!$E22, 'V2X Tech Suitability'!$A$4:$A$7, 0), MATCH('Control Strategy Eligibility'!P$3, 'V2X Tech Suitability'!$C$3:$AF$3, 0))</f>
        <v>0.35600000000000009</v>
      </c>
      <c r="Q22" s="134">
        <f>INDEX('V2X Tech Suitability'!$C$4:$AF$7, MATCH('Control Strategy Eligibility'!$E22, 'V2X Tech Suitability'!$A$4:$A$7, 0), MATCH('Control Strategy Eligibility'!Q$3, 'V2X Tech Suitability'!$C$3:$AF$3, 0))</f>
        <v>0.38800000000000012</v>
      </c>
      <c r="R22" s="134">
        <f>INDEX('V2X Tech Suitability'!$C$4:$AF$7, MATCH('Control Strategy Eligibility'!$E22, 'V2X Tech Suitability'!$A$4:$A$7, 0), MATCH('Control Strategy Eligibility'!R$3, 'V2X Tech Suitability'!$C$3:$AF$3, 0))</f>
        <v>0.42000000000000015</v>
      </c>
      <c r="S22" s="134">
        <f>INDEX('V2X Tech Suitability'!$C$4:$AF$7, MATCH('Control Strategy Eligibility'!$E22, 'V2X Tech Suitability'!$A$4:$A$7, 0), MATCH('Control Strategy Eligibility'!S$3, 'V2X Tech Suitability'!$C$3:$AF$3, 0))</f>
        <v>0.45199999999999818</v>
      </c>
      <c r="T22" s="134">
        <f>INDEX('V2X Tech Suitability'!$C$4:$AF$7, MATCH('Control Strategy Eligibility'!$E22, 'V2X Tech Suitability'!$A$4:$A$7, 0), MATCH('Control Strategy Eligibility'!T$3, 'V2X Tech Suitability'!$C$3:$AF$3, 0))</f>
        <v>0.48400000000000887</v>
      </c>
      <c r="U22" s="134">
        <f>INDEX('V2X Tech Suitability'!$C$4:$AF$7, MATCH('Control Strategy Eligibility'!$E22, 'V2X Tech Suitability'!$A$4:$A$7, 0), MATCH('Control Strategy Eligibility'!U$3, 'V2X Tech Suitability'!$C$3:$AF$3, 0))</f>
        <v>0.51600000000000534</v>
      </c>
      <c r="V22" s="134">
        <f>INDEX('V2X Tech Suitability'!$C$4:$AF$7, MATCH('Control Strategy Eligibility'!$E22, 'V2X Tech Suitability'!$A$4:$A$7, 0), MATCH('Control Strategy Eligibility'!V$3, 'V2X Tech Suitability'!$C$3:$AF$3, 0))</f>
        <v>0.54800000000001603</v>
      </c>
      <c r="W22" s="134">
        <f>INDEX('V2X Tech Suitability'!$C$4:$AF$7, MATCH('Control Strategy Eligibility'!$E22, 'V2X Tech Suitability'!$A$4:$A$7, 0), MATCH('Control Strategy Eligibility'!W$3, 'V2X Tech Suitability'!$C$3:$AF$3, 0))</f>
        <v>0.58000000000002672</v>
      </c>
      <c r="X22" s="134">
        <f>INDEX('V2X Tech Suitability'!$C$4:$AF$7, MATCH('Control Strategy Eligibility'!$E22, 'V2X Tech Suitability'!$A$4:$A$7, 0), MATCH('Control Strategy Eligibility'!X$3, 'V2X Tech Suitability'!$C$3:$AF$3, 0))</f>
        <v>0.61200000000002319</v>
      </c>
      <c r="Y22" s="134">
        <f>INDEX('V2X Tech Suitability'!$C$4:$AF$7, MATCH('Control Strategy Eligibility'!$E22, 'V2X Tech Suitability'!$A$4:$A$7, 0), MATCH('Control Strategy Eligibility'!Y$3, 'V2X Tech Suitability'!$C$3:$AF$3, 0))</f>
        <v>0.64400000000001967</v>
      </c>
      <c r="Z22" s="134">
        <f>INDEX('V2X Tech Suitability'!$C$4:$AF$7, MATCH('Control Strategy Eligibility'!$E22, 'V2X Tech Suitability'!$A$4:$A$7, 0), MATCH('Control Strategy Eligibility'!Z$3, 'V2X Tech Suitability'!$C$3:$AF$3, 0))</f>
        <v>0.67600000000003035</v>
      </c>
      <c r="AA22" s="134">
        <f>INDEX('V2X Tech Suitability'!$C$4:$AF$7, MATCH('Control Strategy Eligibility'!$E22, 'V2X Tech Suitability'!$A$4:$A$7, 0), MATCH('Control Strategy Eligibility'!AA$3, 'V2X Tech Suitability'!$C$3:$AF$3, 0))</f>
        <v>0.70800000000002683</v>
      </c>
      <c r="AB22" s="134">
        <f>INDEX('V2X Tech Suitability'!$C$4:$AF$7, MATCH('Control Strategy Eligibility'!$E22, 'V2X Tech Suitability'!$A$4:$A$7, 0), MATCH('Control Strategy Eligibility'!AB$3, 'V2X Tech Suitability'!$C$3:$AF$3, 0))</f>
        <v>0.74000000000002331</v>
      </c>
      <c r="AC22" s="134">
        <f>INDEX('V2X Tech Suitability'!$C$4:$AF$7, MATCH('Control Strategy Eligibility'!$E22, 'V2X Tech Suitability'!$A$4:$A$7, 0), MATCH('Control Strategy Eligibility'!AC$3, 'V2X Tech Suitability'!$C$3:$AF$3, 0))</f>
        <v>0.77200000000001978</v>
      </c>
      <c r="AD22" s="134">
        <f>INDEX('V2X Tech Suitability'!$C$4:$AF$7, MATCH('Control Strategy Eligibility'!$E22, 'V2X Tech Suitability'!$A$4:$A$7, 0), MATCH('Control Strategy Eligibility'!AD$3, 'V2X Tech Suitability'!$C$3:$AF$3, 0))</f>
        <v>0.80400000000003047</v>
      </c>
      <c r="AE22" s="134">
        <f>INDEX('V2X Tech Suitability'!$C$4:$AF$7, MATCH('Control Strategy Eligibility'!$E22, 'V2X Tech Suitability'!$A$4:$A$7, 0), MATCH('Control Strategy Eligibility'!AE$3, 'V2X Tech Suitability'!$C$3:$AF$3, 0))</f>
        <v>0.83600000000002694</v>
      </c>
      <c r="AF22" s="134">
        <f>INDEX('V2X Tech Suitability'!$C$4:$AF$7, MATCH('Control Strategy Eligibility'!$E22, 'V2X Tech Suitability'!$A$4:$A$7, 0), MATCH('Control Strategy Eligibility'!AF$3, 'V2X Tech Suitability'!$C$3:$AF$3, 0))</f>
        <v>0.86800000000002342</v>
      </c>
      <c r="AG22" s="134">
        <f>INDEX('V2X Tech Suitability'!$C$4:$AF$7, MATCH('Control Strategy Eligibility'!$E22, 'V2X Tech Suitability'!$A$4:$A$7, 0), MATCH('Control Strategy Eligibility'!AG$3, 'V2X Tech Suitability'!$C$3:$AF$3, 0))</f>
        <v>0.90000000000003411</v>
      </c>
    </row>
    <row r="23" spans="1:33">
      <c r="A23" s="131" t="s">
        <v>141</v>
      </c>
      <c r="B23" s="132" t="s">
        <v>144</v>
      </c>
      <c r="C23" s="133" t="s">
        <v>42</v>
      </c>
      <c r="D23" s="133" t="s">
        <v>64</v>
      </c>
      <c r="E23" s="133" t="s">
        <v>109</v>
      </c>
      <c r="F23" s="134">
        <f>INDEX('V2X Tech Suitability'!$C$4:$AF$7, MATCH('Control Strategy Eligibility'!$E23, 'V2X Tech Suitability'!$A$4:$A$7, 0), MATCH('Control Strategy Eligibility'!F$3, 'V2X Tech Suitability'!$C$3:$AF$3, 0))</f>
        <v>1.3234409274798678E-2</v>
      </c>
      <c r="G23" s="134">
        <f>INDEX('V2X Tech Suitability'!$C$4:$AF$7, MATCH('Control Strategy Eligibility'!$E23, 'V2X Tech Suitability'!$A$4:$A$7, 0), MATCH('Control Strategy Eligibility'!G$3, 'V2X Tech Suitability'!$C$3:$AF$3, 0))</f>
        <v>5.6617204637399339E-2</v>
      </c>
      <c r="H23" s="134">
        <f>INDEX('V2X Tech Suitability'!$C$4:$AF$7, MATCH('Control Strategy Eligibility'!$E23, 'V2X Tech Suitability'!$A$4:$A$7, 0), MATCH('Control Strategy Eligibility'!H$3, 'V2X Tech Suitability'!$C$3:$AF$3, 0))</f>
        <v>0.1</v>
      </c>
      <c r="I23" s="134">
        <f>INDEX('V2X Tech Suitability'!$C$4:$AF$7, MATCH('Control Strategy Eligibility'!$E23, 'V2X Tech Suitability'!$A$4:$A$7, 0), MATCH('Control Strategy Eligibility'!I$3, 'V2X Tech Suitability'!$C$3:$AF$3, 0))</f>
        <v>0.13200000000000001</v>
      </c>
      <c r="J23" s="134">
        <f>INDEX('V2X Tech Suitability'!$C$4:$AF$7, MATCH('Control Strategy Eligibility'!$E23, 'V2X Tech Suitability'!$A$4:$A$7, 0), MATCH('Control Strategy Eligibility'!J$3, 'V2X Tech Suitability'!$C$3:$AF$3, 0))</f>
        <v>0.16400000000000001</v>
      </c>
      <c r="K23" s="134">
        <f>INDEX('V2X Tech Suitability'!$C$4:$AF$7, MATCH('Control Strategy Eligibility'!$E23, 'V2X Tech Suitability'!$A$4:$A$7, 0), MATCH('Control Strategy Eligibility'!K$3, 'V2X Tech Suitability'!$C$3:$AF$3, 0))</f>
        <v>0.19600000000000001</v>
      </c>
      <c r="L23" s="134">
        <f>INDEX('V2X Tech Suitability'!$C$4:$AF$7, MATCH('Control Strategy Eligibility'!$E23, 'V2X Tech Suitability'!$A$4:$A$7, 0), MATCH('Control Strategy Eligibility'!L$3, 'V2X Tech Suitability'!$C$3:$AF$3, 0))</f>
        <v>0.22800000000000001</v>
      </c>
      <c r="M23" s="134">
        <f>INDEX('V2X Tech Suitability'!$C$4:$AF$7, MATCH('Control Strategy Eligibility'!$E23, 'V2X Tech Suitability'!$A$4:$A$7, 0), MATCH('Control Strategy Eligibility'!M$3, 'V2X Tech Suitability'!$C$3:$AF$3, 0))</f>
        <v>0.26</v>
      </c>
      <c r="N23" s="134">
        <f>INDEX('V2X Tech Suitability'!$C$4:$AF$7, MATCH('Control Strategy Eligibility'!$E23, 'V2X Tech Suitability'!$A$4:$A$7, 0), MATCH('Control Strategy Eligibility'!N$3, 'V2X Tech Suitability'!$C$3:$AF$3, 0))</f>
        <v>0.29200000000000004</v>
      </c>
      <c r="O23" s="134">
        <f>INDEX('V2X Tech Suitability'!$C$4:$AF$7, MATCH('Control Strategy Eligibility'!$E23, 'V2X Tech Suitability'!$A$4:$A$7, 0), MATCH('Control Strategy Eligibility'!O$3, 'V2X Tech Suitability'!$C$3:$AF$3, 0))</f>
        <v>0.32400000000000007</v>
      </c>
      <c r="P23" s="134">
        <f>INDEX('V2X Tech Suitability'!$C$4:$AF$7, MATCH('Control Strategy Eligibility'!$E23, 'V2X Tech Suitability'!$A$4:$A$7, 0), MATCH('Control Strategy Eligibility'!P$3, 'V2X Tech Suitability'!$C$3:$AF$3, 0))</f>
        <v>0.35600000000000009</v>
      </c>
      <c r="Q23" s="134">
        <f>INDEX('V2X Tech Suitability'!$C$4:$AF$7, MATCH('Control Strategy Eligibility'!$E23, 'V2X Tech Suitability'!$A$4:$A$7, 0), MATCH('Control Strategy Eligibility'!Q$3, 'V2X Tech Suitability'!$C$3:$AF$3, 0))</f>
        <v>0.38800000000000012</v>
      </c>
      <c r="R23" s="134">
        <f>INDEX('V2X Tech Suitability'!$C$4:$AF$7, MATCH('Control Strategy Eligibility'!$E23, 'V2X Tech Suitability'!$A$4:$A$7, 0), MATCH('Control Strategy Eligibility'!R$3, 'V2X Tech Suitability'!$C$3:$AF$3, 0))</f>
        <v>0.42000000000000015</v>
      </c>
      <c r="S23" s="134">
        <f>INDEX('V2X Tech Suitability'!$C$4:$AF$7, MATCH('Control Strategy Eligibility'!$E23, 'V2X Tech Suitability'!$A$4:$A$7, 0), MATCH('Control Strategy Eligibility'!S$3, 'V2X Tech Suitability'!$C$3:$AF$3, 0))</f>
        <v>0.45199999999999818</v>
      </c>
      <c r="T23" s="134">
        <f>INDEX('V2X Tech Suitability'!$C$4:$AF$7, MATCH('Control Strategy Eligibility'!$E23, 'V2X Tech Suitability'!$A$4:$A$7, 0), MATCH('Control Strategy Eligibility'!T$3, 'V2X Tech Suitability'!$C$3:$AF$3, 0))</f>
        <v>0.48400000000000887</v>
      </c>
      <c r="U23" s="134">
        <f>INDEX('V2X Tech Suitability'!$C$4:$AF$7, MATCH('Control Strategy Eligibility'!$E23, 'V2X Tech Suitability'!$A$4:$A$7, 0), MATCH('Control Strategy Eligibility'!U$3, 'V2X Tech Suitability'!$C$3:$AF$3, 0))</f>
        <v>0.51600000000000534</v>
      </c>
      <c r="V23" s="134">
        <f>INDEX('V2X Tech Suitability'!$C$4:$AF$7, MATCH('Control Strategy Eligibility'!$E23, 'V2X Tech Suitability'!$A$4:$A$7, 0), MATCH('Control Strategy Eligibility'!V$3, 'V2X Tech Suitability'!$C$3:$AF$3, 0))</f>
        <v>0.54800000000001603</v>
      </c>
      <c r="W23" s="134">
        <f>INDEX('V2X Tech Suitability'!$C$4:$AF$7, MATCH('Control Strategy Eligibility'!$E23, 'V2X Tech Suitability'!$A$4:$A$7, 0), MATCH('Control Strategy Eligibility'!W$3, 'V2X Tech Suitability'!$C$3:$AF$3, 0))</f>
        <v>0.58000000000002672</v>
      </c>
      <c r="X23" s="134">
        <f>INDEX('V2X Tech Suitability'!$C$4:$AF$7, MATCH('Control Strategy Eligibility'!$E23, 'V2X Tech Suitability'!$A$4:$A$7, 0), MATCH('Control Strategy Eligibility'!X$3, 'V2X Tech Suitability'!$C$3:$AF$3, 0))</f>
        <v>0.61200000000002319</v>
      </c>
      <c r="Y23" s="134">
        <f>INDEX('V2X Tech Suitability'!$C$4:$AF$7, MATCH('Control Strategy Eligibility'!$E23, 'V2X Tech Suitability'!$A$4:$A$7, 0), MATCH('Control Strategy Eligibility'!Y$3, 'V2X Tech Suitability'!$C$3:$AF$3, 0))</f>
        <v>0.64400000000001967</v>
      </c>
      <c r="Z23" s="134">
        <f>INDEX('V2X Tech Suitability'!$C$4:$AF$7, MATCH('Control Strategy Eligibility'!$E23, 'V2X Tech Suitability'!$A$4:$A$7, 0), MATCH('Control Strategy Eligibility'!Z$3, 'V2X Tech Suitability'!$C$3:$AF$3, 0))</f>
        <v>0.67600000000003035</v>
      </c>
      <c r="AA23" s="134">
        <f>INDEX('V2X Tech Suitability'!$C$4:$AF$7, MATCH('Control Strategy Eligibility'!$E23, 'V2X Tech Suitability'!$A$4:$A$7, 0), MATCH('Control Strategy Eligibility'!AA$3, 'V2X Tech Suitability'!$C$3:$AF$3, 0))</f>
        <v>0.70800000000002683</v>
      </c>
      <c r="AB23" s="134">
        <f>INDEX('V2X Tech Suitability'!$C$4:$AF$7, MATCH('Control Strategy Eligibility'!$E23, 'V2X Tech Suitability'!$A$4:$A$7, 0), MATCH('Control Strategy Eligibility'!AB$3, 'V2X Tech Suitability'!$C$3:$AF$3, 0))</f>
        <v>0.74000000000002331</v>
      </c>
      <c r="AC23" s="134">
        <f>INDEX('V2X Tech Suitability'!$C$4:$AF$7, MATCH('Control Strategy Eligibility'!$E23, 'V2X Tech Suitability'!$A$4:$A$7, 0), MATCH('Control Strategy Eligibility'!AC$3, 'V2X Tech Suitability'!$C$3:$AF$3, 0))</f>
        <v>0.77200000000001978</v>
      </c>
      <c r="AD23" s="134">
        <f>INDEX('V2X Tech Suitability'!$C$4:$AF$7, MATCH('Control Strategy Eligibility'!$E23, 'V2X Tech Suitability'!$A$4:$A$7, 0), MATCH('Control Strategy Eligibility'!AD$3, 'V2X Tech Suitability'!$C$3:$AF$3, 0))</f>
        <v>0.80400000000003047</v>
      </c>
      <c r="AE23" s="134">
        <f>INDEX('V2X Tech Suitability'!$C$4:$AF$7, MATCH('Control Strategy Eligibility'!$E23, 'V2X Tech Suitability'!$A$4:$A$7, 0), MATCH('Control Strategy Eligibility'!AE$3, 'V2X Tech Suitability'!$C$3:$AF$3, 0))</f>
        <v>0.83600000000002694</v>
      </c>
      <c r="AF23" s="134">
        <f>INDEX('V2X Tech Suitability'!$C$4:$AF$7, MATCH('Control Strategy Eligibility'!$E23, 'V2X Tech Suitability'!$A$4:$A$7, 0), MATCH('Control Strategy Eligibility'!AF$3, 'V2X Tech Suitability'!$C$3:$AF$3, 0))</f>
        <v>0.86800000000002342</v>
      </c>
      <c r="AG23" s="134">
        <f>INDEX('V2X Tech Suitability'!$C$4:$AF$7, MATCH('Control Strategy Eligibility'!$E23, 'V2X Tech Suitability'!$A$4:$A$7, 0), MATCH('Control Strategy Eligibility'!AG$3, 'V2X Tech Suitability'!$C$3:$AF$3, 0))</f>
        <v>0.90000000000003411</v>
      </c>
    </row>
    <row r="24" spans="1:33">
      <c r="A24" s="131" t="s">
        <v>139</v>
      </c>
      <c r="B24" s="132" t="s">
        <v>145</v>
      </c>
      <c r="C24" s="133" t="s">
        <v>42</v>
      </c>
      <c r="D24" s="133" t="s">
        <v>44</v>
      </c>
      <c r="E24" s="133" t="s">
        <v>107</v>
      </c>
      <c r="F24" s="134">
        <v>1</v>
      </c>
      <c r="G24" s="134">
        <v>1</v>
      </c>
      <c r="H24" s="134">
        <v>1</v>
      </c>
      <c r="I24" s="134">
        <v>1</v>
      </c>
      <c r="J24" s="134">
        <v>1</v>
      </c>
      <c r="K24" s="134">
        <v>1</v>
      </c>
      <c r="L24" s="134">
        <v>1</v>
      </c>
      <c r="M24" s="134">
        <v>1</v>
      </c>
      <c r="N24" s="134">
        <v>1</v>
      </c>
      <c r="O24" s="134">
        <v>1</v>
      </c>
      <c r="P24" s="134">
        <v>1</v>
      </c>
      <c r="Q24" s="134">
        <v>1</v>
      </c>
      <c r="R24" s="134">
        <v>1</v>
      </c>
      <c r="S24" s="134">
        <v>1</v>
      </c>
      <c r="T24" s="134">
        <v>1</v>
      </c>
      <c r="U24" s="134">
        <v>1</v>
      </c>
      <c r="V24" s="134">
        <v>1</v>
      </c>
      <c r="W24" s="134">
        <v>1</v>
      </c>
      <c r="X24" s="134">
        <v>1</v>
      </c>
      <c r="Y24" s="134">
        <v>1</v>
      </c>
      <c r="Z24" s="134">
        <v>1</v>
      </c>
      <c r="AA24" s="134">
        <v>1</v>
      </c>
      <c r="AB24" s="134">
        <v>1</v>
      </c>
      <c r="AC24" s="134">
        <v>1</v>
      </c>
      <c r="AD24" s="134">
        <v>1</v>
      </c>
      <c r="AE24" s="134">
        <v>1</v>
      </c>
      <c r="AF24" s="134">
        <v>1</v>
      </c>
      <c r="AG24" s="134">
        <v>1</v>
      </c>
    </row>
    <row r="25" spans="1:33">
      <c r="A25" s="131" t="s">
        <v>139</v>
      </c>
      <c r="B25" s="132" t="s">
        <v>145</v>
      </c>
      <c r="C25" s="133" t="s">
        <v>42</v>
      </c>
      <c r="D25" s="133" t="s">
        <v>45</v>
      </c>
      <c r="E25" s="133" t="s">
        <v>107</v>
      </c>
      <c r="F25" s="134">
        <v>1</v>
      </c>
      <c r="G25" s="134">
        <v>1</v>
      </c>
      <c r="H25" s="134">
        <v>1</v>
      </c>
      <c r="I25" s="134">
        <v>1</v>
      </c>
      <c r="J25" s="134">
        <v>1</v>
      </c>
      <c r="K25" s="134">
        <v>1</v>
      </c>
      <c r="L25" s="134">
        <v>1</v>
      </c>
      <c r="M25" s="134">
        <v>1</v>
      </c>
      <c r="N25" s="134">
        <v>1</v>
      </c>
      <c r="O25" s="134">
        <v>1</v>
      </c>
      <c r="P25" s="134">
        <v>1</v>
      </c>
      <c r="Q25" s="134">
        <v>1</v>
      </c>
      <c r="R25" s="134">
        <v>1</v>
      </c>
      <c r="S25" s="134">
        <v>1</v>
      </c>
      <c r="T25" s="134">
        <v>1</v>
      </c>
      <c r="U25" s="134">
        <v>1</v>
      </c>
      <c r="V25" s="134">
        <v>1</v>
      </c>
      <c r="W25" s="134">
        <v>1</v>
      </c>
      <c r="X25" s="134">
        <v>1</v>
      </c>
      <c r="Y25" s="134">
        <v>1</v>
      </c>
      <c r="Z25" s="134">
        <v>1</v>
      </c>
      <c r="AA25" s="134">
        <v>1</v>
      </c>
      <c r="AB25" s="134">
        <v>1</v>
      </c>
      <c r="AC25" s="134">
        <v>1</v>
      </c>
      <c r="AD25" s="134">
        <v>1</v>
      </c>
      <c r="AE25" s="134">
        <v>1</v>
      </c>
      <c r="AF25" s="134">
        <v>1</v>
      </c>
      <c r="AG25" s="134">
        <v>1</v>
      </c>
    </row>
    <row r="26" spans="1:33">
      <c r="A26" s="131" t="s">
        <v>139</v>
      </c>
      <c r="B26" s="132" t="s">
        <v>145</v>
      </c>
      <c r="C26" s="133" t="s">
        <v>42</v>
      </c>
      <c r="D26" s="133" t="s">
        <v>46</v>
      </c>
      <c r="E26" s="133" t="s">
        <v>107</v>
      </c>
      <c r="F26" s="134">
        <v>1</v>
      </c>
      <c r="G26" s="134">
        <v>1</v>
      </c>
      <c r="H26" s="134">
        <v>1</v>
      </c>
      <c r="I26" s="134">
        <v>1</v>
      </c>
      <c r="J26" s="134">
        <v>1</v>
      </c>
      <c r="K26" s="134">
        <v>1</v>
      </c>
      <c r="L26" s="134">
        <v>1</v>
      </c>
      <c r="M26" s="134">
        <v>1</v>
      </c>
      <c r="N26" s="134">
        <v>1</v>
      </c>
      <c r="O26" s="134">
        <v>1</v>
      </c>
      <c r="P26" s="134">
        <v>1</v>
      </c>
      <c r="Q26" s="134">
        <v>1</v>
      </c>
      <c r="R26" s="134">
        <v>1</v>
      </c>
      <c r="S26" s="134">
        <v>1</v>
      </c>
      <c r="T26" s="134">
        <v>1</v>
      </c>
      <c r="U26" s="134">
        <v>1</v>
      </c>
      <c r="V26" s="134">
        <v>1</v>
      </c>
      <c r="W26" s="134">
        <v>1</v>
      </c>
      <c r="X26" s="134">
        <v>1</v>
      </c>
      <c r="Y26" s="134">
        <v>1</v>
      </c>
      <c r="Z26" s="134">
        <v>1</v>
      </c>
      <c r="AA26" s="134">
        <v>1</v>
      </c>
      <c r="AB26" s="134">
        <v>1</v>
      </c>
      <c r="AC26" s="134">
        <v>1</v>
      </c>
      <c r="AD26" s="134">
        <v>1</v>
      </c>
      <c r="AE26" s="134">
        <v>1</v>
      </c>
      <c r="AF26" s="134">
        <v>1</v>
      </c>
      <c r="AG26" s="134">
        <v>1</v>
      </c>
    </row>
    <row r="27" spans="1:33">
      <c r="A27" s="131" t="s">
        <v>139</v>
      </c>
      <c r="B27" s="132" t="s">
        <v>145</v>
      </c>
      <c r="C27" s="133" t="s">
        <v>42</v>
      </c>
      <c r="D27" s="133" t="s">
        <v>47</v>
      </c>
      <c r="E27" s="133" t="s">
        <v>107</v>
      </c>
      <c r="F27" s="134">
        <v>1</v>
      </c>
      <c r="G27" s="134">
        <v>1</v>
      </c>
      <c r="H27" s="134">
        <v>1</v>
      </c>
      <c r="I27" s="134">
        <v>1</v>
      </c>
      <c r="J27" s="134">
        <v>1</v>
      </c>
      <c r="K27" s="134">
        <v>1</v>
      </c>
      <c r="L27" s="134">
        <v>1</v>
      </c>
      <c r="M27" s="134">
        <v>1</v>
      </c>
      <c r="N27" s="134">
        <v>1</v>
      </c>
      <c r="O27" s="134">
        <v>1</v>
      </c>
      <c r="P27" s="134">
        <v>1</v>
      </c>
      <c r="Q27" s="134">
        <v>1</v>
      </c>
      <c r="R27" s="134">
        <v>1</v>
      </c>
      <c r="S27" s="134">
        <v>1</v>
      </c>
      <c r="T27" s="134">
        <v>1</v>
      </c>
      <c r="U27" s="134">
        <v>1</v>
      </c>
      <c r="V27" s="134">
        <v>1</v>
      </c>
      <c r="W27" s="134">
        <v>1</v>
      </c>
      <c r="X27" s="134">
        <v>1</v>
      </c>
      <c r="Y27" s="134">
        <v>1</v>
      </c>
      <c r="Z27" s="134">
        <v>1</v>
      </c>
      <c r="AA27" s="134">
        <v>1</v>
      </c>
      <c r="AB27" s="134">
        <v>1</v>
      </c>
      <c r="AC27" s="134">
        <v>1</v>
      </c>
      <c r="AD27" s="134">
        <v>1</v>
      </c>
      <c r="AE27" s="134">
        <v>1</v>
      </c>
      <c r="AF27" s="134">
        <v>1</v>
      </c>
      <c r="AG27" s="134">
        <v>1</v>
      </c>
    </row>
    <row r="28" spans="1:33">
      <c r="A28" s="131" t="s">
        <v>139</v>
      </c>
      <c r="B28" s="132" t="s">
        <v>145</v>
      </c>
      <c r="C28" s="133" t="s">
        <v>42</v>
      </c>
      <c r="D28" s="133" t="s">
        <v>48</v>
      </c>
      <c r="E28" s="133" t="s">
        <v>107</v>
      </c>
      <c r="F28" s="134">
        <v>1</v>
      </c>
      <c r="G28" s="134">
        <v>1</v>
      </c>
      <c r="H28" s="134">
        <v>1</v>
      </c>
      <c r="I28" s="134">
        <v>1</v>
      </c>
      <c r="J28" s="134">
        <v>1</v>
      </c>
      <c r="K28" s="134">
        <v>1</v>
      </c>
      <c r="L28" s="134">
        <v>1</v>
      </c>
      <c r="M28" s="134">
        <v>1</v>
      </c>
      <c r="N28" s="134">
        <v>1</v>
      </c>
      <c r="O28" s="134">
        <v>1</v>
      </c>
      <c r="P28" s="134">
        <v>1</v>
      </c>
      <c r="Q28" s="134">
        <v>1</v>
      </c>
      <c r="R28" s="134">
        <v>1</v>
      </c>
      <c r="S28" s="134">
        <v>1</v>
      </c>
      <c r="T28" s="134">
        <v>1</v>
      </c>
      <c r="U28" s="134">
        <v>1</v>
      </c>
      <c r="V28" s="134">
        <v>1</v>
      </c>
      <c r="W28" s="134">
        <v>1</v>
      </c>
      <c r="X28" s="134">
        <v>1</v>
      </c>
      <c r="Y28" s="134">
        <v>1</v>
      </c>
      <c r="Z28" s="134">
        <v>1</v>
      </c>
      <c r="AA28" s="134">
        <v>1</v>
      </c>
      <c r="AB28" s="134">
        <v>1</v>
      </c>
      <c r="AC28" s="134">
        <v>1</v>
      </c>
      <c r="AD28" s="134">
        <v>1</v>
      </c>
      <c r="AE28" s="134">
        <v>1</v>
      </c>
      <c r="AF28" s="134">
        <v>1</v>
      </c>
      <c r="AG28" s="134">
        <v>1</v>
      </c>
    </row>
    <row r="29" spans="1:33">
      <c r="A29" s="131" t="s">
        <v>141</v>
      </c>
      <c r="B29" s="132" t="s">
        <v>146</v>
      </c>
      <c r="C29" s="133" t="s">
        <v>42</v>
      </c>
      <c r="D29" s="133" t="s">
        <v>44</v>
      </c>
      <c r="E29" s="133" t="s">
        <v>107</v>
      </c>
      <c r="F29" s="134">
        <f>INDEX('V2X Tech Suitability'!$C$4:$AF$7, MATCH('Control Strategy Eligibility'!$E29, 'V2X Tech Suitability'!$A$4:$A$7, 0), MATCH('Control Strategy Eligibility'!F$3, 'V2X Tech Suitability'!$C$3:$AF$3, 0))</f>
        <v>2.6468818549597355E-2</v>
      </c>
      <c r="G29" s="134">
        <f>INDEX('V2X Tech Suitability'!$C$4:$AF$7, MATCH('Control Strategy Eligibility'!$E29, 'V2X Tech Suitability'!$A$4:$A$7, 0), MATCH('Control Strategy Eligibility'!G$3, 'V2X Tech Suitability'!$C$3:$AF$3, 0))</f>
        <v>6.3234409274798675E-2</v>
      </c>
      <c r="H29" s="134">
        <f>INDEX('V2X Tech Suitability'!$C$4:$AF$7, MATCH('Control Strategy Eligibility'!$E29, 'V2X Tech Suitability'!$A$4:$A$7, 0), MATCH('Control Strategy Eligibility'!H$3, 'V2X Tech Suitability'!$C$3:$AF$3, 0))</f>
        <v>0.1</v>
      </c>
      <c r="I29" s="134">
        <f>INDEX('V2X Tech Suitability'!$C$4:$AF$7, MATCH('Control Strategy Eligibility'!$E29, 'V2X Tech Suitability'!$A$4:$A$7, 0), MATCH('Control Strategy Eligibility'!I$3, 'V2X Tech Suitability'!$C$3:$AF$3, 0))</f>
        <v>0.13200000000000001</v>
      </c>
      <c r="J29" s="134">
        <f>INDEX('V2X Tech Suitability'!$C$4:$AF$7, MATCH('Control Strategy Eligibility'!$E29, 'V2X Tech Suitability'!$A$4:$A$7, 0), MATCH('Control Strategy Eligibility'!J$3, 'V2X Tech Suitability'!$C$3:$AF$3, 0))</f>
        <v>0.16400000000000001</v>
      </c>
      <c r="K29" s="134">
        <f>INDEX('V2X Tech Suitability'!$C$4:$AF$7, MATCH('Control Strategy Eligibility'!$E29, 'V2X Tech Suitability'!$A$4:$A$7, 0), MATCH('Control Strategy Eligibility'!K$3, 'V2X Tech Suitability'!$C$3:$AF$3, 0))</f>
        <v>0.19600000000000001</v>
      </c>
      <c r="L29" s="134">
        <f>INDEX('V2X Tech Suitability'!$C$4:$AF$7, MATCH('Control Strategy Eligibility'!$E29, 'V2X Tech Suitability'!$A$4:$A$7, 0), MATCH('Control Strategy Eligibility'!L$3, 'V2X Tech Suitability'!$C$3:$AF$3, 0))</f>
        <v>0.22800000000000001</v>
      </c>
      <c r="M29" s="134">
        <f>INDEX('V2X Tech Suitability'!$C$4:$AF$7, MATCH('Control Strategy Eligibility'!$E29, 'V2X Tech Suitability'!$A$4:$A$7, 0), MATCH('Control Strategy Eligibility'!M$3, 'V2X Tech Suitability'!$C$3:$AF$3, 0))</f>
        <v>0.26</v>
      </c>
      <c r="N29" s="134">
        <f>INDEX('V2X Tech Suitability'!$C$4:$AF$7, MATCH('Control Strategy Eligibility'!$E29, 'V2X Tech Suitability'!$A$4:$A$7, 0), MATCH('Control Strategy Eligibility'!N$3, 'V2X Tech Suitability'!$C$3:$AF$3, 0))</f>
        <v>0.29200000000000004</v>
      </c>
      <c r="O29" s="134">
        <f>INDEX('V2X Tech Suitability'!$C$4:$AF$7, MATCH('Control Strategy Eligibility'!$E29, 'V2X Tech Suitability'!$A$4:$A$7, 0), MATCH('Control Strategy Eligibility'!O$3, 'V2X Tech Suitability'!$C$3:$AF$3, 0))</f>
        <v>0.32400000000000007</v>
      </c>
      <c r="P29" s="134">
        <f>INDEX('V2X Tech Suitability'!$C$4:$AF$7, MATCH('Control Strategy Eligibility'!$E29, 'V2X Tech Suitability'!$A$4:$A$7, 0), MATCH('Control Strategy Eligibility'!P$3, 'V2X Tech Suitability'!$C$3:$AF$3, 0))</f>
        <v>0.35600000000000009</v>
      </c>
      <c r="Q29" s="134">
        <f>INDEX('V2X Tech Suitability'!$C$4:$AF$7, MATCH('Control Strategy Eligibility'!$E29, 'V2X Tech Suitability'!$A$4:$A$7, 0), MATCH('Control Strategy Eligibility'!Q$3, 'V2X Tech Suitability'!$C$3:$AF$3, 0))</f>
        <v>0.38800000000000012</v>
      </c>
      <c r="R29" s="134">
        <f>INDEX('V2X Tech Suitability'!$C$4:$AF$7, MATCH('Control Strategy Eligibility'!$E29, 'V2X Tech Suitability'!$A$4:$A$7, 0), MATCH('Control Strategy Eligibility'!R$3, 'V2X Tech Suitability'!$C$3:$AF$3, 0))</f>
        <v>0.42000000000000015</v>
      </c>
      <c r="S29" s="134">
        <f>INDEX('V2X Tech Suitability'!$C$4:$AF$7, MATCH('Control Strategy Eligibility'!$E29, 'V2X Tech Suitability'!$A$4:$A$7, 0), MATCH('Control Strategy Eligibility'!S$3, 'V2X Tech Suitability'!$C$3:$AF$3, 0))</f>
        <v>0.45199999999999818</v>
      </c>
      <c r="T29" s="134">
        <f>INDEX('V2X Tech Suitability'!$C$4:$AF$7, MATCH('Control Strategy Eligibility'!$E29, 'V2X Tech Suitability'!$A$4:$A$7, 0), MATCH('Control Strategy Eligibility'!T$3, 'V2X Tech Suitability'!$C$3:$AF$3, 0))</f>
        <v>0.48400000000000887</v>
      </c>
      <c r="U29" s="134">
        <f>INDEX('V2X Tech Suitability'!$C$4:$AF$7, MATCH('Control Strategy Eligibility'!$E29, 'V2X Tech Suitability'!$A$4:$A$7, 0), MATCH('Control Strategy Eligibility'!U$3, 'V2X Tech Suitability'!$C$3:$AF$3, 0))</f>
        <v>0.51600000000000534</v>
      </c>
      <c r="V29" s="134">
        <f>INDEX('V2X Tech Suitability'!$C$4:$AF$7, MATCH('Control Strategy Eligibility'!$E29, 'V2X Tech Suitability'!$A$4:$A$7, 0), MATCH('Control Strategy Eligibility'!V$3, 'V2X Tech Suitability'!$C$3:$AF$3, 0))</f>
        <v>0.54800000000001603</v>
      </c>
      <c r="W29" s="134">
        <f>INDEX('V2X Tech Suitability'!$C$4:$AF$7, MATCH('Control Strategy Eligibility'!$E29, 'V2X Tech Suitability'!$A$4:$A$7, 0), MATCH('Control Strategy Eligibility'!W$3, 'V2X Tech Suitability'!$C$3:$AF$3, 0))</f>
        <v>0.58000000000002672</v>
      </c>
      <c r="X29" s="134">
        <f>INDEX('V2X Tech Suitability'!$C$4:$AF$7, MATCH('Control Strategy Eligibility'!$E29, 'V2X Tech Suitability'!$A$4:$A$7, 0), MATCH('Control Strategy Eligibility'!X$3, 'V2X Tech Suitability'!$C$3:$AF$3, 0))</f>
        <v>0.61200000000002319</v>
      </c>
      <c r="Y29" s="134">
        <f>INDEX('V2X Tech Suitability'!$C$4:$AF$7, MATCH('Control Strategy Eligibility'!$E29, 'V2X Tech Suitability'!$A$4:$A$7, 0), MATCH('Control Strategy Eligibility'!Y$3, 'V2X Tech Suitability'!$C$3:$AF$3, 0))</f>
        <v>0.64400000000001967</v>
      </c>
      <c r="Z29" s="134">
        <f>INDEX('V2X Tech Suitability'!$C$4:$AF$7, MATCH('Control Strategy Eligibility'!$E29, 'V2X Tech Suitability'!$A$4:$A$7, 0), MATCH('Control Strategy Eligibility'!Z$3, 'V2X Tech Suitability'!$C$3:$AF$3, 0))</f>
        <v>0.67600000000003035</v>
      </c>
      <c r="AA29" s="134">
        <f>INDEX('V2X Tech Suitability'!$C$4:$AF$7, MATCH('Control Strategy Eligibility'!$E29, 'V2X Tech Suitability'!$A$4:$A$7, 0), MATCH('Control Strategy Eligibility'!AA$3, 'V2X Tech Suitability'!$C$3:$AF$3, 0))</f>
        <v>0.70800000000002683</v>
      </c>
      <c r="AB29" s="134">
        <f>INDEX('V2X Tech Suitability'!$C$4:$AF$7, MATCH('Control Strategy Eligibility'!$E29, 'V2X Tech Suitability'!$A$4:$A$7, 0), MATCH('Control Strategy Eligibility'!AB$3, 'V2X Tech Suitability'!$C$3:$AF$3, 0))</f>
        <v>0.74000000000002331</v>
      </c>
      <c r="AC29" s="134">
        <f>INDEX('V2X Tech Suitability'!$C$4:$AF$7, MATCH('Control Strategy Eligibility'!$E29, 'V2X Tech Suitability'!$A$4:$A$7, 0), MATCH('Control Strategy Eligibility'!AC$3, 'V2X Tech Suitability'!$C$3:$AF$3, 0))</f>
        <v>0.77200000000001978</v>
      </c>
      <c r="AD29" s="134">
        <f>INDEX('V2X Tech Suitability'!$C$4:$AF$7, MATCH('Control Strategy Eligibility'!$E29, 'V2X Tech Suitability'!$A$4:$A$7, 0), MATCH('Control Strategy Eligibility'!AD$3, 'V2X Tech Suitability'!$C$3:$AF$3, 0))</f>
        <v>0.80400000000003047</v>
      </c>
      <c r="AE29" s="134">
        <f>INDEX('V2X Tech Suitability'!$C$4:$AF$7, MATCH('Control Strategy Eligibility'!$E29, 'V2X Tech Suitability'!$A$4:$A$7, 0), MATCH('Control Strategy Eligibility'!AE$3, 'V2X Tech Suitability'!$C$3:$AF$3, 0))</f>
        <v>0.83600000000002694</v>
      </c>
      <c r="AF29" s="134">
        <f>INDEX('V2X Tech Suitability'!$C$4:$AF$7, MATCH('Control Strategy Eligibility'!$E29, 'V2X Tech Suitability'!$A$4:$A$7, 0), MATCH('Control Strategy Eligibility'!AF$3, 'V2X Tech Suitability'!$C$3:$AF$3, 0))</f>
        <v>0.86800000000002342</v>
      </c>
      <c r="AG29" s="134">
        <f>INDEX('V2X Tech Suitability'!$C$4:$AF$7, MATCH('Control Strategy Eligibility'!$E29, 'V2X Tech Suitability'!$A$4:$A$7, 0), MATCH('Control Strategy Eligibility'!AG$3, 'V2X Tech Suitability'!$C$3:$AF$3, 0))</f>
        <v>0.90000000000003411</v>
      </c>
    </row>
    <row r="30" spans="1:33">
      <c r="A30" s="131" t="s">
        <v>141</v>
      </c>
      <c r="B30" s="132" t="s">
        <v>146</v>
      </c>
      <c r="C30" s="133" t="s">
        <v>42</v>
      </c>
      <c r="D30" s="133" t="s">
        <v>45</v>
      </c>
      <c r="E30" s="133" t="s">
        <v>107</v>
      </c>
      <c r="F30" s="134">
        <f>INDEX('V2X Tech Suitability'!$C$4:$AF$7, MATCH('Control Strategy Eligibility'!$E30, 'V2X Tech Suitability'!$A$4:$A$7, 0), MATCH('Control Strategy Eligibility'!F$3, 'V2X Tech Suitability'!$C$3:$AF$3, 0))</f>
        <v>2.6468818549597355E-2</v>
      </c>
      <c r="G30" s="134">
        <f>INDEX('V2X Tech Suitability'!$C$4:$AF$7, MATCH('Control Strategy Eligibility'!$E30, 'V2X Tech Suitability'!$A$4:$A$7, 0), MATCH('Control Strategy Eligibility'!G$3, 'V2X Tech Suitability'!$C$3:$AF$3, 0))</f>
        <v>6.3234409274798675E-2</v>
      </c>
      <c r="H30" s="134">
        <f>INDEX('V2X Tech Suitability'!$C$4:$AF$7, MATCH('Control Strategy Eligibility'!$E30, 'V2X Tech Suitability'!$A$4:$A$7, 0), MATCH('Control Strategy Eligibility'!H$3, 'V2X Tech Suitability'!$C$3:$AF$3, 0))</f>
        <v>0.1</v>
      </c>
      <c r="I30" s="134">
        <f>INDEX('V2X Tech Suitability'!$C$4:$AF$7, MATCH('Control Strategy Eligibility'!$E30, 'V2X Tech Suitability'!$A$4:$A$7, 0), MATCH('Control Strategy Eligibility'!I$3, 'V2X Tech Suitability'!$C$3:$AF$3, 0))</f>
        <v>0.13200000000000001</v>
      </c>
      <c r="J30" s="134">
        <f>INDEX('V2X Tech Suitability'!$C$4:$AF$7, MATCH('Control Strategy Eligibility'!$E30, 'V2X Tech Suitability'!$A$4:$A$7, 0), MATCH('Control Strategy Eligibility'!J$3, 'V2X Tech Suitability'!$C$3:$AF$3, 0))</f>
        <v>0.16400000000000001</v>
      </c>
      <c r="K30" s="134">
        <f>INDEX('V2X Tech Suitability'!$C$4:$AF$7, MATCH('Control Strategy Eligibility'!$E30, 'V2X Tech Suitability'!$A$4:$A$7, 0), MATCH('Control Strategy Eligibility'!K$3, 'V2X Tech Suitability'!$C$3:$AF$3, 0))</f>
        <v>0.19600000000000001</v>
      </c>
      <c r="L30" s="134">
        <f>INDEX('V2X Tech Suitability'!$C$4:$AF$7, MATCH('Control Strategy Eligibility'!$E30, 'V2X Tech Suitability'!$A$4:$A$7, 0), MATCH('Control Strategy Eligibility'!L$3, 'V2X Tech Suitability'!$C$3:$AF$3, 0))</f>
        <v>0.22800000000000001</v>
      </c>
      <c r="M30" s="134">
        <f>INDEX('V2X Tech Suitability'!$C$4:$AF$7, MATCH('Control Strategy Eligibility'!$E30, 'V2X Tech Suitability'!$A$4:$A$7, 0), MATCH('Control Strategy Eligibility'!M$3, 'V2X Tech Suitability'!$C$3:$AF$3, 0))</f>
        <v>0.26</v>
      </c>
      <c r="N30" s="134">
        <f>INDEX('V2X Tech Suitability'!$C$4:$AF$7, MATCH('Control Strategy Eligibility'!$E30, 'V2X Tech Suitability'!$A$4:$A$7, 0), MATCH('Control Strategy Eligibility'!N$3, 'V2X Tech Suitability'!$C$3:$AF$3, 0))</f>
        <v>0.29200000000000004</v>
      </c>
      <c r="O30" s="134">
        <f>INDEX('V2X Tech Suitability'!$C$4:$AF$7, MATCH('Control Strategy Eligibility'!$E30, 'V2X Tech Suitability'!$A$4:$A$7, 0), MATCH('Control Strategy Eligibility'!O$3, 'V2X Tech Suitability'!$C$3:$AF$3, 0))</f>
        <v>0.32400000000000007</v>
      </c>
      <c r="P30" s="134">
        <f>INDEX('V2X Tech Suitability'!$C$4:$AF$7, MATCH('Control Strategy Eligibility'!$E30, 'V2X Tech Suitability'!$A$4:$A$7, 0), MATCH('Control Strategy Eligibility'!P$3, 'V2X Tech Suitability'!$C$3:$AF$3, 0))</f>
        <v>0.35600000000000009</v>
      </c>
      <c r="Q30" s="134">
        <f>INDEX('V2X Tech Suitability'!$C$4:$AF$7, MATCH('Control Strategy Eligibility'!$E30, 'V2X Tech Suitability'!$A$4:$A$7, 0), MATCH('Control Strategy Eligibility'!Q$3, 'V2X Tech Suitability'!$C$3:$AF$3, 0))</f>
        <v>0.38800000000000012</v>
      </c>
      <c r="R30" s="134">
        <f>INDEX('V2X Tech Suitability'!$C$4:$AF$7, MATCH('Control Strategy Eligibility'!$E30, 'V2X Tech Suitability'!$A$4:$A$7, 0), MATCH('Control Strategy Eligibility'!R$3, 'V2X Tech Suitability'!$C$3:$AF$3, 0))</f>
        <v>0.42000000000000015</v>
      </c>
      <c r="S30" s="134">
        <f>INDEX('V2X Tech Suitability'!$C$4:$AF$7, MATCH('Control Strategy Eligibility'!$E30, 'V2X Tech Suitability'!$A$4:$A$7, 0), MATCH('Control Strategy Eligibility'!S$3, 'V2X Tech Suitability'!$C$3:$AF$3, 0))</f>
        <v>0.45199999999999818</v>
      </c>
      <c r="T30" s="134">
        <f>INDEX('V2X Tech Suitability'!$C$4:$AF$7, MATCH('Control Strategy Eligibility'!$E30, 'V2X Tech Suitability'!$A$4:$A$7, 0), MATCH('Control Strategy Eligibility'!T$3, 'V2X Tech Suitability'!$C$3:$AF$3, 0))</f>
        <v>0.48400000000000887</v>
      </c>
      <c r="U30" s="134">
        <f>INDEX('V2X Tech Suitability'!$C$4:$AF$7, MATCH('Control Strategy Eligibility'!$E30, 'V2X Tech Suitability'!$A$4:$A$7, 0), MATCH('Control Strategy Eligibility'!U$3, 'V2X Tech Suitability'!$C$3:$AF$3, 0))</f>
        <v>0.51600000000000534</v>
      </c>
      <c r="V30" s="134">
        <f>INDEX('V2X Tech Suitability'!$C$4:$AF$7, MATCH('Control Strategy Eligibility'!$E30, 'V2X Tech Suitability'!$A$4:$A$7, 0), MATCH('Control Strategy Eligibility'!V$3, 'V2X Tech Suitability'!$C$3:$AF$3, 0))</f>
        <v>0.54800000000001603</v>
      </c>
      <c r="W30" s="134">
        <f>INDEX('V2X Tech Suitability'!$C$4:$AF$7, MATCH('Control Strategy Eligibility'!$E30, 'V2X Tech Suitability'!$A$4:$A$7, 0), MATCH('Control Strategy Eligibility'!W$3, 'V2X Tech Suitability'!$C$3:$AF$3, 0))</f>
        <v>0.58000000000002672</v>
      </c>
      <c r="X30" s="134">
        <f>INDEX('V2X Tech Suitability'!$C$4:$AF$7, MATCH('Control Strategy Eligibility'!$E30, 'V2X Tech Suitability'!$A$4:$A$7, 0), MATCH('Control Strategy Eligibility'!X$3, 'V2X Tech Suitability'!$C$3:$AF$3, 0))</f>
        <v>0.61200000000002319</v>
      </c>
      <c r="Y30" s="134">
        <f>INDEX('V2X Tech Suitability'!$C$4:$AF$7, MATCH('Control Strategy Eligibility'!$E30, 'V2X Tech Suitability'!$A$4:$A$7, 0), MATCH('Control Strategy Eligibility'!Y$3, 'V2X Tech Suitability'!$C$3:$AF$3, 0))</f>
        <v>0.64400000000001967</v>
      </c>
      <c r="Z30" s="134">
        <f>INDEX('V2X Tech Suitability'!$C$4:$AF$7, MATCH('Control Strategy Eligibility'!$E30, 'V2X Tech Suitability'!$A$4:$A$7, 0), MATCH('Control Strategy Eligibility'!Z$3, 'V2X Tech Suitability'!$C$3:$AF$3, 0))</f>
        <v>0.67600000000003035</v>
      </c>
      <c r="AA30" s="134">
        <f>INDEX('V2X Tech Suitability'!$C$4:$AF$7, MATCH('Control Strategy Eligibility'!$E30, 'V2X Tech Suitability'!$A$4:$A$7, 0), MATCH('Control Strategy Eligibility'!AA$3, 'V2X Tech Suitability'!$C$3:$AF$3, 0))</f>
        <v>0.70800000000002683</v>
      </c>
      <c r="AB30" s="134">
        <f>INDEX('V2X Tech Suitability'!$C$4:$AF$7, MATCH('Control Strategy Eligibility'!$E30, 'V2X Tech Suitability'!$A$4:$A$7, 0), MATCH('Control Strategy Eligibility'!AB$3, 'V2X Tech Suitability'!$C$3:$AF$3, 0))</f>
        <v>0.74000000000002331</v>
      </c>
      <c r="AC30" s="134">
        <f>INDEX('V2X Tech Suitability'!$C$4:$AF$7, MATCH('Control Strategy Eligibility'!$E30, 'V2X Tech Suitability'!$A$4:$A$7, 0), MATCH('Control Strategy Eligibility'!AC$3, 'V2X Tech Suitability'!$C$3:$AF$3, 0))</f>
        <v>0.77200000000001978</v>
      </c>
      <c r="AD30" s="134">
        <f>INDEX('V2X Tech Suitability'!$C$4:$AF$7, MATCH('Control Strategy Eligibility'!$E30, 'V2X Tech Suitability'!$A$4:$A$7, 0), MATCH('Control Strategy Eligibility'!AD$3, 'V2X Tech Suitability'!$C$3:$AF$3, 0))</f>
        <v>0.80400000000003047</v>
      </c>
      <c r="AE30" s="134">
        <f>INDEX('V2X Tech Suitability'!$C$4:$AF$7, MATCH('Control Strategy Eligibility'!$E30, 'V2X Tech Suitability'!$A$4:$A$7, 0), MATCH('Control Strategy Eligibility'!AE$3, 'V2X Tech Suitability'!$C$3:$AF$3, 0))</f>
        <v>0.83600000000002694</v>
      </c>
      <c r="AF30" s="134">
        <f>INDEX('V2X Tech Suitability'!$C$4:$AF$7, MATCH('Control Strategy Eligibility'!$E30, 'V2X Tech Suitability'!$A$4:$A$7, 0), MATCH('Control Strategy Eligibility'!AF$3, 'V2X Tech Suitability'!$C$3:$AF$3, 0))</f>
        <v>0.86800000000002342</v>
      </c>
      <c r="AG30" s="134">
        <f>INDEX('V2X Tech Suitability'!$C$4:$AF$7, MATCH('Control Strategy Eligibility'!$E30, 'V2X Tech Suitability'!$A$4:$A$7, 0), MATCH('Control Strategy Eligibility'!AG$3, 'V2X Tech Suitability'!$C$3:$AF$3, 0))</f>
        <v>0.90000000000003411</v>
      </c>
    </row>
    <row r="31" spans="1:33">
      <c r="A31" s="131" t="s">
        <v>141</v>
      </c>
      <c r="B31" s="132" t="s">
        <v>146</v>
      </c>
      <c r="C31" s="133" t="s">
        <v>42</v>
      </c>
      <c r="D31" s="133" t="s">
        <v>46</v>
      </c>
      <c r="E31" s="133" t="s">
        <v>107</v>
      </c>
      <c r="F31" s="134">
        <f>INDEX('V2X Tech Suitability'!$C$4:$AF$7, MATCH('Control Strategy Eligibility'!$E31, 'V2X Tech Suitability'!$A$4:$A$7, 0), MATCH('Control Strategy Eligibility'!F$3, 'V2X Tech Suitability'!$C$3:$AF$3, 0))</f>
        <v>2.6468818549597355E-2</v>
      </c>
      <c r="G31" s="134">
        <f>INDEX('V2X Tech Suitability'!$C$4:$AF$7, MATCH('Control Strategy Eligibility'!$E31, 'V2X Tech Suitability'!$A$4:$A$7, 0), MATCH('Control Strategy Eligibility'!G$3, 'V2X Tech Suitability'!$C$3:$AF$3, 0))</f>
        <v>6.3234409274798675E-2</v>
      </c>
      <c r="H31" s="134">
        <f>INDEX('V2X Tech Suitability'!$C$4:$AF$7, MATCH('Control Strategy Eligibility'!$E31, 'V2X Tech Suitability'!$A$4:$A$7, 0), MATCH('Control Strategy Eligibility'!H$3, 'V2X Tech Suitability'!$C$3:$AF$3, 0))</f>
        <v>0.1</v>
      </c>
      <c r="I31" s="134">
        <f>INDEX('V2X Tech Suitability'!$C$4:$AF$7, MATCH('Control Strategy Eligibility'!$E31, 'V2X Tech Suitability'!$A$4:$A$7, 0), MATCH('Control Strategy Eligibility'!I$3, 'V2X Tech Suitability'!$C$3:$AF$3, 0))</f>
        <v>0.13200000000000001</v>
      </c>
      <c r="J31" s="134">
        <f>INDEX('V2X Tech Suitability'!$C$4:$AF$7, MATCH('Control Strategy Eligibility'!$E31, 'V2X Tech Suitability'!$A$4:$A$7, 0), MATCH('Control Strategy Eligibility'!J$3, 'V2X Tech Suitability'!$C$3:$AF$3, 0))</f>
        <v>0.16400000000000001</v>
      </c>
      <c r="K31" s="134">
        <f>INDEX('V2X Tech Suitability'!$C$4:$AF$7, MATCH('Control Strategy Eligibility'!$E31, 'V2X Tech Suitability'!$A$4:$A$7, 0), MATCH('Control Strategy Eligibility'!K$3, 'V2X Tech Suitability'!$C$3:$AF$3, 0))</f>
        <v>0.19600000000000001</v>
      </c>
      <c r="L31" s="134">
        <f>INDEX('V2X Tech Suitability'!$C$4:$AF$7, MATCH('Control Strategy Eligibility'!$E31, 'V2X Tech Suitability'!$A$4:$A$7, 0), MATCH('Control Strategy Eligibility'!L$3, 'V2X Tech Suitability'!$C$3:$AF$3, 0))</f>
        <v>0.22800000000000001</v>
      </c>
      <c r="M31" s="134">
        <f>INDEX('V2X Tech Suitability'!$C$4:$AF$7, MATCH('Control Strategy Eligibility'!$E31, 'V2X Tech Suitability'!$A$4:$A$7, 0), MATCH('Control Strategy Eligibility'!M$3, 'V2X Tech Suitability'!$C$3:$AF$3, 0))</f>
        <v>0.26</v>
      </c>
      <c r="N31" s="134">
        <f>INDEX('V2X Tech Suitability'!$C$4:$AF$7, MATCH('Control Strategy Eligibility'!$E31, 'V2X Tech Suitability'!$A$4:$A$7, 0), MATCH('Control Strategy Eligibility'!N$3, 'V2X Tech Suitability'!$C$3:$AF$3, 0))</f>
        <v>0.29200000000000004</v>
      </c>
      <c r="O31" s="134">
        <f>INDEX('V2X Tech Suitability'!$C$4:$AF$7, MATCH('Control Strategy Eligibility'!$E31, 'V2X Tech Suitability'!$A$4:$A$7, 0), MATCH('Control Strategy Eligibility'!O$3, 'V2X Tech Suitability'!$C$3:$AF$3, 0))</f>
        <v>0.32400000000000007</v>
      </c>
      <c r="P31" s="134">
        <f>INDEX('V2X Tech Suitability'!$C$4:$AF$7, MATCH('Control Strategy Eligibility'!$E31, 'V2X Tech Suitability'!$A$4:$A$7, 0), MATCH('Control Strategy Eligibility'!P$3, 'V2X Tech Suitability'!$C$3:$AF$3, 0))</f>
        <v>0.35600000000000009</v>
      </c>
      <c r="Q31" s="134">
        <f>INDEX('V2X Tech Suitability'!$C$4:$AF$7, MATCH('Control Strategy Eligibility'!$E31, 'V2X Tech Suitability'!$A$4:$A$7, 0), MATCH('Control Strategy Eligibility'!Q$3, 'V2X Tech Suitability'!$C$3:$AF$3, 0))</f>
        <v>0.38800000000000012</v>
      </c>
      <c r="R31" s="134">
        <f>INDEX('V2X Tech Suitability'!$C$4:$AF$7, MATCH('Control Strategy Eligibility'!$E31, 'V2X Tech Suitability'!$A$4:$A$7, 0), MATCH('Control Strategy Eligibility'!R$3, 'V2X Tech Suitability'!$C$3:$AF$3, 0))</f>
        <v>0.42000000000000015</v>
      </c>
      <c r="S31" s="134">
        <f>INDEX('V2X Tech Suitability'!$C$4:$AF$7, MATCH('Control Strategy Eligibility'!$E31, 'V2X Tech Suitability'!$A$4:$A$7, 0), MATCH('Control Strategy Eligibility'!S$3, 'V2X Tech Suitability'!$C$3:$AF$3, 0))</f>
        <v>0.45199999999999818</v>
      </c>
      <c r="T31" s="134">
        <f>INDEX('V2X Tech Suitability'!$C$4:$AF$7, MATCH('Control Strategy Eligibility'!$E31, 'V2X Tech Suitability'!$A$4:$A$7, 0), MATCH('Control Strategy Eligibility'!T$3, 'V2X Tech Suitability'!$C$3:$AF$3, 0))</f>
        <v>0.48400000000000887</v>
      </c>
      <c r="U31" s="134">
        <f>INDEX('V2X Tech Suitability'!$C$4:$AF$7, MATCH('Control Strategy Eligibility'!$E31, 'V2X Tech Suitability'!$A$4:$A$7, 0), MATCH('Control Strategy Eligibility'!U$3, 'V2X Tech Suitability'!$C$3:$AF$3, 0))</f>
        <v>0.51600000000000534</v>
      </c>
      <c r="V31" s="134">
        <f>INDEX('V2X Tech Suitability'!$C$4:$AF$7, MATCH('Control Strategy Eligibility'!$E31, 'V2X Tech Suitability'!$A$4:$A$7, 0), MATCH('Control Strategy Eligibility'!V$3, 'V2X Tech Suitability'!$C$3:$AF$3, 0))</f>
        <v>0.54800000000001603</v>
      </c>
      <c r="W31" s="134">
        <f>INDEX('V2X Tech Suitability'!$C$4:$AF$7, MATCH('Control Strategy Eligibility'!$E31, 'V2X Tech Suitability'!$A$4:$A$7, 0), MATCH('Control Strategy Eligibility'!W$3, 'V2X Tech Suitability'!$C$3:$AF$3, 0))</f>
        <v>0.58000000000002672</v>
      </c>
      <c r="X31" s="134">
        <f>INDEX('V2X Tech Suitability'!$C$4:$AF$7, MATCH('Control Strategy Eligibility'!$E31, 'V2X Tech Suitability'!$A$4:$A$7, 0), MATCH('Control Strategy Eligibility'!X$3, 'V2X Tech Suitability'!$C$3:$AF$3, 0))</f>
        <v>0.61200000000002319</v>
      </c>
      <c r="Y31" s="134">
        <f>INDEX('V2X Tech Suitability'!$C$4:$AF$7, MATCH('Control Strategy Eligibility'!$E31, 'V2X Tech Suitability'!$A$4:$A$7, 0), MATCH('Control Strategy Eligibility'!Y$3, 'V2X Tech Suitability'!$C$3:$AF$3, 0))</f>
        <v>0.64400000000001967</v>
      </c>
      <c r="Z31" s="134">
        <f>INDEX('V2X Tech Suitability'!$C$4:$AF$7, MATCH('Control Strategy Eligibility'!$E31, 'V2X Tech Suitability'!$A$4:$A$7, 0), MATCH('Control Strategy Eligibility'!Z$3, 'V2X Tech Suitability'!$C$3:$AF$3, 0))</f>
        <v>0.67600000000003035</v>
      </c>
      <c r="AA31" s="134">
        <f>INDEX('V2X Tech Suitability'!$C$4:$AF$7, MATCH('Control Strategy Eligibility'!$E31, 'V2X Tech Suitability'!$A$4:$A$7, 0), MATCH('Control Strategy Eligibility'!AA$3, 'V2X Tech Suitability'!$C$3:$AF$3, 0))</f>
        <v>0.70800000000002683</v>
      </c>
      <c r="AB31" s="134">
        <f>INDEX('V2X Tech Suitability'!$C$4:$AF$7, MATCH('Control Strategy Eligibility'!$E31, 'V2X Tech Suitability'!$A$4:$A$7, 0), MATCH('Control Strategy Eligibility'!AB$3, 'V2X Tech Suitability'!$C$3:$AF$3, 0))</f>
        <v>0.74000000000002331</v>
      </c>
      <c r="AC31" s="134">
        <f>INDEX('V2X Tech Suitability'!$C$4:$AF$7, MATCH('Control Strategy Eligibility'!$E31, 'V2X Tech Suitability'!$A$4:$A$7, 0), MATCH('Control Strategy Eligibility'!AC$3, 'V2X Tech Suitability'!$C$3:$AF$3, 0))</f>
        <v>0.77200000000001978</v>
      </c>
      <c r="AD31" s="134">
        <f>INDEX('V2X Tech Suitability'!$C$4:$AF$7, MATCH('Control Strategy Eligibility'!$E31, 'V2X Tech Suitability'!$A$4:$A$7, 0), MATCH('Control Strategy Eligibility'!AD$3, 'V2X Tech Suitability'!$C$3:$AF$3, 0))</f>
        <v>0.80400000000003047</v>
      </c>
      <c r="AE31" s="134">
        <f>INDEX('V2X Tech Suitability'!$C$4:$AF$7, MATCH('Control Strategy Eligibility'!$E31, 'V2X Tech Suitability'!$A$4:$A$7, 0), MATCH('Control Strategy Eligibility'!AE$3, 'V2X Tech Suitability'!$C$3:$AF$3, 0))</f>
        <v>0.83600000000002694</v>
      </c>
      <c r="AF31" s="134">
        <f>INDEX('V2X Tech Suitability'!$C$4:$AF$7, MATCH('Control Strategy Eligibility'!$E31, 'V2X Tech Suitability'!$A$4:$A$7, 0), MATCH('Control Strategy Eligibility'!AF$3, 'V2X Tech Suitability'!$C$3:$AF$3, 0))</f>
        <v>0.86800000000002342</v>
      </c>
      <c r="AG31" s="134">
        <f>INDEX('V2X Tech Suitability'!$C$4:$AF$7, MATCH('Control Strategy Eligibility'!$E31, 'V2X Tech Suitability'!$A$4:$A$7, 0), MATCH('Control Strategy Eligibility'!AG$3, 'V2X Tech Suitability'!$C$3:$AF$3, 0))</f>
        <v>0.90000000000003411</v>
      </c>
    </row>
    <row r="32" spans="1:33">
      <c r="A32" s="131" t="s">
        <v>141</v>
      </c>
      <c r="B32" s="132" t="s">
        <v>146</v>
      </c>
      <c r="C32" s="133" t="s">
        <v>42</v>
      </c>
      <c r="D32" s="133" t="s">
        <v>47</v>
      </c>
      <c r="E32" s="133" t="s">
        <v>107</v>
      </c>
      <c r="F32" s="134">
        <f>INDEX('V2X Tech Suitability'!$C$4:$AF$7, MATCH('Control Strategy Eligibility'!$E32, 'V2X Tech Suitability'!$A$4:$A$7, 0), MATCH('Control Strategy Eligibility'!F$3, 'V2X Tech Suitability'!$C$3:$AF$3, 0))</f>
        <v>2.6468818549597355E-2</v>
      </c>
      <c r="G32" s="134">
        <f>INDEX('V2X Tech Suitability'!$C$4:$AF$7, MATCH('Control Strategy Eligibility'!$E32, 'V2X Tech Suitability'!$A$4:$A$7, 0), MATCH('Control Strategy Eligibility'!G$3, 'V2X Tech Suitability'!$C$3:$AF$3, 0))</f>
        <v>6.3234409274798675E-2</v>
      </c>
      <c r="H32" s="134">
        <f>INDEX('V2X Tech Suitability'!$C$4:$AF$7, MATCH('Control Strategy Eligibility'!$E32, 'V2X Tech Suitability'!$A$4:$A$7, 0), MATCH('Control Strategy Eligibility'!H$3, 'V2X Tech Suitability'!$C$3:$AF$3, 0))</f>
        <v>0.1</v>
      </c>
      <c r="I32" s="134">
        <f>INDEX('V2X Tech Suitability'!$C$4:$AF$7, MATCH('Control Strategy Eligibility'!$E32, 'V2X Tech Suitability'!$A$4:$A$7, 0), MATCH('Control Strategy Eligibility'!I$3, 'V2X Tech Suitability'!$C$3:$AF$3, 0))</f>
        <v>0.13200000000000001</v>
      </c>
      <c r="J32" s="134">
        <f>INDEX('V2X Tech Suitability'!$C$4:$AF$7, MATCH('Control Strategy Eligibility'!$E32, 'V2X Tech Suitability'!$A$4:$A$7, 0), MATCH('Control Strategy Eligibility'!J$3, 'V2X Tech Suitability'!$C$3:$AF$3, 0))</f>
        <v>0.16400000000000001</v>
      </c>
      <c r="K32" s="134">
        <f>INDEX('V2X Tech Suitability'!$C$4:$AF$7, MATCH('Control Strategy Eligibility'!$E32, 'V2X Tech Suitability'!$A$4:$A$7, 0), MATCH('Control Strategy Eligibility'!K$3, 'V2X Tech Suitability'!$C$3:$AF$3, 0))</f>
        <v>0.19600000000000001</v>
      </c>
      <c r="L32" s="134">
        <f>INDEX('V2X Tech Suitability'!$C$4:$AF$7, MATCH('Control Strategy Eligibility'!$E32, 'V2X Tech Suitability'!$A$4:$A$7, 0), MATCH('Control Strategy Eligibility'!L$3, 'V2X Tech Suitability'!$C$3:$AF$3, 0))</f>
        <v>0.22800000000000001</v>
      </c>
      <c r="M32" s="134">
        <f>INDEX('V2X Tech Suitability'!$C$4:$AF$7, MATCH('Control Strategy Eligibility'!$E32, 'V2X Tech Suitability'!$A$4:$A$7, 0), MATCH('Control Strategy Eligibility'!M$3, 'V2X Tech Suitability'!$C$3:$AF$3, 0))</f>
        <v>0.26</v>
      </c>
      <c r="N32" s="134">
        <f>INDEX('V2X Tech Suitability'!$C$4:$AF$7, MATCH('Control Strategy Eligibility'!$E32, 'V2X Tech Suitability'!$A$4:$A$7, 0), MATCH('Control Strategy Eligibility'!N$3, 'V2X Tech Suitability'!$C$3:$AF$3, 0))</f>
        <v>0.29200000000000004</v>
      </c>
      <c r="O32" s="134">
        <f>INDEX('V2X Tech Suitability'!$C$4:$AF$7, MATCH('Control Strategy Eligibility'!$E32, 'V2X Tech Suitability'!$A$4:$A$7, 0), MATCH('Control Strategy Eligibility'!O$3, 'V2X Tech Suitability'!$C$3:$AF$3, 0))</f>
        <v>0.32400000000000007</v>
      </c>
      <c r="P32" s="134">
        <f>INDEX('V2X Tech Suitability'!$C$4:$AF$7, MATCH('Control Strategy Eligibility'!$E32, 'V2X Tech Suitability'!$A$4:$A$7, 0), MATCH('Control Strategy Eligibility'!P$3, 'V2X Tech Suitability'!$C$3:$AF$3, 0))</f>
        <v>0.35600000000000009</v>
      </c>
      <c r="Q32" s="134">
        <f>INDEX('V2X Tech Suitability'!$C$4:$AF$7, MATCH('Control Strategy Eligibility'!$E32, 'V2X Tech Suitability'!$A$4:$A$7, 0), MATCH('Control Strategy Eligibility'!Q$3, 'V2X Tech Suitability'!$C$3:$AF$3, 0))</f>
        <v>0.38800000000000012</v>
      </c>
      <c r="R32" s="134">
        <f>INDEX('V2X Tech Suitability'!$C$4:$AF$7, MATCH('Control Strategy Eligibility'!$E32, 'V2X Tech Suitability'!$A$4:$A$7, 0), MATCH('Control Strategy Eligibility'!R$3, 'V2X Tech Suitability'!$C$3:$AF$3, 0))</f>
        <v>0.42000000000000015</v>
      </c>
      <c r="S32" s="134">
        <f>INDEX('V2X Tech Suitability'!$C$4:$AF$7, MATCH('Control Strategy Eligibility'!$E32, 'V2X Tech Suitability'!$A$4:$A$7, 0), MATCH('Control Strategy Eligibility'!S$3, 'V2X Tech Suitability'!$C$3:$AF$3, 0))</f>
        <v>0.45199999999999818</v>
      </c>
      <c r="T32" s="134">
        <f>INDEX('V2X Tech Suitability'!$C$4:$AF$7, MATCH('Control Strategy Eligibility'!$E32, 'V2X Tech Suitability'!$A$4:$A$7, 0), MATCH('Control Strategy Eligibility'!T$3, 'V2X Tech Suitability'!$C$3:$AF$3, 0))</f>
        <v>0.48400000000000887</v>
      </c>
      <c r="U32" s="134">
        <f>INDEX('V2X Tech Suitability'!$C$4:$AF$7, MATCH('Control Strategy Eligibility'!$E32, 'V2X Tech Suitability'!$A$4:$A$7, 0), MATCH('Control Strategy Eligibility'!U$3, 'V2X Tech Suitability'!$C$3:$AF$3, 0))</f>
        <v>0.51600000000000534</v>
      </c>
      <c r="V32" s="134">
        <f>INDEX('V2X Tech Suitability'!$C$4:$AF$7, MATCH('Control Strategy Eligibility'!$E32, 'V2X Tech Suitability'!$A$4:$A$7, 0), MATCH('Control Strategy Eligibility'!V$3, 'V2X Tech Suitability'!$C$3:$AF$3, 0))</f>
        <v>0.54800000000001603</v>
      </c>
      <c r="W32" s="134">
        <f>INDEX('V2X Tech Suitability'!$C$4:$AF$7, MATCH('Control Strategy Eligibility'!$E32, 'V2X Tech Suitability'!$A$4:$A$7, 0), MATCH('Control Strategy Eligibility'!W$3, 'V2X Tech Suitability'!$C$3:$AF$3, 0))</f>
        <v>0.58000000000002672</v>
      </c>
      <c r="X32" s="134">
        <f>INDEX('V2X Tech Suitability'!$C$4:$AF$7, MATCH('Control Strategy Eligibility'!$E32, 'V2X Tech Suitability'!$A$4:$A$7, 0), MATCH('Control Strategy Eligibility'!X$3, 'V2X Tech Suitability'!$C$3:$AF$3, 0))</f>
        <v>0.61200000000002319</v>
      </c>
      <c r="Y32" s="134">
        <f>INDEX('V2X Tech Suitability'!$C$4:$AF$7, MATCH('Control Strategy Eligibility'!$E32, 'V2X Tech Suitability'!$A$4:$A$7, 0), MATCH('Control Strategy Eligibility'!Y$3, 'V2X Tech Suitability'!$C$3:$AF$3, 0))</f>
        <v>0.64400000000001967</v>
      </c>
      <c r="Z32" s="134">
        <f>INDEX('V2X Tech Suitability'!$C$4:$AF$7, MATCH('Control Strategy Eligibility'!$E32, 'V2X Tech Suitability'!$A$4:$A$7, 0), MATCH('Control Strategy Eligibility'!Z$3, 'V2X Tech Suitability'!$C$3:$AF$3, 0))</f>
        <v>0.67600000000003035</v>
      </c>
      <c r="AA32" s="134">
        <f>INDEX('V2X Tech Suitability'!$C$4:$AF$7, MATCH('Control Strategy Eligibility'!$E32, 'V2X Tech Suitability'!$A$4:$A$7, 0), MATCH('Control Strategy Eligibility'!AA$3, 'V2X Tech Suitability'!$C$3:$AF$3, 0))</f>
        <v>0.70800000000002683</v>
      </c>
      <c r="AB32" s="134">
        <f>INDEX('V2X Tech Suitability'!$C$4:$AF$7, MATCH('Control Strategy Eligibility'!$E32, 'V2X Tech Suitability'!$A$4:$A$7, 0), MATCH('Control Strategy Eligibility'!AB$3, 'V2X Tech Suitability'!$C$3:$AF$3, 0))</f>
        <v>0.74000000000002331</v>
      </c>
      <c r="AC32" s="134">
        <f>INDEX('V2X Tech Suitability'!$C$4:$AF$7, MATCH('Control Strategy Eligibility'!$E32, 'V2X Tech Suitability'!$A$4:$A$7, 0), MATCH('Control Strategy Eligibility'!AC$3, 'V2X Tech Suitability'!$C$3:$AF$3, 0))</f>
        <v>0.77200000000001978</v>
      </c>
      <c r="AD32" s="134">
        <f>INDEX('V2X Tech Suitability'!$C$4:$AF$7, MATCH('Control Strategy Eligibility'!$E32, 'V2X Tech Suitability'!$A$4:$A$7, 0), MATCH('Control Strategy Eligibility'!AD$3, 'V2X Tech Suitability'!$C$3:$AF$3, 0))</f>
        <v>0.80400000000003047</v>
      </c>
      <c r="AE32" s="134">
        <f>INDEX('V2X Tech Suitability'!$C$4:$AF$7, MATCH('Control Strategy Eligibility'!$E32, 'V2X Tech Suitability'!$A$4:$A$7, 0), MATCH('Control Strategy Eligibility'!AE$3, 'V2X Tech Suitability'!$C$3:$AF$3, 0))</f>
        <v>0.83600000000002694</v>
      </c>
      <c r="AF32" s="134">
        <f>INDEX('V2X Tech Suitability'!$C$4:$AF$7, MATCH('Control Strategy Eligibility'!$E32, 'V2X Tech Suitability'!$A$4:$A$7, 0), MATCH('Control Strategy Eligibility'!AF$3, 'V2X Tech Suitability'!$C$3:$AF$3, 0))</f>
        <v>0.86800000000002342</v>
      </c>
      <c r="AG32" s="134">
        <f>INDEX('V2X Tech Suitability'!$C$4:$AF$7, MATCH('Control Strategy Eligibility'!$E32, 'V2X Tech Suitability'!$A$4:$A$7, 0), MATCH('Control Strategy Eligibility'!AG$3, 'V2X Tech Suitability'!$C$3:$AF$3, 0))</f>
        <v>0.90000000000003411</v>
      </c>
    </row>
    <row r="33" spans="1:33">
      <c r="A33" s="131" t="s">
        <v>141</v>
      </c>
      <c r="B33" s="132" t="s">
        <v>146</v>
      </c>
      <c r="C33" s="133" t="s">
        <v>42</v>
      </c>
      <c r="D33" s="133" t="s">
        <v>48</v>
      </c>
      <c r="E33" s="133" t="s">
        <v>107</v>
      </c>
      <c r="F33" s="134">
        <f>INDEX('V2X Tech Suitability'!$C$4:$AF$7, MATCH('Control Strategy Eligibility'!$E33, 'V2X Tech Suitability'!$A$4:$A$7, 0), MATCH('Control Strategy Eligibility'!F$3, 'V2X Tech Suitability'!$C$3:$AF$3, 0))</f>
        <v>2.6468818549597355E-2</v>
      </c>
      <c r="G33" s="134">
        <f>INDEX('V2X Tech Suitability'!$C$4:$AF$7, MATCH('Control Strategy Eligibility'!$E33, 'V2X Tech Suitability'!$A$4:$A$7, 0), MATCH('Control Strategy Eligibility'!G$3, 'V2X Tech Suitability'!$C$3:$AF$3, 0))</f>
        <v>6.3234409274798675E-2</v>
      </c>
      <c r="H33" s="134">
        <f>INDEX('V2X Tech Suitability'!$C$4:$AF$7, MATCH('Control Strategy Eligibility'!$E33, 'V2X Tech Suitability'!$A$4:$A$7, 0), MATCH('Control Strategy Eligibility'!H$3, 'V2X Tech Suitability'!$C$3:$AF$3, 0))</f>
        <v>0.1</v>
      </c>
      <c r="I33" s="134">
        <f>INDEX('V2X Tech Suitability'!$C$4:$AF$7, MATCH('Control Strategy Eligibility'!$E33, 'V2X Tech Suitability'!$A$4:$A$7, 0), MATCH('Control Strategy Eligibility'!I$3, 'V2X Tech Suitability'!$C$3:$AF$3, 0))</f>
        <v>0.13200000000000001</v>
      </c>
      <c r="J33" s="134">
        <f>INDEX('V2X Tech Suitability'!$C$4:$AF$7, MATCH('Control Strategy Eligibility'!$E33, 'V2X Tech Suitability'!$A$4:$A$7, 0), MATCH('Control Strategy Eligibility'!J$3, 'V2X Tech Suitability'!$C$3:$AF$3, 0))</f>
        <v>0.16400000000000001</v>
      </c>
      <c r="K33" s="134">
        <f>INDEX('V2X Tech Suitability'!$C$4:$AF$7, MATCH('Control Strategy Eligibility'!$E33, 'V2X Tech Suitability'!$A$4:$A$7, 0), MATCH('Control Strategy Eligibility'!K$3, 'V2X Tech Suitability'!$C$3:$AF$3, 0))</f>
        <v>0.19600000000000001</v>
      </c>
      <c r="L33" s="134">
        <f>INDEX('V2X Tech Suitability'!$C$4:$AF$7, MATCH('Control Strategy Eligibility'!$E33, 'V2X Tech Suitability'!$A$4:$A$7, 0), MATCH('Control Strategy Eligibility'!L$3, 'V2X Tech Suitability'!$C$3:$AF$3, 0))</f>
        <v>0.22800000000000001</v>
      </c>
      <c r="M33" s="134">
        <f>INDEX('V2X Tech Suitability'!$C$4:$AF$7, MATCH('Control Strategy Eligibility'!$E33, 'V2X Tech Suitability'!$A$4:$A$7, 0), MATCH('Control Strategy Eligibility'!M$3, 'V2X Tech Suitability'!$C$3:$AF$3, 0))</f>
        <v>0.26</v>
      </c>
      <c r="N33" s="134">
        <f>INDEX('V2X Tech Suitability'!$C$4:$AF$7, MATCH('Control Strategy Eligibility'!$E33, 'V2X Tech Suitability'!$A$4:$A$7, 0), MATCH('Control Strategy Eligibility'!N$3, 'V2X Tech Suitability'!$C$3:$AF$3, 0))</f>
        <v>0.29200000000000004</v>
      </c>
      <c r="O33" s="134">
        <f>INDEX('V2X Tech Suitability'!$C$4:$AF$7, MATCH('Control Strategy Eligibility'!$E33, 'V2X Tech Suitability'!$A$4:$A$7, 0), MATCH('Control Strategy Eligibility'!O$3, 'V2X Tech Suitability'!$C$3:$AF$3, 0))</f>
        <v>0.32400000000000007</v>
      </c>
      <c r="P33" s="134">
        <f>INDEX('V2X Tech Suitability'!$C$4:$AF$7, MATCH('Control Strategy Eligibility'!$E33, 'V2X Tech Suitability'!$A$4:$A$7, 0), MATCH('Control Strategy Eligibility'!P$3, 'V2X Tech Suitability'!$C$3:$AF$3, 0))</f>
        <v>0.35600000000000009</v>
      </c>
      <c r="Q33" s="134">
        <f>INDEX('V2X Tech Suitability'!$C$4:$AF$7, MATCH('Control Strategy Eligibility'!$E33, 'V2X Tech Suitability'!$A$4:$A$7, 0), MATCH('Control Strategy Eligibility'!Q$3, 'V2X Tech Suitability'!$C$3:$AF$3, 0))</f>
        <v>0.38800000000000012</v>
      </c>
      <c r="R33" s="134">
        <f>INDEX('V2X Tech Suitability'!$C$4:$AF$7, MATCH('Control Strategy Eligibility'!$E33, 'V2X Tech Suitability'!$A$4:$A$7, 0), MATCH('Control Strategy Eligibility'!R$3, 'V2X Tech Suitability'!$C$3:$AF$3, 0))</f>
        <v>0.42000000000000015</v>
      </c>
      <c r="S33" s="134">
        <f>INDEX('V2X Tech Suitability'!$C$4:$AF$7, MATCH('Control Strategy Eligibility'!$E33, 'V2X Tech Suitability'!$A$4:$A$7, 0), MATCH('Control Strategy Eligibility'!S$3, 'V2X Tech Suitability'!$C$3:$AF$3, 0))</f>
        <v>0.45199999999999818</v>
      </c>
      <c r="T33" s="134">
        <f>INDEX('V2X Tech Suitability'!$C$4:$AF$7, MATCH('Control Strategy Eligibility'!$E33, 'V2X Tech Suitability'!$A$4:$A$7, 0), MATCH('Control Strategy Eligibility'!T$3, 'V2X Tech Suitability'!$C$3:$AF$3, 0))</f>
        <v>0.48400000000000887</v>
      </c>
      <c r="U33" s="134">
        <f>INDEX('V2X Tech Suitability'!$C$4:$AF$7, MATCH('Control Strategy Eligibility'!$E33, 'V2X Tech Suitability'!$A$4:$A$7, 0), MATCH('Control Strategy Eligibility'!U$3, 'V2X Tech Suitability'!$C$3:$AF$3, 0))</f>
        <v>0.51600000000000534</v>
      </c>
      <c r="V33" s="134">
        <f>INDEX('V2X Tech Suitability'!$C$4:$AF$7, MATCH('Control Strategy Eligibility'!$E33, 'V2X Tech Suitability'!$A$4:$A$7, 0), MATCH('Control Strategy Eligibility'!V$3, 'V2X Tech Suitability'!$C$3:$AF$3, 0))</f>
        <v>0.54800000000001603</v>
      </c>
      <c r="W33" s="134">
        <f>INDEX('V2X Tech Suitability'!$C$4:$AF$7, MATCH('Control Strategy Eligibility'!$E33, 'V2X Tech Suitability'!$A$4:$A$7, 0), MATCH('Control Strategy Eligibility'!W$3, 'V2X Tech Suitability'!$C$3:$AF$3, 0))</f>
        <v>0.58000000000002672</v>
      </c>
      <c r="X33" s="134">
        <f>INDEX('V2X Tech Suitability'!$C$4:$AF$7, MATCH('Control Strategy Eligibility'!$E33, 'V2X Tech Suitability'!$A$4:$A$7, 0), MATCH('Control Strategy Eligibility'!X$3, 'V2X Tech Suitability'!$C$3:$AF$3, 0))</f>
        <v>0.61200000000002319</v>
      </c>
      <c r="Y33" s="134">
        <f>INDEX('V2X Tech Suitability'!$C$4:$AF$7, MATCH('Control Strategy Eligibility'!$E33, 'V2X Tech Suitability'!$A$4:$A$7, 0), MATCH('Control Strategy Eligibility'!Y$3, 'V2X Tech Suitability'!$C$3:$AF$3, 0))</f>
        <v>0.64400000000001967</v>
      </c>
      <c r="Z33" s="134">
        <f>INDEX('V2X Tech Suitability'!$C$4:$AF$7, MATCH('Control Strategy Eligibility'!$E33, 'V2X Tech Suitability'!$A$4:$A$7, 0), MATCH('Control Strategy Eligibility'!Z$3, 'V2X Tech Suitability'!$C$3:$AF$3, 0))</f>
        <v>0.67600000000003035</v>
      </c>
      <c r="AA33" s="134">
        <f>INDEX('V2X Tech Suitability'!$C$4:$AF$7, MATCH('Control Strategy Eligibility'!$E33, 'V2X Tech Suitability'!$A$4:$A$7, 0), MATCH('Control Strategy Eligibility'!AA$3, 'V2X Tech Suitability'!$C$3:$AF$3, 0))</f>
        <v>0.70800000000002683</v>
      </c>
      <c r="AB33" s="134">
        <f>INDEX('V2X Tech Suitability'!$C$4:$AF$7, MATCH('Control Strategy Eligibility'!$E33, 'V2X Tech Suitability'!$A$4:$A$7, 0), MATCH('Control Strategy Eligibility'!AB$3, 'V2X Tech Suitability'!$C$3:$AF$3, 0))</f>
        <v>0.74000000000002331</v>
      </c>
      <c r="AC33" s="134">
        <f>INDEX('V2X Tech Suitability'!$C$4:$AF$7, MATCH('Control Strategy Eligibility'!$E33, 'V2X Tech Suitability'!$A$4:$A$7, 0), MATCH('Control Strategy Eligibility'!AC$3, 'V2X Tech Suitability'!$C$3:$AF$3, 0))</f>
        <v>0.77200000000001978</v>
      </c>
      <c r="AD33" s="134">
        <f>INDEX('V2X Tech Suitability'!$C$4:$AF$7, MATCH('Control Strategy Eligibility'!$E33, 'V2X Tech Suitability'!$A$4:$A$7, 0), MATCH('Control Strategy Eligibility'!AD$3, 'V2X Tech Suitability'!$C$3:$AF$3, 0))</f>
        <v>0.80400000000003047</v>
      </c>
      <c r="AE33" s="134">
        <f>INDEX('V2X Tech Suitability'!$C$4:$AF$7, MATCH('Control Strategy Eligibility'!$E33, 'V2X Tech Suitability'!$A$4:$A$7, 0), MATCH('Control Strategy Eligibility'!AE$3, 'V2X Tech Suitability'!$C$3:$AF$3, 0))</f>
        <v>0.83600000000002694</v>
      </c>
      <c r="AF33" s="134">
        <f>INDEX('V2X Tech Suitability'!$C$4:$AF$7, MATCH('Control Strategy Eligibility'!$E33, 'V2X Tech Suitability'!$A$4:$A$7, 0), MATCH('Control Strategy Eligibility'!AF$3, 'V2X Tech Suitability'!$C$3:$AF$3, 0))</f>
        <v>0.86800000000002342</v>
      </c>
      <c r="AG33" s="134">
        <f>INDEX('V2X Tech Suitability'!$C$4:$AF$7, MATCH('Control Strategy Eligibility'!$E33, 'V2X Tech Suitability'!$A$4:$A$7, 0), MATCH('Control Strategy Eligibility'!AG$3, 'V2X Tech Suitability'!$C$3:$AF$3, 0))</f>
        <v>0.90000000000003411</v>
      </c>
    </row>
    <row r="34" spans="1:33">
      <c r="A34" s="131" t="s">
        <v>139</v>
      </c>
      <c r="B34" s="132" t="s">
        <v>147</v>
      </c>
      <c r="C34" s="133" t="s">
        <v>42</v>
      </c>
      <c r="D34" s="133" t="s">
        <v>56</v>
      </c>
      <c r="E34" s="133" t="s">
        <v>108</v>
      </c>
      <c r="F34" s="134">
        <v>1</v>
      </c>
      <c r="G34" s="134">
        <v>1</v>
      </c>
      <c r="H34" s="134">
        <v>1</v>
      </c>
      <c r="I34" s="134">
        <v>1</v>
      </c>
      <c r="J34" s="134">
        <v>1</v>
      </c>
      <c r="K34" s="134">
        <v>1</v>
      </c>
      <c r="L34" s="134">
        <v>1</v>
      </c>
      <c r="M34" s="134">
        <v>1</v>
      </c>
      <c r="N34" s="134">
        <v>1</v>
      </c>
      <c r="O34" s="134">
        <v>1</v>
      </c>
      <c r="P34" s="134">
        <v>1</v>
      </c>
      <c r="Q34" s="134">
        <v>1</v>
      </c>
      <c r="R34" s="134">
        <v>1</v>
      </c>
      <c r="S34" s="134">
        <v>1</v>
      </c>
      <c r="T34" s="134">
        <v>1</v>
      </c>
      <c r="U34" s="134">
        <v>1</v>
      </c>
      <c r="V34" s="134">
        <v>1</v>
      </c>
      <c r="W34" s="134">
        <v>1</v>
      </c>
      <c r="X34" s="134">
        <v>1</v>
      </c>
      <c r="Y34" s="134">
        <v>1</v>
      </c>
      <c r="Z34" s="134">
        <v>1</v>
      </c>
      <c r="AA34" s="134">
        <v>1</v>
      </c>
      <c r="AB34" s="134">
        <v>1</v>
      </c>
      <c r="AC34" s="134">
        <v>1</v>
      </c>
      <c r="AD34" s="134">
        <v>1</v>
      </c>
      <c r="AE34" s="134">
        <v>1</v>
      </c>
      <c r="AF34" s="134">
        <v>1</v>
      </c>
      <c r="AG34" s="134">
        <v>1</v>
      </c>
    </row>
    <row r="35" spans="1:33">
      <c r="A35" s="131" t="s">
        <v>139</v>
      </c>
      <c r="B35" s="132" t="s">
        <v>147</v>
      </c>
      <c r="C35" s="133" t="s">
        <v>42</v>
      </c>
      <c r="D35" s="133" t="s">
        <v>57</v>
      </c>
      <c r="E35" s="133" t="s">
        <v>108</v>
      </c>
      <c r="F35" s="134">
        <v>1</v>
      </c>
      <c r="G35" s="134">
        <v>1</v>
      </c>
      <c r="H35" s="134">
        <v>1</v>
      </c>
      <c r="I35" s="134">
        <v>1</v>
      </c>
      <c r="J35" s="134">
        <v>1</v>
      </c>
      <c r="K35" s="134">
        <v>1</v>
      </c>
      <c r="L35" s="134">
        <v>1</v>
      </c>
      <c r="M35" s="134">
        <v>1</v>
      </c>
      <c r="N35" s="134">
        <v>1</v>
      </c>
      <c r="O35" s="134">
        <v>1</v>
      </c>
      <c r="P35" s="134">
        <v>1</v>
      </c>
      <c r="Q35" s="134">
        <v>1</v>
      </c>
      <c r="R35" s="134">
        <v>1</v>
      </c>
      <c r="S35" s="134">
        <v>1</v>
      </c>
      <c r="T35" s="134">
        <v>1</v>
      </c>
      <c r="U35" s="134">
        <v>1</v>
      </c>
      <c r="V35" s="134">
        <v>1</v>
      </c>
      <c r="W35" s="134">
        <v>1</v>
      </c>
      <c r="X35" s="134">
        <v>1</v>
      </c>
      <c r="Y35" s="134">
        <v>1</v>
      </c>
      <c r="Z35" s="134">
        <v>1</v>
      </c>
      <c r="AA35" s="134">
        <v>1</v>
      </c>
      <c r="AB35" s="134">
        <v>1</v>
      </c>
      <c r="AC35" s="134">
        <v>1</v>
      </c>
      <c r="AD35" s="134">
        <v>1</v>
      </c>
      <c r="AE35" s="134">
        <v>1</v>
      </c>
      <c r="AF35" s="134">
        <v>1</v>
      </c>
      <c r="AG35" s="134">
        <v>1</v>
      </c>
    </row>
    <row r="36" spans="1:33">
      <c r="A36" s="131" t="s">
        <v>141</v>
      </c>
      <c r="B36" s="132" t="s">
        <v>148</v>
      </c>
      <c r="C36" s="133" t="s">
        <v>42</v>
      </c>
      <c r="D36" s="133" t="s">
        <v>56</v>
      </c>
      <c r="E36" s="133" t="s">
        <v>108</v>
      </c>
      <c r="F36" s="134">
        <f>INDEX('V2X Tech Suitability'!$C$4:$AF$7, MATCH('Control Strategy Eligibility'!$E36, 'V2X Tech Suitability'!$A$4:$A$7, 0), MATCH('Control Strategy Eligibility'!F$3, 'V2X Tech Suitability'!$C$3:$AF$3, 0))</f>
        <v>1.3234409274798678E-2</v>
      </c>
      <c r="G36" s="134">
        <f>INDEX('V2X Tech Suitability'!$C$4:$AF$7, MATCH('Control Strategy Eligibility'!$E36, 'V2X Tech Suitability'!$A$4:$A$7, 0), MATCH('Control Strategy Eligibility'!G$3, 'V2X Tech Suitability'!$C$3:$AF$3, 0))</f>
        <v>5.6617204637399339E-2</v>
      </c>
      <c r="H36" s="134">
        <f>INDEX('V2X Tech Suitability'!$C$4:$AF$7, MATCH('Control Strategy Eligibility'!$E36, 'V2X Tech Suitability'!$A$4:$A$7, 0), MATCH('Control Strategy Eligibility'!H$3, 'V2X Tech Suitability'!$C$3:$AF$3, 0))</f>
        <v>0.1</v>
      </c>
      <c r="I36" s="134">
        <f>INDEX('V2X Tech Suitability'!$C$4:$AF$7, MATCH('Control Strategy Eligibility'!$E36, 'V2X Tech Suitability'!$A$4:$A$7, 0), MATCH('Control Strategy Eligibility'!I$3, 'V2X Tech Suitability'!$C$3:$AF$3, 0))</f>
        <v>0.13200000000000001</v>
      </c>
      <c r="J36" s="134">
        <f>INDEX('V2X Tech Suitability'!$C$4:$AF$7, MATCH('Control Strategy Eligibility'!$E36, 'V2X Tech Suitability'!$A$4:$A$7, 0), MATCH('Control Strategy Eligibility'!J$3, 'V2X Tech Suitability'!$C$3:$AF$3, 0))</f>
        <v>0.16400000000000001</v>
      </c>
      <c r="K36" s="134">
        <f>INDEX('V2X Tech Suitability'!$C$4:$AF$7, MATCH('Control Strategy Eligibility'!$E36, 'V2X Tech Suitability'!$A$4:$A$7, 0), MATCH('Control Strategy Eligibility'!K$3, 'V2X Tech Suitability'!$C$3:$AF$3, 0))</f>
        <v>0.19600000000000001</v>
      </c>
      <c r="L36" s="134">
        <f>INDEX('V2X Tech Suitability'!$C$4:$AF$7, MATCH('Control Strategy Eligibility'!$E36, 'V2X Tech Suitability'!$A$4:$A$7, 0), MATCH('Control Strategy Eligibility'!L$3, 'V2X Tech Suitability'!$C$3:$AF$3, 0))</f>
        <v>0.22800000000000001</v>
      </c>
      <c r="M36" s="134">
        <f>INDEX('V2X Tech Suitability'!$C$4:$AF$7, MATCH('Control Strategy Eligibility'!$E36, 'V2X Tech Suitability'!$A$4:$A$7, 0), MATCH('Control Strategy Eligibility'!M$3, 'V2X Tech Suitability'!$C$3:$AF$3, 0))</f>
        <v>0.26</v>
      </c>
      <c r="N36" s="134">
        <f>INDEX('V2X Tech Suitability'!$C$4:$AF$7, MATCH('Control Strategy Eligibility'!$E36, 'V2X Tech Suitability'!$A$4:$A$7, 0), MATCH('Control Strategy Eligibility'!N$3, 'V2X Tech Suitability'!$C$3:$AF$3, 0))</f>
        <v>0.29200000000000004</v>
      </c>
      <c r="O36" s="134">
        <f>INDEX('V2X Tech Suitability'!$C$4:$AF$7, MATCH('Control Strategy Eligibility'!$E36, 'V2X Tech Suitability'!$A$4:$A$7, 0), MATCH('Control Strategy Eligibility'!O$3, 'V2X Tech Suitability'!$C$3:$AF$3, 0))</f>
        <v>0.32400000000000007</v>
      </c>
      <c r="P36" s="134">
        <f>INDEX('V2X Tech Suitability'!$C$4:$AF$7, MATCH('Control Strategy Eligibility'!$E36, 'V2X Tech Suitability'!$A$4:$A$7, 0), MATCH('Control Strategy Eligibility'!P$3, 'V2X Tech Suitability'!$C$3:$AF$3, 0))</f>
        <v>0.35600000000000009</v>
      </c>
      <c r="Q36" s="134">
        <f>INDEX('V2X Tech Suitability'!$C$4:$AF$7, MATCH('Control Strategy Eligibility'!$E36, 'V2X Tech Suitability'!$A$4:$A$7, 0), MATCH('Control Strategy Eligibility'!Q$3, 'V2X Tech Suitability'!$C$3:$AF$3, 0))</f>
        <v>0.38800000000000012</v>
      </c>
      <c r="R36" s="134">
        <f>INDEX('V2X Tech Suitability'!$C$4:$AF$7, MATCH('Control Strategy Eligibility'!$E36, 'V2X Tech Suitability'!$A$4:$A$7, 0), MATCH('Control Strategy Eligibility'!R$3, 'V2X Tech Suitability'!$C$3:$AF$3, 0))</f>
        <v>0.42000000000000015</v>
      </c>
      <c r="S36" s="134">
        <f>INDEX('V2X Tech Suitability'!$C$4:$AF$7, MATCH('Control Strategy Eligibility'!$E36, 'V2X Tech Suitability'!$A$4:$A$7, 0), MATCH('Control Strategy Eligibility'!S$3, 'V2X Tech Suitability'!$C$3:$AF$3, 0))</f>
        <v>0.45199999999999818</v>
      </c>
      <c r="T36" s="134">
        <f>INDEX('V2X Tech Suitability'!$C$4:$AF$7, MATCH('Control Strategy Eligibility'!$E36, 'V2X Tech Suitability'!$A$4:$A$7, 0), MATCH('Control Strategy Eligibility'!T$3, 'V2X Tech Suitability'!$C$3:$AF$3, 0))</f>
        <v>0.48400000000000887</v>
      </c>
      <c r="U36" s="134">
        <f>INDEX('V2X Tech Suitability'!$C$4:$AF$7, MATCH('Control Strategy Eligibility'!$E36, 'V2X Tech Suitability'!$A$4:$A$7, 0), MATCH('Control Strategy Eligibility'!U$3, 'V2X Tech Suitability'!$C$3:$AF$3, 0))</f>
        <v>0.51600000000000534</v>
      </c>
      <c r="V36" s="134">
        <f>INDEX('V2X Tech Suitability'!$C$4:$AF$7, MATCH('Control Strategy Eligibility'!$E36, 'V2X Tech Suitability'!$A$4:$A$7, 0), MATCH('Control Strategy Eligibility'!V$3, 'V2X Tech Suitability'!$C$3:$AF$3, 0))</f>
        <v>0.54800000000001603</v>
      </c>
      <c r="W36" s="134">
        <f>INDEX('V2X Tech Suitability'!$C$4:$AF$7, MATCH('Control Strategy Eligibility'!$E36, 'V2X Tech Suitability'!$A$4:$A$7, 0), MATCH('Control Strategy Eligibility'!W$3, 'V2X Tech Suitability'!$C$3:$AF$3, 0))</f>
        <v>0.58000000000002672</v>
      </c>
      <c r="X36" s="134">
        <f>INDEX('V2X Tech Suitability'!$C$4:$AF$7, MATCH('Control Strategy Eligibility'!$E36, 'V2X Tech Suitability'!$A$4:$A$7, 0), MATCH('Control Strategy Eligibility'!X$3, 'V2X Tech Suitability'!$C$3:$AF$3, 0))</f>
        <v>0.61200000000002319</v>
      </c>
      <c r="Y36" s="134">
        <f>INDEX('V2X Tech Suitability'!$C$4:$AF$7, MATCH('Control Strategy Eligibility'!$E36, 'V2X Tech Suitability'!$A$4:$A$7, 0), MATCH('Control Strategy Eligibility'!Y$3, 'V2X Tech Suitability'!$C$3:$AF$3, 0))</f>
        <v>0.64400000000001967</v>
      </c>
      <c r="Z36" s="134">
        <f>INDEX('V2X Tech Suitability'!$C$4:$AF$7, MATCH('Control Strategy Eligibility'!$E36, 'V2X Tech Suitability'!$A$4:$A$7, 0), MATCH('Control Strategy Eligibility'!Z$3, 'V2X Tech Suitability'!$C$3:$AF$3, 0))</f>
        <v>0.67600000000003035</v>
      </c>
      <c r="AA36" s="134">
        <f>INDEX('V2X Tech Suitability'!$C$4:$AF$7, MATCH('Control Strategy Eligibility'!$E36, 'V2X Tech Suitability'!$A$4:$A$7, 0), MATCH('Control Strategy Eligibility'!AA$3, 'V2X Tech Suitability'!$C$3:$AF$3, 0))</f>
        <v>0.70800000000002683</v>
      </c>
      <c r="AB36" s="134">
        <f>INDEX('V2X Tech Suitability'!$C$4:$AF$7, MATCH('Control Strategy Eligibility'!$E36, 'V2X Tech Suitability'!$A$4:$A$7, 0), MATCH('Control Strategy Eligibility'!AB$3, 'V2X Tech Suitability'!$C$3:$AF$3, 0))</f>
        <v>0.74000000000002331</v>
      </c>
      <c r="AC36" s="134">
        <f>INDEX('V2X Tech Suitability'!$C$4:$AF$7, MATCH('Control Strategy Eligibility'!$E36, 'V2X Tech Suitability'!$A$4:$A$7, 0), MATCH('Control Strategy Eligibility'!AC$3, 'V2X Tech Suitability'!$C$3:$AF$3, 0))</f>
        <v>0.77200000000001978</v>
      </c>
      <c r="AD36" s="134">
        <f>INDEX('V2X Tech Suitability'!$C$4:$AF$7, MATCH('Control Strategy Eligibility'!$E36, 'V2X Tech Suitability'!$A$4:$A$7, 0), MATCH('Control Strategy Eligibility'!AD$3, 'V2X Tech Suitability'!$C$3:$AF$3, 0))</f>
        <v>0.80400000000003047</v>
      </c>
      <c r="AE36" s="134">
        <f>INDEX('V2X Tech Suitability'!$C$4:$AF$7, MATCH('Control Strategy Eligibility'!$E36, 'V2X Tech Suitability'!$A$4:$A$7, 0), MATCH('Control Strategy Eligibility'!AE$3, 'V2X Tech Suitability'!$C$3:$AF$3, 0))</f>
        <v>0.83600000000002694</v>
      </c>
      <c r="AF36" s="134">
        <f>INDEX('V2X Tech Suitability'!$C$4:$AF$7, MATCH('Control Strategy Eligibility'!$E36, 'V2X Tech Suitability'!$A$4:$A$7, 0), MATCH('Control Strategy Eligibility'!AF$3, 'V2X Tech Suitability'!$C$3:$AF$3, 0))</f>
        <v>0.86800000000002342</v>
      </c>
      <c r="AG36" s="134">
        <f>INDEX('V2X Tech Suitability'!$C$4:$AF$7, MATCH('Control Strategy Eligibility'!$E36, 'V2X Tech Suitability'!$A$4:$A$7, 0), MATCH('Control Strategy Eligibility'!AG$3, 'V2X Tech Suitability'!$C$3:$AF$3, 0))</f>
        <v>0.90000000000003411</v>
      </c>
    </row>
    <row r="37" spans="1:33">
      <c r="A37" s="131" t="s">
        <v>141</v>
      </c>
      <c r="B37" s="132" t="s">
        <v>148</v>
      </c>
      <c r="C37" s="133" t="s">
        <v>42</v>
      </c>
      <c r="D37" s="133" t="s">
        <v>57</v>
      </c>
      <c r="E37" s="133" t="s">
        <v>108</v>
      </c>
      <c r="F37" s="134">
        <f>INDEX('V2X Tech Suitability'!$C$4:$AF$7, MATCH('Control Strategy Eligibility'!$E37, 'V2X Tech Suitability'!$A$4:$A$7, 0), MATCH('Control Strategy Eligibility'!F$3, 'V2X Tech Suitability'!$C$3:$AF$3, 0))</f>
        <v>1.3234409274798678E-2</v>
      </c>
      <c r="G37" s="134">
        <f>INDEX('V2X Tech Suitability'!$C$4:$AF$7, MATCH('Control Strategy Eligibility'!$E37, 'V2X Tech Suitability'!$A$4:$A$7, 0), MATCH('Control Strategy Eligibility'!G$3, 'V2X Tech Suitability'!$C$3:$AF$3, 0))</f>
        <v>5.6617204637399339E-2</v>
      </c>
      <c r="H37" s="134">
        <f>INDEX('V2X Tech Suitability'!$C$4:$AF$7, MATCH('Control Strategy Eligibility'!$E37, 'V2X Tech Suitability'!$A$4:$A$7, 0), MATCH('Control Strategy Eligibility'!H$3, 'V2X Tech Suitability'!$C$3:$AF$3, 0))</f>
        <v>0.1</v>
      </c>
      <c r="I37" s="134">
        <f>INDEX('V2X Tech Suitability'!$C$4:$AF$7, MATCH('Control Strategy Eligibility'!$E37, 'V2X Tech Suitability'!$A$4:$A$7, 0), MATCH('Control Strategy Eligibility'!I$3, 'V2X Tech Suitability'!$C$3:$AF$3, 0))</f>
        <v>0.13200000000000001</v>
      </c>
      <c r="J37" s="134">
        <f>INDEX('V2X Tech Suitability'!$C$4:$AF$7, MATCH('Control Strategy Eligibility'!$E37, 'V2X Tech Suitability'!$A$4:$A$7, 0), MATCH('Control Strategy Eligibility'!J$3, 'V2X Tech Suitability'!$C$3:$AF$3, 0))</f>
        <v>0.16400000000000001</v>
      </c>
      <c r="K37" s="134">
        <f>INDEX('V2X Tech Suitability'!$C$4:$AF$7, MATCH('Control Strategy Eligibility'!$E37, 'V2X Tech Suitability'!$A$4:$A$7, 0), MATCH('Control Strategy Eligibility'!K$3, 'V2X Tech Suitability'!$C$3:$AF$3, 0))</f>
        <v>0.19600000000000001</v>
      </c>
      <c r="L37" s="134">
        <f>INDEX('V2X Tech Suitability'!$C$4:$AF$7, MATCH('Control Strategy Eligibility'!$E37, 'V2X Tech Suitability'!$A$4:$A$7, 0), MATCH('Control Strategy Eligibility'!L$3, 'V2X Tech Suitability'!$C$3:$AF$3, 0))</f>
        <v>0.22800000000000001</v>
      </c>
      <c r="M37" s="134">
        <f>INDEX('V2X Tech Suitability'!$C$4:$AF$7, MATCH('Control Strategy Eligibility'!$E37, 'V2X Tech Suitability'!$A$4:$A$7, 0), MATCH('Control Strategy Eligibility'!M$3, 'V2X Tech Suitability'!$C$3:$AF$3, 0))</f>
        <v>0.26</v>
      </c>
      <c r="N37" s="134">
        <f>INDEX('V2X Tech Suitability'!$C$4:$AF$7, MATCH('Control Strategy Eligibility'!$E37, 'V2X Tech Suitability'!$A$4:$A$7, 0), MATCH('Control Strategy Eligibility'!N$3, 'V2X Tech Suitability'!$C$3:$AF$3, 0))</f>
        <v>0.29200000000000004</v>
      </c>
      <c r="O37" s="134">
        <f>INDEX('V2X Tech Suitability'!$C$4:$AF$7, MATCH('Control Strategy Eligibility'!$E37, 'V2X Tech Suitability'!$A$4:$A$7, 0), MATCH('Control Strategy Eligibility'!O$3, 'V2X Tech Suitability'!$C$3:$AF$3, 0))</f>
        <v>0.32400000000000007</v>
      </c>
      <c r="P37" s="134">
        <f>INDEX('V2X Tech Suitability'!$C$4:$AF$7, MATCH('Control Strategy Eligibility'!$E37, 'V2X Tech Suitability'!$A$4:$A$7, 0), MATCH('Control Strategy Eligibility'!P$3, 'V2X Tech Suitability'!$C$3:$AF$3, 0))</f>
        <v>0.35600000000000009</v>
      </c>
      <c r="Q37" s="134">
        <f>INDEX('V2X Tech Suitability'!$C$4:$AF$7, MATCH('Control Strategy Eligibility'!$E37, 'V2X Tech Suitability'!$A$4:$A$7, 0), MATCH('Control Strategy Eligibility'!Q$3, 'V2X Tech Suitability'!$C$3:$AF$3, 0))</f>
        <v>0.38800000000000012</v>
      </c>
      <c r="R37" s="134">
        <f>INDEX('V2X Tech Suitability'!$C$4:$AF$7, MATCH('Control Strategy Eligibility'!$E37, 'V2X Tech Suitability'!$A$4:$A$7, 0), MATCH('Control Strategy Eligibility'!R$3, 'V2X Tech Suitability'!$C$3:$AF$3, 0))</f>
        <v>0.42000000000000015</v>
      </c>
      <c r="S37" s="134">
        <f>INDEX('V2X Tech Suitability'!$C$4:$AF$7, MATCH('Control Strategy Eligibility'!$E37, 'V2X Tech Suitability'!$A$4:$A$7, 0), MATCH('Control Strategy Eligibility'!S$3, 'V2X Tech Suitability'!$C$3:$AF$3, 0))</f>
        <v>0.45199999999999818</v>
      </c>
      <c r="T37" s="134">
        <f>INDEX('V2X Tech Suitability'!$C$4:$AF$7, MATCH('Control Strategy Eligibility'!$E37, 'V2X Tech Suitability'!$A$4:$A$7, 0), MATCH('Control Strategy Eligibility'!T$3, 'V2X Tech Suitability'!$C$3:$AF$3, 0))</f>
        <v>0.48400000000000887</v>
      </c>
      <c r="U37" s="134">
        <f>INDEX('V2X Tech Suitability'!$C$4:$AF$7, MATCH('Control Strategy Eligibility'!$E37, 'V2X Tech Suitability'!$A$4:$A$7, 0), MATCH('Control Strategy Eligibility'!U$3, 'V2X Tech Suitability'!$C$3:$AF$3, 0))</f>
        <v>0.51600000000000534</v>
      </c>
      <c r="V37" s="134">
        <f>INDEX('V2X Tech Suitability'!$C$4:$AF$7, MATCH('Control Strategy Eligibility'!$E37, 'V2X Tech Suitability'!$A$4:$A$7, 0), MATCH('Control Strategy Eligibility'!V$3, 'V2X Tech Suitability'!$C$3:$AF$3, 0))</f>
        <v>0.54800000000001603</v>
      </c>
      <c r="W37" s="134">
        <f>INDEX('V2X Tech Suitability'!$C$4:$AF$7, MATCH('Control Strategy Eligibility'!$E37, 'V2X Tech Suitability'!$A$4:$A$7, 0), MATCH('Control Strategy Eligibility'!W$3, 'V2X Tech Suitability'!$C$3:$AF$3, 0))</f>
        <v>0.58000000000002672</v>
      </c>
      <c r="X37" s="134">
        <f>INDEX('V2X Tech Suitability'!$C$4:$AF$7, MATCH('Control Strategy Eligibility'!$E37, 'V2X Tech Suitability'!$A$4:$A$7, 0), MATCH('Control Strategy Eligibility'!X$3, 'V2X Tech Suitability'!$C$3:$AF$3, 0))</f>
        <v>0.61200000000002319</v>
      </c>
      <c r="Y37" s="134">
        <f>INDEX('V2X Tech Suitability'!$C$4:$AF$7, MATCH('Control Strategy Eligibility'!$E37, 'V2X Tech Suitability'!$A$4:$A$7, 0), MATCH('Control Strategy Eligibility'!Y$3, 'V2X Tech Suitability'!$C$3:$AF$3, 0))</f>
        <v>0.64400000000001967</v>
      </c>
      <c r="Z37" s="134">
        <f>INDEX('V2X Tech Suitability'!$C$4:$AF$7, MATCH('Control Strategy Eligibility'!$E37, 'V2X Tech Suitability'!$A$4:$A$7, 0), MATCH('Control Strategy Eligibility'!Z$3, 'V2X Tech Suitability'!$C$3:$AF$3, 0))</f>
        <v>0.67600000000003035</v>
      </c>
      <c r="AA37" s="134">
        <f>INDEX('V2X Tech Suitability'!$C$4:$AF$7, MATCH('Control Strategy Eligibility'!$E37, 'V2X Tech Suitability'!$A$4:$A$7, 0), MATCH('Control Strategy Eligibility'!AA$3, 'V2X Tech Suitability'!$C$3:$AF$3, 0))</f>
        <v>0.70800000000002683</v>
      </c>
      <c r="AB37" s="134">
        <f>INDEX('V2X Tech Suitability'!$C$4:$AF$7, MATCH('Control Strategy Eligibility'!$E37, 'V2X Tech Suitability'!$A$4:$A$7, 0), MATCH('Control Strategy Eligibility'!AB$3, 'V2X Tech Suitability'!$C$3:$AF$3, 0))</f>
        <v>0.74000000000002331</v>
      </c>
      <c r="AC37" s="134">
        <f>INDEX('V2X Tech Suitability'!$C$4:$AF$7, MATCH('Control Strategy Eligibility'!$E37, 'V2X Tech Suitability'!$A$4:$A$7, 0), MATCH('Control Strategy Eligibility'!AC$3, 'V2X Tech Suitability'!$C$3:$AF$3, 0))</f>
        <v>0.77200000000001978</v>
      </c>
      <c r="AD37" s="134">
        <f>INDEX('V2X Tech Suitability'!$C$4:$AF$7, MATCH('Control Strategy Eligibility'!$E37, 'V2X Tech Suitability'!$A$4:$A$7, 0), MATCH('Control Strategy Eligibility'!AD$3, 'V2X Tech Suitability'!$C$3:$AF$3, 0))</f>
        <v>0.80400000000003047</v>
      </c>
      <c r="AE37" s="134">
        <f>INDEX('V2X Tech Suitability'!$C$4:$AF$7, MATCH('Control Strategy Eligibility'!$E37, 'V2X Tech Suitability'!$A$4:$A$7, 0), MATCH('Control Strategy Eligibility'!AE$3, 'V2X Tech Suitability'!$C$3:$AF$3, 0))</f>
        <v>0.83600000000002694</v>
      </c>
      <c r="AF37" s="134">
        <f>INDEX('V2X Tech Suitability'!$C$4:$AF$7, MATCH('Control Strategy Eligibility'!$E37, 'V2X Tech Suitability'!$A$4:$A$7, 0), MATCH('Control Strategy Eligibility'!AF$3, 'V2X Tech Suitability'!$C$3:$AF$3, 0))</f>
        <v>0.86800000000002342</v>
      </c>
      <c r="AG37" s="134">
        <f>INDEX('V2X Tech Suitability'!$C$4:$AF$7, MATCH('Control Strategy Eligibility'!$E37, 'V2X Tech Suitability'!$A$4:$A$7, 0), MATCH('Control Strategy Eligibility'!AG$3, 'V2X Tech Suitability'!$C$3:$AF$3, 0))</f>
        <v>0.90000000000003411</v>
      </c>
    </row>
  </sheetData>
  <autoFilter ref="A3:AG37" xr:uid="{71C62398-03E0-4250-9775-7536D4932482}"/>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9F902-AA40-4B23-A720-E2BB19DDADB7}">
  <sheetPr>
    <tabColor theme="5"/>
  </sheetPr>
  <dimension ref="A1:AF37"/>
  <sheetViews>
    <sheetView topLeftCell="A2" workbookViewId="0">
      <selection activeCell="A3" sqref="A3:AF37"/>
    </sheetView>
  </sheetViews>
  <sheetFormatPr defaultRowHeight="14.1"/>
  <cols>
    <col min="1" max="1" width="10.125" bestFit="1" customWidth="1"/>
    <col min="2" max="2" width="37.25" bestFit="1" customWidth="1"/>
    <col min="3" max="3" width="12.875" bestFit="1" customWidth="1"/>
    <col min="4" max="4" width="30.125" bestFit="1" customWidth="1"/>
    <col min="5" max="32" width="9.125" bestFit="1" customWidth="1"/>
  </cols>
  <sheetData>
    <row r="1" spans="1:32">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row>
    <row r="2" spans="1:32">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row>
    <row r="3" spans="1:32" ht="30">
      <c r="A3" s="135" t="s">
        <v>136</v>
      </c>
      <c r="B3" s="135" t="s">
        <v>137</v>
      </c>
      <c r="C3" s="135" t="s">
        <v>38</v>
      </c>
      <c r="D3" s="135" t="s">
        <v>100</v>
      </c>
      <c r="E3" s="129">
        <v>2023</v>
      </c>
      <c r="F3" s="129">
        <v>2024</v>
      </c>
      <c r="G3" s="129">
        <v>2025</v>
      </c>
      <c r="H3" s="129">
        <v>2026</v>
      </c>
      <c r="I3" s="129">
        <v>2027</v>
      </c>
      <c r="J3" s="129">
        <v>2028</v>
      </c>
      <c r="K3" s="129">
        <v>2029</v>
      </c>
      <c r="L3" s="129">
        <v>2030</v>
      </c>
      <c r="M3" s="129">
        <v>2031</v>
      </c>
      <c r="N3" s="129">
        <v>2032</v>
      </c>
      <c r="O3" s="129">
        <v>2033</v>
      </c>
      <c r="P3" s="129">
        <v>2034</v>
      </c>
      <c r="Q3" s="129">
        <v>2035</v>
      </c>
      <c r="R3" s="129">
        <v>2036</v>
      </c>
      <c r="S3" s="129">
        <v>2037</v>
      </c>
      <c r="T3" s="129">
        <v>2038</v>
      </c>
      <c r="U3" s="129">
        <v>2039</v>
      </c>
      <c r="V3" s="129">
        <v>2040</v>
      </c>
      <c r="W3" s="129">
        <v>2041</v>
      </c>
      <c r="X3" s="129">
        <v>2042</v>
      </c>
      <c r="Y3" s="129">
        <v>2043</v>
      </c>
      <c r="Z3" s="129">
        <v>2044</v>
      </c>
      <c r="AA3" s="129">
        <v>2045</v>
      </c>
      <c r="AB3" s="129">
        <v>2046</v>
      </c>
      <c r="AC3" s="129">
        <v>2047</v>
      </c>
      <c r="AD3" s="129">
        <v>2048</v>
      </c>
      <c r="AE3" s="129">
        <v>2049</v>
      </c>
      <c r="AF3" s="129">
        <v>2050</v>
      </c>
    </row>
    <row r="4" spans="1:32" ht="15">
      <c r="A4" s="132" t="s">
        <v>139</v>
      </c>
      <c r="B4" s="136" t="s">
        <v>140</v>
      </c>
      <c r="C4" s="136" t="s">
        <v>42</v>
      </c>
      <c r="D4" s="136" t="s">
        <v>50</v>
      </c>
      <c r="E4" s="134">
        <v>0.5</v>
      </c>
      <c r="F4" s="134">
        <v>0.5</v>
      </c>
      <c r="G4" s="134">
        <v>0.5</v>
      </c>
      <c r="H4" s="134">
        <v>0.5</v>
      </c>
      <c r="I4" s="134">
        <v>0.5</v>
      </c>
      <c r="J4" s="134">
        <v>0.5</v>
      </c>
      <c r="K4" s="134">
        <v>0.5</v>
      </c>
      <c r="L4" s="134">
        <v>0.5</v>
      </c>
      <c r="M4" s="134">
        <v>0.5</v>
      </c>
      <c r="N4" s="134">
        <v>0.5</v>
      </c>
      <c r="O4" s="134">
        <v>0.5</v>
      </c>
      <c r="P4" s="134">
        <v>0.5</v>
      </c>
      <c r="Q4" s="134">
        <v>0.5</v>
      </c>
      <c r="R4" s="134">
        <v>0.5</v>
      </c>
      <c r="S4" s="134">
        <v>0.5</v>
      </c>
      <c r="T4" s="134">
        <v>0.5</v>
      </c>
      <c r="U4" s="134">
        <v>0.5</v>
      </c>
      <c r="V4" s="134">
        <v>0.5</v>
      </c>
      <c r="W4" s="134">
        <v>0.5</v>
      </c>
      <c r="X4" s="134">
        <v>0.5</v>
      </c>
      <c r="Y4" s="134">
        <v>0.5</v>
      </c>
      <c r="Z4" s="134">
        <v>0.5</v>
      </c>
      <c r="AA4" s="134">
        <v>0.5</v>
      </c>
      <c r="AB4" s="134">
        <v>0.5</v>
      </c>
      <c r="AC4" s="134">
        <v>0.5</v>
      </c>
      <c r="AD4" s="134">
        <v>0.5</v>
      </c>
      <c r="AE4" s="134">
        <v>0.5</v>
      </c>
      <c r="AF4" s="134">
        <v>0.5</v>
      </c>
    </row>
    <row r="5" spans="1:32" ht="15">
      <c r="A5" s="132" t="s">
        <v>139</v>
      </c>
      <c r="B5" s="136" t="s">
        <v>140</v>
      </c>
      <c r="C5" s="136" t="s">
        <v>42</v>
      </c>
      <c r="D5" s="136" t="s">
        <v>53</v>
      </c>
      <c r="E5" s="134">
        <v>0.5</v>
      </c>
      <c r="F5" s="134">
        <v>0.5</v>
      </c>
      <c r="G5" s="134">
        <v>0.5</v>
      </c>
      <c r="H5" s="134">
        <v>0.5</v>
      </c>
      <c r="I5" s="134">
        <v>0.5</v>
      </c>
      <c r="J5" s="134">
        <v>0.5</v>
      </c>
      <c r="K5" s="134">
        <v>0.5</v>
      </c>
      <c r="L5" s="134">
        <v>0.5</v>
      </c>
      <c r="M5" s="134">
        <v>0.5</v>
      </c>
      <c r="N5" s="134">
        <v>0.5</v>
      </c>
      <c r="O5" s="134">
        <v>0.5</v>
      </c>
      <c r="P5" s="134">
        <v>0.5</v>
      </c>
      <c r="Q5" s="134">
        <v>0.5</v>
      </c>
      <c r="R5" s="134">
        <v>0.5</v>
      </c>
      <c r="S5" s="134">
        <v>0.5</v>
      </c>
      <c r="T5" s="134">
        <v>0.5</v>
      </c>
      <c r="U5" s="134">
        <v>0.5</v>
      </c>
      <c r="V5" s="134">
        <v>0.5</v>
      </c>
      <c r="W5" s="134">
        <v>0.5</v>
      </c>
      <c r="X5" s="134">
        <v>0.5</v>
      </c>
      <c r="Y5" s="134">
        <v>0.5</v>
      </c>
      <c r="Z5" s="134">
        <v>0.5</v>
      </c>
      <c r="AA5" s="134">
        <v>0.5</v>
      </c>
      <c r="AB5" s="134">
        <v>0.5</v>
      </c>
      <c r="AC5" s="134">
        <v>0.5</v>
      </c>
      <c r="AD5" s="134">
        <v>0.5</v>
      </c>
      <c r="AE5" s="134">
        <v>0.5</v>
      </c>
      <c r="AF5" s="134">
        <v>0.5</v>
      </c>
    </row>
    <row r="6" spans="1:32" ht="15">
      <c r="A6" s="132" t="s">
        <v>139</v>
      </c>
      <c r="B6" s="136" t="s">
        <v>140</v>
      </c>
      <c r="C6" s="136" t="s">
        <v>42</v>
      </c>
      <c r="D6" s="136" t="s">
        <v>51</v>
      </c>
      <c r="E6" s="134">
        <v>0.5</v>
      </c>
      <c r="F6" s="134">
        <v>0.5</v>
      </c>
      <c r="G6" s="134">
        <v>0.5</v>
      </c>
      <c r="H6" s="134">
        <v>0.5</v>
      </c>
      <c r="I6" s="134">
        <v>0.5</v>
      </c>
      <c r="J6" s="134">
        <v>0.5</v>
      </c>
      <c r="K6" s="134">
        <v>0.5</v>
      </c>
      <c r="L6" s="134">
        <v>0.5</v>
      </c>
      <c r="M6" s="134">
        <v>0.5</v>
      </c>
      <c r="N6" s="134">
        <v>0.5</v>
      </c>
      <c r="O6" s="134">
        <v>0.5</v>
      </c>
      <c r="P6" s="134">
        <v>0.5</v>
      </c>
      <c r="Q6" s="134">
        <v>0.5</v>
      </c>
      <c r="R6" s="134">
        <v>0.5</v>
      </c>
      <c r="S6" s="134">
        <v>0.5</v>
      </c>
      <c r="T6" s="134">
        <v>0.5</v>
      </c>
      <c r="U6" s="134">
        <v>0.5</v>
      </c>
      <c r="V6" s="134">
        <v>0.5</v>
      </c>
      <c r="W6" s="134">
        <v>0.5</v>
      </c>
      <c r="X6" s="134">
        <v>0.5</v>
      </c>
      <c r="Y6" s="134">
        <v>0.5</v>
      </c>
      <c r="Z6" s="134">
        <v>0.5</v>
      </c>
      <c r="AA6" s="134">
        <v>0.5</v>
      </c>
      <c r="AB6" s="134">
        <v>0.5</v>
      </c>
      <c r="AC6" s="134">
        <v>0.5</v>
      </c>
      <c r="AD6" s="134">
        <v>0.5</v>
      </c>
      <c r="AE6" s="134">
        <v>0.5</v>
      </c>
      <c r="AF6" s="134">
        <v>0.5</v>
      </c>
    </row>
    <row r="7" spans="1:32" ht="15">
      <c r="A7" s="132" t="s">
        <v>139</v>
      </c>
      <c r="B7" s="136" t="s">
        <v>140</v>
      </c>
      <c r="C7" s="136" t="s">
        <v>42</v>
      </c>
      <c r="D7" s="136" t="s">
        <v>52</v>
      </c>
      <c r="E7" s="134">
        <v>0.5</v>
      </c>
      <c r="F7" s="134">
        <v>0.5</v>
      </c>
      <c r="G7" s="134">
        <v>0.5</v>
      </c>
      <c r="H7" s="134">
        <v>0.5</v>
      </c>
      <c r="I7" s="134">
        <v>0.5</v>
      </c>
      <c r="J7" s="134">
        <v>0.5</v>
      </c>
      <c r="K7" s="134">
        <v>0.5</v>
      </c>
      <c r="L7" s="134">
        <v>0.5</v>
      </c>
      <c r="M7" s="134">
        <v>0.5</v>
      </c>
      <c r="N7" s="134">
        <v>0.5</v>
      </c>
      <c r="O7" s="134">
        <v>0.5</v>
      </c>
      <c r="P7" s="134">
        <v>0.5</v>
      </c>
      <c r="Q7" s="134">
        <v>0.5</v>
      </c>
      <c r="R7" s="134">
        <v>0.5</v>
      </c>
      <c r="S7" s="134">
        <v>0.5</v>
      </c>
      <c r="T7" s="134">
        <v>0.5</v>
      </c>
      <c r="U7" s="134">
        <v>0.5</v>
      </c>
      <c r="V7" s="134">
        <v>0.5</v>
      </c>
      <c r="W7" s="134">
        <v>0.5</v>
      </c>
      <c r="X7" s="134">
        <v>0.5</v>
      </c>
      <c r="Y7" s="134">
        <v>0.5</v>
      </c>
      <c r="Z7" s="134">
        <v>0.5</v>
      </c>
      <c r="AA7" s="134">
        <v>0.5</v>
      </c>
      <c r="AB7" s="134">
        <v>0.5</v>
      </c>
      <c r="AC7" s="134">
        <v>0.5</v>
      </c>
      <c r="AD7" s="134">
        <v>0.5</v>
      </c>
      <c r="AE7" s="134">
        <v>0.5</v>
      </c>
      <c r="AF7" s="134">
        <v>0.5</v>
      </c>
    </row>
    <row r="8" spans="1:32" ht="15">
      <c r="A8" s="132" t="s">
        <v>141</v>
      </c>
      <c r="B8" s="136" t="s">
        <v>142</v>
      </c>
      <c r="C8" s="136" t="s">
        <v>42</v>
      </c>
      <c r="D8" s="136" t="s">
        <v>50</v>
      </c>
      <c r="E8" s="134">
        <v>1</v>
      </c>
      <c r="F8" s="134">
        <v>1</v>
      </c>
      <c r="G8" s="134">
        <v>1</v>
      </c>
      <c r="H8" s="134">
        <v>1</v>
      </c>
      <c r="I8" s="134">
        <v>1</v>
      </c>
      <c r="J8" s="134">
        <v>1</v>
      </c>
      <c r="K8" s="134">
        <v>1</v>
      </c>
      <c r="L8" s="134">
        <v>1</v>
      </c>
      <c r="M8" s="134">
        <v>1</v>
      </c>
      <c r="N8" s="134">
        <v>1</v>
      </c>
      <c r="O8" s="134">
        <v>1</v>
      </c>
      <c r="P8" s="134">
        <v>1</v>
      </c>
      <c r="Q8" s="134">
        <v>1</v>
      </c>
      <c r="R8" s="134">
        <v>1</v>
      </c>
      <c r="S8" s="134">
        <v>1</v>
      </c>
      <c r="T8" s="134">
        <v>1</v>
      </c>
      <c r="U8" s="134">
        <v>1</v>
      </c>
      <c r="V8" s="134">
        <v>1</v>
      </c>
      <c r="W8" s="134">
        <v>1</v>
      </c>
      <c r="X8" s="134">
        <v>1</v>
      </c>
      <c r="Y8" s="134">
        <v>1</v>
      </c>
      <c r="Z8" s="134">
        <v>1</v>
      </c>
      <c r="AA8" s="134">
        <v>1</v>
      </c>
      <c r="AB8" s="134">
        <v>1</v>
      </c>
      <c r="AC8" s="134">
        <v>1</v>
      </c>
      <c r="AD8" s="134">
        <v>1</v>
      </c>
      <c r="AE8" s="134">
        <v>1</v>
      </c>
      <c r="AF8" s="134">
        <v>1</v>
      </c>
    </row>
    <row r="9" spans="1:32" ht="15">
      <c r="A9" s="132" t="s">
        <v>141</v>
      </c>
      <c r="B9" s="136" t="s">
        <v>142</v>
      </c>
      <c r="C9" s="136" t="s">
        <v>42</v>
      </c>
      <c r="D9" s="136" t="s">
        <v>53</v>
      </c>
      <c r="E9" s="134">
        <v>1</v>
      </c>
      <c r="F9" s="134">
        <v>1</v>
      </c>
      <c r="G9" s="134">
        <v>1</v>
      </c>
      <c r="H9" s="134">
        <v>1</v>
      </c>
      <c r="I9" s="134">
        <v>1</v>
      </c>
      <c r="J9" s="134">
        <v>1</v>
      </c>
      <c r="K9" s="134">
        <v>1</v>
      </c>
      <c r="L9" s="134">
        <v>1</v>
      </c>
      <c r="M9" s="134">
        <v>1</v>
      </c>
      <c r="N9" s="134">
        <v>1</v>
      </c>
      <c r="O9" s="134">
        <v>1</v>
      </c>
      <c r="P9" s="134">
        <v>1</v>
      </c>
      <c r="Q9" s="134">
        <v>1</v>
      </c>
      <c r="R9" s="134">
        <v>1</v>
      </c>
      <c r="S9" s="134">
        <v>1</v>
      </c>
      <c r="T9" s="134">
        <v>1</v>
      </c>
      <c r="U9" s="134">
        <v>1</v>
      </c>
      <c r="V9" s="134">
        <v>1</v>
      </c>
      <c r="W9" s="134">
        <v>1</v>
      </c>
      <c r="X9" s="134">
        <v>1</v>
      </c>
      <c r="Y9" s="134">
        <v>1</v>
      </c>
      <c r="Z9" s="134">
        <v>1</v>
      </c>
      <c r="AA9" s="134">
        <v>1</v>
      </c>
      <c r="AB9" s="134">
        <v>1</v>
      </c>
      <c r="AC9" s="134">
        <v>1</v>
      </c>
      <c r="AD9" s="134">
        <v>1</v>
      </c>
      <c r="AE9" s="134">
        <v>1</v>
      </c>
      <c r="AF9" s="134">
        <v>1</v>
      </c>
    </row>
    <row r="10" spans="1:32" ht="15">
      <c r="A10" s="132" t="s">
        <v>141</v>
      </c>
      <c r="B10" s="136" t="s">
        <v>142</v>
      </c>
      <c r="C10" s="136" t="s">
        <v>42</v>
      </c>
      <c r="D10" s="136" t="s">
        <v>51</v>
      </c>
      <c r="E10" s="134">
        <v>1</v>
      </c>
      <c r="F10" s="134">
        <v>1</v>
      </c>
      <c r="G10" s="134">
        <v>1</v>
      </c>
      <c r="H10" s="134">
        <v>1</v>
      </c>
      <c r="I10" s="134">
        <v>1</v>
      </c>
      <c r="J10" s="134">
        <v>1</v>
      </c>
      <c r="K10" s="134">
        <v>1</v>
      </c>
      <c r="L10" s="134">
        <v>1</v>
      </c>
      <c r="M10" s="134">
        <v>1</v>
      </c>
      <c r="N10" s="134">
        <v>1</v>
      </c>
      <c r="O10" s="134">
        <v>1</v>
      </c>
      <c r="P10" s="134">
        <v>1</v>
      </c>
      <c r="Q10" s="134">
        <v>1</v>
      </c>
      <c r="R10" s="134">
        <v>1</v>
      </c>
      <c r="S10" s="134">
        <v>1</v>
      </c>
      <c r="T10" s="134">
        <v>1</v>
      </c>
      <c r="U10" s="134">
        <v>1</v>
      </c>
      <c r="V10" s="134">
        <v>1</v>
      </c>
      <c r="W10" s="134">
        <v>1</v>
      </c>
      <c r="X10" s="134">
        <v>1</v>
      </c>
      <c r="Y10" s="134">
        <v>1</v>
      </c>
      <c r="Z10" s="134">
        <v>1</v>
      </c>
      <c r="AA10" s="134">
        <v>1</v>
      </c>
      <c r="AB10" s="134">
        <v>1</v>
      </c>
      <c r="AC10" s="134">
        <v>1</v>
      </c>
      <c r="AD10" s="134">
        <v>1</v>
      </c>
      <c r="AE10" s="134">
        <v>1</v>
      </c>
      <c r="AF10" s="134">
        <v>1</v>
      </c>
    </row>
    <row r="11" spans="1:32" ht="15">
      <c r="A11" s="132" t="s">
        <v>141</v>
      </c>
      <c r="B11" s="136" t="s">
        <v>142</v>
      </c>
      <c r="C11" s="136" t="s">
        <v>42</v>
      </c>
      <c r="D11" s="136" t="s">
        <v>52</v>
      </c>
      <c r="E11" s="134">
        <v>1</v>
      </c>
      <c r="F11" s="134">
        <v>1</v>
      </c>
      <c r="G11" s="134">
        <v>1</v>
      </c>
      <c r="H11" s="134">
        <v>1</v>
      </c>
      <c r="I11" s="134">
        <v>1</v>
      </c>
      <c r="J11" s="134">
        <v>1</v>
      </c>
      <c r="K11" s="134">
        <v>1</v>
      </c>
      <c r="L11" s="134">
        <v>1</v>
      </c>
      <c r="M11" s="134">
        <v>1</v>
      </c>
      <c r="N11" s="134">
        <v>1</v>
      </c>
      <c r="O11" s="134">
        <v>1</v>
      </c>
      <c r="P11" s="134">
        <v>1</v>
      </c>
      <c r="Q11" s="134">
        <v>1</v>
      </c>
      <c r="R11" s="134">
        <v>1</v>
      </c>
      <c r="S11" s="134">
        <v>1</v>
      </c>
      <c r="T11" s="134">
        <v>1</v>
      </c>
      <c r="U11" s="134">
        <v>1</v>
      </c>
      <c r="V11" s="134">
        <v>1</v>
      </c>
      <c r="W11" s="134">
        <v>1</v>
      </c>
      <c r="X11" s="134">
        <v>1</v>
      </c>
      <c r="Y11" s="134">
        <v>1</v>
      </c>
      <c r="Z11" s="134">
        <v>1</v>
      </c>
      <c r="AA11" s="134">
        <v>1</v>
      </c>
      <c r="AB11" s="134">
        <v>1</v>
      </c>
      <c r="AC11" s="134">
        <v>1</v>
      </c>
      <c r="AD11" s="134">
        <v>1</v>
      </c>
      <c r="AE11" s="134">
        <v>1</v>
      </c>
      <c r="AF11" s="134">
        <v>1</v>
      </c>
    </row>
    <row r="12" spans="1:32" ht="15">
      <c r="A12" s="132" t="s">
        <v>139</v>
      </c>
      <c r="B12" s="136" t="s">
        <v>143</v>
      </c>
      <c r="C12" s="136" t="s">
        <v>42</v>
      </c>
      <c r="D12" s="136" t="s">
        <v>59</v>
      </c>
      <c r="E12" s="134">
        <v>0.5</v>
      </c>
      <c r="F12" s="134">
        <v>0.5</v>
      </c>
      <c r="G12" s="134">
        <v>0.5</v>
      </c>
      <c r="H12" s="134">
        <v>0.5</v>
      </c>
      <c r="I12" s="134">
        <v>0.5</v>
      </c>
      <c r="J12" s="134">
        <v>0.5</v>
      </c>
      <c r="K12" s="134">
        <v>0.5</v>
      </c>
      <c r="L12" s="134">
        <v>0.5</v>
      </c>
      <c r="M12" s="134">
        <v>0.5</v>
      </c>
      <c r="N12" s="134">
        <v>0.5</v>
      </c>
      <c r="O12" s="134">
        <v>0.5</v>
      </c>
      <c r="P12" s="134">
        <v>0.5</v>
      </c>
      <c r="Q12" s="134">
        <v>0.5</v>
      </c>
      <c r="R12" s="134">
        <v>0.5</v>
      </c>
      <c r="S12" s="134">
        <v>0.5</v>
      </c>
      <c r="T12" s="134">
        <v>0.5</v>
      </c>
      <c r="U12" s="134">
        <v>0.5</v>
      </c>
      <c r="V12" s="134">
        <v>0.5</v>
      </c>
      <c r="W12" s="134">
        <v>0.5</v>
      </c>
      <c r="X12" s="134">
        <v>0.5</v>
      </c>
      <c r="Y12" s="134">
        <v>0.5</v>
      </c>
      <c r="Z12" s="134">
        <v>0.5</v>
      </c>
      <c r="AA12" s="134">
        <v>0.5</v>
      </c>
      <c r="AB12" s="134">
        <v>0.5</v>
      </c>
      <c r="AC12" s="134">
        <v>0.5</v>
      </c>
      <c r="AD12" s="134">
        <v>0.5</v>
      </c>
      <c r="AE12" s="134">
        <v>0.5</v>
      </c>
      <c r="AF12" s="134">
        <v>0.5</v>
      </c>
    </row>
    <row r="13" spans="1:32" ht="15">
      <c r="A13" s="132" t="s">
        <v>139</v>
      </c>
      <c r="B13" s="136" t="s">
        <v>143</v>
      </c>
      <c r="C13" s="136" t="s">
        <v>42</v>
      </c>
      <c r="D13" s="136" t="s">
        <v>60</v>
      </c>
      <c r="E13" s="134">
        <v>0.5</v>
      </c>
      <c r="F13" s="134">
        <v>0.5</v>
      </c>
      <c r="G13" s="134">
        <v>0.5</v>
      </c>
      <c r="H13" s="134">
        <v>0.5</v>
      </c>
      <c r="I13" s="134">
        <v>0.5</v>
      </c>
      <c r="J13" s="134">
        <v>0.5</v>
      </c>
      <c r="K13" s="134">
        <v>0.5</v>
      </c>
      <c r="L13" s="134">
        <v>0.5</v>
      </c>
      <c r="M13" s="134">
        <v>0.5</v>
      </c>
      <c r="N13" s="134">
        <v>0.5</v>
      </c>
      <c r="O13" s="134">
        <v>0.5</v>
      </c>
      <c r="P13" s="134">
        <v>0.5</v>
      </c>
      <c r="Q13" s="134">
        <v>0.5</v>
      </c>
      <c r="R13" s="134">
        <v>0.5</v>
      </c>
      <c r="S13" s="134">
        <v>0.5</v>
      </c>
      <c r="T13" s="134">
        <v>0.5</v>
      </c>
      <c r="U13" s="134">
        <v>0.5</v>
      </c>
      <c r="V13" s="134">
        <v>0.5</v>
      </c>
      <c r="W13" s="134">
        <v>0.5</v>
      </c>
      <c r="X13" s="134">
        <v>0.5</v>
      </c>
      <c r="Y13" s="134">
        <v>0.5</v>
      </c>
      <c r="Z13" s="134">
        <v>0.5</v>
      </c>
      <c r="AA13" s="134">
        <v>0.5</v>
      </c>
      <c r="AB13" s="134">
        <v>0.5</v>
      </c>
      <c r="AC13" s="134">
        <v>0.5</v>
      </c>
      <c r="AD13" s="134">
        <v>0.5</v>
      </c>
      <c r="AE13" s="134">
        <v>0.5</v>
      </c>
      <c r="AF13" s="134">
        <v>0.5</v>
      </c>
    </row>
    <row r="14" spans="1:32" ht="15">
      <c r="A14" s="132" t="s">
        <v>139</v>
      </c>
      <c r="B14" s="136" t="s">
        <v>143</v>
      </c>
      <c r="C14" s="136" t="s">
        <v>42</v>
      </c>
      <c r="D14" s="136" t="s">
        <v>61</v>
      </c>
      <c r="E14" s="134">
        <v>0.5</v>
      </c>
      <c r="F14" s="134">
        <v>0.5</v>
      </c>
      <c r="G14" s="134">
        <v>0.5</v>
      </c>
      <c r="H14" s="134">
        <v>0.5</v>
      </c>
      <c r="I14" s="134">
        <v>0.5</v>
      </c>
      <c r="J14" s="134">
        <v>0.5</v>
      </c>
      <c r="K14" s="134">
        <v>0.5</v>
      </c>
      <c r="L14" s="134">
        <v>0.5</v>
      </c>
      <c r="M14" s="134">
        <v>0.5</v>
      </c>
      <c r="N14" s="134">
        <v>0.5</v>
      </c>
      <c r="O14" s="134">
        <v>0.5</v>
      </c>
      <c r="P14" s="134">
        <v>0.5</v>
      </c>
      <c r="Q14" s="134">
        <v>0.5</v>
      </c>
      <c r="R14" s="134">
        <v>0.5</v>
      </c>
      <c r="S14" s="134">
        <v>0.5</v>
      </c>
      <c r="T14" s="134">
        <v>0.5</v>
      </c>
      <c r="U14" s="134">
        <v>0.5</v>
      </c>
      <c r="V14" s="134">
        <v>0.5</v>
      </c>
      <c r="W14" s="134">
        <v>0.5</v>
      </c>
      <c r="X14" s="134">
        <v>0.5</v>
      </c>
      <c r="Y14" s="134">
        <v>0.5</v>
      </c>
      <c r="Z14" s="134">
        <v>0.5</v>
      </c>
      <c r="AA14" s="134">
        <v>0.5</v>
      </c>
      <c r="AB14" s="134">
        <v>0.5</v>
      </c>
      <c r="AC14" s="134">
        <v>0.5</v>
      </c>
      <c r="AD14" s="134">
        <v>0.5</v>
      </c>
      <c r="AE14" s="134">
        <v>0.5</v>
      </c>
      <c r="AF14" s="134">
        <v>0.5</v>
      </c>
    </row>
    <row r="15" spans="1:32" ht="15">
      <c r="A15" s="132" t="s">
        <v>139</v>
      </c>
      <c r="B15" s="136" t="s">
        <v>143</v>
      </c>
      <c r="C15" s="136" t="s">
        <v>42</v>
      </c>
      <c r="D15" s="136" t="s">
        <v>62</v>
      </c>
      <c r="E15" s="134">
        <v>0.5</v>
      </c>
      <c r="F15" s="134">
        <v>0.5</v>
      </c>
      <c r="G15" s="134">
        <v>0.5</v>
      </c>
      <c r="H15" s="134">
        <v>0.5</v>
      </c>
      <c r="I15" s="134">
        <v>0.5</v>
      </c>
      <c r="J15" s="134">
        <v>0.5</v>
      </c>
      <c r="K15" s="134">
        <v>0.5</v>
      </c>
      <c r="L15" s="134">
        <v>0.5</v>
      </c>
      <c r="M15" s="134">
        <v>0.5</v>
      </c>
      <c r="N15" s="134">
        <v>0.5</v>
      </c>
      <c r="O15" s="134">
        <v>0.5</v>
      </c>
      <c r="P15" s="134">
        <v>0.5</v>
      </c>
      <c r="Q15" s="134">
        <v>0.5</v>
      </c>
      <c r="R15" s="134">
        <v>0.5</v>
      </c>
      <c r="S15" s="134">
        <v>0.5</v>
      </c>
      <c r="T15" s="134">
        <v>0.5</v>
      </c>
      <c r="U15" s="134">
        <v>0.5</v>
      </c>
      <c r="V15" s="134">
        <v>0.5</v>
      </c>
      <c r="W15" s="134">
        <v>0.5</v>
      </c>
      <c r="X15" s="134">
        <v>0.5</v>
      </c>
      <c r="Y15" s="134">
        <v>0.5</v>
      </c>
      <c r="Z15" s="134">
        <v>0.5</v>
      </c>
      <c r="AA15" s="134">
        <v>0.5</v>
      </c>
      <c r="AB15" s="134">
        <v>0.5</v>
      </c>
      <c r="AC15" s="134">
        <v>0.5</v>
      </c>
      <c r="AD15" s="134">
        <v>0.5</v>
      </c>
      <c r="AE15" s="134">
        <v>0.5</v>
      </c>
      <c r="AF15" s="134">
        <v>0.5</v>
      </c>
    </row>
    <row r="16" spans="1:32" ht="15">
      <c r="A16" s="132" t="s">
        <v>139</v>
      </c>
      <c r="B16" s="136" t="s">
        <v>143</v>
      </c>
      <c r="C16" s="136" t="s">
        <v>42</v>
      </c>
      <c r="D16" s="136" t="s">
        <v>63</v>
      </c>
      <c r="E16" s="134">
        <v>0.5</v>
      </c>
      <c r="F16" s="134">
        <v>0.5</v>
      </c>
      <c r="G16" s="134">
        <v>0.5</v>
      </c>
      <c r="H16" s="134">
        <v>0.5</v>
      </c>
      <c r="I16" s="134">
        <v>0.5</v>
      </c>
      <c r="J16" s="134">
        <v>0.5</v>
      </c>
      <c r="K16" s="134">
        <v>0.5</v>
      </c>
      <c r="L16" s="134">
        <v>0.5</v>
      </c>
      <c r="M16" s="134">
        <v>0.5</v>
      </c>
      <c r="N16" s="134">
        <v>0.5</v>
      </c>
      <c r="O16" s="134">
        <v>0.5</v>
      </c>
      <c r="P16" s="134">
        <v>0.5</v>
      </c>
      <c r="Q16" s="134">
        <v>0.5</v>
      </c>
      <c r="R16" s="134">
        <v>0.5</v>
      </c>
      <c r="S16" s="134">
        <v>0.5</v>
      </c>
      <c r="T16" s="134">
        <v>0.5</v>
      </c>
      <c r="U16" s="134">
        <v>0.5</v>
      </c>
      <c r="V16" s="134">
        <v>0.5</v>
      </c>
      <c r="W16" s="134">
        <v>0.5</v>
      </c>
      <c r="X16" s="134">
        <v>0.5</v>
      </c>
      <c r="Y16" s="134">
        <v>0.5</v>
      </c>
      <c r="Z16" s="134">
        <v>0.5</v>
      </c>
      <c r="AA16" s="134">
        <v>0.5</v>
      </c>
      <c r="AB16" s="134">
        <v>0.5</v>
      </c>
      <c r="AC16" s="134">
        <v>0.5</v>
      </c>
      <c r="AD16" s="134">
        <v>0.5</v>
      </c>
      <c r="AE16" s="134">
        <v>0.5</v>
      </c>
      <c r="AF16" s="134">
        <v>0.5</v>
      </c>
    </row>
    <row r="17" spans="1:32" ht="15">
      <c r="A17" s="132" t="s">
        <v>139</v>
      </c>
      <c r="B17" s="136" t="s">
        <v>143</v>
      </c>
      <c r="C17" s="136" t="s">
        <v>42</v>
      </c>
      <c r="D17" s="136" t="s">
        <v>64</v>
      </c>
      <c r="E17" s="134">
        <v>0.5</v>
      </c>
      <c r="F17" s="134">
        <v>0.5</v>
      </c>
      <c r="G17" s="134">
        <v>0.5</v>
      </c>
      <c r="H17" s="134">
        <v>0.5</v>
      </c>
      <c r="I17" s="134">
        <v>0.5</v>
      </c>
      <c r="J17" s="134">
        <v>0.5</v>
      </c>
      <c r="K17" s="134">
        <v>0.5</v>
      </c>
      <c r="L17" s="134">
        <v>0.5</v>
      </c>
      <c r="M17" s="134">
        <v>0.5</v>
      </c>
      <c r="N17" s="134">
        <v>0.5</v>
      </c>
      <c r="O17" s="134">
        <v>0.5</v>
      </c>
      <c r="P17" s="134">
        <v>0.5</v>
      </c>
      <c r="Q17" s="134">
        <v>0.5</v>
      </c>
      <c r="R17" s="134">
        <v>0.5</v>
      </c>
      <c r="S17" s="134">
        <v>0.5</v>
      </c>
      <c r="T17" s="134">
        <v>0.5</v>
      </c>
      <c r="U17" s="134">
        <v>0.5</v>
      </c>
      <c r="V17" s="134">
        <v>0.5</v>
      </c>
      <c r="W17" s="134">
        <v>0.5</v>
      </c>
      <c r="X17" s="134">
        <v>0.5</v>
      </c>
      <c r="Y17" s="134">
        <v>0.5</v>
      </c>
      <c r="Z17" s="134">
        <v>0.5</v>
      </c>
      <c r="AA17" s="134">
        <v>0.5</v>
      </c>
      <c r="AB17" s="134">
        <v>0.5</v>
      </c>
      <c r="AC17" s="134">
        <v>0.5</v>
      </c>
      <c r="AD17" s="134">
        <v>0.5</v>
      </c>
      <c r="AE17" s="134">
        <v>0.5</v>
      </c>
      <c r="AF17" s="134">
        <v>0.5</v>
      </c>
    </row>
    <row r="18" spans="1:32" ht="15">
      <c r="A18" s="132" t="s">
        <v>141</v>
      </c>
      <c r="B18" s="136" t="s">
        <v>144</v>
      </c>
      <c r="C18" s="136" t="s">
        <v>42</v>
      </c>
      <c r="D18" s="136" t="s">
        <v>59</v>
      </c>
      <c r="E18" s="134">
        <v>1</v>
      </c>
      <c r="F18" s="134">
        <v>1</v>
      </c>
      <c r="G18" s="134">
        <v>1</v>
      </c>
      <c r="H18" s="134">
        <v>1</v>
      </c>
      <c r="I18" s="134">
        <v>1</v>
      </c>
      <c r="J18" s="134">
        <v>1</v>
      </c>
      <c r="K18" s="134">
        <v>1</v>
      </c>
      <c r="L18" s="134">
        <v>1</v>
      </c>
      <c r="M18" s="134">
        <v>1</v>
      </c>
      <c r="N18" s="134">
        <v>1</v>
      </c>
      <c r="O18" s="134">
        <v>1</v>
      </c>
      <c r="P18" s="134">
        <v>1</v>
      </c>
      <c r="Q18" s="134">
        <v>1</v>
      </c>
      <c r="R18" s="134">
        <v>1</v>
      </c>
      <c r="S18" s="134">
        <v>1</v>
      </c>
      <c r="T18" s="134">
        <v>1</v>
      </c>
      <c r="U18" s="134">
        <v>1</v>
      </c>
      <c r="V18" s="134">
        <v>1</v>
      </c>
      <c r="W18" s="134">
        <v>1</v>
      </c>
      <c r="X18" s="134">
        <v>1</v>
      </c>
      <c r="Y18" s="134">
        <v>1</v>
      </c>
      <c r="Z18" s="134">
        <v>1</v>
      </c>
      <c r="AA18" s="134">
        <v>1</v>
      </c>
      <c r="AB18" s="134">
        <v>1</v>
      </c>
      <c r="AC18" s="134">
        <v>1</v>
      </c>
      <c r="AD18" s="134">
        <v>1</v>
      </c>
      <c r="AE18" s="134">
        <v>1</v>
      </c>
      <c r="AF18" s="134">
        <v>1</v>
      </c>
    </row>
    <row r="19" spans="1:32" ht="15">
      <c r="A19" s="132" t="s">
        <v>141</v>
      </c>
      <c r="B19" s="136" t="s">
        <v>144</v>
      </c>
      <c r="C19" s="136" t="s">
        <v>42</v>
      </c>
      <c r="D19" s="136" t="s">
        <v>60</v>
      </c>
      <c r="E19" s="134">
        <v>1</v>
      </c>
      <c r="F19" s="134">
        <v>1</v>
      </c>
      <c r="G19" s="134">
        <v>1</v>
      </c>
      <c r="H19" s="134">
        <v>1</v>
      </c>
      <c r="I19" s="134">
        <v>1</v>
      </c>
      <c r="J19" s="134">
        <v>1</v>
      </c>
      <c r="K19" s="134">
        <v>1</v>
      </c>
      <c r="L19" s="134">
        <v>1</v>
      </c>
      <c r="M19" s="134">
        <v>1</v>
      </c>
      <c r="N19" s="134">
        <v>1</v>
      </c>
      <c r="O19" s="134">
        <v>1</v>
      </c>
      <c r="P19" s="134">
        <v>1</v>
      </c>
      <c r="Q19" s="134">
        <v>1</v>
      </c>
      <c r="R19" s="134">
        <v>1</v>
      </c>
      <c r="S19" s="134">
        <v>1</v>
      </c>
      <c r="T19" s="134">
        <v>1</v>
      </c>
      <c r="U19" s="134">
        <v>1</v>
      </c>
      <c r="V19" s="134">
        <v>1</v>
      </c>
      <c r="W19" s="134">
        <v>1</v>
      </c>
      <c r="X19" s="134">
        <v>1</v>
      </c>
      <c r="Y19" s="134">
        <v>1</v>
      </c>
      <c r="Z19" s="134">
        <v>1</v>
      </c>
      <c r="AA19" s="134">
        <v>1</v>
      </c>
      <c r="AB19" s="134">
        <v>1</v>
      </c>
      <c r="AC19" s="134">
        <v>1</v>
      </c>
      <c r="AD19" s="134">
        <v>1</v>
      </c>
      <c r="AE19" s="134">
        <v>1</v>
      </c>
      <c r="AF19" s="134">
        <v>1</v>
      </c>
    </row>
    <row r="20" spans="1:32" ht="15">
      <c r="A20" s="132" t="s">
        <v>141</v>
      </c>
      <c r="B20" s="136" t="s">
        <v>144</v>
      </c>
      <c r="C20" s="136" t="s">
        <v>42</v>
      </c>
      <c r="D20" s="136" t="s">
        <v>61</v>
      </c>
      <c r="E20" s="134">
        <v>1</v>
      </c>
      <c r="F20" s="134">
        <v>1</v>
      </c>
      <c r="G20" s="134">
        <v>1</v>
      </c>
      <c r="H20" s="134">
        <v>1</v>
      </c>
      <c r="I20" s="134">
        <v>1</v>
      </c>
      <c r="J20" s="134">
        <v>1</v>
      </c>
      <c r="K20" s="134">
        <v>1</v>
      </c>
      <c r="L20" s="134">
        <v>1</v>
      </c>
      <c r="M20" s="134">
        <v>1</v>
      </c>
      <c r="N20" s="134">
        <v>1</v>
      </c>
      <c r="O20" s="134">
        <v>1</v>
      </c>
      <c r="P20" s="134">
        <v>1</v>
      </c>
      <c r="Q20" s="134">
        <v>1</v>
      </c>
      <c r="R20" s="134">
        <v>1</v>
      </c>
      <c r="S20" s="134">
        <v>1</v>
      </c>
      <c r="T20" s="134">
        <v>1</v>
      </c>
      <c r="U20" s="134">
        <v>1</v>
      </c>
      <c r="V20" s="134">
        <v>1</v>
      </c>
      <c r="W20" s="134">
        <v>1</v>
      </c>
      <c r="X20" s="134">
        <v>1</v>
      </c>
      <c r="Y20" s="134">
        <v>1</v>
      </c>
      <c r="Z20" s="134">
        <v>1</v>
      </c>
      <c r="AA20" s="134">
        <v>1</v>
      </c>
      <c r="AB20" s="134">
        <v>1</v>
      </c>
      <c r="AC20" s="134">
        <v>1</v>
      </c>
      <c r="AD20" s="134">
        <v>1</v>
      </c>
      <c r="AE20" s="134">
        <v>1</v>
      </c>
      <c r="AF20" s="134">
        <v>1</v>
      </c>
    </row>
    <row r="21" spans="1:32" ht="15">
      <c r="A21" s="132" t="s">
        <v>141</v>
      </c>
      <c r="B21" s="136" t="s">
        <v>144</v>
      </c>
      <c r="C21" s="136" t="s">
        <v>42</v>
      </c>
      <c r="D21" s="136" t="s">
        <v>62</v>
      </c>
      <c r="E21" s="134">
        <v>1</v>
      </c>
      <c r="F21" s="134">
        <v>1</v>
      </c>
      <c r="G21" s="134">
        <v>1</v>
      </c>
      <c r="H21" s="134">
        <v>1</v>
      </c>
      <c r="I21" s="134">
        <v>1</v>
      </c>
      <c r="J21" s="134">
        <v>1</v>
      </c>
      <c r="K21" s="134">
        <v>1</v>
      </c>
      <c r="L21" s="134">
        <v>1</v>
      </c>
      <c r="M21" s="134">
        <v>1</v>
      </c>
      <c r="N21" s="134">
        <v>1</v>
      </c>
      <c r="O21" s="134">
        <v>1</v>
      </c>
      <c r="P21" s="134">
        <v>1</v>
      </c>
      <c r="Q21" s="134">
        <v>1</v>
      </c>
      <c r="R21" s="134">
        <v>1</v>
      </c>
      <c r="S21" s="134">
        <v>1</v>
      </c>
      <c r="T21" s="134">
        <v>1</v>
      </c>
      <c r="U21" s="134">
        <v>1</v>
      </c>
      <c r="V21" s="134">
        <v>1</v>
      </c>
      <c r="W21" s="134">
        <v>1</v>
      </c>
      <c r="X21" s="134">
        <v>1</v>
      </c>
      <c r="Y21" s="134">
        <v>1</v>
      </c>
      <c r="Z21" s="134">
        <v>1</v>
      </c>
      <c r="AA21" s="134">
        <v>1</v>
      </c>
      <c r="AB21" s="134">
        <v>1</v>
      </c>
      <c r="AC21" s="134">
        <v>1</v>
      </c>
      <c r="AD21" s="134">
        <v>1</v>
      </c>
      <c r="AE21" s="134">
        <v>1</v>
      </c>
      <c r="AF21" s="134">
        <v>1</v>
      </c>
    </row>
    <row r="22" spans="1:32" ht="15">
      <c r="A22" s="132" t="s">
        <v>141</v>
      </c>
      <c r="B22" s="136" t="s">
        <v>144</v>
      </c>
      <c r="C22" s="136" t="s">
        <v>42</v>
      </c>
      <c r="D22" s="136" t="s">
        <v>63</v>
      </c>
      <c r="E22" s="134">
        <v>1</v>
      </c>
      <c r="F22" s="134">
        <v>1</v>
      </c>
      <c r="G22" s="134">
        <v>1</v>
      </c>
      <c r="H22" s="134">
        <v>1</v>
      </c>
      <c r="I22" s="134">
        <v>1</v>
      </c>
      <c r="J22" s="134">
        <v>1</v>
      </c>
      <c r="K22" s="134">
        <v>1</v>
      </c>
      <c r="L22" s="134">
        <v>1</v>
      </c>
      <c r="M22" s="134">
        <v>1</v>
      </c>
      <c r="N22" s="134">
        <v>1</v>
      </c>
      <c r="O22" s="134">
        <v>1</v>
      </c>
      <c r="P22" s="134">
        <v>1</v>
      </c>
      <c r="Q22" s="134">
        <v>1</v>
      </c>
      <c r="R22" s="134">
        <v>1</v>
      </c>
      <c r="S22" s="134">
        <v>1</v>
      </c>
      <c r="T22" s="134">
        <v>1</v>
      </c>
      <c r="U22" s="134">
        <v>1</v>
      </c>
      <c r="V22" s="134">
        <v>1</v>
      </c>
      <c r="W22" s="134">
        <v>1</v>
      </c>
      <c r="X22" s="134">
        <v>1</v>
      </c>
      <c r="Y22" s="134">
        <v>1</v>
      </c>
      <c r="Z22" s="134">
        <v>1</v>
      </c>
      <c r="AA22" s="134">
        <v>1</v>
      </c>
      <c r="AB22" s="134">
        <v>1</v>
      </c>
      <c r="AC22" s="134">
        <v>1</v>
      </c>
      <c r="AD22" s="134">
        <v>1</v>
      </c>
      <c r="AE22" s="134">
        <v>1</v>
      </c>
      <c r="AF22" s="134">
        <v>1</v>
      </c>
    </row>
    <row r="23" spans="1:32" ht="15">
      <c r="A23" s="132" t="s">
        <v>141</v>
      </c>
      <c r="B23" s="136" t="s">
        <v>144</v>
      </c>
      <c r="C23" s="136" t="s">
        <v>42</v>
      </c>
      <c r="D23" s="136" t="s">
        <v>64</v>
      </c>
      <c r="E23" s="134">
        <v>1</v>
      </c>
      <c r="F23" s="134">
        <v>1</v>
      </c>
      <c r="G23" s="134">
        <v>1</v>
      </c>
      <c r="H23" s="134">
        <v>1</v>
      </c>
      <c r="I23" s="134">
        <v>1</v>
      </c>
      <c r="J23" s="134">
        <v>1</v>
      </c>
      <c r="K23" s="134">
        <v>1</v>
      </c>
      <c r="L23" s="134">
        <v>1</v>
      </c>
      <c r="M23" s="134">
        <v>1</v>
      </c>
      <c r="N23" s="134">
        <v>1</v>
      </c>
      <c r="O23" s="134">
        <v>1</v>
      </c>
      <c r="P23" s="134">
        <v>1</v>
      </c>
      <c r="Q23" s="134">
        <v>1</v>
      </c>
      <c r="R23" s="134">
        <v>1</v>
      </c>
      <c r="S23" s="134">
        <v>1</v>
      </c>
      <c r="T23" s="134">
        <v>1</v>
      </c>
      <c r="U23" s="134">
        <v>1</v>
      </c>
      <c r="V23" s="134">
        <v>1</v>
      </c>
      <c r="W23" s="134">
        <v>1</v>
      </c>
      <c r="X23" s="134">
        <v>1</v>
      </c>
      <c r="Y23" s="134">
        <v>1</v>
      </c>
      <c r="Z23" s="134">
        <v>1</v>
      </c>
      <c r="AA23" s="134">
        <v>1</v>
      </c>
      <c r="AB23" s="134">
        <v>1</v>
      </c>
      <c r="AC23" s="134">
        <v>1</v>
      </c>
      <c r="AD23" s="134">
        <v>1</v>
      </c>
      <c r="AE23" s="134">
        <v>1</v>
      </c>
      <c r="AF23" s="134">
        <v>1</v>
      </c>
    </row>
    <row r="24" spans="1:32" ht="15">
      <c r="A24" s="132" t="s">
        <v>139</v>
      </c>
      <c r="B24" s="136" t="s">
        <v>145</v>
      </c>
      <c r="C24" s="136" t="s">
        <v>42</v>
      </c>
      <c r="D24" s="133" t="s">
        <v>44</v>
      </c>
      <c r="E24" s="134">
        <v>0.9</v>
      </c>
      <c r="F24" s="134">
        <v>0.9</v>
      </c>
      <c r="G24" s="134">
        <v>0.9</v>
      </c>
      <c r="H24" s="134">
        <v>0.9</v>
      </c>
      <c r="I24" s="134">
        <v>0.9</v>
      </c>
      <c r="J24" s="134">
        <v>0.9</v>
      </c>
      <c r="K24" s="134">
        <v>0.9</v>
      </c>
      <c r="L24" s="134">
        <v>0.9</v>
      </c>
      <c r="M24" s="134">
        <v>0.9</v>
      </c>
      <c r="N24" s="134">
        <v>0.9</v>
      </c>
      <c r="O24" s="134">
        <v>0.9</v>
      </c>
      <c r="P24" s="134">
        <v>0.9</v>
      </c>
      <c r="Q24" s="134">
        <v>0.9</v>
      </c>
      <c r="R24" s="134">
        <v>0.9</v>
      </c>
      <c r="S24" s="134">
        <v>0.9</v>
      </c>
      <c r="T24" s="134">
        <v>0.9</v>
      </c>
      <c r="U24" s="134">
        <v>0.9</v>
      </c>
      <c r="V24" s="134">
        <v>0.9</v>
      </c>
      <c r="W24" s="134">
        <v>0.9</v>
      </c>
      <c r="X24" s="134">
        <v>0.9</v>
      </c>
      <c r="Y24" s="134">
        <v>0.9</v>
      </c>
      <c r="Z24" s="134">
        <v>0.9</v>
      </c>
      <c r="AA24" s="134">
        <v>0.9</v>
      </c>
      <c r="AB24" s="134">
        <v>0.9</v>
      </c>
      <c r="AC24" s="134">
        <v>0.9</v>
      </c>
      <c r="AD24" s="134">
        <v>0.9</v>
      </c>
      <c r="AE24" s="134">
        <v>0.9</v>
      </c>
      <c r="AF24" s="134">
        <v>0.9</v>
      </c>
    </row>
    <row r="25" spans="1:32" ht="15">
      <c r="A25" s="132" t="s">
        <v>139</v>
      </c>
      <c r="B25" s="136" t="s">
        <v>145</v>
      </c>
      <c r="C25" s="136" t="s">
        <v>42</v>
      </c>
      <c r="D25" s="133" t="s">
        <v>45</v>
      </c>
      <c r="E25" s="134">
        <v>0.9</v>
      </c>
      <c r="F25" s="134">
        <v>0.9</v>
      </c>
      <c r="G25" s="134">
        <v>0.9</v>
      </c>
      <c r="H25" s="134">
        <v>0.9</v>
      </c>
      <c r="I25" s="134">
        <v>0.9</v>
      </c>
      <c r="J25" s="134">
        <v>0.9</v>
      </c>
      <c r="K25" s="134">
        <v>0.9</v>
      </c>
      <c r="L25" s="134">
        <v>0.9</v>
      </c>
      <c r="M25" s="134">
        <v>0.9</v>
      </c>
      <c r="N25" s="134">
        <v>0.9</v>
      </c>
      <c r="O25" s="134">
        <v>0.9</v>
      </c>
      <c r="P25" s="134">
        <v>0.9</v>
      </c>
      <c r="Q25" s="134">
        <v>0.9</v>
      </c>
      <c r="R25" s="134">
        <v>0.9</v>
      </c>
      <c r="S25" s="134">
        <v>0.9</v>
      </c>
      <c r="T25" s="134">
        <v>0.9</v>
      </c>
      <c r="U25" s="134">
        <v>0.9</v>
      </c>
      <c r="V25" s="134">
        <v>0.9</v>
      </c>
      <c r="W25" s="134">
        <v>0.9</v>
      </c>
      <c r="X25" s="134">
        <v>0.9</v>
      </c>
      <c r="Y25" s="134">
        <v>0.9</v>
      </c>
      <c r="Z25" s="134">
        <v>0.9</v>
      </c>
      <c r="AA25" s="134">
        <v>0.9</v>
      </c>
      <c r="AB25" s="134">
        <v>0.9</v>
      </c>
      <c r="AC25" s="134">
        <v>0.9</v>
      </c>
      <c r="AD25" s="134">
        <v>0.9</v>
      </c>
      <c r="AE25" s="134">
        <v>0.9</v>
      </c>
      <c r="AF25" s="134">
        <v>0.9</v>
      </c>
    </row>
    <row r="26" spans="1:32" ht="15">
      <c r="A26" s="132" t="s">
        <v>139</v>
      </c>
      <c r="B26" s="136" t="s">
        <v>145</v>
      </c>
      <c r="C26" s="136" t="s">
        <v>42</v>
      </c>
      <c r="D26" s="133" t="s">
        <v>46</v>
      </c>
      <c r="E26" s="134">
        <v>0.9</v>
      </c>
      <c r="F26" s="134">
        <v>0.9</v>
      </c>
      <c r="G26" s="134">
        <v>0.9</v>
      </c>
      <c r="H26" s="134">
        <v>0.9</v>
      </c>
      <c r="I26" s="134">
        <v>0.9</v>
      </c>
      <c r="J26" s="134">
        <v>0.9</v>
      </c>
      <c r="K26" s="134">
        <v>0.9</v>
      </c>
      <c r="L26" s="134">
        <v>0.9</v>
      </c>
      <c r="M26" s="134">
        <v>0.9</v>
      </c>
      <c r="N26" s="134">
        <v>0.9</v>
      </c>
      <c r="O26" s="134">
        <v>0.9</v>
      </c>
      <c r="P26" s="134">
        <v>0.9</v>
      </c>
      <c r="Q26" s="134">
        <v>0.9</v>
      </c>
      <c r="R26" s="134">
        <v>0.9</v>
      </c>
      <c r="S26" s="134">
        <v>0.9</v>
      </c>
      <c r="T26" s="134">
        <v>0.9</v>
      </c>
      <c r="U26" s="134">
        <v>0.9</v>
      </c>
      <c r="V26" s="134">
        <v>0.9</v>
      </c>
      <c r="W26" s="134">
        <v>0.9</v>
      </c>
      <c r="X26" s="134">
        <v>0.9</v>
      </c>
      <c r="Y26" s="134">
        <v>0.9</v>
      </c>
      <c r="Z26" s="134">
        <v>0.9</v>
      </c>
      <c r="AA26" s="134">
        <v>0.9</v>
      </c>
      <c r="AB26" s="134">
        <v>0.9</v>
      </c>
      <c r="AC26" s="134">
        <v>0.9</v>
      </c>
      <c r="AD26" s="134">
        <v>0.9</v>
      </c>
      <c r="AE26" s="134">
        <v>0.9</v>
      </c>
      <c r="AF26" s="134">
        <v>0.9</v>
      </c>
    </row>
    <row r="27" spans="1:32" ht="15">
      <c r="A27" s="132" t="s">
        <v>139</v>
      </c>
      <c r="B27" s="136" t="s">
        <v>145</v>
      </c>
      <c r="C27" s="136" t="s">
        <v>42</v>
      </c>
      <c r="D27" s="133" t="s">
        <v>47</v>
      </c>
      <c r="E27" s="134">
        <v>0.9</v>
      </c>
      <c r="F27" s="134">
        <v>0.9</v>
      </c>
      <c r="G27" s="134">
        <v>0.9</v>
      </c>
      <c r="H27" s="134">
        <v>0.9</v>
      </c>
      <c r="I27" s="134">
        <v>0.9</v>
      </c>
      <c r="J27" s="134">
        <v>0.9</v>
      </c>
      <c r="K27" s="134">
        <v>0.9</v>
      </c>
      <c r="L27" s="134">
        <v>0.9</v>
      </c>
      <c r="M27" s="134">
        <v>0.9</v>
      </c>
      <c r="N27" s="134">
        <v>0.9</v>
      </c>
      <c r="O27" s="134">
        <v>0.9</v>
      </c>
      <c r="P27" s="134">
        <v>0.9</v>
      </c>
      <c r="Q27" s="134">
        <v>0.9</v>
      </c>
      <c r="R27" s="134">
        <v>0.9</v>
      </c>
      <c r="S27" s="134">
        <v>0.9</v>
      </c>
      <c r="T27" s="134">
        <v>0.9</v>
      </c>
      <c r="U27" s="134">
        <v>0.9</v>
      </c>
      <c r="V27" s="134">
        <v>0.9</v>
      </c>
      <c r="W27" s="134">
        <v>0.9</v>
      </c>
      <c r="X27" s="134">
        <v>0.9</v>
      </c>
      <c r="Y27" s="134">
        <v>0.9</v>
      </c>
      <c r="Z27" s="134">
        <v>0.9</v>
      </c>
      <c r="AA27" s="134">
        <v>0.9</v>
      </c>
      <c r="AB27" s="134">
        <v>0.9</v>
      </c>
      <c r="AC27" s="134">
        <v>0.9</v>
      </c>
      <c r="AD27" s="134">
        <v>0.9</v>
      </c>
      <c r="AE27" s="134">
        <v>0.9</v>
      </c>
      <c r="AF27" s="134">
        <v>0.9</v>
      </c>
    </row>
    <row r="28" spans="1:32" ht="15">
      <c r="A28" s="132" t="s">
        <v>139</v>
      </c>
      <c r="B28" s="136" t="s">
        <v>145</v>
      </c>
      <c r="C28" s="136" t="s">
        <v>42</v>
      </c>
      <c r="D28" s="133" t="s">
        <v>48</v>
      </c>
      <c r="E28" s="134">
        <v>0.9</v>
      </c>
      <c r="F28" s="134">
        <v>0.9</v>
      </c>
      <c r="G28" s="134">
        <v>0.9</v>
      </c>
      <c r="H28" s="134">
        <v>0.9</v>
      </c>
      <c r="I28" s="134">
        <v>0.9</v>
      </c>
      <c r="J28" s="134">
        <v>0.9</v>
      </c>
      <c r="K28" s="134">
        <v>0.9</v>
      </c>
      <c r="L28" s="134">
        <v>0.9</v>
      </c>
      <c r="M28" s="134">
        <v>0.9</v>
      </c>
      <c r="N28" s="134">
        <v>0.9</v>
      </c>
      <c r="O28" s="134">
        <v>0.9</v>
      </c>
      <c r="P28" s="134">
        <v>0.9</v>
      </c>
      <c r="Q28" s="134">
        <v>0.9</v>
      </c>
      <c r="R28" s="134">
        <v>0.9</v>
      </c>
      <c r="S28" s="134">
        <v>0.9</v>
      </c>
      <c r="T28" s="134">
        <v>0.9</v>
      </c>
      <c r="U28" s="134">
        <v>0.9</v>
      </c>
      <c r="V28" s="134">
        <v>0.9</v>
      </c>
      <c r="W28" s="134">
        <v>0.9</v>
      </c>
      <c r="X28" s="134">
        <v>0.9</v>
      </c>
      <c r="Y28" s="134">
        <v>0.9</v>
      </c>
      <c r="Z28" s="134">
        <v>0.9</v>
      </c>
      <c r="AA28" s="134">
        <v>0.9</v>
      </c>
      <c r="AB28" s="134">
        <v>0.9</v>
      </c>
      <c r="AC28" s="134">
        <v>0.9</v>
      </c>
      <c r="AD28" s="134">
        <v>0.9</v>
      </c>
      <c r="AE28" s="134">
        <v>0.9</v>
      </c>
      <c r="AF28" s="134">
        <v>0.9</v>
      </c>
    </row>
    <row r="29" spans="1:32" ht="15">
      <c r="A29" s="132" t="s">
        <v>141</v>
      </c>
      <c r="B29" s="136" t="s">
        <v>146</v>
      </c>
      <c r="C29" s="136" t="s">
        <v>42</v>
      </c>
      <c r="D29" s="133" t="s">
        <v>44</v>
      </c>
      <c r="E29" s="134">
        <v>1</v>
      </c>
      <c r="F29" s="134">
        <v>1</v>
      </c>
      <c r="G29" s="134">
        <v>1</v>
      </c>
      <c r="H29" s="134">
        <v>1</v>
      </c>
      <c r="I29" s="134">
        <v>1</v>
      </c>
      <c r="J29" s="134">
        <v>1</v>
      </c>
      <c r="K29" s="134">
        <v>1</v>
      </c>
      <c r="L29" s="134">
        <v>1</v>
      </c>
      <c r="M29" s="134">
        <v>1</v>
      </c>
      <c r="N29" s="134">
        <v>1</v>
      </c>
      <c r="O29" s="134">
        <v>1</v>
      </c>
      <c r="P29" s="134">
        <v>1</v>
      </c>
      <c r="Q29" s="134">
        <v>1</v>
      </c>
      <c r="R29" s="134">
        <v>1</v>
      </c>
      <c r="S29" s="134">
        <v>1</v>
      </c>
      <c r="T29" s="134">
        <v>1</v>
      </c>
      <c r="U29" s="134">
        <v>1</v>
      </c>
      <c r="V29" s="134">
        <v>1</v>
      </c>
      <c r="W29" s="134">
        <v>1</v>
      </c>
      <c r="X29" s="134">
        <v>1</v>
      </c>
      <c r="Y29" s="134">
        <v>1</v>
      </c>
      <c r="Z29" s="134">
        <v>1</v>
      </c>
      <c r="AA29" s="134">
        <v>1</v>
      </c>
      <c r="AB29" s="134">
        <v>1</v>
      </c>
      <c r="AC29" s="134">
        <v>1</v>
      </c>
      <c r="AD29" s="134">
        <v>1</v>
      </c>
      <c r="AE29" s="134">
        <v>1</v>
      </c>
      <c r="AF29" s="134">
        <v>1</v>
      </c>
    </row>
    <row r="30" spans="1:32" ht="15">
      <c r="A30" s="132" t="s">
        <v>141</v>
      </c>
      <c r="B30" s="136" t="s">
        <v>146</v>
      </c>
      <c r="C30" s="136" t="s">
        <v>42</v>
      </c>
      <c r="D30" s="133" t="s">
        <v>45</v>
      </c>
      <c r="E30" s="134">
        <v>1</v>
      </c>
      <c r="F30" s="134">
        <v>1</v>
      </c>
      <c r="G30" s="134">
        <v>1</v>
      </c>
      <c r="H30" s="134">
        <v>1</v>
      </c>
      <c r="I30" s="134">
        <v>1</v>
      </c>
      <c r="J30" s="134">
        <v>1</v>
      </c>
      <c r="K30" s="134">
        <v>1</v>
      </c>
      <c r="L30" s="134">
        <v>1</v>
      </c>
      <c r="M30" s="134">
        <v>1</v>
      </c>
      <c r="N30" s="134">
        <v>1</v>
      </c>
      <c r="O30" s="134">
        <v>1</v>
      </c>
      <c r="P30" s="134">
        <v>1</v>
      </c>
      <c r="Q30" s="134">
        <v>1</v>
      </c>
      <c r="R30" s="134">
        <v>1</v>
      </c>
      <c r="S30" s="134">
        <v>1</v>
      </c>
      <c r="T30" s="134">
        <v>1</v>
      </c>
      <c r="U30" s="134">
        <v>1</v>
      </c>
      <c r="V30" s="134">
        <v>1</v>
      </c>
      <c r="W30" s="134">
        <v>1</v>
      </c>
      <c r="X30" s="134">
        <v>1</v>
      </c>
      <c r="Y30" s="134">
        <v>1</v>
      </c>
      <c r="Z30" s="134">
        <v>1</v>
      </c>
      <c r="AA30" s="134">
        <v>1</v>
      </c>
      <c r="AB30" s="134">
        <v>1</v>
      </c>
      <c r="AC30" s="134">
        <v>1</v>
      </c>
      <c r="AD30" s="134">
        <v>1</v>
      </c>
      <c r="AE30" s="134">
        <v>1</v>
      </c>
      <c r="AF30" s="134">
        <v>1</v>
      </c>
    </row>
    <row r="31" spans="1:32" ht="15">
      <c r="A31" s="132" t="s">
        <v>141</v>
      </c>
      <c r="B31" s="136" t="s">
        <v>146</v>
      </c>
      <c r="C31" s="136" t="s">
        <v>42</v>
      </c>
      <c r="D31" s="133" t="s">
        <v>46</v>
      </c>
      <c r="E31" s="134">
        <v>1</v>
      </c>
      <c r="F31" s="134">
        <v>1</v>
      </c>
      <c r="G31" s="134">
        <v>1</v>
      </c>
      <c r="H31" s="134">
        <v>1</v>
      </c>
      <c r="I31" s="134">
        <v>1</v>
      </c>
      <c r="J31" s="134">
        <v>1</v>
      </c>
      <c r="K31" s="134">
        <v>1</v>
      </c>
      <c r="L31" s="134">
        <v>1</v>
      </c>
      <c r="M31" s="134">
        <v>1</v>
      </c>
      <c r="N31" s="134">
        <v>1</v>
      </c>
      <c r="O31" s="134">
        <v>1</v>
      </c>
      <c r="P31" s="134">
        <v>1</v>
      </c>
      <c r="Q31" s="134">
        <v>1</v>
      </c>
      <c r="R31" s="134">
        <v>1</v>
      </c>
      <c r="S31" s="134">
        <v>1</v>
      </c>
      <c r="T31" s="134">
        <v>1</v>
      </c>
      <c r="U31" s="134">
        <v>1</v>
      </c>
      <c r="V31" s="134">
        <v>1</v>
      </c>
      <c r="W31" s="134">
        <v>1</v>
      </c>
      <c r="X31" s="134">
        <v>1</v>
      </c>
      <c r="Y31" s="134">
        <v>1</v>
      </c>
      <c r="Z31" s="134">
        <v>1</v>
      </c>
      <c r="AA31" s="134">
        <v>1</v>
      </c>
      <c r="AB31" s="134">
        <v>1</v>
      </c>
      <c r="AC31" s="134">
        <v>1</v>
      </c>
      <c r="AD31" s="134">
        <v>1</v>
      </c>
      <c r="AE31" s="134">
        <v>1</v>
      </c>
      <c r="AF31" s="134">
        <v>1</v>
      </c>
    </row>
    <row r="32" spans="1:32" ht="15">
      <c r="A32" s="132" t="s">
        <v>141</v>
      </c>
      <c r="B32" s="136" t="s">
        <v>146</v>
      </c>
      <c r="C32" s="136" t="s">
        <v>42</v>
      </c>
      <c r="D32" s="133" t="s">
        <v>47</v>
      </c>
      <c r="E32" s="134">
        <v>1</v>
      </c>
      <c r="F32" s="134">
        <v>1</v>
      </c>
      <c r="G32" s="134">
        <v>1</v>
      </c>
      <c r="H32" s="134">
        <v>1</v>
      </c>
      <c r="I32" s="134">
        <v>1</v>
      </c>
      <c r="J32" s="134">
        <v>1</v>
      </c>
      <c r="K32" s="134">
        <v>1</v>
      </c>
      <c r="L32" s="134">
        <v>1</v>
      </c>
      <c r="M32" s="134">
        <v>1</v>
      </c>
      <c r="N32" s="134">
        <v>1</v>
      </c>
      <c r="O32" s="134">
        <v>1</v>
      </c>
      <c r="P32" s="134">
        <v>1</v>
      </c>
      <c r="Q32" s="134">
        <v>1</v>
      </c>
      <c r="R32" s="134">
        <v>1</v>
      </c>
      <c r="S32" s="134">
        <v>1</v>
      </c>
      <c r="T32" s="134">
        <v>1</v>
      </c>
      <c r="U32" s="134">
        <v>1</v>
      </c>
      <c r="V32" s="134">
        <v>1</v>
      </c>
      <c r="W32" s="134">
        <v>1</v>
      </c>
      <c r="X32" s="134">
        <v>1</v>
      </c>
      <c r="Y32" s="134">
        <v>1</v>
      </c>
      <c r="Z32" s="134">
        <v>1</v>
      </c>
      <c r="AA32" s="134">
        <v>1</v>
      </c>
      <c r="AB32" s="134">
        <v>1</v>
      </c>
      <c r="AC32" s="134">
        <v>1</v>
      </c>
      <c r="AD32" s="134">
        <v>1</v>
      </c>
      <c r="AE32" s="134">
        <v>1</v>
      </c>
      <c r="AF32" s="134">
        <v>1</v>
      </c>
    </row>
    <row r="33" spans="1:32" ht="15">
      <c r="A33" s="132" t="s">
        <v>141</v>
      </c>
      <c r="B33" s="136" t="s">
        <v>146</v>
      </c>
      <c r="C33" s="136" t="s">
        <v>42</v>
      </c>
      <c r="D33" s="133" t="s">
        <v>48</v>
      </c>
      <c r="E33" s="134">
        <v>1</v>
      </c>
      <c r="F33" s="134">
        <v>1</v>
      </c>
      <c r="G33" s="134">
        <v>1</v>
      </c>
      <c r="H33" s="134">
        <v>1</v>
      </c>
      <c r="I33" s="134">
        <v>1</v>
      </c>
      <c r="J33" s="134">
        <v>1</v>
      </c>
      <c r="K33" s="134">
        <v>1</v>
      </c>
      <c r="L33" s="134">
        <v>1</v>
      </c>
      <c r="M33" s="134">
        <v>1</v>
      </c>
      <c r="N33" s="134">
        <v>1</v>
      </c>
      <c r="O33" s="134">
        <v>1</v>
      </c>
      <c r="P33" s="134">
        <v>1</v>
      </c>
      <c r="Q33" s="134">
        <v>1</v>
      </c>
      <c r="R33" s="134">
        <v>1</v>
      </c>
      <c r="S33" s="134">
        <v>1</v>
      </c>
      <c r="T33" s="134">
        <v>1</v>
      </c>
      <c r="U33" s="134">
        <v>1</v>
      </c>
      <c r="V33" s="134">
        <v>1</v>
      </c>
      <c r="W33" s="134">
        <v>1</v>
      </c>
      <c r="X33" s="134">
        <v>1</v>
      </c>
      <c r="Y33" s="134">
        <v>1</v>
      </c>
      <c r="Z33" s="134">
        <v>1</v>
      </c>
      <c r="AA33" s="134">
        <v>1</v>
      </c>
      <c r="AB33" s="134">
        <v>1</v>
      </c>
      <c r="AC33" s="134">
        <v>1</v>
      </c>
      <c r="AD33" s="134">
        <v>1</v>
      </c>
      <c r="AE33" s="134">
        <v>1</v>
      </c>
      <c r="AF33" s="134">
        <v>1</v>
      </c>
    </row>
    <row r="34" spans="1:32" ht="15">
      <c r="A34" s="132" t="s">
        <v>139</v>
      </c>
      <c r="B34" s="136" t="s">
        <v>147</v>
      </c>
      <c r="C34" s="136" t="s">
        <v>42</v>
      </c>
      <c r="D34" s="136" t="s">
        <v>56</v>
      </c>
      <c r="E34" s="134">
        <v>0.5</v>
      </c>
      <c r="F34" s="134">
        <v>0.5</v>
      </c>
      <c r="G34" s="134">
        <v>0.5</v>
      </c>
      <c r="H34" s="134">
        <v>0.5</v>
      </c>
      <c r="I34" s="134">
        <v>0.5</v>
      </c>
      <c r="J34" s="134">
        <v>0.5</v>
      </c>
      <c r="K34" s="134">
        <v>0.5</v>
      </c>
      <c r="L34" s="134">
        <v>0.5</v>
      </c>
      <c r="M34" s="134">
        <v>0.5</v>
      </c>
      <c r="N34" s="134">
        <v>0.5</v>
      </c>
      <c r="O34" s="134">
        <v>0.5</v>
      </c>
      <c r="P34" s="134">
        <v>0.5</v>
      </c>
      <c r="Q34" s="134">
        <v>0.5</v>
      </c>
      <c r="R34" s="134">
        <v>0.5</v>
      </c>
      <c r="S34" s="134">
        <v>0.5</v>
      </c>
      <c r="T34" s="134">
        <v>0.5</v>
      </c>
      <c r="U34" s="134">
        <v>0.5</v>
      </c>
      <c r="V34" s="134">
        <v>0.5</v>
      </c>
      <c r="W34" s="134">
        <v>0.5</v>
      </c>
      <c r="X34" s="134">
        <v>0.5</v>
      </c>
      <c r="Y34" s="134">
        <v>0.5</v>
      </c>
      <c r="Z34" s="134">
        <v>0.5</v>
      </c>
      <c r="AA34" s="134">
        <v>0.5</v>
      </c>
      <c r="AB34" s="134">
        <v>0.5</v>
      </c>
      <c r="AC34" s="134">
        <v>0.5</v>
      </c>
      <c r="AD34" s="134">
        <v>0.5</v>
      </c>
      <c r="AE34" s="134">
        <v>0.5</v>
      </c>
      <c r="AF34" s="134">
        <v>0.5</v>
      </c>
    </row>
    <row r="35" spans="1:32" ht="15">
      <c r="A35" s="132" t="s">
        <v>139</v>
      </c>
      <c r="B35" s="136" t="s">
        <v>147</v>
      </c>
      <c r="C35" s="136" t="s">
        <v>42</v>
      </c>
      <c r="D35" s="136" t="s">
        <v>57</v>
      </c>
      <c r="E35" s="134">
        <v>0.5</v>
      </c>
      <c r="F35" s="134">
        <v>0.5</v>
      </c>
      <c r="G35" s="134">
        <v>0.5</v>
      </c>
      <c r="H35" s="134">
        <v>0.5</v>
      </c>
      <c r="I35" s="134">
        <v>0.5</v>
      </c>
      <c r="J35" s="134">
        <v>0.5</v>
      </c>
      <c r="K35" s="134">
        <v>0.5</v>
      </c>
      <c r="L35" s="134">
        <v>0.5</v>
      </c>
      <c r="M35" s="134">
        <v>0.5</v>
      </c>
      <c r="N35" s="134">
        <v>0.5</v>
      </c>
      <c r="O35" s="134">
        <v>0.5</v>
      </c>
      <c r="P35" s="134">
        <v>0.5</v>
      </c>
      <c r="Q35" s="134">
        <v>0.5</v>
      </c>
      <c r="R35" s="134">
        <v>0.5</v>
      </c>
      <c r="S35" s="134">
        <v>0.5</v>
      </c>
      <c r="T35" s="134">
        <v>0.5</v>
      </c>
      <c r="U35" s="134">
        <v>0.5</v>
      </c>
      <c r="V35" s="134">
        <v>0.5</v>
      </c>
      <c r="W35" s="134">
        <v>0.5</v>
      </c>
      <c r="X35" s="134">
        <v>0.5</v>
      </c>
      <c r="Y35" s="134">
        <v>0.5</v>
      </c>
      <c r="Z35" s="134">
        <v>0.5</v>
      </c>
      <c r="AA35" s="134">
        <v>0.5</v>
      </c>
      <c r="AB35" s="134">
        <v>0.5</v>
      </c>
      <c r="AC35" s="134">
        <v>0.5</v>
      </c>
      <c r="AD35" s="134">
        <v>0.5</v>
      </c>
      <c r="AE35" s="134">
        <v>0.5</v>
      </c>
      <c r="AF35" s="134">
        <v>0.5</v>
      </c>
    </row>
    <row r="36" spans="1:32" ht="15">
      <c r="A36" s="132" t="s">
        <v>141</v>
      </c>
      <c r="B36" s="136" t="s">
        <v>148</v>
      </c>
      <c r="C36" s="136" t="s">
        <v>42</v>
      </c>
      <c r="D36" s="136" t="s">
        <v>56</v>
      </c>
      <c r="E36" s="134">
        <v>1</v>
      </c>
      <c r="F36" s="134">
        <v>1</v>
      </c>
      <c r="G36" s="134">
        <v>1</v>
      </c>
      <c r="H36" s="134">
        <v>1</v>
      </c>
      <c r="I36" s="134">
        <v>1</v>
      </c>
      <c r="J36" s="134">
        <v>1</v>
      </c>
      <c r="K36" s="134">
        <v>1</v>
      </c>
      <c r="L36" s="134">
        <v>1</v>
      </c>
      <c r="M36" s="134">
        <v>1</v>
      </c>
      <c r="N36" s="134">
        <v>1</v>
      </c>
      <c r="O36" s="134">
        <v>1</v>
      </c>
      <c r="P36" s="134">
        <v>1</v>
      </c>
      <c r="Q36" s="134">
        <v>1</v>
      </c>
      <c r="R36" s="134">
        <v>1</v>
      </c>
      <c r="S36" s="134">
        <v>1</v>
      </c>
      <c r="T36" s="134">
        <v>1</v>
      </c>
      <c r="U36" s="134">
        <v>1</v>
      </c>
      <c r="V36" s="134">
        <v>1</v>
      </c>
      <c r="W36" s="134">
        <v>1</v>
      </c>
      <c r="X36" s="134">
        <v>1</v>
      </c>
      <c r="Y36" s="134">
        <v>1</v>
      </c>
      <c r="Z36" s="134">
        <v>1</v>
      </c>
      <c r="AA36" s="134">
        <v>1</v>
      </c>
      <c r="AB36" s="134">
        <v>1</v>
      </c>
      <c r="AC36" s="134">
        <v>1</v>
      </c>
      <c r="AD36" s="134">
        <v>1</v>
      </c>
      <c r="AE36" s="134">
        <v>1</v>
      </c>
      <c r="AF36" s="134">
        <v>1</v>
      </c>
    </row>
    <row r="37" spans="1:32" ht="15">
      <c r="A37" s="132" t="s">
        <v>141</v>
      </c>
      <c r="B37" s="136" t="s">
        <v>148</v>
      </c>
      <c r="C37" s="136" t="s">
        <v>42</v>
      </c>
      <c r="D37" s="136" t="s">
        <v>57</v>
      </c>
      <c r="E37" s="134">
        <v>1</v>
      </c>
      <c r="F37" s="134">
        <v>1</v>
      </c>
      <c r="G37" s="134">
        <v>1</v>
      </c>
      <c r="H37" s="134">
        <v>1</v>
      </c>
      <c r="I37" s="134">
        <v>1</v>
      </c>
      <c r="J37" s="134">
        <v>1</v>
      </c>
      <c r="K37" s="134">
        <v>1</v>
      </c>
      <c r="L37" s="134">
        <v>1</v>
      </c>
      <c r="M37" s="134">
        <v>1</v>
      </c>
      <c r="N37" s="134">
        <v>1</v>
      </c>
      <c r="O37" s="134">
        <v>1</v>
      </c>
      <c r="P37" s="134">
        <v>1</v>
      </c>
      <c r="Q37" s="134">
        <v>1</v>
      </c>
      <c r="R37" s="134">
        <v>1</v>
      </c>
      <c r="S37" s="134">
        <v>1</v>
      </c>
      <c r="T37" s="134">
        <v>1</v>
      </c>
      <c r="U37" s="134">
        <v>1</v>
      </c>
      <c r="V37" s="134">
        <v>1</v>
      </c>
      <c r="W37" s="134">
        <v>1</v>
      </c>
      <c r="X37" s="134">
        <v>1</v>
      </c>
      <c r="Y37" s="134">
        <v>1</v>
      </c>
      <c r="Z37" s="134">
        <v>1</v>
      </c>
      <c r="AA37" s="134">
        <v>1</v>
      </c>
      <c r="AB37" s="134">
        <v>1</v>
      </c>
      <c r="AC37" s="134">
        <v>1</v>
      </c>
      <c r="AD37" s="134">
        <v>1</v>
      </c>
      <c r="AE37" s="134">
        <v>1</v>
      </c>
      <c r="AF37" s="134">
        <v>1</v>
      </c>
    </row>
  </sheetData>
  <autoFilter ref="A3:AF37" xr:uid="{1EA355CE-E518-49BF-B5A9-452D8672666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A61F5-5575-4117-82BA-312E86C095B2}">
  <sheetPr>
    <tabColor theme="6"/>
  </sheetPr>
  <dimension ref="A1:AI70"/>
  <sheetViews>
    <sheetView zoomScale="112" zoomScaleNormal="112" workbookViewId="0">
      <selection sqref="A1:AH70"/>
    </sheetView>
  </sheetViews>
  <sheetFormatPr defaultRowHeight="14.1"/>
  <cols>
    <col min="1" max="1" width="18.125" customWidth="1"/>
    <col min="2" max="2" width="16.5" customWidth="1"/>
    <col min="3" max="3" width="24.875" customWidth="1"/>
    <col min="4" max="4" width="15.25" bestFit="1" customWidth="1"/>
    <col min="5" max="5" width="32.25" bestFit="1" customWidth="1"/>
    <col min="34" max="34" width="30.75" customWidth="1"/>
  </cols>
  <sheetData>
    <row r="1" spans="1:35" ht="15.75">
      <c r="A1" s="74"/>
      <c r="B1" s="137"/>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5"/>
    </row>
    <row r="2" spans="1:35" s="3" customFormat="1" ht="16.5">
      <c r="A2" s="138" t="s">
        <v>36</v>
      </c>
      <c r="B2" s="138" t="s">
        <v>136</v>
      </c>
      <c r="C2" s="139" t="s">
        <v>137</v>
      </c>
      <c r="D2" s="140" t="s">
        <v>39</v>
      </c>
      <c r="E2" s="140" t="s">
        <v>100</v>
      </c>
      <c r="F2" s="138">
        <v>2023</v>
      </c>
      <c r="G2" s="138">
        <v>2024</v>
      </c>
      <c r="H2" s="138">
        <v>2025</v>
      </c>
      <c r="I2" s="138">
        <v>2026</v>
      </c>
      <c r="J2" s="138">
        <v>2027</v>
      </c>
      <c r="K2" s="138">
        <v>2028</v>
      </c>
      <c r="L2" s="138">
        <v>2029</v>
      </c>
      <c r="M2" s="138">
        <v>2030</v>
      </c>
      <c r="N2" s="138">
        <v>2031</v>
      </c>
      <c r="O2" s="138">
        <v>2032</v>
      </c>
      <c r="P2" s="138">
        <v>2033</v>
      </c>
      <c r="Q2" s="138">
        <v>2034</v>
      </c>
      <c r="R2" s="138">
        <v>2035</v>
      </c>
      <c r="S2" s="138">
        <v>2036</v>
      </c>
      <c r="T2" s="138">
        <v>2037</v>
      </c>
      <c r="U2" s="138">
        <v>2038</v>
      </c>
      <c r="V2" s="138">
        <v>2039</v>
      </c>
      <c r="W2" s="138">
        <v>2040</v>
      </c>
      <c r="X2" s="138">
        <v>2041</v>
      </c>
      <c r="Y2" s="138">
        <v>2042</v>
      </c>
      <c r="Z2" s="138">
        <v>2043</v>
      </c>
      <c r="AA2" s="138">
        <v>2044</v>
      </c>
      <c r="AB2" s="138">
        <v>2045</v>
      </c>
      <c r="AC2" s="138">
        <v>2046</v>
      </c>
      <c r="AD2" s="138">
        <v>2047</v>
      </c>
      <c r="AE2" s="138">
        <v>2048</v>
      </c>
      <c r="AF2" s="138">
        <v>2049</v>
      </c>
      <c r="AG2" s="138">
        <v>2050</v>
      </c>
      <c r="AH2" s="138" t="s">
        <v>149</v>
      </c>
      <c r="AI2" s="4"/>
    </row>
    <row r="3" spans="1:35" ht="15">
      <c r="A3" s="136" t="s">
        <v>65</v>
      </c>
      <c r="B3" s="136" t="s">
        <v>139</v>
      </c>
      <c r="C3" s="136" t="s">
        <v>140</v>
      </c>
      <c r="D3" s="141" t="s">
        <v>49</v>
      </c>
      <c r="E3" s="136" t="s">
        <v>50</v>
      </c>
      <c r="F3" s="142">
        <v>0</v>
      </c>
      <c r="G3" s="142">
        <v>7.4127463920348191E-2</v>
      </c>
      <c r="H3" s="142">
        <v>0.14825492784069638</v>
      </c>
      <c r="I3" s="142">
        <v>0.22238239176101615</v>
      </c>
      <c r="J3" s="142">
        <v>0.29650985568136434</v>
      </c>
      <c r="K3" s="142">
        <v>0.37063731960171253</v>
      </c>
      <c r="L3" s="142">
        <v>0.44476478352206072</v>
      </c>
      <c r="M3" s="142">
        <v>0.51889224744239792</v>
      </c>
      <c r="N3" s="142">
        <v>0.51857240004769423</v>
      </c>
      <c r="O3" s="142">
        <v>0.51825255265299053</v>
      </c>
      <c r="P3" s="142">
        <v>0.51793270525828683</v>
      </c>
      <c r="Q3" s="142">
        <v>0.51761285786358313</v>
      </c>
      <c r="R3" s="142">
        <v>0.51729301046887943</v>
      </c>
      <c r="S3" s="142">
        <v>0.51697316307417573</v>
      </c>
      <c r="T3" s="142">
        <v>0.51665331567947204</v>
      </c>
      <c r="U3" s="142">
        <v>0.51633346828476834</v>
      </c>
      <c r="V3" s="142">
        <v>0.51601362089006464</v>
      </c>
      <c r="W3" s="142">
        <v>0.51569377349536105</v>
      </c>
      <c r="X3" s="142">
        <v>0.51537392610065735</v>
      </c>
      <c r="Y3" s="142">
        <v>0.51505407870595366</v>
      </c>
      <c r="Z3" s="142">
        <v>0.51473423131124996</v>
      </c>
      <c r="AA3" s="142">
        <v>0.51441438391654626</v>
      </c>
      <c r="AB3" s="142">
        <v>0.51409453652184256</v>
      </c>
      <c r="AC3" s="142">
        <v>0.51377468912713886</v>
      </c>
      <c r="AD3" s="142">
        <v>0.51345484173243516</v>
      </c>
      <c r="AE3" s="142">
        <v>0.51313499433773146</v>
      </c>
      <c r="AF3" s="142">
        <v>0.51281514694302777</v>
      </c>
      <c r="AG3" s="143">
        <v>0.51249529954832407</v>
      </c>
      <c r="AH3" s="136" t="s">
        <v>150</v>
      </c>
    </row>
    <row r="4" spans="1:35" ht="15">
      <c r="A4" s="136" t="s">
        <v>65</v>
      </c>
      <c r="B4" s="136" t="s">
        <v>139</v>
      </c>
      <c r="C4" s="136" t="s">
        <v>140</v>
      </c>
      <c r="D4" s="141" t="s">
        <v>49</v>
      </c>
      <c r="E4" s="136" t="s">
        <v>53</v>
      </c>
      <c r="F4" s="142">
        <v>0</v>
      </c>
      <c r="G4" s="142">
        <v>7.4127463920348191E-2</v>
      </c>
      <c r="H4" s="142">
        <v>0.14825492784069638</v>
      </c>
      <c r="I4" s="142">
        <v>0.22238239176101615</v>
      </c>
      <c r="J4" s="142">
        <v>0.29650985568136434</v>
      </c>
      <c r="K4" s="142">
        <v>0.37063731960171253</v>
      </c>
      <c r="L4" s="142">
        <v>0.44476478352206072</v>
      </c>
      <c r="M4" s="142">
        <v>0.51889224744239792</v>
      </c>
      <c r="N4" s="142">
        <v>0.51857240004769423</v>
      </c>
      <c r="O4" s="142">
        <v>0.51825255265299053</v>
      </c>
      <c r="P4" s="142">
        <v>0.51793270525828683</v>
      </c>
      <c r="Q4" s="142">
        <v>0.51761285786358313</v>
      </c>
      <c r="R4" s="142">
        <v>0.51729301046887943</v>
      </c>
      <c r="S4" s="142">
        <v>0.51697316307417573</v>
      </c>
      <c r="T4" s="142">
        <v>0.51665331567947204</v>
      </c>
      <c r="U4" s="142">
        <v>0.51633346828476834</v>
      </c>
      <c r="V4" s="142">
        <v>0.51601362089006464</v>
      </c>
      <c r="W4" s="142">
        <v>0.51569377349536105</v>
      </c>
      <c r="X4" s="142">
        <v>0.51537392610065735</v>
      </c>
      <c r="Y4" s="142">
        <v>0.51505407870595366</v>
      </c>
      <c r="Z4" s="142">
        <v>0.51473423131124996</v>
      </c>
      <c r="AA4" s="142">
        <v>0.51441438391654626</v>
      </c>
      <c r="AB4" s="142">
        <v>0.51409453652184256</v>
      </c>
      <c r="AC4" s="142">
        <v>0.51377468912713886</v>
      </c>
      <c r="AD4" s="142">
        <v>0.51345484173243516</v>
      </c>
      <c r="AE4" s="142">
        <v>0.51313499433773146</v>
      </c>
      <c r="AF4" s="142">
        <v>0.51281514694302777</v>
      </c>
      <c r="AG4" s="143">
        <v>0.51249529954832407</v>
      </c>
      <c r="AH4" s="136" t="s">
        <v>150</v>
      </c>
    </row>
    <row r="5" spans="1:35" ht="15">
      <c r="A5" s="136" t="s">
        <v>65</v>
      </c>
      <c r="B5" s="136" t="s">
        <v>139</v>
      </c>
      <c r="C5" s="136" t="s">
        <v>140</v>
      </c>
      <c r="D5" s="141" t="s">
        <v>49</v>
      </c>
      <c r="E5" s="136" t="s">
        <v>51</v>
      </c>
      <c r="F5" s="142">
        <v>0</v>
      </c>
      <c r="G5" s="142">
        <v>7.4127463920348191E-2</v>
      </c>
      <c r="H5" s="142">
        <v>0.14825492784069638</v>
      </c>
      <c r="I5" s="142">
        <v>0.22238239176101615</v>
      </c>
      <c r="J5" s="142">
        <v>0.29650985568136434</v>
      </c>
      <c r="K5" s="142">
        <v>0.37063731960171253</v>
      </c>
      <c r="L5" s="142">
        <v>0.44476478352206072</v>
      </c>
      <c r="M5" s="142">
        <v>0.51889224744239792</v>
      </c>
      <c r="N5" s="142">
        <v>0.51857240004769423</v>
      </c>
      <c r="O5" s="142">
        <v>0.51825255265299053</v>
      </c>
      <c r="P5" s="142">
        <v>0.51793270525828683</v>
      </c>
      <c r="Q5" s="142">
        <v>0.51761285786358313</v>
      </c>
      <c r="R5" s="142">
        <v>0.51729301046887943</v>
      </c>
      <c r="S5" s="142">
        <v>0.51697316307417573</v>
      </c>
      <c r="T5" s="142">
        <v>0.51665331567947204</v>
      </c>
      <c r="U5" s="142">
        <v>0.51633346828476834</v>
      </c>
      <c r="V5" s="142">
        <v>0.51601362089006464</v>
      </c>
      <c r="W5" s="142">
        <v>0.51569377349536105</v>
      </c>
      <c r="X5" s="142">
        <v>0.51537392610065735</v>
      </c>
      <c r="Y5" s="142">
        <v>0.51505407870595366</v>
      </c>
      <c r="Z5" s="142">
        <v>0.51473423131124996</v>
      </c>
      <c r="AA5" s="142">
        <v>0.51441438391654626</v>
      </c>
      <c r="AB5" s="142">
        <v>0.51409453652184256</v>
      </c>
      <c r="AC5" s="142">
        <v>0.51377468912713886</v>
      </c>
      <c r="AD5" s="142">
        <v>0.51345484173243516</v>
      </c>
      <c r="AE5" s="142">
        <v>0.51313499433773146</v>
      </c>
      <c r="AF5" s="142">
        <v>0.51281514694302777</v>
      </c>
      <c r="AG5" s="143">
        <v>0.51249529954832407</v>
      </c>
      <c r="AH5" s="136" t="s">
        <v>150</v>
      </c>
    </row>
    <row r="6" spans="1:35" ht="15">
      <c r="A6" s="136" t="s">
        <v>65</v>
      </c>
      <c r="B6" s="136" t="s">
        <v>139</v>
      </c>
      <c r="C6" s="136" t="s">
        <v>140</v>
      </c>
      <c r="D6" s="141" t="s">
        <v>49</v>
      </c>
      <c r="E6" s="136" t="s">
        <v>52</v>
      </c>
      <c r="F6" s="142">
        <v>0</v>
      </c>
      <c r="G6" s="142">
        <v>7.4127463920348191E-2</v>
      </c>
      <c r="H6" s="142">
        <v>0.14825492784069638</v>
      </c>
      <c r="I6" s="142">
        <v>0.22238239176101615</v>
      </c>
      <c r="J6" s="142">
        <v>0.29650985568136434</v>
      </c>
      <c r="K6" s="142">
        <v>0.37063731960171253</v>
      </c>
      <c r="L6" s="142">
        <v>0.44476478352206072</v>
      </c>
      <c r="M6" s="142">
        <v>0.51889224744239792</v>
      </c>
      <c r="N6" s="142">
        <v>0.51857240004769423</v>
      </c>
      <c r="O6" s="142">
        <v>0.51825255265299053</v>
      </c>
      <c r="P6" s="142">
        <v>0.51793270525828683</v>
      </c>
      <c r="Q6" s="142">
        <v>0.51761285786358313</v>
      </c>
      <c r="R6" s="142">
        <v>0.51729301046887943</v>
      </c>
      <c r="S6" s="142">
        <v>0.51697316307417573</v>
      </c>
      <c r="T6" s="142">
        <v>0.51665331567947204</v>
      </c>
      <c r="U6" s="142">
        <v>0.51633346828476834</v>
      </c>
      <c r="V6" s="142">
        <v>0.51601362089006464</v>
      </c>
      <c r="W6" s="142">
        <v>0.51569377349536105</v>
      </c>
      <c r="X6" s="142">
        <v>0.51537392610065735</v>
      </c>
      <c r="Y6" s="142">
        <v>0.51505407870595366</v>
      </c>
      <c r="Z6" s="142">
        <v>0.51473423131124996</v>
      </c>
      <c r="AA6" s="142">
        <v>0.51441438391654626</v>
      </c>
      <c r="AB6" s="142">
        <v>0.51409453652184256</v>
      </c>
      <c r="AC6" s="142">
        <v>0.51377468912713886</v>
      </c>
      <c r="AD6" s="142">
        <v>0.51345484173243516</v>
      </c>
      <c r="AE6" s="142">
        <v>0.51313499433773146</v>
      </c>
      <c r="AF6" s="142">
        <v>0.51281514694302777</v>
      </c>
      <c r="AG6" s="143">
        <v>0.51249529954832407</v>
      </c>
      <c r="AH6" s="136" t="s">
        <v>150</v>
      </c>
    </row>
    <row r="7" spans="1:35" ht="15">
      <c r="A7" s="144" t="s">
        <v>65</v>
      </c>
      <c r="B7" s="144" t="s">
        <v>141</v>
      </c>
      <c r="C7" s="144" t="s">
        <v>142</v>
      </c>
      <c r="D7" s="145" t="s">
        <v>49</v>
      </c>
      <c r="E7" s="144" t="s">
        <v>50</v>
      </c>
      <c r="F7" s="142">
        <v>0</v>
      </c>
      <c r="G7" s="146">
        <v>6.6693267634320819E-2</v>
      </c>
      <c r="H7" s="146">
        <v>0.13338653526861322</v>
      </c>
      <c r="I7" s="146">
        <v>0.20007980290290561</v>
      </c>
      <c r="J7" s="146">
        <v>0.26677307053719801</v>
      </c>
      <c r="K7" s="146">
        <v>0.33346633817149041</v>
      </c>
      <c r="L7" s="146">
        <v>0.4001596058057828</v>
      </c>
      <c r="M7" s="146">
        <v>0.46685287344004855</v>
      </c>
      <c r="N7" s="146">
        <v>0.46183482629441386</v>
      </c>
      <c r="O7" s="146">
        <v>0.45681677914877739</v>
      </c>
      <c r="P7" s="146">
        <v>0.45179873200314091</v>
      </c>
      <c r="Q7" s="146">
        <v>0.44678068485750622</v>
      </c>
      <c r="R7" s="146">
        <v>0.44176263771186974</v>
      </c>
      <c r="S7" s="146">
        <v>0.43674459056623327</v>
      </c>
      <c r="T7" s="146">
        <v>0.43172654342059857</v>
      </c>
      <c r="U7" s="146">
        <v>0.4267084962749621</v>
      </c>
      <c r="V7" s="146">
        <v>0.4216904491293274</v>
      </c>
      <c r="W7" s="146">
        <v>0.41667240198369093</v>
      </c>
      <c r="X7" s="146">
        <v>0.41165435483805446</v>
      </c>
      <c r="Y7" s="146">
        <v>0.40663630769241976</v>
      </c>
      <c r="Z7" s="146">
        <v>0.40161826054678329</v>
      </c>
      <c r="AA7" s="146">
        <v>0.39660021340114682</v>
      </c>
      <c r="AB7" s="146">
        <v>0.39158216625551212</v>
      </c>
      <c r="AC7" s="146">
        <v>0.38656411910987565</v>
      </c>
      <c r="AD7" s="146">
        <v>0.38154607196424095</v>
      </c>
      <c r="AE7" s="146">
        <v>0.37652802481860448</v>
      </c>
      <c r="AF7" s="146">
        <v>0.37150997767296801</v>
      </c>
      <c r="AG7" s="146">
        <v>0.36649193052733331</v>
      </c>
      <c r="AH7" s="144" t="s">
        <v>151</v>
      </c>
    </row>
    <row r="8" spans="1:35" ht="15">
      <c r="A8" s="144" t="s">
        <v>65</v>
      </c>
      <c r="B8" s="144" t="s">
        <v>141</v>
      </c>
      <c r="C8" s="144" t="s">
        <v>142</v>
      </c>
      <c r="D8" s="145" t="s">
        <v>49</v>
      </c>
      <c r="E8" s="144" t="s">
        <v>53</v>
      </c>
      <c r="F8" s="142">
        <v>0</v>
      </c>
      <c r="G8" s="146">
        <v>6.6693267634320819E-2</v>
      </c>
      <c r="H8" s="146">
        <v>0.13338653526861322</v>
      </c>
      <c r="I8" s="146">
        <v>0.20007980290290561</v>
      </c>
      <c r="J8" s="146">
        <v>0.26677307053719801</v>
      </c>
      <c r="K8" s="146">
        <v>0.33346633817149041</v>
      </c>
      <c r="L8" s="146">
        <v>0.4001596058057828</v>
      </c>
      <c r="M8" s="146">
        <v>0.46685287344004855</v>
      </c>
      <c r="N8" s="146">
        <v>0.46183482629441386</v>
      </c>
      <c r="O8" s="146">
        <v>0.45681677914877739</v>
      </c>
      <c r="P8" s="146">
        <v>0.45179873200314091</v>
      </c>
      <c r="Q8" s="146">
        <v>0.44678068485750622</v>
      </c>
      <c r="R8" s="146">
        <v>0.44176263771186974</v>
      </c>
      <c r="S8" s="146">
        <v>0.43674459056623327</v>
      </c>
      <c r="T8" s="146">
        <v>0.43172654342059857</v>
      </c>
      <c r="U8" s="146">
        <v>0.4267084962749621</v>
      </c>
      <c r="V8" s="146">
        <v>0.4216904491293274</v>
      </c>
      <c r="W8" s="146">
        <v>0.41667240198369093</v>
      </c>
      <c r="X8" s="146">
        <v>0.41165435483805446</v>
      </c>
      <c r="Y8" s="146">
        <v>0.40663630769241976</v>
      </c>
      <c r="Z8" s="146">
        <v>0.40161826054678329</v>
      </c>
      <c r="AA8" s="146">
        <v>0.39660021340114682</v>
      </c>
      <c r="AB8" s="146">
        <v>0.39158216625551212</v>
      </c>
      <c r="AC8" s="146">
        <v>0.38656411910987565</v>
      </c>
      <c r="AD8" s="146">
        <v>0.38154607196424095</v>
      </c>
      <c r="AE8" s="146">
        <v>0.37652802481860448</v>
      </c>
      <c r="AF8" s="146">
        <v>0.37150997767296801</v>
      </c>
      <c r="AG8" s="146">
        <v>0.36649193052733331</v>
      </c>
      <c r="AH8" s="144" t="s">
        <v>151</v>
      </c>
    </row>
    <row r="9" spans="1:35" ht="15">
      <c r="A9" s="144" t="s">
        <v>65</v>
      </c>
      <c r="B9" s="144" t="s">
        <v>141</v>
      </c>
      <c r="C9" s="144" t="s">
        <v>142</v>
      </c>
      <c r="D9" s="145" t="s">
        <v>49</v>
      </c>
      <c r="E9" s="144" t="s">
        <v>51</v>
      </c>
      <c r="F9" s="142">
        <v>0</v>
      </c>
      <c r="G9" s="146">
        <v>6.6693267634320819E-2</v>
      </c>
      <c r="H9" s="146">
        <v>0.13338653526861322</v>
      </c>
      <c r="I9" s="146">
        <v>0.20007980290290561</v>
      </c>
      <c r="J9" s="146">
        <v>0.26677307053719801</v>
      </c>
      <c r="K9" s="146">
        <v>0.33346633817149041</v>
      </c>
      <c r="L9" s="146">
        <v>0.4001596058057828</v>
      </c>
      <c r="M9" s="146">
        <v>0.46685287344004855</v>
      </c>
      <c r="N9" s="146">
        <v>0.46183482629441386</v>
      </c>
      <c r="O9" s="146">
        <v>0.45681677914877739</v>
      </c>
      <c r="P9" s="146">
        <v>0.45179873200314091</v>
      </c>
      <c r="Q9" s="146">
        <v>0.44678068485750622</v>
      </c>
      <c r="R9" s="146">
        <v>0.44176263771186974</v>
      </c>
      <c r="S9" s="146">
        <v>0.43674459056623327</v>
      </c>
      <c r="T9" s="146">
        <v>0.43172654342059857</v>
      </c>
      <c r="U9" s="146">
        <v>0.4267084962749621</v>
      </c>
      <c r="V9" s="146">
        <v>0.4216904491293274</v>
      </c>
      <c r="W9" s="146">
        <v>0.41667240198369093</v>
      </c>
      <c r="X9" s="146">
        <v>0.41165435483805446</v>
      </c>
      <c r="Y9" s="146">
        <v>0.40663630769241976</v>
      </c>
      <c r="Z9" s="146">
        <v>0.40161826054678329</v>
      </c>
      <c r="AA9" s="146">
        <v>0.39660021340114682</v>
      </c>
      <c r="AB9" s="146">
        <v>0.39158216625551212</v>
      </c>
      <c r="AC9" s="146">
        <v>0.38656411910987565</v>
      </c>
      <c r="AD9" s="146">
        <v>0.38154607196424095</v>
      </c>
      <c r="AE9" s="146">
        <v>0.37652802481860448</v>
      </c>
      <c r="AF9" s="146">
        <v>0.37150997767296801</v>
      </c>
      <c r="AG9" s="146">
        <v>0.36649193052733331</v>
      </c>
      <c r="AH9" s="144" t="s">
        <v>151</v>
      </c>
    </row>
    <row r="10" spans="1:35" ht="15">
      <c r="A10" s="144" t="s">
        <v>65</v>
      </c>
      <c r="B10" s="144" t="s">
        <v>141</v>
      </c>
      <c r="C10" s="144" t="s">
        <v>142</v>
      </c>
      <c r="D10" s="145" t="s">
        <v>49</v>
      </c>
      <c r="E10" s="144" t="s">
        <v>52</v>
      </c>
      <c r="F10" s="142">
        <v>0</v>
      </c>
      <c r="G10" s="146">
        <v>6.6693267634320819E-2</v>
      </c>
      <c r="H10" s="146">
        <v>0.13338653526861322</v>
      </c>
      <c r="I10" s="146">
        <v>0.20007980290290561</v>
      </c>
      <c r="J10" s="146">
        <v>0.26677307053719801</v>
      </c>
      <c r="K10" s="146">
        <v>0.33346633817149041</v>
      </c>
      <c r="L10" s="146">
        <v>0.4001596058057828</v>
      </c>
      <c r="M10" s="146">
        <v>0.46685287344004855</v>
      </c>
      <c r="N10" s="146">
        <v>0.46183482629441386</v>
      </c>
      <c r="O10" s="146">
        <v>0.45681677914877739</v>
      </c>
      <c r="P10" s="146">
        <v>0.45179873200314091</v>
      </c>
      <c r="Q10" s="146">
        <v>0.44678068485750622</v>
      </c>
      <c r="R10" s="146">
        <v>0.44176263771186974</v>
      </c>
      <c r="S10" s="146">
        <v>0.43674459056623327</v>
      </c>
      <c r="T10" s="146">
        <v>0.43172654342059857</v>
      </c>
      <c r="U10" s="146">
        <v>0.4267084962749621</v>
      </c>
      <c r="V10" s="146">
        <v>0.4216904491293274</v>
      </c>
      <c r="W10" s="146">
        <v>0.41667240198369093</v>
      </c>
      <c r="X10" s="146">
        <v>0.41165435483805446</v>
      </c>
      <c r="Y10" s="146">
        <v>0.40663630769241976</v>
      </c>
      <c r="Z10" s="146">
        <v>0.40161826054678329</v>
      </c>
      <c r="AA10" s="146">
        <v>0.39660021340114682</v>
      </c>
      <c r="AB10" s="146">
        <v>0.39158216625551212</v>
      </c>
      <c r="AC10" s="146">
        <v>0.38656411910987565</v>
      </c>
      <c r="AD10" s="146">
        <v>0.38154607196424095</v>
      </c>
      <c r="AE10" s="146">
        <v>0.37652802481860448</v>
      </c>
      <c r="AF10" s="146">
        <v>0.37150997767296801</v>
      </c>
      <c r="AG10" s="146">
        <v>0.36649193052733331</v>
      </c>
      <c r="AH10" s="144" t="s">
        <v>151</v>
      </c>
    </row>
    <row r="11" spans="1:35" ht="15">
      <c r="A11" s="136" t="s">
        <v>65</v>
      </c>
      <c r="B11" s="136" t="s">
        <v>139</v>
      </c>
      <c r="C11" s="136" t="s">
        <v>143</v>
      </c>
      <c r="D11" s="141" t="s">
        <v>58</v>
      </c>
      <c r="E11" s="136" t="s">
        <v>59</v>
      </c>
      <c r="F11" s="142">
        <v>0</v>
      </c>
      <c r="G11" s="142">
        <v>7.3841419889021154E-2</v>
      </c>
      <c r="H11" s="142">
        <v>0.14768283977804231</v>
      </c>
      <c r="I11" s="142">
        <v>0.22152425966706346</v>
      </c>
      <c r="J11" s="142">
        <v>0.29536567955611304</v>
      </c>
      <c r="K11" s="142">
        <v>0.36920709944513419</v>
      </c>
      <c r="L11" s="142">
        <v>0.44304851933415534</v>
      </c>
      <c r="M11" s="142">
        <v>0.51688993922317961</v>
      </c>
      <c r="N11" s="142">
        <v>0.51666880002598758</v>
      </c>
      <c r="O11" s="142">
        <v>0.51644766082879545</v>
      </c>
      <c r="P11" s="142">
        <v>0.51622652163160332</v>
      </c>
      <c r="Q11" s="142">
        <v>0.5160053824344113</v>
      </c>
      <c r="R11" s="142">
        <v>0.51578424323721928</v>
      </c>
      <c r="S11" s="142">
        <v>0.51556310404002714</v>
      </c>
      <c r="T11" s="142">
        <v>0.51534196484283501</v>
      </c>
      <c r="U11" s="142">
        <v>0.51512082564564299</v>
      </c>
      <c r="V11" s="142">
        <v>0.51489968644845097</v>
      </c>
      <c r="W11" s="142">
        <v>0.51467854725125883</v>
      </c>
      <c r="X11" s="142">
        <v>0.5144574080540667</v>
      </c>
      <c r="Y11" s="142">
        <v>0.51423626885687468</v>
      </c>
      <c r="Z11" s="142">
        <v>0.51401512965968266</v>
      </c>
      <c r="AA11" s="142">
        <v>0.51379399046249064</v>
      </c>
      <c r="AB11" s="142">
        <v>0.5135728512652985</v>
      </c>
      <c r="AC11" s="142">
        <v>0.51335171206810637</v>
      </c>
      <c r="AD11" s="142">
        <v>0.51313057287091435</v>
      </c>
      <c r="AE11" s="142">
        <v>0.51290943367372233</v>
      </c>
      <c r="AF11" s="142">
        <v>0.51268829447653019</v>
      </c>
      <c r="AG11" s="143">
        <v>0.51246715527933806</v>
      </c>
      <c r="AH11" s="136" t="s">
        <v>150</v>
      </c>
    </row>
    <row r="12" spans="1:35" ht="15">
      <c r="A12" s="136" t="s">
        <v>65</v>
      </c>
      <c r="B12" s="136" t="s">
        <v>139</v>
      </c>
      <c r="C12" s="136" t="s">
        <v>143</v>
      </c>
      <c r="D12" s="141" t="s">
        <v>58</v>
      </c>
      <c r="E12" s="136" t="s">
        <v>60</v>
      </c>
      <c r="F12" s="142">
        <v>0</v>
      </c>
      <c r="G12" s="142">
        <v>7.3841419889021154E-2</v>
      </c>
      <c r="H12" s="142">
        <v>0.14768283977804231</v>
      </c>
      <c r="I12" s="142">
        <v>0.22152425966706346</v>
      </c>
      <c r="J12" s="142">
        <v>0.29536567955611304</v>
      </c>
      <c r="K12" s="142">
        <v>0.36920709944513419</v>
      </c>
      <c r="L12" s="142">
        <v>0.44304851933415534</v>
      </c>
      <c r="M12" s="142">
        <v>0.51688993922317961</v>
      </c>
      <c r="N12" s="142">
        <v>0.51666880002598758</v>
      </c>
      <c r="O12" s="142">
        <v>0.51644766082879545</v>
      </c>
      <c r="P12" s="142">
        <v>0.51622652163160332</v>
      </c>
      <c r="Q12" s="142">
        <v>0.5160053824344113</v>
      </c>
      <c r="R12" s="142">
        <v>0.51578424323721928</v>
      </c>
      <c r="S12" s="142">
        <v>0.51556310404002714</v>
      </c>
      <c r="T12" s="142">
        <v>0.51534196484283501</v>
      </c>
      <c r="U12" s="142">
        <v>0.51512082564564299</v>
      </c>
      <c r="V12" s="142">
        <v>0.51489968644845097</v>
      </c>
      <c r="W12" s="142">
        <v>0.51467854725125883</v>
      </c>
      <c r="X12" s="142">
        <v>0.5144574080540667</v>
      </c>
      <c r="Y12" s="142">
        <v>0.51423626885687468</v>
      </c>
      <c r="Z12" s="142">
        <v>0.51401512965968266</v>
      </c>
      <c r="AA12" s="142">
        <v>0.51379399046249064</v>
      </c>
      <c r="AB12" s="142">
        <v>0.5135728512652985</v>
      </c>
      <c r="AC12" s="142">
        <v>0.51335171206810637</v>
      </c>
      <c r="AD12" s="142">
        <v>0.51313057287091435</v>
      </c>
      <c r="AE12" s="142">
        <v>0.51290943367372233</v>
      </c>
      <c r="AF12" s="142">
        <v>0.51268829447653019</v>
      </c>
      <c r="AG12" s="143">
        <v>0.51246715527933806</v>
      </c>
      <c r="AH12" s="136" t="s">
        <v>150</v>
      </c>
    </row>
    <row r="13" spans="1:35" ht="15">
      <c r="A13" s="136" t="s">
        <v>65</v>
      </c>
      <c r="B13" s="136" t="s">
        <v>139</v>
      </c>
      <c r="C13" s="136" t="s">
        <v>143</v>
      </c>
      <c r="D13" s="141" t="s">
        <v>58</v>
      </c>
      <c r="E13" s="136" t="s">
        <v>61</v>
      </c>
      <c r="F13" s="142">
        <v>0</v>
      </c>
      <c r="G13" s="142">
        <v>7.3841419889021154E-2</v>
      </c>
      <c r="H13" s="142">
        <v>0.14768283977804231</v>
      </c>
      <c r="I13" s="142">
        <v>0.22152425966706346</v>
      </c>
      <c r="J13" s="142">
        <v>0.29536567955611304</v>
      </c>
      <c r="K13" s="142">
        <v>0.36920709944513419</v>
      </c>
      <c r="L13" s="142">
        <v>0.44304851933415534</v>
      </c>
      <c r="M13" s="142">
        <v>0.51688993922317961</v>
      </c>
      <c r="N13" s="142">
        <v>0.51666880002598758</v>
      </c>
      <c r="O13" s="142">
        <v>0.51644766082879545</v>
      </c>
      <c r="P13" s="142">
        <v>0.51622652163160332</v>
      </c>
      <c r="Q13" s="142">
        <v>0.5160053824344113</v>
      </c>
      <c r="R13" s="142">
        <v>0.51578424323721928</v>
      </c>
      <c r="S13" s="142">
        <v>0.51556310404002714</v>
      </c>
      <c r="T13" s="142">
        <v>0.51534196484283501</v>
      </c>
      <c r="U13" s="142">
        <v>0.51512082564564299</v>
      </c>
      <c r="V13" s="142">
        <v>0.51489968644845097</v>
      </c>
      <c r="W13" s="142">
        <v>0.51467854725125883</v>
      </c>
      <c r="X13" s="142">
        <v>0.5144574080540667</v>
      </c>
      <c r="Y13" s="142">
        <v>0.51423626885687468</v>
      </c>
      <c r="Z13" s="142">
        <v>0.51401512965968266</v>
      </c>
      <c r="AA13" s="142">
        <v>0.51379399046249064</v>
      </c>
      <c r="AB13" s="142">
        <v>0.5135728512652985</v>
      </c>
      <c r="AC13" s="142">
        <v>0.51335171206810637</v>
      </c>
      <c r="AD13" s="142">
        <v>0.51313057287091435</v>
      </c>
      <c r="AE13" s="142">
        <v>0.51290943367372233</v>
      </c>
      <c r="AF13" s="142">
        <v>0.51268829447653019</v>
      </c>
      <c r="AG13" s="143">
        <v>0.51246715527933806</v>
      </c>
      <c r="AH13" s="136" t="s">
        <v>150</v>
      </c>
    </row>
    <row r="14" spans="1:35" ht="15">
      <c r="A14" s="136" t="s">
        <v>65</v>
      </c>
      <c r="B14" s="136" t="s">
        <v>139</v>
      </c>
      <c r="C14" s="136" t="s">
        <v>143</v>
      </c>
      <c r="D14" s="141" t="s">
        <v>58</v>
      </c>
      <c r="E14" s="136" t="s">
        <v>62</v>
      </c>
      <c r="F14" s="142">
        <v>0</v>
      </c>
      <c r="G14" s="142">
        <v>7.3841419889021154E-2</v>
      </c>
      <c r="H14" s="142">
        <v>0.14768283977804231</v>
      </c>
      <c r="I14" s="142">
        <v>0.22152425966706346</v>
      </c>
      <c r="J14" s="142">
        <v>0.29536567955611304</v>
      </c>
      <c r="K14" s="142">
        <v>0.36920709944513419</v>
      </c>
      <c r="L14" s="142">
        <v>0.44304851933415534</v>
      </c>
      <c r="M14" s="142">
        <v>0.51688993922317961</v>
      </c>
      <c r="N14" s="142">
        <v>0.51666880002598758</v>
      </c>
      <c r="O14" s="142">
        <v>0.51644766082879545</v>
      </c>
      <c r="P14" s="142">
        <v>0.51622652163160332</v>
      </c>
      <c r="Q14" s="142">
        <v>0.5160053824344113</v>
      </c>
      <c r="R14" s="142">
        <v>0.51578424323721928</v>
      </c>
      <c r="S14" s="142">
        <v>0.51556310404002714</v>
      </c>
      <c r="T14" s="142">
        <v>0.51534196484283501</v>
      </c>
      <c r="U14" s="142">
        <v>0.51512082564564299</v>
      </c>
      <c r="V14" s="142">
        <v>0.51489968644845097</v>
      </c>
      <c r="W14" s="142">
        <v>0.51467854725125883</v>
      </c>
      <c r="X14" s="142">
        <v>0.5144574080540667</v>
      </c>
      <c r="Y14" s="142">
        <v>0.51423626885687468</v>
      </c>
      <c r="Z14" s="142">
        <v>0.51401512965968266</v>
      </c>
      <c r="AA14" s="142">
        <v>0.51379399046249064</v>
      </c>
      <c r="AB14" s="142">
        <v>0.5135728512652985</v>
      </c>
      <c r="AC14" s="142">
        <v>0.51335171206810637</v>
      </c>
      <c r="AD14" s="142">
        <v>0.51313057287091435</v>
      </c>
      <c r="AE14" s="142">
        <v>0.51290943367372233</v>
      </c>
      <c r="AF14" s="142">
        <v>0.51268829447653019</v>
      </c>
      <c r="AG14" s="143">
        <v>0.51246715527933806</v>
      </c>
      <c r="AH14" s="136" t="s">
        <v>150</v>
      </c>
    </row>
    <row r="15" spans="1:35" ht="15">
      <c r="A15" s="136" t="s">
        <v>65</v>
      </c>
      <c r="B15" s="136" t="s">
        <v>139</v>
      </c>
      <c r="C15" s="136" t="s">
        <v>143</v>
      </c>
      <c r="D15" s="141" t="s">
        <v>58</v>
      </c>
      <c r="E15" s="136" t="s">
        <v>63</v>
      </c>
      <c r="F15" s="142">
        <v>0</v>
      </c>
      <c r="G15" s="142">
        <v>7.3841419889021154E-2</v>
      </c>
      <c r="H15" s="142">
        <v>0.14768283977804231</v>
      </c>
      <c r="I15" s="142">
        <v>0.22152425966706346</v>
      </c>
      <c r="J15" s="142">
        <v>0.29536567955611304</v>
      </c>
      <c r="K15" s="142">
        <v>0.36920709944513419</v>
      </c>
      <c r="L15" s="142">
        <v>0.44304851933415534</v>
      </c>
      <c r="M15" s="142">
        <v>0.51688993922317961</v>
      </c>
      <c r="N15" s="142">
        <v>0.51666880002598758</v>
      </c>
      <c r="O15" s="142">
        <v>0.51644766082879545</v>
      </c>
      <c r="P15" s="142">
        <v>0.51622652163160332</v>
      </c>
      <c r="Q15" s="142">
        <v>0.5160053824344113</v>
      </c>
      <c r="R15" s="142">
        <v>0.51578424323721928</v>
      </c>
      <c r="S15" s="142">
        <v>0.51556310404002714</v>
      </c>
      <c r="T15" s="142">
        <v>0.51534196484283501</v>
      </c>
      <c r="U15" s="142">
        <v>0.51512082564564299</v>
      </c>
      <c r="V15" s="142">
        <v>0.51489968644845097</v>
      </c>
      <c r="W15" s="142">
        <v>0.51467854725125883</v>
      </c>
      <c r="X15" s="142">
        <v>0.5144574080540667</v>
      </c>
      <c r="Y15" s="142">
        <v>0.51423626885687468</v>
      </c>
      <c r="Z15" s="142">
        <v>0.51401512965968266</v>
      </c>
      <c r="AA15" s="142">
        <v>0.51379399046249064</v>
      </c>
      <c r="AB15" s="142">
        <v>0.5135728512652985</v>
      </c>
      <c r="AC15" s="142">
        <v>0.51335171206810637</v>
      </c>
      <c r="AD15" s="142">
        <v>0.51313057287091435</v>
      </c>
      <c r="AE15" s="142">
        <v>0.51290943367372233</v>
      </c>
      <c r="AF15" s="142">
        <v>0.51268829447653019</v>
      </c>
      <c r="AG15" s="143">
        <v>0.51246715527933806</v>
      </c>
      <c r="AH15" s="136" t="s">
        <v>150</v>
      </c>
    </row>
    <row r="16" spans="1:35" ht="15">
      <c r="A16" s="136" t="s">
        <v>65</v>
      </c>
      <c r="B16" s="136" t="s">
        <v>139</v>
      </c>
      <c r="C16" s="136" t="s">
        <v>143</v>
      </c>
      <c r="D16" s="141" t="s">
        <v>58</v>
      </c>
      <c r="E16" s="136" t="s">
        <v>64</v>
      </c>
      <c r="F16" s="142">
        <v>0</v>
      </c>
      <c r="G16" s="142">
        <v>7.3841419889021154E-2</v>
      </c>
      <c r="H16" s="142">
        <v>0.14768283977804231</v>
      </c>
      <c r="I16" s="142">
        <v>0.22152425966706346</v>
      </c>
      <c r="J16" s="142">
        <v>0.29536567955611304</v>
      </c>
      <c r="K16" s="142">
        <v>0.36920709944513419</v>
      </c>
      <c r="L16" s="142">
        <v>0.44304851933415534</v>
      </c>
      <c r="M16" s="142">
        <v>0.51688993922317961</v>
      </c>
      <c r="N16" s="142">
        <v>0.51666880002598758</v>
      </c>
      <c r="O16" s="142">
        <v>0.51644766082879545</v>
      </c>
      <c r="P16" s="142">
        <v>0.51622652163160332</v>
      </c>
      <c r="Q16" s="142">
        <v>0.5160053824344113</v>
      </c>
      <c r="R16" s="142">
        <v>0.51578424323721928</v>
      </c>
      <c r="S16" s="142">
        <v>0.51556310404002714</v>
      </c>
      <c r="T16" s="142">
        <v>0.51534196484283501</v>
      </c>
      <c r="U16" s="142">
        <v>0.51512082564564299</v>
      </c>
      <c r="V16" s="142">
        <v>0.51489968644845097</v>
      </c>
      <c r="W16" s="142">
        <v>0.51467854725125883</v>
      </c>
      <c r="X16" s="142">
        <v>0.5144574080540667</v>
      </c>
      <c r="Y16" s="142">
        <v>0.51423626885687468</v>
      </c>
      <c r="Z16" s="142">
        <v>0.51401512965968266</v>
      </c>
      <c r="AA16" s="142">
        <v>0.51379399046249064</v>
      </c>
      <c r="AB16" s="142">
        <v>0.5135728512652985</v>
      </c>
      <c r="AC16" s="142">
        <v>0.51335171206810637</v>
      </c>
      <c r="AD16" s="142">
        <v>0.51313057287091435</v>
      </c>
      <c r="AE16" s="142">
        <v>0.51290943367372233</v>
      </c>
      <c r="AF16" s="142">
        <v>0.51268829447653019</v>
      </c>
      <c r="AG16" s="143">
        <v>0.51246715527933806</v>
      </c>
      <c r="AH16" s="136" t="s">
        <v>150</v>
      </c>
    </row>
    <row r="17" spans="1:34" ht="15">
      <c r="A17" s="144" t="s">
        <v>65</v>
      </c>
      <c r="B17" s="144" t="s">
        <v>141</v>
      </c>
      <c r="C17" s="144" t="s">
        <v>144</v>
      </c>
      <c r="D17" s="145" t="s">
        <v>58</v>
      </c>
      <c r="E17" s="144" t="s">
        <v>59</v>
      </c>
      <c r="F17" s="142">
        <v>0</v>
      </c>
      <c r="G17" s="146">
        <v>6.6428902771860976E-2</v>
      </c>
      <c r="H17" s="146">
        <v>0.13285780554372195</v>
      </c>
      <c r="I17" s="146">
        <v>0.19928670831555451</v>
      </c>
      <c r="J17" s="146">
        <v>0.26571561108741548</v>
      </c>
      <c r="K17" s="146">
        <v>0.33214451385927646</v>
      </c>
      <c r="L17" s="146">
        <v>0.39857341663113743</v>
      </c>
      <c r="M17" s="146">
        <v>0.46500231940297887</v>
      </c>
      <c r="N17" s="146">
        <v>0.46008045843901435</v>
      </c>
      <c r="O17" s="146">
        <v>0.45515859747505161</v>
      </c>
      <c r="P17" s="146">
        <v>0.45023673651108886</v>
      </c>
      <c r="Q17" s="146">
        <v>0.44531487554712434</v>
      </c>
      <c r="R17" s="146">
        <v>0.4403930145831616</v>
      </c>
      <c r="S17" s="146">
        <v>0.43547115361919886</v>
      </c>
      <c r="T17" s="146">
        <v>0.43054929265523434</v>
      </c>
      <c r="U17" s="146">
        <v>0.4256274316912716</v>
      </c>
      <c r="V17" s="146">
        <v>0.42070557072730708</v>
      </c>
      <c r="W17" s="146">
        <v>0.41578370976334433</v>
      </c>
      <c r="X17" s="146">
        <v>0.41086184879938159</v>
      </c>
      <c r="Y17" s="146">
        <v>0.40593998783541707</v>
      </c>
      <c r="Z17" s="146">
        <v>0.40101812687145433</v>
      </c>
      <c r="AA17" s="146">
        <v>0.39609626590749158</v>
      </c>
      <c r="AB17" s="146">
        <v>0.39117440494352707</v>
      </c>
      <c r="AC17" s="146">
        <v>0.38625254397956432</v>
      </c>
      <c r="AD17" s="146">
        <v>0.3813306830155998</v>
      </c>
      <c r="AE17" s="146">
        <v>0.37640882205163706</v>
      </c>
      <c r="AF17" s="146">
        <v>0.37148696108767432</v>
      </c>
      <c r="AG17" s="146">
        <v>0.3665651001237098</v>
      </c>
      <c r="AH17" s="144" t="s">
        <v>151</v>
      </c>
    </row>
    <row r="18" spans="1:34" ht="15">
      <c r="A18" s="144" t="s">
        <v>65</v>
      </c>
      <c r="B18" s="144" t="s">
        <v>141</v>
      </c>
      <c r="C18" s="144" t="s">
        <v>144</v>
      </c>
      <c r="D18" s="145" t="s">
        <v>58</v>
      </c>
      <c r="E18" s="144" t="s">
        <v>60</v>
      </c>
      <c r="F18" s="142">
        <v>0</v>
      </c>
      <c r="G18" s="146">
        <v>6.6428902771860976E-2</v>
      </c>
      <c r="H18" s="146">
        <v>0.13285780554372195</v>
      </c>
      <c r="I18" s="146">
        <v>0.19928670831555451</v>
      </c>
      <c r="J18" s="146">
        <v>0.26571561108741548</v>
      </c>
      <c r="K18" s="146">
        <v>0.33214451385927646</v>
      </c>
      <c r="L18" s="146">
        <v>0.39857341663113743</v>
      </c>
      <c r="M18" s="146">
        <v>0.46500231940297887</v>
      </c>
      <c r="N18" s="146">
        <v>0.46008045843901435</v>
      </c>
      <c r="O18" s="146">
        <v>0.45515859747505161</v>
      </c>
      <c r="P18" s="146">
        <v>0.45023673651108886</v>
      </c>
      <c r="Q18" s="146">
        <v>0.44531487554712434</v>
      </c>
      <c r="R18" s="146">
        <v>0.4403930145831616</v>
      </c>
      <c r="S18" s="146">
        <v>0.43547115361919886</v>
      </c>
      <c r="T18" s="146">
        <v>0.43054929265523434</v>
      </c>
      <c r="U18" s="146">
        <v>0.4256274316912716</v>
      </c>
      <c r="V18" s="146">
        <v>0.42070557072730708</v>
      </c>
      <c r="W18" s="146">
        <v>0.41578370976334433</v>
      </c>
      <c r="X18" s="146">
        <v>0.41086184879938159</v>
      </c>
      <c r="Y18" s="146">
        <v>0.40593998783541707</v>
      </c>
      <c r="Z18" s="146">
        <v>0.40101812687145433</v>
      </c>
      <c r="AA18" s="146">
        <v>0.39609626590749158</v>
      </c>
      <c r="AB18" s="146">
        <v>0.39117440494352707</v>
      </c>
      <c r="AC18" s="146">
        <v>0.38625254397956432</v>
      </c>
      <c r="AD18" s="146">
        <v>0.3813306830155998</v>
      </c>
      <c r="AE18" s="146">
        <v>0.37640882205163706</v>
      </c>
      <c r="AF18" s="146">
        <v>0.37148696108767432</v>
      </c>
      <c r="AG18" s="146">
        <v>0.3665651001237098</v>
      </c>
      <c r="AH18" s="144" t="s">
        <v>151</v>
      </c>
    </row>
    <row r="19" spans="1:34" ht="15">
      <c r="A19" s="144" t="s">
        <v>65</v>
      </c>
      <c r="B19" s="144" t="s">
        <v>141</v>
      </c>
      <c r="C19" s="144" t="s">
        <v>144</v>
      </c>
      <c r="D19" s="145" t="s">
        <v>58</v>
      </c>
      <c r="E19" s="144" t="s">
        <v>61</v>
      </c>
      <c r="F19" s="142">
        <v>0</v>
      </c>
      <c r="G19" s="146">
        <v>6.6428902771860976E-2</v>
      </c>
      <c r="H19" s="146">
        <v>0.13285780554372195</v>
      </c>
      <c r="I19" s="146">
        <v>0.19928670831555451</v>
      </c>
      <c r="J19" s="146">
        <v>0.26571561108741548</v>
      </c>
      <c r="K19" s="146">
        <v>0.33214451385927646</v>
      </c>
      <c r="L19" s="146">
        <v>0.39857341663113743</v>
      </c>
      <c r="M19" s="146">
        <v>0.46500231940297887</v>
      </c>
      <c r="N19" s="146">
        <v>0.46008045843901435</v>
      </c>
      <c r="O19" s="146">
        <v>0.45515859747505161</v>
      </c>
      <c r="P19" s="146">
        <v>0.45023673651108886</v>
      </c>
      <c r="Q19" s="146">
        <v>0.44531487554712434</v>
      </c>
      <c r="R19" s="146">
        <v>0.4403930145831616</v>
      </c>
      <c r="S19" s="146">
        <v>0.43547115361919886</v>
      </c>
      <c r="T19" s="146">
        <v>0.43054929265523434</v>
      </c>
      <c r="U19" s="146">
        <v>0.4256274316912716</v>
      </c>
      <c r="V19" s="146">
        <v>0.42070557072730708</v>
      </c>
      <c r="W19" s="146">
        <v>0.41578370976334433</v>
      </c>
      <c r="X19" s="146">
        <v>0.41086184879938159</v>
      </c>
      <c r="Y19" s="146">
        <v>0.40593998783541707</v>
      </c>
      <c r="Z19" s="146">
        <v>0.40101812687145433</v>
      </c>
      <c r="AA19" s="146">
        <v>0.39609626590749158</v>
      </c>
      <c r="AB19" s="146">
        <v>0.39117440494352707</v>
      </c>
      <c r="AC19" s="146">
        <v>0.38625254397956432</v>
      </c>
      <c r="AD19" s="146">
        <v>0.3813306830155998</v>
      </c>
      <c r="AE19" s="146">
        <v>0.37640882205163706</v>
      </c>
      <c r="AF19" s="146">
        <v>0.37148696108767432</v>
      </c>
      <c r="AG19" s="146">
        <v>0.3665651001237098</v>
      </c>
      <c r="AH19" s="144" t="s">
        <v>151</v>
      </c>
    </row>
    <row r="20" spans="1:34" ht="15">
      <c r="A20" s="144" t="s">
        <v>65</v>
      </c>
      <c r="B20" s="144" t="s">
        <v>141</v>
      </c>
      <c r="C20" s="144" t="s">
        <v>144</v>
      </c>
      <c r="D20" s="145" t="s">
        <v>58</v>
      </c>
      <c r="E20" s="144" t="s">
        <v>62</v>
      </c>
      <c r="F20" s="142">
        <v>0</v>
      </c>
      <c r="G20" s="146">
        <v>6.6428902771860976E-2</v>
      </c>
      <c r="H20" s="146">
        <v>0.13285780554372195</v>
      </c>
      <c r="I20" s="146">
        <v>0.19928670831555451</v>
      </c>
      <c r="J20" s="146">
        <v>0.26571561108741548</v>
      </c>
      <c r="K20" s="146">
        <v>0.33214451385927646</v>
      </c>
      <c r="L20" s="146">
        <v>0.39857341663113743</v>
      </c>
      <c r="M20" s="146">
        <v>0.46500231940297887</v>
      </c>
      <c r="N20" s="146">
        <v>0.46008045843901435</v>
      </c>
      <c r="O20" s="146">
        <v>0.45515859747505161</v>
      </c>
      <c r="P20" s="146">
        <v>0.45023673651108886</v>
      </c>
      <c r="Q20" s="146">
        <v>0.44531487554712434</v>
      </c>
      <c r="R20" s="146">
        <v>0.4403930145831616</v>
      </c>
      <c r="S20" s="146">
        <v>0.43547115361919886</v>
      </c>
      <c r="T20" s="146">
        <v>0.43054929265523434</v>
      </c>
      <c r="U20" s="146">
        <v>0.4256274316912716</v>
      </c>
      <c r="V20" s="146">
        <v>0.42070557072730708</v>
      </c>
      <c r="W20" s="146">
        <v>0.41578370976334433</v>
      </c>
      <c r="X20" s="146">
        <v>0.41086184879938159</v>
      </c>
      <c r="Y20" s="146">
        <v>0.40593998783541707</v>
      </c>
      <c r="Z20" s="146">
        <v>0.40101812687145433</v>
      </c>
      <c r="AA20" s="146">
        <v>0.39609626590749158</v>
      </c>
      <c r="AB20" s="146">
        <v>0.39117440494352707</v>
      </c>
      <c r="AC20" s="146">
        <v>0.38625254397956432</v>
      </c>
      <c r="AD20" s="146">
        <v>0.3813306830155998</v>
      </c>
      <c r="AE20" s="146">
        <v>0.37640882205163706</v>
      </c>
      <c r="AF20" s="146">
        <v>0.37148696108767432</v>
      </c>
      <c r="AG20" s="146">
        <v>0.3665651001237098</v>
      </c>
      <c r="AH20" s="144" t="s">
        <v>151</v>
      </c>
    </row>
    <row r="21" spans="1:34" ht="15">
      <c r="A21" s="144" t="s">
        <v>65</v>
      </c>
      <c r="B21" s="144" t="s">
        <v>141</v>
      </c>
      <c r="C21" s="144" t="s">
        <v>144</v>
      </c>
      <c r="D21" s="145" t="s">
        <v>58</v>
      </c>
      <c r="E21" s="144" t="s">
        <v>63</v>
      </c>
      <c r="F21" s="142">
        <v>0</v>
      </c>
      <c r="G21" s="146">
        <v>6.6428902771860976E-2</v>
      </c>
      <c r="H21" s="146">
        <v>0.13285780554372195</v>
      </c>
      <c r="I21" s="146">
        <v>0.19928670831555451</v>
      </c>
      <c r="J21" s="146">
        <v>0.26571561108741548</v>
      </c>
      <c r="K21" s="146">
        <v>0.33214451385927646</v>
      </c>
      <c r="L21" s="146">
        <v>0.39857341663113743</v>
      </c>
      <c r="M21" s="146">
        <v>0.46500231940297887</v>
      </c>
      <c r="N21" s="146">
        <v>0.46008045843901435</v>
      </c>
      <c r="O21" s="146">
        <v>0.45515859747505161</v>
      </c>
      <c r="P21" s="146">
        <v>0.45023673651108886</v>
      </c>
      <c r="Q21" s="146">
        <v>0.44531487554712434</v>
      </c>
      <c r="R21" s="146">
        <v>0.4403930145831616</v>
      </c>
      <c r="S21" s="146">
        <v>0.43547115361919886</v>
      </c>
      <c r="T21" s="146">
        <v>0.43054929265523434</v>
      </c>
      <c r="U21" s="146">
        <v>0.4256274316912716</v>
      </c>
      <c r="V21" s="146">
        <v>0.42070557072730708</v>
      </c>
      <c r="W21" s="146">
        <v>0.41578370976334433</v>
      </c>
      <c r="X21" s="146">
        <v>0.41086184879938159</v>
      </c>
      <c r="Y21" s="146">
        <v>0.40593998783541707</v>
      </c>
      <c r="Z21" s="146">
        <v>0.40101812687145433</v>
      </c>
      <c r="AA21" s="146">
        <v>0.39609626590749158</v>
      </c>
      <c r="AB21" s="146">
        <v>0.39117440494352707</v>
      </c>
      <c r="AC21" s="146">
        <v>0.38625254397956432</v>
      </c>
      <c r="AD21" s="146">
        <v>0.3813306830155998</v>
      </c>
      <c r="AE21" s="146">
        <v>0.37640882205163706</v>
      </c>
      <c r="AF21" s="146">
        <v>0.37148696108767432</v>
      </c>
      <c r="AG21" s="146">
        <v>0.3665651001237098</v>
      </c>
      <c r="AH21" s="144" t="s">
        <v>151</v>
      </c>
    </row>
    <row r="22" spans="1:34" ht="15">
      <c r="A22" s="144" t="s">
        <v>65</v>
      </c>
      <c r="B22" s="144" t="s">
        <v>141</v>
      </c>
      <c r="C22" s="144" t="s">
        <v>144</v>
      </c>
      <c r="D22" s="145" t="s">
        <v>58</v>
      </c>
      <c r="E22" s="144" t="s">
        <v>64</v>
      </c>
      <c r="F22" s="142">
        <v>0</v>
      </c>
      <c r="G22" s="146">
        <v>6.6428902771860976E-2</v>
      </c>
      <c r="H22" s="146">
        <v>0.13285780554372195</v>
      </c>
      <c r="I22" s="146">
        <v>0.19928670831555451</v>
      </c>
      <c r="J22" s="146">
        <v>0.26571561108741548</v>
      </c>
      <c r="K22" s="146">
        <v>0.33214451385927646</v>
      </c>
      <c r="L22" s="146">
        <v>0.39857341663113743</v>
      </c>
      <c r="M22" s="146">
        <v>0.46500231940297887</v>
      </c>
      <c r="N22" s="146">
        <v>0.46008045843901435</v>
      </c>
      <c r="O22" s="146">
        <v>0.45515859747505161</v>
      </c>
      <c r="P22" s="146">
        <v>0.45023673651108886</v>
      </c>
      <c r="Q22" s="146">
        <v>0.44531487554712434</v>
      </c>
      <c r="R22" s="146">
        <v>0.4403930145831616</v>
      </c>
      <c r="S22" s="146">
        <v>0.43547115361919886</v>
      </c>
      <c r="T22" s="146">
        <v>0.43054929265523434</v>
      </c>
      <c r="U22" s="146">
        <v>0.4256274316912716</v>
      </c>
      <c r="V22" s="146">
        <v>0.42070557072730708</v>
      </c>
      <c r="W22" s="146">
        <v>0.41578370976334433</v>
      </c>
      <c r="X22" s="146">
        <v>0.41086184879938159</v>
      </c>
      <c r="Y22" s="146">
        <v>0.40593998783541707</v>
      </c>
      <c r="Z22" s="146">
        <v>0.40101812687145433</v>
      </c>
      <c r="AA22" s="146">
        <v>0.39609626590749158</v>
      </c>
      <c r="AB22" s="146">
        <v>0.39117440494352707</v>
      </c>
      <c r="AC22" s="146">
        <v>0.38625254397956432</v>
      </c>
      <c r="AD22" s="146">
        <v>0.3813306830155998</v>
      </c>
      <c r="AE22" s="146">
        <v>0.37640882205163706</v>
      </c>
      <c r="AF22" s="146">
        <v>0.37148696108767432</v>
      </c>
      <c r="AG22" s="146">
        <v>0.3665651001237098</v>
      </c>
      <c r="AH22" s="144" t="s">
        <v>151</v>
      </c>
    </row>
    <row r="23" spans="1:34" ht="15">
      <c r="A23" s="136" t="s">
        <v>65</v>
      </c>
      <c r="B23" s="136" t="s">
        <v>139</v>
      </c>
      <c r="C23" s="136" t="s">
        <v>145</v>
      </c>
      <c r="D23" s="141" t="s">
        <v>43</v>
      </c>
      <c r="E23" s="136" t="s">
        <v>44</v>
      </c>
      <c r="F23" s="142">
        <v>0</v>
      </c>
      <c r="G23" s="142">
        <v>9.2453554618359135E-3</v>
      </c>
      <c r="H23" s="142">
        <v>1.8490710923671827E-2</v>
      </c>
      <c r="I23" s="142">
        <v>2.7736066385507741E-2</v>
      </c>
      <c r="J23" s="142">
        <v>3.6981421847340101E-2</v>
      </c>
      <c r="K23" s="142">
        <v>4.6226777309176015E-2</v>
      </c>
      <c r="L23" s="142">
        <v>5.5472132771011928E-2</v>
      </c>
      <c r="M23" s="142">
        <v>6.4717488232847398E-2</v>
      </c>
      <c r="N23" s="142">
        <v>6.6107827457606572E-2</v>
      </c>
      <c r="O23" s="142">
        <v>6.7498166682365301E-2</v>
      </c>
      <c r="P23" s="142">
        <v>6.8888505907124475E-2</v>
      </c>
      <c r="Q23" s="142">
        <v>7.0278845131883205E-2</v>
      </c>
      <c r="R23" s="142">
        <v>7.1669184356642379E-2</v>
      </c>
      <c r="S23" s="142">
        <v>7.3059523581401553E-2</v>
      </c>
      <c r="T23" s="142">
        <v>7.4449862806160283E-2</v>
      </c>
      <c r="U23" s="142">
        <v>7.5840202030919457E-2</v>
      </c>
      <c r="V23" s="142">
        <v>7.7230541255678187E-2</v>
      </c>
      <c r="W23" s="142">
        <v>7.8620880480437361E-2</v>
      </c>
      <c r="X23" s="142">
        <v>8.0011219705196535E-2</v>
      </c>
      <c r="Y23" s="142">
        <v>8.1401558929955264E-2</v>
      </c>
      <c r="Z23" s="142">
        <v>8.2791898154714438E-2</v>
      </c>
      <c r="AA23" s="142">
        <v>8.4182237379473612E-2</v>
      </c>
      <c r="AB23" s="142">
        <v>8.5572576604232342E-2</v>
      </c>
      <c r="AC23" s="142">
        <v>8.6962915828991516E-2</v>
      </c>
      <c r="AD23" s="142">
        <v>8.8353255053750246E-2</v>
      </c>
      <c r="AE23" s="142">
        <v>8.974359427850942E-2</v>
      </c>
      <c r="AF23" s="142">
        <v>9.1133933503268594E-2</v>
      </c>
      <c r="AG23" s="143">
        <v>9.2524272728027324E-2</v>
      </c>
      <c r="AH23" s="136" t="s">
        <v>150</v>
      </c>
    </row>
    <row r="24" spans="1:34" ht="15">
      <c r="A24" s="136" t="s">
        <v>65</v>
      </c>
      <c r="B24" s="136" t="s">
        <v>139</v>
      </c>
      <c r="C24" s="136" t="s">
        <v>145</v>
      </c>
      <c r="D24" s="141" t="s">
        <v>43</v>
      </c>
      <c r="E24" s="136" t="s">
        <v>45</v>
      </c>
      <c r="F24" s="142">
        <v>0</v>
      </c>
      <c r="G24" s="142">
        <v>9.2453554618359135E-3</v>
      </c>
      <c r="H24" s="142">
        <v>1.8490710923671827E-2</v>
      </c>
      <c r="I24" s="142">
        <v>2.7736066385507741E-2</v>
      </c>
      <c r="J24" s="142">
        <v>3.6981421847340101E-2</v>
      </c>
      <c r="K24" s="142">
        <v>4.6226777309176015E-2</v>
      </c>
      <c r="L24" s="142">
        <v>5.5472132771011928E-2</v>
      </c>
      <c r="M24" s="142">
        <v>6.4717488232847398E-2</v>
      </c>
      <c r="N24" s="142">
        <v>6.6107827457606572E-2</v>
      </c>
      <c r="O24" s="142">
        <v>6.7498166682365301E-2</v>
      </c>
      <c r="P24" s="142">
        <v>6.8888505907124475E-2</v>
      </c>
      <c r="Q24" s="142">
        <v>7.0278845131883205E-2</v>
      </c>
      <c r="R24" s="142">
        <v>7.1669184356642379E-2</v>
      </c>
      <c r="S24" s="142">
        <v>7.3059523581401553E-2</v>
      </c>
      <c r="T24" s="142">
        <v>7.4449862806160283E-2</v>
      </c>
      <c r="U24" s="142">
        <v>7.5840202030919457E-2</v>
      </c>
      <c r="V24" s="142">
        <v>7.7230541255678187E-2</v>
      </c>
      <c r="W24" s="142">
        <v>7.8620880480437361E-2</v>
      </c>
      <c r="X24" s="142">
        <v>8.0011219705196535E-2</v>
      </c>
      <c r="Y24" s="142">
        <v>8.1401558929955264E-2</v>
      </c>
      <c r="Z24" s="142">
        <v>8.2791898154714438E-2</v>
      </c>
      <c r="AA24" s="142">
        <v>8.4182237379473612E-2</v>
      </c>
      <c r="AB24" s="142">
        <v>8.5572576604232342E-2</v>
      </c>
      <c r="AC24" s="142">
        <v>8.6962915828991516E-2</v>
      </c>
      <c r="AD24" s="142">
        <v>8.8353255053750246E-2</v>
      </c>
      <c r="AE24" s="142">
        <v>8.974359427850942E-2</v>
      </c>
      <c r="AF24" s="142">
        <v>9.1133933503268594E-2</v>
      </c>
      <c r="AG24" s="143">
        <v>9.2524272728027324E-2</v>
      </c>
      <c r="AH24" s="136" t="s">
        <v>150</v>
      </c>
    </row>
    <row r="25" spans="1:34" ht="15">
      <c r="A25" s="136" t="s">
        <v>65</v>
      </c>
      <c r="B25" s="136" t="s">
        <v>139</v>
      </c>
      <c r="C25" s="136" t="s">
        <v>145</v>
      </c>
      <c r="D25" s="141" t="s">
        <v>43</v>
      </c>
      <c r="E25" s="136" t="s">
        <v>46</v>
      </c>
      <c r="F25" s="142">
        <v>0</v>
      </c>
      <c r="G25" s="142">
        <v>9.2453554618359135E-3</v>
      </c>
      <c r="H25" s="142">
        <v>1.8490710923671827E-2</v>
      </c>
      <c r="I25" s="142">
        <v>2.7736066385507741E-2</v>
      </c>
      <c r="J25" s="142">
        <v>3.6981421847340101E-2</v>
      </c>
      <c r="K25" s="142">
        <v>4.6226777309176015E-2</v>
      </c>
      <c r="L25" s="142">
        <v>5.5472132771011928E-2</v>
      </c>
      <c r="M25" s="142">
        <v>6.4717488232847398E-2</v>
      </c>
      <c r="N25" s="142">
        <v>6.6107827457606572E-2</v>
      </c>
      <c r="O25" s="142">
        <v>6.7498166682365301E-2</v>
      </c>
      <c r="P25" s="142">
        <v>6.8888505907124475E-2</v>
      </c>
      <c r="Q25" s="142">
        <v>7.0278845131883205E-2</v>
      </c>
      <c r="R25" s="142">
        <v>7.1669184356642379E-2</v>
      </c>
      <c r="S25" s="142">
        <v>7.3059523581401553E-2</v>
      </c>
      <c r="T25" s="142">
        <v>7.4449862806160283E-2</v>
      </c>
      <c r="U25" s="142">
        <v>7.5840202030919457E-2</v>
      </c>
      <c r="V25" s="142">
        <v>7.7230541255678187E-2</v>
      </c>
      <c r="W25" s="142">
        <v>7.8620880480437361E-2</v>
      </c>
      <c r="X25" s="142">
        <v>8.0011219705196535E-2</v>
      </c>
      <c r="Y25" s="142">
        <v>8.1401558929955264E-2</v>
      </c>
      <c r="Z25" s="142">
        <v>8.2791898154714438E-2</v>
      </c>
      <c r="AA25" s="142">
        <v>8.4182237379473612E-2</v>
      </c>
      <c r="AB25" s="142">
        <v>8.5572576604232342E-2</v>
      </c>
      <c r="AC25" s="142">
        <v>8.6962915828991516E-2</v>
      </c>
      <c r="AD25" s="142">
        <v>8.8353255053750246E-2</v>
      </c>
      <c r="AE25" s="142">
        <v>8.974359427850942E-2</v>
      </c>
      <c r="AF25" s="142">
        <v>9.1133933503268594E-2</v>
      </c>
      <c r="AG25" s="143">
        <v>9.2524272728027324E-2</v>
      </c>
      <c r="AH25" s="136" t="s">
        <v>150</v>
      </c>
    </row>
    <row r="26" spans="1:34" ht="15">
      <c r="A26" s="136" t="s">
        <v>65</v>
      </c>
      <c r="B26" s="136" t="s">
        <v>139</v>
      </c>
      <c r="C26" s="136" t="s">
        <v>145</v>
      </c>
      <c r="D26" s="141" t="s">
        <v>43</v>
      </c>
      <c r="E26" s="136" t="s">
        <v>47</v>
      </c>
      <c r="F26" s="142">
        <v>0</v>
      </c>
      <c r="G26" s="142">
        <v>9.2453554618359135E-3</v>
      </c>
      <c r="H26" s="142">
        <v>1.8490710923671827E-2</v>
      </c>
      <c r="I26" s="142">
        <v>2.7736066385507741E-2</v>
      </c>
      <c r="J26" s="142">
        <v>3.6981421847340101E-2</v>
      </c>
      <c r="K26" s="142">
        <v>4.6226777309176015E-2</v>
      </c>
      <c r="L26" s="142">
        <v>5.5472132771011928E-2</v>
      </c>
      <c r="M26" s="142">
        <v>6.4717488232847398E-2</v>
      </c>
      <c r="N26" s="142">
        <v>6.6107827457606572E-2</v>
      </c>
      <c r="O26" s="142">
        <v>6.7498166682365301E-2</v>
      </c>
      <c r="P26" s="142">
        <v>6.8888505907124475E-2</v>
      </c>
      <c r="Q26" s="142">
        <v>7.0278845131883205E-2</v>
      </c>
      <c r="R26" s="142">
        <v>7.1669184356642379E-2</v>
      </c>
      <c r="S26" s="142">
        <v>7.3059523581401553E-2</v>
      </c>
      <c r="T26" s="142">
        <v>7.4449862806160283E-2</v>
      </c>
      <c r="U26" s="142">
        <v>7.5840202030919457E-2</v>
      </c>
      <c r="V26" s="142">
        <v>7.7230541255678187E-2</v>
      </c>
      <c r="W26" s="142">
        <v>7.8620880480437361E-2</v>
      </c>
      <c r="X26" s="142">
        <v>8.0011219705196535E-2</v>
      </c>
      <c r="Y26" s="142">
        <v>8.1401558929955264E-2</v>
      </c>
      <c r="Z26" s="142">
        <v>8.2791898154714438E-2</v>
      </c>
      <c r="AA26" s="142">
        <v>8.4182237379473612E-2</v>
      </c>
      <c r="AB26" s="142">
        <v>8.5572576604232342E-2</v>
      </c>
      <c r="AC26" s="142">
        <v>8.6962915828991516E-2</v>
      </c>
      <c r="AD26" s="142">
        <v>8.8353255053750246E-2</v>
      </c>
      <c r="AE26" s="142">
        <v>8.974359427850942E-2</v>
      </c>
      <c r="AF26" s="142">
        <v>9.1133933503268594E-2</v>
      </c>
      <c r="AG26" s="143">
        <v>9.2524272728027324E-2</v>
      </c>
      <c r="AH26" s="136" t="s">
        <v>150</v>
      </c>
    </row>
    <row r="27" spans="1:34" ht="15">
      <c r="A27" s="136" t="s">
        <v>65</v>
      </c>
      <c r="B27" s="136" t="s">
        <v>139</v>
      </c>
      <c r="C27" s="136" t="s">
        <v>145</v>
      </c>
      <c r="D27" s="141" t="s">
        <v>43</v>
      </c>
      <c r="E27" s="136" t="s">
        <v>48</v>
      </c>
      <c r="F27" s="142">
        <v>0</v>
      </c>
      <c r="G27" s="142">
        <v>9.2453554618359135E-3</v>
      </c>
      <c r="H27" s="142">
        <v>1.8490710923671827E-2</v>
      </c>
      <c r="I27" s="142">
        <v>2.7736066385507741E-2</v>
      </c>
      <c r="J27" s="142">
        <v>3.6981421847340101E-2</v>
      </c>
      <c r="K27" s="142">
        <v>4.6226777309176015E-2</v>
      </c>
      <c r="L27" s="142">
        <v>5.5472132771011928E-2</v>
      </c>
      <c r="M27" s="142">
        <v>6.4717488232847398E-2</v>
      </c>
      <c r="N27" s="142">
        <v>6.6107827457606572E-2</v>
      </c>
      <c r="O27" s="142">
        <v>6.7498166682365301E-2</v>
      </c>
      <c r="P27" s="142">
        <v>6.8888505907124475E-2</v>
      </c>
      <c r="Q27" s="142">
        <v>7.0278845131883205E-2</v>
      </c>
      <c r="R27" s="142">
        <v>7.1669184356642379E-2</v>
      </c>
      <c r="S27" s="142">
        <v>7.3059523581401553E-2</v>
      </c>
      <c r="T27" s="142">
        <v>7.4449862806160283E-2</v>
      </c>
      <c r="U27" s="142">
        <v>7.5840202030919457E-2</v>
      </c>
      <c r="V27" s="142">
        <v>7.7230541255678187E-2</v>
      </c>
      <c r="W27" s="142">
        <v>7.8620880480437361E-2</v>
      </c>
      <c r="X27" s="142">
        <v>8.0011219705196535E-2</v>
      </c>
      <c r="Y27" s="142">
        <v>8.1401558929955264E-2</v>
      </c>
      <c r="Z27" s="142">
        <v>8.2791898154714438E-2</v>
      </c>
      <c r="AA27" s="142">
        <v>8.4182237379473612E-2</v>
      </c>
      <c r="AB27" s="142">
        <v>8.5572576604232342E-2</v>
      </c>
      <c r="AC27" s="142">
        <v>8.6962915828991516E-2</v>
      </c>
      <c r="AD27" s="142">
        <v>8.8353255053750246E-2</v>
      </c>
      <c r="AE27" s="142">
        <v>8.974359427850942E-2</v>
      </c>
      <c r="AF27" s="142">
        <v>9.1133933503268594E-2</v>
      </c>
      <c r="AG27" s="143">
        <v>9.2524272728027324E-2</v>
      </c>
      <c r="AH27" s="136" t="s">
        <v>150</v>
      </c>
    </row>
    <row r="28" spans="1:34" ht="15">
      <c r="A28" s="144" t="s">
        <v>65</v>
      </c>
      <c r="B28" s="144" t="s">
        <v>141</v>
      </c>
      <c r="C28" s="144" t="s">
        <v>146</v>
      </c>
      <c r="D28" s="145" t="s">
        <v>43</v>
      </c>
      <c r="E28" s="144" t="s">
        <v>44</v>
      </c>
      <c r="F28" s="142">
        <v>0</v>
      </c>
      <c r="G28" s="146">
        <v>8.2394544561914529E-3</v>
      </c>
      <c r="H28" s="146">
        <v>1.6478908912382906E-2</v>
      </c>
      <c r="I28" s="146">
        <v>2.4718363368574359E-2</v>
      </c>
      <c r="J28" s="146">
        <v>3.2957817824765812E-2</v>
      </c>
      <c r="K28" s="146">
        <v>4.1197272280957264E-2</v>
      </c>
      <c r="L28" s="146">
        <v>4.9436726737148717E-2</v>
      </c>
      <c r="M28" s="146">
        <v>5.7676181193339504E-2</v>
      </c>
      <c r="N28" s="146">
        <v>5.8098343414804687E-2</v>
      </c>
      <c r="O28" s="146">
        <v>5.8520505636269871E-2</v>
      </c>
      <c r="P28" s="146">
        <v>5.8942667857735165E-2</v>
      </c>
      <c r="Q28" s="146">
        <v>5.9364830079200348E-2</v>
      </c>
      <c r="R28" s="146">
        <v>5.9786992300665642E-2</v>
      </c>
      <c r="S28" s="146">
        <v>6.0209154522130826E-2</v>
      </c>
      <c r="T28" s="146">
        <v>6.0631316743596009E-2</v>
      </c>
      <c r="U28" s="146">
        <v>6.1053478965061303E-2</v>
      </c>
      <c r="V28" s="146">
        <v>6.1475641186526486E-2</v>
      </c>
      <c r="W28" s="146">
        <v>6.1897803407991669E-2</v>
      </c>
      <c r="X28" s="146">
        <v>6.2319965629456964E-2</v>
      </c>
      <c r="Y28" s="146">
        <v>6.2742127850922147E-2</v>
      </c>
      <c r="Z28" s="146">
        <v>6.316429007238733E-2</v>
      </c>
      <c r="AA28" s="146">
        <v>6.3586452293852624E-2</v>
      </c>
      <c r="AB28" s="146">
        <v>6.4008614515317808E-2</v>
      </c>
      <c r="AC28" s="146">
        <v>6.4430776736782991E-2</v>
      </c>
      <c r="AD28" s="146">
        <v>6.4852938958248285E-2</v>
      </c>
      <c r="AE28" s="146">
        <v>6.5275101179713468E-2</v>
      </c>
      <c r="AF28" s="146">
        <v>6.5697263401178652E-2</v>
      </c>
      <c r="AG28" s="146">
        <v>6.6119425622643946E-2</v>
      </c>
      <c r="AH28" s="144" t="s">
        <v>151</v>
      </c>
    </row>
    <row r="29" spans="1:34" ht="15">
      <c r="A29" s="144" t="s">
        <v>65</v>
      </c>
      <c r="B29" s="144" t="s">
        <v>141</v>
      </c>
      <c r="C29" s="144" t="s">
        <v>146</v>
      </c>
      <c r="D29" s="145" t="s">
        <v>43</v>
      </c>
      <c r="E29" s="144" t="s">
        <v>45</v>
      </c>
      <c r="F29" s="142">
        <v>0</v>
      </c>
      <c r="G29" s="142">
        <v>0</v>
      </c>
      <c r="H29" s="142">
        <v>0</v>
      </c>
      <c r="I29" s="142">
        <v>0</v>
      </c>
      <c r="J29" s="142">
        <v>0</v>
      </c>
      <c r="K29" s="142">
        <v>0</v>
      </c>
      <c r="L29" s="142">
        <v>0</v>
      </c>
      <c r="M29" s="142">
        <v>0</v>
      </c>
      <c r="N29" s="142">
        <v>0</v>
      </c>
      <c r="O29" s="142">
        <v>0</v>
      </c>
      <c r="P29" s="142">
        <v>0</v>
      </c>
      <c r="Q29" s="142">
        <v>0</v>
      </c>
      <c r="R29" s="142">
        <v>0</v>
      </c>
      <c r="S29" s="142">
        <v>0</v>
      </c>
      <c r="T29" s="142">
        <v>0</v>
      </c>
      <c r="U29" s="142">
        <v>0</v>
      </c>
      <c r="V29" s="142">
        <v>0</v>
      </c>
      <c r="W29" s="142">
        <v>0</v>
      </c>
      <c r="X29" s="142">
        <v>0</v>
      </c>
      <c r="Y29" s="142">
        <v>0</v>
      </c>
      <c r="Z29" s="142">
        <v>0</v>
      </c>
      <c r="AA29" s="142">
        <v>0</v>
      </c>
      <c r="AB29" s="142">
        <v>0</v>
      </c>
      <c r="AC29" s="142">
        <v>0</v>
      </c>
      <c r="AD29" s="142">
        <v>0</v>
      </c>
      <c r="AE29" s="142">
        <v>0</v>
      </c>
      <c r="AF29" s="142">
        <v>0</v>
      </c>
      <c r="AG29" s="142">
        <v>0</v>
      </c>
      <c r="AH29" s="144" t="s">
        <v>151</v>
      </c>
    </row>
    <row r="30" spans="1:34" ht="15">
      <c r="A30" s="144" t="s">
        <v>65</v>
      </c>
      <c r="B30" s="144" t="s">
        <v>141</v>
      </c>
      <c r="C30" s="144" t="s">
        <v>146</v>
      </c>
      <c r="D30" s="145" t="s">
        <v>43</v>
      </c>
      <c r="E30" s="144" t="s">
        <v>46</v>
      </c>
      <c r="F30" s="142">
        <v>0</v>
      </c>
      <c r="G30" s="142">
        <v>0</v>
      </c>
      <c r="H30" s="142">
        <v>0</v>
      </c>
      <c r="I30" s="142">
        <v>0</v>
      </c>
      <c r="J30" s="142">
        <v>0</v>
      </c>
      <c r="K30" s="142">
        <v>0</v>
      </c>
      <c r="L30" s="142">
        <v>0</v>
      </c>
      <c r="M30" s="142">
        <v>0</v>
      </c>
      <c r="N30" s="142">
        <v>0</v>
      </c>
      <c r="O30" s="142">
        <v>0</v>
      </c>
      <c r="P30" s="142">
        <v>0</v>
      </c>
      <c r="Q30" s="142">
        <v>0</v>
      </c>
      <c r="R30" s="142">
        <v>0</v>
      </c>
      <c r="S30" s="142">
        <v>0</v>
      </c>
      <c r="T30" s="142">
        <v>0</v>
      </c>
      <c r="U30" s="142">
        <v>0</v>
      </c>
      <c r="V30" s="142">
        <v>0</v>
      </c>
      <c r="W30" s="142">
        <v>0</v>
      </c>
      <c r="X30" s="142">
        <v>0</v>
      </c>
      <c r="Y30" s="142">
        <v>0</v>
      </c>
      <c r="Z30" s="142">
        <v>0</v>
      </c>
      <c r="AA30" s="142">
        <v>0</v>
      </c>
      <c r="AB30" s="142">
        <v>0</v>
      </c>
      <c r="AC30" s="142">
        <v>0</v>
      </c>
      <c r="AD30" s="142">
        <v>0</v>
      </c>
      <c r="AE30" s="142">
        <v>0</v>
      </c>
      <c r="AF30" s="142">
        <v>0</v>
      </c>
      <c r="AG30" s="142">
        <v>0</v>
      </c>
      <c r="AH30" s="144" t="s">
        <v>151</v>
      </c>
    </row>
    <row r="31" spans="1:34" ht="15">
      <c r="A31" s="144" t="s">
        <v>65</v>
      </c>
      <c r="B31" s="144" t="s">
        <v>141</v>
      </c>
      <c r="C31" s="144" t="s">
        <v>146</v>
      </c>
      <c r="D31" s="145" t="s">
        <v>43</v>
      </c>
      <c r="E31" s="144" t="s">
        <v>47</v>
      </c>
      <c r="F31" s="142">
        <v>0</v>
      </c>
      <c r="G31" s="142">
        <v>0</v>
      </c>
      <c r="H31" s="142">
        <v>0</v>
      </c>
      <c r="I31" s="142">
        <v>0</v>
      </c>
      <c r="J31" s="142">
        <v>0</v>
      </c>
      <c r="K31" s="142">
        <v>0</v>
      </c>
      <c r="L31" s="142">
        <v>0</v>
      </c>
      <c r="M31" s="142">
        <v>0</v>
      </c>
      <c r="N31" s="142">
        <v>0</v>
      </c>
      <c r="O31" s="142">
        <v>0</v>
      </c>
      <c r="P31" s="142">
        <v>0</v>
      </c>
      <c r="Q31" s="142">
        <v>0</v>
      </c>
      <c r="R31" s="142">
        <v>0</v>
      </c>
      <c r="S31" s="142">
        <v>0</v>
      </c>
      <c r="T31" s="142">
        <v>0</v>
      </c>
      <c r="U31" s="142">
        <v>0</v>
      </c>
      <c r="V31" s="142">
        <v>0</v>
      </c>
      <c r="W31" s="142">
        <v>0</v>
      </c>
      <c r="X31" s="142">
        <v>0</v>
      </c>
      <c r="Y31" s="142">
        <v>0</v>
      </c>
      <c r="Z31" s="142">
        <v>0</v>
      </c>
      <c r="AA31" s="142">
        <v>0</v>
      </c>
      <c r="AB31" s="142">
        <v>0</v>
      </c>
      <c r="AC31" s="142">
        <v>0</v>
      </c>
      <c r="AD31" s="142">
        <v>0</v>
      </c>
      <c r="AE31" s="142">
        <v>0</v>
      </c>
      <c r="AF31" s="142">
        <v>0</v>
      </c>
      <c r="AG31" s="142">
        <v>0</v>
      </c>
      <c r="AH31" s="144" t="s">
        <v>151</v>
      </c>
    </row>
    <row r="32" spans="1:34" ht="15">
      <c r="A32" s="144" t="s">
        <v>65</v>
      </c>
      <c r="B32" s="144" t="s">
        <v>141</v>
      </c>
      <c r="C32" s="144" t="s">
        <v>146</v>
      </c>
      <c r="D32" s="145" t="s">
        <v>43</v>
      </c>
      <c r="E32" s="144" t="s">
        <v>48</v>
      </c>
      <c r="F32" s="142">
        <v>0</v>
      </c>
      <c r="G32" s="142">
        <v>0</v>
      </c>
      <c r="H32" s="142">
        <v>0</v>
      </c>
      <c r="I32" s="142">
        <v>0</v>
      </c>
      <c r="J32" s="142">
        <v>0</v>
      </c>
      <c r="K32" s="142">
        <v>0</v>
      </c>
      <c r="L32" s="142">
        <v>0</v>
      </c>
      <c r="M32" s="142">
        <v>0</v>
      </c>
      <c r="N32" s="142">
        <v>0</v>
      </c>
      <c r="O32" s="142">
        <v>0</v>
      </c>
      <c r="P32" s="142">
        <v>0</v>
      </c>
      <c r="Q32" s="142">
        <v>0</v>
      </c>
      <c r="R32" s="142">
        <v>0</v>
      </c>
      <c r="S32" s="142">
        <v>0</v>
      </c>
      <c r="T32" s="142">
        <v>0</v>
      </c>
      <c r="U32" s="142">
        <v>0</v>
      </c>
      <c r="V32" s="142">
        <v>0</v>
      </c>
      <c r="W32" s="142">
        <v>0</v>
      </c>
      <c r="X32" s="142">
        <v>0</v>
      </c>
      <c r="Y32" s="142">
        <v>0</v>
      </c>
      <c r="Z32" s="142">
        <v>0</v>
      </c>
      <c r="AA32" s="142">
        <v>0</v>
      </c>
      <c r="AB32" s="142">
        <v>0</v>
      </c>
      <c r="AC32" s="142">
        <v>0</v>
      </c>
      <c r="AD32" s="142">
        <v>0</v>
      </c>
      <c r="AE32" s="142">
        <v>0</v>
      </c>
      <c r="AF32" s="142">
        <v>0</v>
      </c>
      <c r="AG32" s="142">
        <v>0</v>
      </c>
      <c r="AH32" s="144" t="s">
        <v>151</v>
      </c>
    </row>
    <row r="33" spans="1:34" ht="15">
      <c r="A33" s="136" t="s">
        <v>65</v>
      </c>
      <c r="B33" s="136" t="s">
        <v>139</v>
      </c>
      <c r="C33" s="136" t="s">
        <v>147</v>
      </c>
      <c r="D33" s="141" t="s">
        <v>55</v>
      </c>
      <c r="E33" s="136" t="s">
        <v>56</v>
      </c>
      <c r="F33" s="142">
        <v>0</v>
      </c>
      <c r="G33" s="142">
        <v>7.4133988563147568E-2</v>
      </c>
      <c r="H33" s="142">
        <v>0.14826797712629514</v>
      </c>
      <c r="I33" s="142">
        <v>0.2224019656894427</v>
      </c>
      <c r="J33" s="142">
        <v>0.29653595425259027</v>
      </c>
      <c r="K33" s="142">
        <v>0.37066994281573784</v>
      </c>
      <c r="L33" s="142">
        <v>0.44480393137891383</v>
      </c>
      <c r="M33" s="142">
        <v>0.51893791994205796</v>
      </c>
      <c r="N33" s="142">
        <v>0.51861589766641814</v>
      </c>
      <c r="O33" s="142">
        <v>0.5182938753907782</v>
      </c>
      <c r="P33" s="142">
        <v>0.51797185311513838</v>
      </c>
      <c r="Q33" s="142">
        <v>0.51764983083949856</v>
      </c>
      <c r="R33" s="142">
        <v>0.51732780856385863</v>
      </c>
      <c r="S33" s="142">
        <v>0.5170057862882188</v>
      </c>
      <c r="T33" s="142">
        <v>0.51668376401257887</v>
      </c>
      <c r="U33" s="142">
        <v>0.51636174173693905</v>
      </c>
      <c r="V33" s="142">
        <v>0.51603971946129912</v>
      </c>
      <c r="W33" s="142">
        <v>0.5157176971856593</v>
      </c>
      <c r="X33" s="142">
        <v>0.51539567491001936</v>
      </c>
      <c r="Y33" s="142">
        <v>0.51507365263437954</v>
      </c>
      <c r="Z33" s="142">
        <v>0.51475163035873961</v>
      </c>
      <c r="AA33" s="142">
        <v>0.51442960808309979</v>
      </c>
      <c r="AB33" s="142">
        <v>0.51410758580745985</v>
      </c>
      <c r="AC33" s="142">
        <v>0.51378556353182003</v>
      </c>
      <c r="AD33" s="142">
        <v>0.5134635412561801</v>
      </c>
      <c r="AE33" s="142">
        <v>0.51314151898054028</v>
      </c>
      <c r="AF33" s="142">
        <v>0.51281949670490046</v>
      </c>
      <c r="AG33" s="143">
        <v>0.51249747442926052</v>
      </c>
      <c r="AH33" s="136" t="s">
        <v>150</v>
      </c>
    </row>
    <row r="34" spans="1:34" ht="15">
      <c r="A34" s="136" t="s">
        <v>65</v>
      </c>
      <c r="B34" s="136" t="s">
        <v>139</v>
      </c>
      <c r="C34" s="136" t="s">
        <v>147</v>
      </c>
      <c r="D34" s="141" t="s">
        <v>55</v>
      </c>
      <c r="E34" s="136" t="s">
        <v>57</v>
      </c>
      <c r="F34" s="142">
        <v>0</v>
      </c>
      <c r="G34" s="142">
        <v>7.4133988563147568E-2</v>
      </c>
      <c r="H34" s="142">
        <v>0.14826797712629514</v>
      </c>
      <c r="I34" s="142">
        <v>0.2224019656894427</v>
      </c>
      <c r="J34" s="142">
        <v>0.29653595425259027</v>
      </c>
      <c r="K34" s="142">
        <v>0.37066994281573784</v>
      </c>
      <c r="L34" s="142">
        <v>0.44480393137891383</v>
      </c>
      <c r="M34" s="142">
        <v>0.51893791994205796</v>
      </c>
      <c r="N34" s="142">
        <v>0.51861589766641814</v>
      </c>
      <c r="O34" s="142">
        <v>0.5182938753907782</v>
      </c>
      <c r="P34" s="142">
        <v>0.51797185311513838</v>
      </c>
      <c r="Q34" s="142">
        <v>0.51764983083949856</v>
      </c>
      <c r="R34" s="142">
        <v>0.51732780856385863</v>
      </c>
      <c r="S34" s="142">
        <v>0.5170057862882188</v>
      </c>
      <c r="T34" s="142">
        <v>0.51668376401257887</v>
      </c>
      <c r="U34" s="142">
        <v>0.51636174173693905</v>
      </c>
      <c r="V34" s="142">
        <v>0.51603971946129912</v>
      </c>
      <c r="W34" s="142">
        <v>0.5157176971856593</v>
      </c>
      <c r="X34" s="142">
        <v>0.51539567491001936</v>
      </c>
      <c r="Y34" s="142">
        <v>0.51507365263437954</v>
      </c>
      <c r="Z34" s="142">
        <v>0.51475163035873961</v>
      </c>
      <c r="AA34" s="142">
        <v>0.51442960808309979</v>
      </c>
      <c r="AB34" s="142">
        <v>0.51410758580745985</v>
      </c>
      <c r="AC34" s="142">
        <v>0.51378556353182003</v>
      </c>
      <c r="AD34" s="142">
        <v>0.5134635412561801</v>
      </c>
      <c r="AE34" s="142">
        <v>0.51314151898054028</v>
      </c>
      <c r="AF34" s="142">
        <v>0.51281949670490046</v>
      </c>
      <c r="AG34" s="143">
        <v>0.51249747442926052</v>
      </c>
      <c r="AH34" s="136" t="s">
        <v>150</v>
      </c>
    </row>
    <row r="35" spans="1:34" ht="15">
      <c r="A35" s="144" t="s">
        <v>65</v>
      </c>
      <c r="B35" s="144" t="s">
        <v>141</v>
      </c>
      <c r="C35" s="144" t="s">
        <v>148</v>
      </c>
      <c r="D35" s="145" t="s">
        <v>55</v>
      </c>
      <c r="E35" s="144" t="s">
        <v>56</v>
      </c>
      <c r="F35" s="142">
        <v>0</v>
      </c>
      <c r="G35" s="146">
        <v>6.6699120622729424E-2</v>
      </c>
      <c r="H35" s="146">
        <v>0.13339824124540201</v>
      </c>
      <c r="I35" s="146">
        <v>0.20009736186810301</v>
      </c>
      <c r="J35" s="146">
        <v>0.26679648249080401</v>
      </c>
      <c r="K35" s="146">
        <v>0.33349560311350501</v>
      </c>
      <c r="L35" s="146">
        <v>0.40019472373617759</v>
      </c>
      <c r="M35" s="146">
        <v>0.46689384435886083</v>
      </c>
      <c r="N35" s="146">
        <v>0.46187384621709171</v>
      </c>
      <c r="O35" s="146">
        <v>0.45685384807532081</v>
      </c>
      <c r="P35" s="146">
        <v>0.45183384993355169</v>
      </c>
      <c r="Q35" s="146">
        <v>0.44681385179178257</v>
      </c>
      <c r="R35" s="146">
        <v>0.44179385365001167</v>
      </c>
      <c r="S35" s="146">
        <v>0.43677385550824255</v>
      </c>
      <c r="T35" s="146">
        <v>0.43175385736647343</v>
      </c>
      <c r="U35" s="146">
        <v>0.42673385922470253</v>
      </c>
      <c r="V35" s="146">
        <v>0.42171386108293341</v>
      </c>
      <c r="W35" s="146">
        <v>0.41669386294116428</v>
      </c>
      <c r="X35" s="146">
        <v>0.41167386479939339</v>
      </c>
      <c r="Y35" s="146">
        <v>0.40665386665762426</v>
      </c>
      <c r="Z35" s="146">
        <v>0.40163386851585514</v>
      </c>
      <c r="AA35" s="146">
        <v>0.39661387037408424</v>
      </c>
      <c r="AB35" s="146">
        <v>0.39159387223231512</v>
      </c>
      <c r="AC35" s="146">
        <v>0.386573874090546</v>
      </c>
      <c r="AD35" s="146">
        <v>0.3815538759487751</v>
      </c>
      <c r="AE35" s="146">
        <v>0.37653387780700598</v>
      </c>
      <c r="AF35" s="146">
        <v>0.37151387966523686</v>
      </c>
      <c r="AG35" s="146">
        <v>0.36649388152346596</v>
      </c>
      <c r="AH35" s="144" t="s">
        <v>151</v>
      </c>
    </row>
    <row r="36" spans="1:34" ht="15">
      <c r="A36" s="144" t="s">
        <v>65</v>
      </c>
      <c r="B36" s="144" t="s">
        <v>141</v>
      </c>
      <c r="C36" s="144" t="s">
        <v>148</v>
      </c>
      <c r="D36" s="145" t="s">
        <v>55</v>
      </c>
      <c r="E36" s="144" t="s">
        <v>57</v>
      </c>
      <c r="F36" s="142">
        <v>0</v>
      </c>
      <c r="G36" s="146">
        <v>6.6699120622729424E-2</v>
      </c>
      <c r="H36" s="146">
        <v>0.13339824124540201</v>
      </c>
      <c r="I36" s="146">
        <v>0.20009736186810301</v>
      </c>
      <c r="J36" s="146">
        <v>0.26679648249080401</v>
      </c>
      <c r="K36" s="146">
        <v>0.33349560311350501</v>
      </c>
      <c r="L36" s="146">
        <v>0.40019472373617759</v>
      </c>
      <c r="M36" s="146">
        <v>0.46689384435886083</v>
      </c>
      <c r="N36" s="146">
        <v>0.46187384621709171</v>
      </c>
      <c r="O36" s="146">
        <v>0.45685384807532081</v>
      </c>
      <c r="P36" s="146">
        <v>0.45183384993355169</v>
      </c>
      <c r="Q36" s="146">
        <v>0.44681385179178257</v>
      </c>
      <c r="R36" s="146">
        <v>0.44179385365001167</v>
      </c>
      <c r="S36" s="146">
        <v>0.43677385550824255</v>
      </c>
      <c r="T36" s="146">
        <v>0.43175385736647343</v>
      </c>
      <c r="U36" s="146">
        <v>0.42673385922470253</v>
      </c>
      <c r="V36" s="146">
        <v>0.42171386108293341</v>
      </c>
      <c r="W36" s="146">
        <v>0.41669386294116428</v>
      </c>
      <c r="X36" s="146">
        <v>0.41167386479939339</v>
      </c>
      <c r="Y36" s="146">
        <v>0.40665386665762426</v>
      </c>
      <c r="Z36" s="146">
        <v>0.40163386851585514</v>
      </c>
      <c r="AA36" s="146">
        <v>0.39661387037408424</v>
      </c>
      <c r="AB36" s="146">
        <v>0.39159387223231512</v>
      </c>
      <c r="AC36" s="146">
        <v>0.386573874090546</v>
      </c>
      <c r="AD36" s="146">
        <v>0.3815538759487751</v>
      </c>
      <c r="AE36" s="146">
        <v>0.37653387780700598</v>
      </c>
      <c r="AF36" s="146">
        <v>0.37151387966523686</v>
      </c>
      <c r="AG36" s="146">
        <v>0.36649388152346596</v>
      </c>
      <c r="AH36" s="144" t="s">
        <v>151</v>
      </c>
    </row>
    <row r="37" spans="1:34" ht="15">
      <c r="A37" s="136" t="s">
        <v>66</v>
      </c>
      <c r="B37" s="136" t="s">
        <v>139</v>
      </c>
      <c r="C37" s="136" t="s">
        <v>140</v>
      </c>
      <c r="D37" s="141" t="s">
        <v>49</v>
      </c>
      <c r="E37" s="136" t="s">
        <v>50</v>
      </c>
      <c r="F37" s="147">
        <v>0</v>
      </c>
      <c r="G37" s="147">
        <v>7.4127463920348191E-2</v>
      </c>
      <c r="H37" s="147">
        <v>0.14825492784069638</v>
      </c>
      <c r="I37" s="147">
        <v>0.22238239176101615</v>
      </c>
      <c r="J37" s="147">
        <v>0.29650985568136434</v>
      </c>
      <c r="K37" s="147">
        <v>0.37063731960171253</v>
      </c>
      <c r="L37" s="147">
        <v>0.44476478352206072</v>
      </c>
      <c r="M37" s="147">
        <v>0.51889224744239792</v>
      </c>
      <c r="N37" s="147">
        <v>0.51857240004769423</v>
      </c>
      <c r="O37" s="147">
        <v>0.51825255265299053</v>
      </c>
      <c r="P37" s="147">
        <v>0.51793270525828683</v>
      </c>
      <c r="Q37" s="147">
        <v>0.51761285786358313</v>
      </c>
      <c r="R37" s="147">
        <v>0.51729301046887943</v>
      </c>
      <c r="S37" s="147">
        <v>0.51697316307417573</v>
      </c>
      <c r="T37" s="147">
        <v>0.51665331567947204</v>
      </c>
      <c r="U37" s="147">
        <v>0.51633346828476834</v>
      </c>
      <c r="V37" s="147">
        <v>0.51601362089006464</v>
      </c>
      <c r="W37" s="147">
        <v>0.51569377349536105</v>
      </c>
      <c r="X37" s="147">
        <v>0.51537392610065735</v>
      </c>
      <c r="Y37" s="147">
        <v>0.51505407870595366</v>
      </c>
      <c r="Z37" s="147">
        <v>0.51473423131124996</v>
      </c>
      <c r="AA37" s="147">
        <v>0.51441438391654626</v>
      </c>
      <c r="AB37" s="147">
        <v>0.51409453652184256</v>
      </c>
      <c r="AC37" s="147">
        <v>0.51377468912713886</v>
      </c>
      <c r="AD37" s="147">
        <v>0.51345484173243516</v>
      </c>
      <c r="AE37" s="147">
        <v>0.51313499433773146</v>
      </c>
      <c r="AF37" s="147">
        <v>0.51281514694302777</v>
      </c>
      <c r="AG37" s="147">
        <v>0.51249529954832407</v>
      </c>
      <c r="AH37" s="74" t="s">
        <v>152</v>
      </c>
    </row>
    <row r="38" spans="1:34" ht="15">
      <c r="A38" s="136" t="s">
        <v>66</v>
      </c>
      <c r="B38" s="136" t="s">
        <v>139</v>
      </c>
      <c r="C38" s="136" t="s">
        <v>140</v>
      </c>
      <c r="D38" s="141" t="s">
        <v>49</v>
      </c>
      <c r="E38" s="136" t="s">
        <v>53</v>
      </c>
      <c r="F38" s="147">
        <v>0</v>
      </c>
      <c r="G38" s="147">
        <v>7.4127463920348191E-2</v>
      </c>
      <c r="H38" s="147">
        <v>0.14825492784069638</v>
      </c>
      <c r="I38" s="147">
        <v>0.22238239176101615</v>
      </c>
      <c r="J38" s="147">
        <v>0.29650985568136434</v>
      </c>
      <c r="K38" s="147">
        <v>0.37063731960171253</v>
      </c>
      <c r="L38" s="147">
        <v>0.44476478352206072</v>
      </c>
      <c r="M38" s="147">
        <v>0.51889224744239792</v>
      </c>
      <c r="N38" s="147">
        <v>0.51857240004769423</v>
      </c>
      <c r="O38" s="147">
        <v>0.51825255265299053</v>
      </c>
      <c r="P38" s="147">
        <v>0.51793270525828683</v>
      </c>
      <c r="Q38" s="147">
        <v>0.51761285786358313</v>
      </c>
      <c r="R38" s="147">
        <v>0.51729301046887943</v>
      </c>
      <c r="S38" s="147">
        <v>0.51697316307417573</v>
      </c>
      <c r="T38" s="147">
        <v>0.51665331567947204</v>
      </c>
      <c r="U38" s="147">
        <v>0.51633346828476834</v>
      </c>
      <c r="V38" s="147">
        <v>0.51601362089006464</v>
      </c>
      <c r="W38" s="147">
        <v>0.51569377349536105</v>
      </c>
      <c r="X38" s="147">
        <v>0.51537392610065735</v>
      </c>
      <c r="Y38" s="147">
        <v>0.51505407870595366</v>
      </c>
      <c r="Z38" s="147">
        <v>0.51473423131124996</v>
      </c>
      <c r="AA38" s="147">
        <v>0.51441438391654626</v>
      </c>
      <c r="AB38" s="147">
        <v>0.51409453652184256</v>
      </c>
      <c r="AC38" s="147">
        <v>0.51377468912713886</v>
      </c>
      <c r="AD38" s="147">
        <v>0.51345484173243516</v>
      </c>
      <c r="AE38" s="147">
        <v>0.51313499433773146</v>
      </c>
      <c r="AF38" s="147">
        <v>0.51281514694302777</v>
      </c>
      <c r="AG38" s="147">
        <v>0.51249529954832407</v>
      </c>
      <c r="AH38" s="74" t="s">
        <v>152</v>
      </c>
    </row>
    <row r="39" spans="1:34" ht="15">
      <c r="A39" s="136" t="s">
        <v>66</v>
      </c>
      <c r="B39" s="136" t="s">
        <v>139</v>
      </c>
      <c r="C39" s="136" t="s">
        <v>140</v>
      </c>
      <c r="D39" s="141" t="s">
        <v>49</v>
      </c>
      <c r="E39" s="136" t="s">
        <v>51</v>
      </c>
      <c r="F39" s="147">
        <v>0</v>
      </c>
      <c r="G39" s="147">
        <v>7.4127463920348191E-2</v>
      </c>
      <c r="H39" s="147">
        <v>0.14825492784069638</v>
      </c>
      <c r="I39" s="147">
        <v>0.22238239176101615</v>
      </c>
      <c r="J39" s="147">
        <v>0.29650985568136434</v>
      </c>
      <c r="K39" s="147">
        <v>0.37063731960171253</v>
      </c>
      <c r="L39" s="147">
        <v>0.44476478352206072</v>
      </c>
      <c r="M39" s="147">
        <v>0.51889224744239792</v>
      </c>
      <c r="N39" s="147">
        <v>0.51857240004769423</v>
      </c>
      <c r="O39" s="147">
        <v>0.51825255265299053</v>
      </c>
      <c r="P39" s="147">
        <v>0.51793270525828683</v>
      </c>
      <c r="Q39" s="147">
        <v>0.51761285786358313</v>
      </c>
      <c r="R39" s="147">
        <v>0.51729301046887943</v>
      </c>
      <c r="S39" s="147">
        <v>0.51697316307417573</v>
      </c>
      <c r="T39" s="147">
        <v>0.51665331567947204</v>
      </c>
      <c r="U39" s="147">
        <v>0.51633346828476834</v>
      </c>
      <c r="V39" s="147">
        <v>0.51601362089006464</v>
      </c>
      <c r="W39" s="147">
        <v>0.51569377349536105</v>
      </c>
      <c r="X39" s="147">
        <v>0.51537392610065735</v>
      </c>
      <c r="Y39" s="147">
        <v>0.51505407870595366</v>
      </c>
      <c r="Z39" s="147">
        <v>0.51473423131124996</v>
      </c>
      <c r="AA39" s="147">
        <v>0.51441438391654626</v>
      </c>
      <c r="AB39" s="147">
        <v>0.51409453652184256</v>
      </c>
      <c r="AC39" s="147">
        <v>0.51377468912713886</v>
      </c>
      <c r="AD39" s="147">
        <v>0.51345484173243516</v>
      </c>
      <c r="AE39" s="147">
        <v>0.51313499433773146</v>
      </c>
      <c r="AF39" s="147">
        <v>0.51281514694302777</v>
      </c>
      <c r="AG39" s="147">
        <v>0.51249529954832407</v>
      </c>
      <c r="AH39" s="74" t="s">
        <v>152</v>
      </c>
    </row>
    <row r="40" spans="1:34" ht="15">
      <c r="A40" s="136" t="s">
        <v>66</v>
      </c>
      <c r="B40" s="136" t="s">
        <v>139</v>
      </c>
      <c r="C40" s="136" t="s">
        <v>140</v>
      </c>
      <c r="D40" s="141" t="s">
        <v>49</v>
      </c>
      <c r="E40" s="136" t="s">
        <v>52</v>
      </c>
      <c r="F40" s="147">
        <v>0</v>
      </c>
      <c r="G40" s="147">
        <v>7.4127463920348191E-2</v>
      </c>
      <c r="H40" s="147">
        <v>0.14825492784069638</v>
      </c>
      <c r="I40" s="147">
        <v>0.22238239176101615</v>
      </c>
      <c r="J40" s="147">
        <v>0.29650985568136434</v>
      </c>
      <c r="K40" s="147">
        <v>0.37063731960171253</v>
      </c>
      <c r="L40" s="147">
        <v>0.44476478352206072</v>
      </c>
      <c r="M40" s="147">
        <v>0.51889224744239792</v>
      </c>
      <c r="N40" s="147">
        <v>0.51857240004769423</v>
      </c>
      <c r="O40" s="147">
        <v>0.51825255265299053</v>
      </c>
      <c r="P40" s="147">
        <v>0.51793270525828683</v>
      </c>
      <c r="Q40" s="147">
        <v>0.51761285786358313</v>
      </c>
      <c r="R40" s="147">
        <v>0.51729301046887943</v>
      </c>
      <c r="S40" s="147">
        <v>0.51697316307417573</v>
      </c>
      <c r="T40" s="147">
        <v>0.51665331567947204</v>
      </c>
      <c r="U40" s="147">
        <v>0.51633346828476834</v>
      </c>
      <c r="V40" s="147">
        <v>0.51601362089006464</v>
      </c>
      <c r="W40" s="147">
        <v>0.51569377349536105</v>
      </c>
      <c r="X40" s="147">
        <v>0.51537392610065735</v>
      </c>
      <c r="Y40" s="147">
        <v>0.51505407870595366</v>
      </c>
      <c r="Z40" s="147">
        <v>0.51473423131124996</v>
      </c>
      <c r="AA40" s="147">
        <v>0.51441438391654626</v>
      </c>
      <c r="AB40" s="147">
        <v>0.51409453652184256</v>
      </c>
      <c r="AC40" s="147">
        <v>0.51377468912713886</v>
      </c>
      <c r="AD40" s="147">
        <v>0.51345484173243516</v>
      </c>
      <c r="AE40" s="147">
        <v>0.51313499433773146</v>
      </c>
      <c r="AF40" s="147">
        <v>0.51281514694302777</v>
      </c>
      <c r="AG40" s="147">
        <v>0.51249529954832407</v>
      </c>
      <c r="AH40" s="74" t="s">
        <v>152</v>
      </c>
    </row>
    <row r="41" spans="1:34" ht="15">
      <c r="A41" s="144" t="s">
        <v>66</v>
      </c>
      <c r="B41" s="144" t="s">
        <v>141</v>
      </c>
      <c r="C41" s="144" t="s">
        <v>142</v>
      </c>
      <c r="D41" s="145" t="s">
        <v>49</v>
      </c>
      <c r="E41" s="144" t="s">
        <v>50</v>
      </c>
      <c r="F41" s="147">
        <v>0</v>
      </c>
      <c r="G41" s="148">
        <v>8.0031921161184974E-2</v>
      </c>
      <c r="H41" s="148">
        <v>0.16006384232233586</v>
      </c>
      <c r="I41" s="148">
        <v>0.24009576348348671</v>
      </c>
      <c r="J41" s="148">
        <v>0.32012768464463759</v>
      </c>
      <c r="K41" s="148">
        <v>0.40015960580578847</v>
      </c>
      <c r="L41" s="148">
        <v>0.48019152696693934</v>
      </c>
      <c r="M41" s="148">
        <v>0.56022344812805824</v>
      </c>
      <c r="N41" s="148">
        <v>0.55420179155329663</v>
      </c>
      <c r="O41" s="148">
        <v>0.5481801349785328</v>
      </c>
      <c r="P41" s="148">
        <v>0.54215847840376907</v>
      </c>
      <c r="Q41" s="148">
        <v>0.53613682182900746</v>
      </c>
      <c r="R41" s="148">
        <v>0.53011516525424363</v>
      </c>
      <c r="S41" s="148">
        <v>0.5240935086794799</v>
      </c>
      <c r="T41" s="148">
        <v>0.51807185210471829</v>
      </c>
      <c r="U41" s="148">
        <v>0.51205019552995445</v>
      </c>
      <c r="V41" s="148">
        <v>0.50602853895519284</v>
      </c>
      <c r="W41" s="148">
        <v>0.50000688238042912</v>
      </c>
      <c r="X41" s="148">
        <v>0.49398522580566534</v>
      </c>
      <c r="Y41" s="148">
        <v>0.48796356923090367</v>
      </c>
      <c r="Z41" s="148">
        <v>0.48194191265613995</v>
      </c>
      <c r="AA41" s="148">
        <v>0.47592025608137617</v>
      </c>
      <c r="AB41" s="148">
        <v>0.4698985995066145</v>
      </c>
      <c r="AC41" s="148">
        <v>0.46387694293185078</v>
      </c>
      <c r="AD41" s="148">
        <v>0.45785528635708911</v>
      </c>
      <c r="AE41" s="148">
        <v>0.45183362978232533</v>
      </c>
      <c r="AF41" s="148">
        <v>0.44581197320756161</v>
      </c>
      <c r="AG41" s="148">
        <v>0.43979031663279994</v>
      </c>
      <c r="AH41" s="149" t="s">
        <v>153</v>
      </c>
    </row>
    <row r="42" spans="1:34" ht="15">
      <c r="A42" s="144" t="s">
        <v>66</v>
      </c>
      <c r="B42" s="144" t="s">
        <v>141</v>
      </c>
      <c r="C42" s="144" t="s">
        <v>142</v>
      </c>
      <c r="D42" s="145" t="s">
        <v>49</v>
      </c>
      <c r="E42" s="144" t="s">
        <v>53</v>
      </c>
      <c r="F42" s="147">
        <v>0</v>
      </c>
      <c r="G42" s="148">
        <v>8.0031921161184974E-2</v>
      </c>
      <c r="H42" s="148">
        <v>0.16006384232233586</v>
      </c>
      <c r="I42" s="148">
        <v>0.24009576348348671</v>
      </c>
      <c r="J42" s="148">
        <v>0.32012768464463759</v>
      </c>
      <c r="K42" s="148">
        <v>0.40015960580578847</v>
      </c>
      <c r="L42" s="148">
        <v>0.48019152696693934</v>
      </c>
      <c r="M42" s="148">
        <v>0.56022344812805824</v>
      </c>
      <c r="N42" s="148">
        <v>0.55420179155329663</v>
      </c>
      <c r="O42" s="148">
        <v>0.5481801349785328</v>
      </c>
      <c r="P42" s="148">
        <v>0.54215847840376907</v>
      </c>
      <c r="Q42" s="148">
        <v>0.53613682182900746</v>
      </c>
      <c r="R42" s="148">
        <v>0.53011516525424363</v>
      </c>
      <c r="S42" s="148">
        <v>0.5240935086794799</v>
      </c>
      <c r="T42" s="148">
        <v>0.51807185210471829</v>
      </c>
      <c r="U42" s="148">
        <v>0.51205019552995445</v>
      </c>
      <c r="V42" s="148">
        <v>0.50602853895519284</v>
      </c>
      <c r="W42" s="148">
        <v>0.50000688238042912</v>
      </c>
      <c r="X42" s="148">
        <v>0.49398522580566534</v>
      </c>
      <c r="Y42" s="148">
        <v>0.48796356923090367</v>
      </c>
      <c r="Z42" s="148">
        <v>0.48194191265613995</v>
      </c>
      <c r="AA42" s="148">
        <v>0.47592025608137617</v>
      </c>
      <c r="AB42" s="148">
        <v>0.4698985995066145</v>
      </c>
      <c r="AC42" s="148">
        <v>0.46387694293185078</v>
      </c>
      <c r="AD42" s="148">
        <v>0.45785528635708911</v>
      </c>
      <c r="AE42" s="148">
        <v>0.45183362978232533</v>
      </c>
      <c r="AF42" s="148">
        <v>0.44581197320756161</v>
      </c>
      <c r="AG42" s="148">
        <v>0.43979031663279994</v>
      </c>
      <c r="AH42" s="149" t="s">
        <v>153</v>
      </c>
    </row>
    <row r="43" spans="1:34" ht="15">
      <c r="A43" s="144" t="s">
        <v>66</v>
      </c>
      <c r="B43" s="144" t="s">
        <v>141</v>
      </c>
      <c r="C43" s="144" t="s">
        <v>142</v>
      </c>
      <c r="D43" s="145" t="s">
        <v>49</v>
      </c>
      <c r="E43" s="144" t="s">
        <v>51</v>
      </c>
      <c r="F43" s="147">
        <v>0</v>
      </c>
      <c r="G43" s="148">
        <v>8.0031921161184974E-2</v>
      </c>
      <c r="H43" s="148">
        <v>0.16006384232233586</v>
      </c>
      <c r="I43" s="148">
        <v>0.24009576348348671</v>
      </c>
      <c r="J43" s="148">
        <v>0.32012768464463759</v>
      </c>
      <c r="K43" s="148">
        <v>0.40015960580578847</v>
      </c>
      <c r="L43" s="148">
        <v>0.48019152696693934</v>
      </c>
      <c r="M43" s="148">
        <v>0.56022344812805824</v>
      </c>
      <c r="N43" s="148">
        <v>0.55420179155329663</v>
      </c>
      <c r="O43" s="148">
        <v>0.5481801349785328</v>
      </c>
      <c r="P43" s="148">
        <v>0.54215847840376907</v>
      </c>
      <c r="Q43" s="148">
        <v>0.53613682182900746</v>
      </c>
      <c r="R43" s="148">
        <v>0.53011516525424363</v>
      </c>
      <c r="S43" s="148">
        <v>0.5240935086794799</v>
      </c>
      <c r="T43" s="148">
        <v>0.51807185210471829</v>
      </c>
      <c r="U43" s="148">
        <v>0.51205019552995445</v>
      </c>
      <c r="V43" s="148">
        <v>0.50602853895519284</v>
      </c>
      <c r="W43" s="148">
        <v>0.50000688238042912</v>
      </c>
      <c r="X43" s="148">
        <v>0.49398522580566534</v>
      </c>
      <c r="Y43" s="148">
        <v>0.48796356923090367</v>
      </c>
      <c r="Z43" s="148">
        <v>0.48194191265613995</v>
      </c>
      <c r="AA43" s="148">
        <v>0.47592025608137617</v>
      </c>
      <c r="AB43" s="148">
        <v>0.4698985995066145</v>
      </c>
      <c r="AC43" s="148">
        <v>0.46387694293185078</v>
      </c>
      <c r="AD43" s="148">
        <v>0.45785528635708911</v>
      </c>
      <c r="AE43" s="148">
        <v>0.45183362978232533</v>
      </c>
      <c r="AF43" s="148">
        <v>0.44581197320756161</v>
      </c>
      <c r="AG43" s="148">
        <v>0.43979031663279994</v>
      </c>
      <c r="AH43" s="149" t="s">
        <v>153</v>
      </c>
    </row>
    <row r="44" spans="1:34" ht="15">
      <c r="A44" s="144" t="s">
        <v>66</v>
      </c>
      <c r="B44" s="144" t="s">
        <v>141</v>
      </c>
      <c r="C44" s="144" t="s">
        <v>142</v>
      </c>
      <c r="D44" s="145" t="s">
        <v>49</v>
      </c>
      <c r="E44" s="144" t="s">
        <v>52</v>
      </c>
      <c r="F44" s="147">
        <v>0</v>
      </c>
      <c r="G44" s="148">
        <v>8.0031921161184974E-2</v>
      </c>
      <c r="H44" s="148">
        <v>0.16006384232233586</v>
      </c>
      <c r="I44" s="148">
        <v>0.24009576348348671</v>
      </c>
      <c r="J44" s="148">
        <v>0.32012768464463759</v>
      </c>
      <c r="K44" s="148">
        <v>0.40015960580578847</v>
      </c>
      <c r="L44" s="148">
        <v>0.48019152696693934</v>
      </c>
      <c r="M44" s="148">
        <v>0.56022344812805824</v>
      </c>
      <c r="N44" s="148">
        <v>0.55420179155329663</v>
      </c>
      <c r="O44" s="148">
        <v>0.5481801349785328</v>
      </c>
      <c r="P44" s="148">
        <v>0.54215847840376907</v>
      </c>
      <c r="Q44" s="148">
        <v>0.53613682182900746</v>
      </c>
      <c r="R44" s="148">
        <v>0.53011516525424363</v>
      </c>
      <c r="S44" s="148">
        <v>0.5240935086794799</v>
      </c>
      <c r="T44" s="148">
        <v>0.51807185210471829</v>
      </c>
      <c r="U44" s="148">
        <v>0.51205019552995445</v>
      </c>
      <c r="V44" s="148">
        <v>0.50602853895519284</v>
      </c>
      <c r="W44" s="148">
        <v>0.50000688238042912</v>
      </c>
      <c r="X44" s="148">
        <v>0.49398522580566534</v>
      </c>
      <c r="Y44" s="148">
        <v>0.48796356923090367</v>
      </c>
      <c r="Z44" s="148">
        <v>0.48194191265613995</v>
      </c>
      <c r="AA44" s="148">
        <v>0.47592025608137617</v>
      </c>
      <c r="AB44" s="148">
        <v>0.4698985995066145</v>
      </c>
      <c r="AC44" s="148">
        <v>0.46387694293185078</v>
      </c>
      <c r="AD44" s="148">
        <v>0.45785528635708911</v>
      </c>
      <c r="AE44" s="148">
        <v>0.45183362978232533</v>
      </c>
      <c r="AF44" s="148">
        <v>0.44581197320756161</v>
      </c>
      <c r="AG44" s="148">
        <v>0.43979031663279994</v>
      </c>
      <c r="AH44" s="149" t="s">
        <v>153</v>
      </c>
    </row>
    <row r="45" spans="1:34" ht="15">
      <c r="A45" s="136" t="s">
        <v>66</v>
      </c>
      <c r="B45" s="136" t="s">
        <v>139</v>
      </c>
      <c r="C45" s="136" t="s">
        <v>143</v>
      </c>
      <c r="D45" s="141" t="s">
        <v>58</v>
      </c>
      <c r="E45" s="136" t="s">
        <v>59</v>
      </c>
      <c r="F45" s="147">
        <v>0</v>
      </c>
      <c r="G45" s="147">
        <v>7.3841419889021154E-2</v>
      </c>
      <c r="H45" s="147">
        <v>0.14768283977804231</v>
      </c>
      <c r="I45" s="147">
        <v>0.22152425966706346</v>
      </c>
      <c r="J45" s="147">
        <v>0.29536567955611304</v>
      </c>
      <c r="K45" s="147">
        <v>0.36920709944513419</v>
      </c>
      <c r="L45" s="147">
        <v>0.44304851933415534</v>
      </c>
      <c r="M45" s="147">
        <v>0.51688993922317961</v>
      </c>
      <c r="N45" s="147">
        <v>0.51666880002598758</v>
      </c>
      <c r="O45" s="147">
        <v>0.51644766082879545</v>
      </c>
      <c r="P45" s="147">
        <v>0.51622652163160332</v>
      </c>
      <c r="Q45" s="147">
        <v>0.5160053824344113</v>
      </c>
      <c r="R45" s="147">
        <v>0.51578424323721928</v>
      </c>
      <c r="S45" s="147">
        <v>0.51556310404002714</v>
      </c>
      <c r="T45" s="147">
        <v>0.51534196484283501</v>
      </c>
      <c r="U45" s="147">
        <v>0.51512082564564299</v>
      </c>
      <c r="V45" s="147">
        <v>0.51489968644845097</v>
      </c>
      <c r="W45" s="147">
        <v>0.51467854725125883</v>
      </c>
      <c r="X45" s="147">
        <v>0.5144574080540667</v>
      </c>
      <c r="Y45" s="147">
        <v>0.51423626885687468</v>
      </c>
      <c r="Z45" s="147">
        <v>0.51401512965968266</v>
      </c>
      <c r="AA45" s="147">
        <v>0.51379399046249064</v>
      </c>
      <c r="AB45" s="147">
        <v>0.5135728512652985</v>
      </c>
      <c r="AC45" s="147">
        <v>0.51335171206810637</v>
      </c>
      <c r="AD45" s="147">
        <v>0.51313057287091435</v>
      </c>
      <c r="AE45" s="147">
        <v>0.51290943367372233</v>
      </c>
      <c r="AF45" s="147">
        <v>0.51268829447653019</v>
      </c>
      <c r="AG45" s="147">
        <v>0.51246715527933806</v>
      </c>
      <c r="AH45" s="74" t="s">
        <v>152</v>
      </c>
    </row>
    <row r="46" spans="1:34" ht="15">
      <c r="A46" s="136" t="s">
        <v>66</v>
      </c>
      <c r="B46" s="136" t="s">
        <v>139</v>
      </c>
      <c r="C46" s="136" t="s">
        <v>143</v>
      </c>
      <c r="D46" s="141" t="s">
        <v>58</v>
      </c>
      <c r="E46" s="136" t="s">
        <v>60</v>
      </c>
      <c r="F46" s="147">
        <v>0</v>
      </c>
      <c r="G46" s="147">
        <v>7.3841419889021154E-2</v>
      </c>
      <c r="H46" s="147">
        <v>0.14768283977804231</v>
      </c>
      <c r="I46" s="147">
        <v>0.22152425966706346</v>
      </c>
      <c r="J46" s="147">
        <v>0.29536567955611304</v>
      </c>
      <c r="K46" s="147">
        <v>0.36920709944513419</v>
      </c>
      <c r="L46" s="147">
        <v>0.44304851933415534</v>
      </c>
      <c r="M46" s="147">
        <v>0.51688993922317961</v>
      </c>
      <c r="N46" s="147">
        <v>0.51666880002598758</v>
      </c>
      <c r="O46" s="147">
        <v>0.51644766082879545</v>
      </c>
      <c r="P46" s="147">
        <v>0.51622652163160332</v>
      </c>
      <c r="Q46" s="147">
        <v>0.5160053824344113</v>
      </c>
      <c r="R46" s="147">
        <v>0.51578424323721928</v>
      </c>
      <c r="S46" s="147">
        <v>0.51556310404002714</v>
      </c>
      <c r="T46" s="147">
        <v>0.51534196484283501</v>
      </c>
      <c r="U46" s="147">
        <v>0.51512082564564299</v>
      </c>
      <c r="V46" s="147">
        <v>0.51489968644845097</v>
      </c>
      <c r="W46" s="147">
        <v>0.51467854725125883</v>
      </c>
      <c r="X46" s="147">
        <v>0.5144574080540667</v>
      </c>
      <c r="Y46" s="147">
        <v>0.51423626885687468</v>
      </c>
      <c r="Z46" s="147">
        <v>0.51401512965968266</v>
      </c>
      <c r="AA46" s="147">
        <v>0.51379399046249064</v>
      </c>
      <c r="AB46" s="147">
        <v>0.5135728512652985</v>
      </c>
      <c r="AC46" s="147">
        <v>0.51335171206810637</v>
      </c>
      <c r="AD46" s="147">
        <v>0.51313057287091435</v>
      </c>
      <c r="AE46" s="147">
        <v>0.51290943367372233</v>
      </c>
      <c r="AF46" s="147">
        <v>0.51268829447653019</v>
      </c>
      <c r="AG46" s="147">
        <v>0.51246715527933806</v>
      </c>
      <c r="AH46" s="74" t="s">
        <v>152</v>
      </c>
    </row>
    <row r="47" spans="1:34" ht="15">
      <c r="A47" s="136" t="s">
        <v>66</v>
      </c>
      <c r="B47" s="136" t="s">
        <v>139</v>
      </c>
      <c r="C47" s="136" t="s">
        <v>143</v>
      </c>
      <c r="D47" s="141" t="s">
        <v>58</v>
      </c>
      <c r="E47" s="136" t="s">
        <v>61</v>
      </c>
      <c r="F47" s="147">
        <v>0</v>
      </c>
      <c r="G47" s="147">
        <v>7.3841419889021154E-2</v>
      </c>
      <c r="H47" s="147">
        <v>0.14768283977804231</v>
      </c>
      <c r="I47" s="147">
        <v>0.22152425966706346</v>
      </c>
      <c r="J47" s="147">
        <v>0.29536567955611304</v>
      </c>
      <c r="K47" s="147">
        <v>0.36920709944513419</v>
      </c>
      <c r="L47" s="147">
        <v>0.44304851933415534</v>
      </c>
      <c r="M47" s="147">
        <v>0.51688993922317961</v>
      </c>
      <c r="N47" s="147">
        <v>0.51666880002598758</v>
      </c>
      <c r="O47" s="147">
        <v>0.51644766082879545</v>
      </c>
      <c r="P47" s="147">
        <v>0.51622652163160332</v>
      </c>
      <c r="Q47" s="147">
        <v>0.5160053824344113</v>
      </c>
      <c r="R47" s="147">
        <v>0.51578424323721928</v>
      </c>
      <c r="S47" s="147">
        <v>0.51556310404002714</v>
      </c>
      <c r="T47" s="147">
        <v>0.51534196484283501</v>
      </c>
      <c r="U47" s="147">
        <v>0.51512082564564299</v>
      </c>
      <c r="V47" s="147">
        <v>0.51489968644845097</v>
      </c>
      <c r="W47" s="147">
        <v>0.51467854725125883</v>
      </c>
      <c r="X47" s="147">
        <v>0.5144574080540667</v>
      </c>
      <c r="Y47" s="147">
        <v>0.51423626885687468</v>
      </c>
      <c r="Z47" s="147">
        <v>0.51401512965968266</v>
      </c>
      <c r="AA47" s="147">
        <v>0.51379399046249064</v>
      </c>
      <c r="AB47" s="147">
        <v>0.5135728512652985</v>
      </c>
      <c r="AC47" s="147">
        <v>0.51335171206810637</v>
      </c>
      <c r="AD47" s="147">
        <v>0.51313057287091435</v>
      </c>
      <c r="AE47" s="147">
        <v>0.51290943367372233</v>
      </c>
      <c r="AF47" s="147">
        <v>0.51268829447653019</v>
      </c>
      <c r="AG47" s="147">
        <v>0.51246715527933806</v>
      </c>
      <c r="AH47" s="74" t="s">
        <v>152</v>
      </c>
    </row>
    <row r="48" spans="1:34" ht="15">
      <c r="A48" s="136" t="s">
        <v>66</v>
      </c>
      <c r="B48" s="136" t="s">
        <v>139</v>
      </c>
      <c r="C48" s="136" t="s">
        <v>143</v>
      </c>
      <c r="D48" s="141" t="s">
        <v>58</v>
      </c>
      <c r="E48" s="136" t="s">
        <v>62</v>
      </c>
      <c r="F48" s="147">
        <v>0</v>
      </c>
      <c r="G48" s="147">
        <v>7.3841419889021154E-2</v>
      </c>
      <c r="H48" s="147">
        <v>0.14768283977804231</v>
      </c>
      <c r="I48" s="147">
        <v>0.22152425966706346</v>
      </c>
      <c r="J48" s="147">
        <v>0.29536567955611304</v>
      </c>
      <c r="K48" s="147">
        <v>0.36920709944513419</v>
      </c>
      <c r="L48" s="147">
        <v>0.44304851933415534</v>
      </c>
      <c r="M48" s="147">
        <v>0.51688993922317961</v>
      </c>
      <c r="N48" s="147">
        <v>0.51666880002598758</v>
      </c>
      <c r="O48" s="147">
        <v>0.51644766082879545</v>
      </c>
      <c r="P48" s="147">
        <v>0.51622652163160332</v>
      </c>
      <c r="Q48" s="147">
        <v>0.5160053824344113</v>
      </c>
      <c r="R48" s="147">
        <v>0.51578424323721928</v>
      </c>
      <c r="S48" s="147">
        <v>0.51556310404002714</v>
      </c>
      <c r="T48" s="147">
        <v>0.51534196484283501</v>
      </c>
      <c r="U48" s="147">
        <v>0.51512082564564299</v>
      </c>
      <c r="V48" s="147">
        <v>0.51489968644845097</v>
      </c>
      <c r="W48" s="147">
        <v>0.51467854725125883</v>
      </c>
      <c r="X48" s="147">
        <v>0.5144574080540667</v>
      </c>
      <c r="Y48" s="147">
        <v>0.51423626885687468</v>
      </c>
      <c r="Z48" s="147">
        <v>0.51401512965968266</v>
      </c>
      <c r="AA48" s="147">
        <v>0.51379399046249064</v>
      </c>
      <c r="AB48" s="147">
        <v>0.5135728512652985</v>
      </c>
      <c r="AC48" s="147">
        <v>0.51335171206810637</v>
      </c>
      <c r="AD48" s="147">
        <v>0.51313057287091435</v>
      </c>
      <c r="AE48" s="147">
        <v>0.51290943367372233</v>
      </c>
      <c r="AF48" s="147">
        <v>0.51268829447653019</v>
      </c>
      <c r="AG48" s="147">
        <v>0.51246715527933806</v>
      </c>
      <c r="AH48" s="74" t="s">
        <v>152</v>
      </c>
    </row>
    <row r="49" spans="1:34" ht="15">
      <c r="A49" s="136" t="s">
        <v>66</v>
      </c>
      <c r="B49" s="136" t="s">
        <v>139</v>
      </c>
      <c r="C49" s="136" t="s">
        <v>143</v>
      </c>
      <c r="D49" s="141" t="s">
        <v>58</v>
      </c>
      <c r="E49" s="136" t="s">
        <v>63</v>
      </c>
      <c r="F49" s="147">
        <v>0</v>
      </c>
      <c r="G49" s="147">
        <v>7.3841419889021154E-2</v>
      </c>
      <c r="H49" s="147">
        <v>0.14768283977804231</v>
      </c>
      <c r="I49" s="147">
        <v>0.22152425966706346</v>
      </c>
      <c r="J49" s="147">
        <v>0.29536567955611304</v>
      </c>
      <c r="K49" s="147">
        <v>0.36920709944513419</v>
      </c>
      <c r="L49" s="147">
        <v>0.44304851933415534</v>
      </c>
      <c r="M49" s="147">
        <v>0.51688993922317961</v>
      </c>
      <c r="N49" s="147">
        <v>0.51666880002598758</v>
      </c>
      <c r="O49" s="147">
        <v>0.51644766082879545</v>
      </c>
      <c r="P49" s="147">
        <v>0.51622652163160332</v>
      </c>
      <c r="Q49" s="147">
        <v>0.5160053824344113</v>
      </c>
      <c r="R49" s="147">
        <v>0.51578424323721928</v>
      </c>
      <c r="S49" s="147">
        <v>0.51556310404002714</v>
      </c>
      <c r="T49" s="147">
        <v>0.51534196484283501</v>
      </c>
      <c r="U49" s="147">
        <v>0.51512082564564299</v>
      </c>
      <c r="V49" s="147">
        <v>0.51489968644845097</v>
      </c>
      <c r="W49" s="147">
        <v>0.51467854725125883</v>
      </c>
      <c r="X49" s="147">
        <v>0.5144574080540667</v>
      </c>
      <c r="Y49" s="147">
        <v>0.51423626885687468</v>
      </c>
      <c r="Z49" s="147">
        <v>0.51401512965968266</v>
      </c>
      <c r="AA49" s="147">
        <v>0.51379399046249064</v>
      </c>
      <c r="AB49" s="147">
        <v>0.5135728512652985</v>
      </c>
      <c r="AC49" s="147">
        <v>0.51335171206810637</v>
      </c>
      <c r="AD49" s="147">
        <v>0.51313057287091435</v>
      </c>
      <c r="AE49" s="147">
        <v>0.51290943367372233</v>
      </c>
      <c r="AF49" s="147">
        <v>0.51268829447653019</v>
      </c>
      <c r="AG49" s="147">
        <v>0.51246715527933806</v>
      </c>
      <c r="AH49" s="74" t="s">
        <v>152</v>
      </c>
    </row>
    <row r="50" spans="1:34" ht="15">
      <c r="A50" s="136" t="s">
        <v>66</v>
      </c>
      <c r="B50" s="136" t="s">
        <v>139</v>
      </c>
      <c r="C50" s="136" t="s">
        <v>143</v>
      </c>
      <c r="D50" s="141" t="s">
        <v>58</v>
      </c>
      <c r="E50" s="136" t="s">
        <v>64</v>
      </c>
      <c r="F50" s="147">
        <v>0</v>
      </c>
      <c r="G50" s="147">
        <v>7.3841419889021154E-2</v>
      </c>
      <c r="H50" s="147">
        <v>0.14768283977804231</v>
      </c>
      <c r="I50" s="147">
        <v>0.22152425966706346</v>
      </c>
      <c r="J50" s="147">
        <v>0.29536567955611304</v>
      </c>
      <c r="K50" s="147">
        <v>0.36920709944513419</v>
      </c>
      <c r="L50" s="147">
        <v>0.44304851933415534</v>
      </c>
      <c r="M50" s="147">
        <v>0.51688993922317961</v>
      </c>
      <c r="N50" s="147">
        <v>0.51666880002598758</v>
      </c>
      <c r="O50" s="147">
        <v>0.51644766082879545</v>
      </c>
      <c r="P50" s="147">
        <v>0.51622652163160332</v>
      </c>
      <c r="Q50" s="147">
        <v>0.5160053824344113</v>
      </c>
      <c r="R50" s="147">
        <v>0.51578424323721928</v>
      </c>
      <c r="S50" s="147">
        <v>0.51556310404002714</v>
      </c>
      <c r="T50" s="147">
        <v>0.51534196484283501</v>
      </c>
      <c r="U50" s="147">
        <v>0.51512082564564299</v>
      </c>
      <c r="V50" s="147">
        <v>0.51489968644845097</v>
      </c>
      <c r="W50" s="147">
        <v>0.51467854725125883</v>
      </c>
      <c r="X50" s="147">
        <v>0.5144574080540667</v>
      </c>
      <c r="Y50" s="147">
        <v>0.51423626885687468</v>
      </c>
      <c r="Z50" s="147">
        <v>0.51401512965968266</v>
      </c>
      <c r="AA50" s="147">
        <v>0.51379399046249064</v>
      </c>
      <c r="AB50" s="147">
        <v>0.5135728512652985</v>
      </c>
      <c r="AC50" s="147">
        <v>0.51335171206810637</v>
      </c>
      <c r="AD50" s="147">
        <v>0.51313057287091435</v>
      </c>
      <c r="AE50" s="147">
        <v>0.51290943367372233</v>
      </c>
      <c r="AF50" s="147">
        <v>0.51268829447653019</v>
      </c>
      <c r="AG50" s="147">
        <v>0.51246715527933806</v>
      </c>
      <c r="AH50" s="74" t="s">
        <v>152</v>
      </c>
    </row>
    <row r="51" spans="1:34" ht="15">
      <c r="A51" s="144" t="s">
        <v>66</v>
      </c>
      <c r="B51" s="144" t="s">
        <v>141</v>
      </c>
      <c r="C51" s="144" t="s">
        <v>144</v>
      </c>
      <c r="D51" s="145" t="s">
        <v>58</v>
      </c>
      <c r="E51" s="144" t="s">
        <v>59</v>
      </c>
      <c r="F51" s="147">
        <v>0</v>
      </c>
      <c r="G51" s="148">
        <v>7.9714683326233174E-2</v>
      </c>
      <c r="H51" s="148">
        <v>0.15942936665246635</v>
      </c>
      <c r="I51" s="148">
        <v>0.2391440499786654</v>
      </c>
      <c r="J51" s="148">
        <v>0.31885873330489856</v>
      </c>
      <c r="K51" s="148">
        <v>0.39857341663113172</v>
      </c>
      <c r="L51" s="148">
        <v>0.47828809995736488</v>
      </c>
      <c r="M51" s="148">
        <v>0.55800278328357467</v>
      </c>
      <c r="N51" s="148">
        <v>0.55209655012681724</v>
      </c>
      <c r="O51" s="148">
        <v>0.54619031697006193</v>
      </c>
      <c r="P51" s="148">
        <v>0.54028408381330661</v>
      </c>
      <c r="Q51" s="148">
        <v>0.53437785065654919</v>
      </c>
      <c r="R51" s="148">
        <v>0.52847161749979388</v>
      </c>
      <c r="S51" s="148">
        <v>0.52256538434303856</v>
      </c>
      <c r="T51" s="148">
        <v>0.51665915118628114</v>
      </c>
      <c r="U51" s="148">
        <v>0.51075291802952594</v>
      </c>
      <c r="V51" s="148">
        <v>0.50484668487276851</v>
      </c>
      <c r="W51" s="148">
        <v>0.4989404517160132</v>
      </c>
      <c r="X51" s="148">
        <v>0.49303421855925789</v>
      </c>
      <c r="Y51" s="148">
        <v>0.48712798540250046</v>
      </c>
      <c r="Z51" s="148">
        <v>0.48122175224574515</v>
      </c>
      <c r="AA51" s="148">
        <v>0.47531551908898989</v>
      </c>
      <c r="AB51" s="148">
        <v>0.46940928593223247</v>
      </c>
      <c r="AC51" s="148">
        <v>0.46350305277547715</v>
      </c>
      <c r="AD51" s="148">
        <v>0.45759681961871973</v>
      </c>
      <c r="AE51" s="148">
        <v>0.45169058646196447</v>
      </c>
      <c r="AF51" s="148">
        <v>0.44578435330520916</v>
      </c>
      <c r="AG51" s="148">
        <v>0.43987812014845173</v>
      </c>
      <c r="AH51" s="149" t="s">
        <v>153</v>
      </c>
    </row>
    <row r="52" spans="1:34" ht="15">
      <c r="A52" s="144" t="s">
        <v>66</v>
      </c>
      <c r="B52" s="144" t="s">
        <v>141</v>
      </c>
      <c r="C52" s="144" t="s">
        <v>144</v>
      </c>
      <c r="D52" s="145" t="s">
        <v>58</v>
      </c>
      <c r="E52" s="144" t="s">
        <v>60</v>
      </c>
      <c r="F52" s="147">
        <v>0</v>
      </c>
      <c r="G52" s="148">
        <v>7.9714683326233174E-2</v>
      </c>
      <c r="H52" s="148">
        <v>0.15942936665246635</v>
      </c>
      <c r="I52" s="148">
        <v>0.2391440499786654</v>
      </c>
      <c r="J52" s="148">
        <v>0.31885873330489856</v>
      </c>
      <c r="K52" s="148">
        <v>0.39857341663113172</v>
      </c>
      <c r="L52" s="148">
        <v>0.47828809995736488</v>
      </c>
      <c r="M52" s="148">
        <v>0.55800278328357467</v>
      </c>
      <c r="N52" s="148">
        <v>0.55209655012681724</v>
      </c>
      <c r="O52" s="148">
        <v>0.54619031697006193</v>
      </c>
      <c r="P52" s="148">
        <v>0.54028408381330661</v>
      </c>
      <c r="Q52" s="148">
        <v>0.53437785065654919</v>
      </c>
      <c r="R52" s="148">
        <v>0.52847161749979388</v>
      </c>
      <c r="S52" s="148">
        <v>0.52256538434303856</v>
      </c>
      <c r="T52" s="148">
        <v>0.51665915118628114</v>
      </c>
      <c r="U52" s="148">
        <v>0.51075291802952594</v>
      </c>
      <c r="V52" s="148">
        <v>0.50484668487276851</v>
      </c>
      <c r="W52" s="148">
        <v>0.4989404517160132</v>
      </c>
      <c r="X52" s="148">
        <v>0.49303421855925789</v>
      </c>
      <c r="Y52" s="148">
        <v>0.48712798540250046</v>
      </c>
      <c r="Z52" s="148">
        <v>0.48122175224574515</v>
      </c>
      <c r="AA52" s="148">
        <v>0.47531551908898989</v>
      </c>
      <c r="AB52" s="148">
        <v>0.46940928593223247</v>
      </c>
      <c r="AC52" s="148">
        <v>0.46350305277547715</v>
      </c>
      <c r="AD52" s="148">
        <v>0.45759681961871973</v>
      </c>
      <c r="AE52" s="148">
        <v>0.45169058646196447</v>
      </c>
      <c r="AF52" s="148">
        <v>0.44578435330520916</v>
      </c>
      <c r="AG52" s="148">
        <v>0.43987812014845173</v>
      </c>
      <c r="AH52" s="149" t="s">
        <v>153</v>
      </c>
    </row>
    <row r="53" spans="1:34" ht="15">
      <c r="A53" s="144" t="s">
        <v>66</v>
      </c>
      <c r="B53" s="144" t="s">
        <v>141</v>
      </c>
      <c r="C53" s="144" t="s">
        <v>144</v>
      </c>
      <c r="D53" s="145" t="s">
        <v>58</v>
      </c>
      <c r="E53" s="144" t="s">
        <v>61</v>
      </c>
      <c r="F53" s="147">
        <v>0</v>
      </c>
      <c r="G53" s="148">
        <v>7.9714683326233174E-2</v>
      </c>
      <c r="H53" s="148">
        <v>0.15942936665246635</v>
      </c>
      <c r="I53" s="148">
        <v>0.2391440499786654</v>
      </c>
      <c r="J53" s="148">
        <v>0.31885873330489856</v>
      </c>
      <c r="K53" s="148">
        <v>0.39857341663113172</v>
      </c>
      <c r="L53" s="148">
        <v>0.47828809995736488</v>
      </c>
      <c r="M53" s="148">
        <v>0.55800278328357467</v>
      </c>
      <c r="N53" s="148">
        <v>0.55209655012681724</v>
      </c>
      <c r="O53" s="148">
        <v>0.54619031697006193</v>
      </c>
      <c r="P53" s="148">
        <v>0.54028408381330661</v>
      </c>
      <c r="Q53" s="148">
        <v>0.53437785065654919</v>
      </c>
      <c r="R53" s="148">
        <v>0.52847161749979388</v>
      </c>
      <c r="S53" s="148">
        <v>0.52256538434303856</v>
      </c>
      <c r="T53" s="148">
        <v>0.51665915118628114</v>
      </c>
      <c r="U53" s="148">
        <v>0.51075291802952594</v>
      </c>
      <c r="V53" s="148">
        <v>0.50484668487276851</v>
      </c>
      <c r="W53" s="148">
        <v>0.4989404517160132</v>
      </c>
      <c r="X53" s="148">
        <v>0.49303421855925789</v>
      </c>
      <c r="Y53" s="148">
        <v>0.48712798540250046</v>
      </c>
      <c r="Z53" s="148">
        <v>0.48122175224574515</v>
      </c>
      <c r="AA53" s="148">
        <v>0.47531551908898989</v>
      </c>
      <c r="AB53" s="148">
        <v>0.46940928593223247</v>
      </c>
      <c r="AC53" s="148">
        <v>0.46350305277547715</v>
      </c>
      <c r="AD53" s="148">
        <v>0.45759681961871973</v>
      </c>
      <c r="AE53" s="148">
        <v>0.45169058646196447</v>
      </c>
      <c r="AF53" s="148">
        <v>0.44578435330520916</v>
      </c>
      <c r="AG53" s="148">
        <v>0.43987812014845173</v>
      </c>
      <c r="AH53" s="149" t="s">
        <v>153</v>
      </c>
    </row>
    <row r="54" spans="1:34" ht="15">
      <c r="A54" s="144" t="s">
        <v>66</v>
      </c>
      <c r="B54" s="144" t="s">
        <v>141</v>
      </c>
      <c r="C54" s="144" t="s">
        <v>144</v>
      </c>
      <c r="D54" s="145" t="s">
        <v>58</v>
      </c>
      <c r="E54" s="144" t="s">
        <v>62</v>
      </c>
      <c r="F54" s="147">
        <v>0</v>
      </c>
      <c r="G54" s="148">
        <v>7.9714683326233174E-2</v>
      </c>
      <c r="H54" s="148">
        <v>0.15942936665246635</v>
      </c>
      <c r="I54" s="148">
        <v>0.2391440499786654</v>
      </c>
      <c r="J54" s="148">
        <v>0.31885873330489856</v>
      </c>
      <c r="K54" s="148">
        <v>0.39857341663113172</v>
      </c>
      <c r="L54" s="148">
        <v>0.47828809995736488</v>
      </c>
      <c r="M54" s="148">
        <v>0.55800278328357467</v>
      </c>
      <c r="N54" s="148">
        <v>0.55209655012681724</v>
      </c>
      <c r="O54" s="148">
        <v>0.54619031697006193</v>
      </c>
      <c r="P54" s="148">
        <v>0.54028408381330661</v>
      </c>
      <c r="Q54" s="148">
        <v>0.53437785065654919</v>
      </c>
      <c r="R54" s="148">
        <v>0.52847161749979388</v>
      </c>
      <c r="S54" s="148">
        <v>0.52256538434303856</v>
      </c>
      <c r="T54" s="148">
        <v>0.51665915118628114</v>
      </c>
      <c r="U54" s="148">
        <v>0.51075291802952594</v>
      </c>
      <c r="V54" s="148">
        <v>0.50484668487276851</v>
      </c>
      <c r="W54" s="148">
        <v>0.4989404517160132</v>
      </c>
      <c r="X54" s="148">
        <v>0.49303421855925789</v>
      </c>
      <c r="Y54" s="148">
        <v>0.48712798540250046</v>
      </c>
      <c r="Z54" s="148">
        <v>0.48122175224574515</v>
      </c>
      <c r="AA54" s="148">
        <v>0.47531551908898989</v>
      </c>
      <c r="AB54" s="148">
        <v>0.46940928593223247</v>
      </c>
      <c r="AC54" s="148">
        <v>0.46350305277547715</v>
      </c>
      <c r="AD54" s="148">
        <v>0.45759681961871973</v>
      </c>
      <c r="AE54" s="148">
        <v>0.45169058646196447</v>
      </c>
      <c r="AF54" s="148">
        <v>0.44578435330520916</v>
      </c>
      <c r="AG54" s="148">
        <v>0.43987812014845173</v>
      </c>
      <c r="AH54" s="149" t="s">
        <v>153</v>
      </c>
    </row>
    <row r="55" spans="1:34" ht="15">
      <c r="A55" s="144" t="s">
        <v>66</v>
      </c>
      <c r="B55" s="144" t="s">
        <v>141</v>
      </c>
      <c r="C55" s="144" t="s">
        <v>144</v>
      </c>
      <c r="D55" s="145" t="s">
        <v>58</v>
      </c>
      <c r="E55" s="144" t="s">
        <v>63</v>
      </c>
      <c r="F55" s="147">
        <v>0</v>
      </c>
      <c r="G55" s="148">
        <v>7.9714683326233174E-2</v>
      </c>
      <c r="H55" s="148">
        <v>0.15942936665246635</v>
      </c>
      <c r="I55" s="148">
        <v>0.2391440499786654</v>
      </c>
      <c r="J55" s="148">
        <v>0.31885873330489856</v>
      </c>
      <c r="K55" s="148">
        <v>0.39857341663113172</v>
      </c>
      <c r="L55" s="148">
        <v>0.47828809995736488</v>
      </c>
      <c r="M55" s="148">
        <v>0.55800278328357467</v>
      </c>
      <c r="N55" s="148">
        <v>0.55209655012681724</v>
      </c>
      <c r="O55" s="148">
        <v>0.54619031697006193</v>
      </c>
      <c r="P55" s="148">
        <v>0.54028408381330661</v>
      </c>
      <c r="Q55" s="148">
        <v>0.53437785065654919</v>
      </c>
      <c r="R55" s="148">
        <v>0.52847161749979388</v>
      </c>
      <c r="S55" s="148">
        <v>0.52256538434303856</v>
      </c>
      <c r="T55" s="148">
        <v>0.51665915118628114</v>
      </c>
      <c r="U55" s="148">
        <v>0.51075291802952594</v>
      </c>
      <c r="V55" s="148">
        <v>0.50484668487276851</v>
      </c>
      <c r="W55" s="148">
        <v>0.4989404517160132</v>
      </c>
      <c r="X55" s="148">
        <v>0.49303421855925789</v>
      </c>
      <c r="Y55" s="148">
        <v>0.48712798540250046</v>
      </c>
      <c r="Z55" s="148">
        <v>0.48122175224574515</v>
      </c>
      <c r="AA55" s="148">
        <v>0.47531551908898989</v>
      </c>
      <c r="AB55" s="148">
        <v>0.46940928593223247</v>
      </c>
      <c r="AC55" s="148">
        <v>0.46350305277547715</v>
      </c>
      <c r="AD55" s="148">
        <v>0.45759681961871973</v>
      </c>
      <c r="AE55" s="148">
        <v>0.45169058646196447</v>
      </c>
      <c r="AF55" s="148">
        <v>0.44578435330520916</v>
      </c>
      <c r="AG55" s="148">
        <v>0.43987812014845173</v>
      </c>
      <c r="AH55" s="149" t="s">
        <v>153</v>
      </c>
    </row>
    <row r="56" spans="1:34" ht="15">
      <c r="A56" s="144" t="s">
        <v>66</v>
      </c>
      <c r="B56" s="144" t="s">
        <v>141</v>
      </c>
      <c r="C56" s="144" t="s">
        <v>144</v>
      </c>
      <c r="D56" s="145" t="s">
        <v>58</v>
      </c>
      <c r="E56" s="144" t="s">
        <v>64</v>
      </c>
      <c r="F56" s="147">
        <v>0</v>
      </c>
      <c r="G56" s="148">
        <v>7.9714683326233174E-2</v>
      </c>
      <c r="H56" s="148">
        <v>0.15942936665246635</v>
      </c>
      <c r="I56" s="148">
        <v>0.2391440499786654</v>
      </c>
      <c r="J56" s="148">
        <v>0.31885873330489856</v>
      </c>
      <c r="K56" s="148">
        <v>0.39857341663113172</v>
      </c>
      <c r="L56" s="148">
        <v>0.47828809995736488</v>
      </c>
      <c r="M56" s="148">
        <v>0.55800278328357467</v>
      </c>
      <c r="N56" s="148">
        <v>0.55209655012681724</v>
      </c>
      <c r="O56" s="148">
        <v>0.54619031697006193</v>
      </c>
      <c r="P56" s="148">
        <v>0.54028408381330661</v>
      </c>
      <c r="Q56" s="148">
        <v>0.53437785065654919</v>
      </c>
      <c r="R56" s="148">
        <v>0.52847161749979388</v>
      </c>
      <c r="S56" s="148">
        <v>0.52256538434303856</v>
      </c>
      <c r="T56" s="148">
        <v>0.51665915118628114</v>
      </c>
      <c r="U56" s="148">
        <v>0.51075291802952594</v>
      </c>
      <c r="V56" s="148">
        <v>0.50484668487276851</v>
      </c>
      <c r="W56" s="148">
        <v>0.4989404517160132</v>
      </c>
      <c r="X56" s="148">
        <v>0.49303421855925789</v>
      </c>
      <c r="Y56" s="148">
        <v>0.48712798540250046</v>
      </c>
      <c r="Z56" s="148">
        <v>0.48122175224574515</v>
      </c>
      <c r="AA56" s="148">
        <v>0.47531551908898989</v>
      </c>
      <c r="AB56" s="148">
        <v>0.46940928593223247</v>
      </c>
      <c r="AC56" s="148">
        <v>0.46350305277547715</v>
      </c>
      <c r="AD56" s="148">
        <v>0.45759681961871973</v>
      </c>
      <c r="AE56" s="148">
        <v>0.45169058646196447</v>
      </c>
      <c r="AF56" s="148">
        <v>0.44578435330520916</v>
      </c>
      <c r="AG56" s="148">
        <v>0.43987812014845173</v>
      </c>
      <c r="AH56" s="149" t="s">
        <v>153</v>
      </c>
    </row>
    <row r="57" spans="1:34" ht="15">
      <c r="A57" s="136" t="s">
        <v>66</v>
      </c>
      <c r="B57" s="136" t="s">
        <v>139</v>
      </c>
      <c r="C57" s="136" t="s">
        <v>145</v>
      </c>
      <c r="D57" s="141" t="s">
        <v>43</v>
      </c>
      <c r="E57" s="136" t="s">
        <v>44</v>
      </c>
      <c r="F57" s="147">
        <v>0</v>
      </c>
      <c r="G57" s="147">
        <v>9.2453554618359135E-3</v>
      </c>
      <c r="H57" s="147">
        <v>1.8490710923671827E-2</v>
      </c>
      <c r="I57" s="147">
        <v>2.7736066385507741E-2</v>
      </c>
      <c r="J57" s="147">
        <v>3.6981421847340101E-2</v>
      </c>
      <c r="K57" s="147">
        <v>4.6226777309176015E-2</v>
      </c>
      <c r="L57" s="147">
        <v>5.5472132771011928E-2</v>
      </c>
      <c r="M57" s="147">
        <v>6.4717488232847398E-2</v>
      </c>
      <c r="N57" s="147">
        <v>6.6107827457606572E-2</v>
      </c>
      <c r="O57" s="147">
        <v>6.7498166682365301E-2</v>
      </c>
      <c r="P57" s="147">
        <v>6.8888505907124475E-2</v>
      </c>
      <c r="Q57" s="147">
        <v>7.0278845131883205E-2</v>
      </c>
      <c r="R57" s="147">
        <v>7.1669184356642379E-2</v>
      </c>
      <c r="S57" s="147">
        <v>7.3059523581401553E-2</v>
      </c>
      <c r="T57" s="147">
        <v>7.4449862806160283E-2</v>
      </c>
      <c r="U57" s="147">
        <v>7.5840202030919457E-2</v>
      </c>
      <c r="V57" s="147">
        <v>7.7230541255678187E-2</v>
      </c>
      <c r="W57" s="147">
        <v>7.8620880480437361E-2</v>
      </c>
      <c r="X57" s="147">
        <v>8.0011219705196535E-2</v>
      </c>
      <c r="Y57" s="147">
        <v>8.1401558929955264E-2</v>
      </c>
      <c r="Z57" s="147">
        <v>8.2791898154714438E-2</v>
      </c>
      <c r="AA57" s="147">
        <v>8.4182237379473612E-2</v>
      </c>
      <c r="AB57" s="147">
        <v>8.5572576604232342E-2</v>
      </c>
      <c r="AC57" s="147">
        <v>8.6962915828991516E-2</v>
      </c>
      <c r="AD57" s="147">
        <v>8.8353255053750246E-2</v>
      </c>
      <c r="AE57" s="147">
        <v>8.974359427850942E-2</v>
      </c>
      <c r="AF57" s="147">
        <v>9.1133933503268594E-2</v>
      </c>
      <c r="AG57" s="147">
        <v>9.2524272728027324E-2</v>
      </c>
      <c r="AH57" s="74" t="s">
        <v>152</v>
      </c>
    </row>
    <row r="58" spans="1:34" ht="15">
      <c r="A58" s="136" t="s">
        <v>66</v>
      </c>
      <c r="B58" s="136" t="s">
        <v>139</v>
      </c>
      <c r="C58" s="136" t="s">
        <v>145</v>
      </c>
      <c r="D58" s="141" t="s">
        <v>43</v>
      </c>
      <c r="E58" s="136" t="s">
        <v>45</v>
      </c>
      <c r="F58" s="147">
        <v>0</v>
      </c>
      <c r="G58" s="147">
        <v>9.2453554618359135E-3</v>
      </c>
      <c r="H58" s="147">
        <v>1.8490710923671827E-2</v>
      </c>
      <c r="I58" s="147">
        <v>2.7736066385507741E-2</v>
      </c>
      <c r="J58" s="147">
        <v>3.6981421847340101E-2</v>
      </c>
      <c r="K58" s="147">
        <v>4.6226777309176015E-2</v>
      </c>
      <c r="L58" s="147">
        <v>5.5472132771011928E-2</v>
      </c>
      <c r="M58" s="147">
        <v>6.4717488232847398E-2</v>
      </c>
      <c r="N58" s="147">
        <v>6.6107827457606572E-2</v>
      </c>
      <c r="O58" s="147">
        <v>6.7498166682365301E-2</v>
      </c>
      <c r="P58" s="147">
        <v>6.8888505907124475E-2</v>
      </c>
      <c r="Q58" s="147">
        <v>7.0278845131883205E-2</v>
      </c>
      <c r="R58" s="147">
        <v>7.1669184356642379E-2</v>
      </c>
      <c r="S58" s="147">
        <v>7.3059523581401553E-2</v>
      </c>
      <c r="T58" s="147">
        <v>7.4449862806160283E-2</v>
      </c>
      <c r="U58" s="147">
        <v>7.5840202030919457E-2</v>
      </c>
      <c r="V58" s="147">
        <v>7.7230541255678187E-2</v>
      </c>
      <c r="W58" s="147">
        <v>7.8620880480437361E-2</v>
      </c>
      <c r="X58" s="147">
        <v>8.0011219705196535E-2</v>
      </c>
      <c r="Y58" s="147">
        <v>8.1401558929955264E-2</v>
      </c>
      <c r="Z58" s="147">
        <v>8.2791898154714438E-2</v>
      </c>
      <c r="AA58" s="147">
        <v>8.4182237379473612E-2</v>
      </c>
      <c r="AB58" s="147">
        <v>8.5572576604232342E-2</v>
      </c>
      <c r="AC58" s="147">
        <v>8.6962915828991516E-2</v>
      </c>
      <c r="AD58" s="147">
        <v>8.8353255053750246E-2</v>
      </c>
      <c r="AE58" s="147">
        <v>8.974359427850942E-2</v>
      </c>
      <c r="AF58" s="147">
        <v>9.1133933503268594E-2</v>
      </c>
      <c r="AG58" s="147">
        <v>9.2524272728027324E-2</v>
      </c>
      <c r="AH58" s="74" t="s">
        <v>152</v>
      </c>
    </row>
    <row r="59" spans="1:34" ht="15">
      <c r="A59" s="136" t="s">
        <v>66</v>
      </c>
      <c r="B59" s="136" t="s">
        <v>139</v>
      </c>
      <c r="C59" s="136" t="s">
        <v>145</v>
      </c>
      <c r="D59" s="141" t="s">
        <v>43</v>
      </c>
      <c r="E59" s="136" t="s">
        <v>46</v>
      </c>
      <c r="F59" s="147">
        <v>0</v>
      </c>
      <c r="G59" s="147">
        <v>9.2453554618359135E-3</v>
      </c>
      <c r="H59" s="147">
        <v>1.8490710923671827E-2</v>
      </c>
      <c r="I59" s="147">
        <v>2.7736066385507741E-2</v>
      </c>
      <c r="J59" s="147">
        <v>3.6981421847340101E-2</v>
      </c>
      <c r="K59" s="147">
        <v>4.6226777309176015E-2</v>
      </c>
      <c r="L59" s="147">
        <v>5.5472132771011928E-2</v>
      </c>
      <c r="M59" s="147">
        <v>6.4717488232847398E-2</v>
      </c>
      <c r="N59" s="147">
        <v>6.6107827457606572E-2</v>
      </c>
      <c r="O59" s="147">
        <v>6.7498166682365301E-2</v>
      </c>
      <c r="P59" s="147">
        <v>6.8888505907124475E-2</v>
      </c>
      <c r="Q59" s="147">
        <v>7.0278845131883205E-2</v>
      </c>
      <c r="R59" s="147">
        <v>7.1669184356642379E-2</v>
      </c>
      <c r="S59" s="147">
        <v>7.3059523581401553E-2</v>
      </c>
      <c r="T59" s="147">
        <v>7.4449862806160283E-2</v>
      </c>
      <c r="U59" s="147">
        <v>7.5840202030919457E-2</v>
      </c>
      <c r="V59" s="147">
        <v>7.7230541255678187E-2</v>
      </c>
      <c r="W59" s="147">
        <v>7.8620880480437361E-2</v>
      </c>
      <c r="X59" s="147">
        <v>8.0011219705196535E-2</v>
      </c>
      <c r="Y59" s="147">
        <v>8.1401558929955264E-2</v>
      </c>
      <c r="Z59" s="147">
        <v>8.2791898154714438E-2</v>
      </c>
      <c r="AA59" s="147">
        <v>8.4182237379473612E-2</v>
      </c>
      <c r="AB59" s="147">
        <v>8.5572576604232342E-2</v>
      </c>
      <c r="AC59" s="147">
        <v>8.6962915828991516E-2</v>
      </c>
      <c r="AD59" s="147">
        <v>8.8353255053750246E-2</v>
      </c>
      <c r="AE59" s="147">
        <v>8.974359427850942E-2</v>
      </c>
      <c r="AF59" s="147">
        <v>9.1133933503268594E-2</v>
      </c>
      <c r="AG59" s="147">
        <v>9.2524272728027324E-2</v>
      </c>
      <c r="AH59" s="74" t="s">
        <v>152</v>
      </c>
    </row>
    <row r="60" spans="1:34" ht="15">
      <c r="A60" s="136" t="s">
        <v>66</v>
      </c>
      <c r="B60" s="136" t="s">
        <v>139</v>
      </c>
      <c r="C60" s="136" t="s">
        <v>145</v>
      </c>
      <c r="D60" s="141" t="s">
        <v>43</v>
      </c>
      <c r="E60" s="136" t="s">
        <v>47</v>
      </c>
      <c r="F60" s="147">
        <v>0</v>
      </c>
      <c r="G60" s="147">
        <v>9.2453554618359135E-3</v>
      </c>
      <c r="H60" s="147">
        <v>1.8490710923671827E-2</v>
      </c>
      <c r="I60" s="147">
        <v>2.7736066385507741E-2</v>
      </c>
      <c r="J60" s="147">
        <v>3.6981421847340101E-2</v>
      </c>
      <c r="K60" s="147">
        <v>4.6226777309176015E-2</v>
      </c>
      <c r="L60" s="147">
        <v>5.5472132771011928E-2</v>
      </c>
      <c r="M60" s="147">
        <v>6.4717488232847398E-2</v>
      </c>
      <c r="N60" s="147">
        <v>6.6107827457606572E-2</v>
      </c>
      <c r="O60" s="147">
        <v>6.7498166682365301E-2</v>
      </c>
      <c r="P60" s="147">
        <v>6.8888505907124475E-2</v>
      </c>
      <c r="Q60" s="147">
        <v>7.0278845131883205E-2</v>
      </c>
      <c r="R60" s="147">
        <v>7.1669184356642379E-2</v>
      </c>
      <c r="S60" s="147">
        <v>7.3059523581401553E-2</v>
      </c>
      <c r="T60" s="147">
        <v>7.4449862806160283E-2</v>
      </c>
      <c r="U60" s="147">
        <v>7.5840202030919457E-2</v>
      </c>
      <c r="V60" s="147">
        <v>7.7230541255678187E-2</v>
      </c>
      <c r="W60" s="147">
        <v>7.8620880480437361E-2</v>
      </c>
      <c r="X60" s="147">
        <v>8.0011219705196535E-2</v>
      </c>
      <c r="Y60" s="147">
        <v>8.1401558929955264E-2</v>
      </c>
      <c r="Z60" s="147">
        <v>8.2791898154714438E-2</v>
      </c>
      <c r="AA60" s="147">
        <v>8.4182237379473612E-2</v>
      </c>
      <c r="AB60" s="147">
        <v>8.5572576604232342E-2</v>
      </c>
      <c r="AC60" s="147">
        <v>8.6962915828991516E-2</v>
      </c>
      <c r="AD60" s="147">
        <v>8.8353255053750246E-2</v>
      </c>
      <c r="AE60" s="147">
        <v>8.974359427850942E-2</v>
      </c>
      <c r="AF60" s="147">
        <v>9.1133933503268594E-2</v>
      </c>
      <c r="AG60" s="147">
        <v>9.2524272728027324E-2</v>
      </c>
      <c r="AH60" s="74" t="s">
        <v>152</v>
      </c>
    </row>
    <row r="61" spans="1:34" ht="15">
      <c r="A61" s="136" t="s">
        <v>66</v>
      </c>
      <c r="B61" s="136" t="s">
        <v>139</v>
      </c>
      <c r="C61" s="136" t="s">
        <v>145</v>
      </c>
      <c r="D61" s="141" t="s">
        <v>43</v>
      </c>
      <c r="E61" s="136" t="s">
        <v>48</v>
      </c>
      <c r="F61" s="147">
        <v>0</v>
      </c>
      <c r="G61" s="147">
        <v>9.2453554618359135E-3</v>
      </c>
      <c r="H61" s="147">
        <v>1.8490710923671827E-2</v>
      </c>
      <c r="I61" s="147">
        <v>2.7736066385507741E-2</v>
      </c>
      <c r="J61" s="147">
        <v>3.6981421847340101E-2</v>
      </c>
      <c r="K61" s="147">
        <v>4.6226777309176015E-2</v>
      </c>
      <c r="L61" s="147">
        <v>5.5472132771011928E-2</v>
      </c>
      <c r="M61" s="147">
        <v>6.4717488232847398E-2</v>
      </c>
      <c r="N61" s="147">
        <v>6.6107827457606572E-2</v>
      </c>
      <c r="O61" s="147">
        <v>6.7498166682365301E-2</v>
      </c>
      <c r="P61" s="147">
        <v>6.8888505907124475E-2</v>
      </c>
      <c r="Q61" s="147">
        <v>7.0278845131883205E-2</v>
      </c>
      <c r="R61" s="147">
        <v>7.1669184356642379E-2</v>
      </c>
      <c r="S61" s="147">
        <v>7.3059523581401553E-2</v>
      </c>
      <c r="T61" s="147">
        <v>7.4449862806160283E-2</v>
      </c>
      <c r="U61" s="147">
        <v>7.5840202030919457E-2</v>
      </c>
      <c r="V61" s="147">
        <v>7.7230541255678187E-2</v>
      </c>
      <c r="W61" s="147">
        <v>7.8620880480437361E-2</v>
      </c>
      <c r="X61" s="147">
        <v>8.0011219705196535E-2</v>
      </c>
      <c r="Y61" s="147">
        <v>8.1401558929955264E-2</v>
      </c>
      <c r="Z61" s="147">
        <v>8.2791898154714438E-2</v>
      </c>
      <c r="AA61" s="147">
        <v>8.4182237379473612E-2</v>
      </c>
      <c r="AB61" s="147">
        <v>8.5572576604232342E-2</v>
      </c>
      <c r="AC61" s="147">
        <v>8.6962915828991516E-2</v>
      </c>
      <c r="AD61" s="147">
        <v>8.8353255053750246E-2</v>
      </c>
      <c r="AE61" s="147">
        <v>8.974359427850942E-2</v>
      </c>
      <c r="AF61" s="147">
        <v>9.1133933503268594E-2</v>
      </c>
      <c r="AG61" s="147">
        <v>9.2524272728027324E-2</v>
      </c>
      <c r="AH61" s="74" t="s">
        <v>152</v>
      </c>
    </row>
    <row r="62" spans="1:34" ht="15">
      <c r="A62" s="144" t="s">
        <v>66</v>
      </c>
      <c r="B62" s="144" t="s">
        <v>141</v>
      </c>
      <c r="C62" s="144" t="s">
        <v>146</v>
      </c>
      <c r="D62" s="145" t="s">
        <v>43</v>
      </c>
      <c r="E62" s="144" t="s">
        <v>44</v>
      </c>
      <c r="F62" s="147">
        <v>0</v>
      </c>
      <c r="G62" s="148">
        <v>9.8873453474297435E-3</v>
      </c>
      <c r="H62" s="148">
        <v>1.9774690694859487E-2</v>
      </c>
      <c r="I62" s="148">
        <v>2.966203604228923E-2</v>
      </c>
      <c r="J62" s="148">
        <v>3.9549381389718974E-2</v>
      </c>
      <c r="K62" s="148">
        <v>4.9436726737148717E-2</v>
      </c>
      <c r="L62" s="148">
        <v>5.9324072084578461E-2</v>
      </c>
      <c r="M62" s="148">
        <v>6.9211417432007399E-2</v>
      </c>
      <c r="N62" s="148">
        <v>6.9718012097765625E-2</v>
      </c>
      <c r="O62" s="148">
        <v>7.0224606763523836E-2</v>
      </c>
      <c r="P62" s="148">
        <v>7.0731201429282201E-2</v>
      </c>
      <c r="Q62" s="148">
        <v>7.1237796095040412E-2</v>
      </c>
      <c r="R62" s="148">
        <v>7.1744390760798762E-2</v>
      </c>
      <c r="S62" s="148">
        <v>7.2250985426556988E-2</v>
      </c>
      <c r="T62" s="148">
        <v>7.2757580092315213E-2</v>
      </c>
      <c r="U62" s="148">
        <v>7.3264174758073564E-2</v>
      </c>
      <c r="V62" s="148">
        <v>7.3770769423831775E-2</v>
      </c>
      <c r="W62" s="148">
        <v>7.4277364089590001E-2</v>
      </c>
      <c r="X62" s="148">
        <v>7.4783958755348351E-2</v>
      </c>
      <c r="Y62" s="148">
        <v>7.5290553421106576E-2</v>
      </c>
      <c r="Z62" s="148">
        <v>7.5797148086864788E-2</v>
      </c>
      <c r="AA62" s="148">
        <v>7.6303742752623152E-2</v>
      </c>
      <c r="AB62" s="148">
        <v>7.6810337418381364E-2</v>
      </c>
      <c r="AC62" s="148">
        <v>7.7316932084139589E-2</v>
      </c>
      <c r="AD62" s="148">
        <v>7.7823526749897939E-2</v>
      </c>
      <c r="AE62" s="148">
        <v>7.8330121415656165E-2</v>
      </c>
      <c r="AF62" s="148">
        <v>7.8836716081414376E-2</v>
      </c>
      <c r="AG62" s="148">
        <v>7.9343310747172727E-2</v>
      </c>
      <c r="AH62" s="149" t="s">
        <v>153</v>
      </c>
    </row>
    <row r="63" spans="1:34" ht="15">
      <c r="A63" s="144" t="s">
        <v>66</v>
      </c>
      <c r="B63" s="144" t="s">
        <v>141</v>
      </c>
      <c r="C63" s="144" t="s">
        <v>146</v>
      </c>
      <c r="D63" s="145" t="s">
        <v>43</v>
      </c>
      <c r="E63" s="144" t="s">
        <v>45</v>
      </c>
      <c r="F63" s="147">
        <v>0</v>
      </c>
      <c r="G63" s="150">
        <v>9.887345347429743E-4</v>
      </c>
      <c r="H63" s="150">
        <v>1.9774690694859486E-3</v>
      </c>
      <c r="I63" s="150">
        <v>2.9662036042289231E-3</v>
      </c>
      <c r="J63" s="150">
        <v>3.9549381389718972E-3</v>
      </c>
      <c r="K63" s="150">
        <v>4.9436726737148717E-3</v>
      </c>
      <c r="L63" s="150">
        <v>5.9324072084578463E-3</v>
      </c>
      <c r="M63" s="150">
        <v>6.9211417432007401E-3</v>
      </c>
      <c r="N63" s="150">
        <v>6.971801209776563E-3</v>
      </c>
      <c r="O63" s="150">
        <v>7.0224606763523842E-3</v>
      </c>
      <c r="P63" s="150">
        <v>7.0731201429282201E-3</v>
      </c>
      <c r="Q63" s="150">
        <v>7.1237796095040412E-3</v>
      </c>
      <c r="R63" s="150">
        <v>7.1744390760798762E-3</v>
      </c>
      <c r="S63" s="150">
        <v>7.2250985426556991E-3</v>
      </c>
      <c r="T63" s="150">
        <v>7.275758009231522E-3</v>
      </c>
      <c r="U63" s="150">
        <v>7.3264174758073571E-3</v>
      </c>
      <c r="V63" s="150">
        <v>7.3770769423831782E-3</v>
      </c>
      <c r="W63" s="150">
        <v>7.4277364089590002E-3</v>
      </c>
      <c r="X63" s="150">
        <v>7.4783958755348353E-3</v>
      </c>
      <c r="Y63" s="150">
        <v>7.5290553421106582E-3</v>
      </c>
      <c r="Z63" s="150">
        <v>7.5797148086864793E-3</v>
      </c>
      <c r="AA63" s="150">
        <v>7.6303742752623152E-3</v>
      </c>
      <c r="AB63" s="150">
        <v>7.6810337418381364E-3</v>
      </c>
      <c r="AC63" s="150">
        <v>7.7316932084139593E-3</v>
      </c>
      <c r="AD63" s="150">
        <v>7.7823526749897943E-3</v>
      </c>
      <c r="AE63" s="150">
        <v>7.8330121415656172E-3</v>
      </c>
      <c r="AF63" s="150">
        <v>7.8836716081414383E-3</v>
      </c>
      <c r="AG63" s="150">
        <v>7.9343310747172734E-3</v>
      </c>
      <c r="AH63" s="151" t="s">
        <v>154</v>
      </c>
    </row>
    <row r="64" spans="1:34" ht="15">
      <c r="A64" s="144" t="s">
        <v>66</v>
      </c>
      <c r="B64" s="144" t="s">
        <v>141</v>
      </c>
      <c r="C64" s="144" t="s">
        <v>146</v>
      </c>
      <c r="D64" s="145" t="s">
        <v>43</v>
      </c>
      <c r="E64" s="144" t="s">
        <v>46</v>
      </c>
      <c r="F64" s="147">
        <v>0</v>
      </c>
      <c r="G64" s="147">
        <v>0</v>
      </c>
      <c r="H64" s="147">
        <v>0</v>
      </c>
      <c r="I64" s="147">
        <v>0</v>
      </c>
      <c r="J64" s="147">
        <v>0</v>
      </c>
      <c r="K64" s="147">
        <v>0</v>
      </c>
      <c r="L64" s="147">
        <v>0</v>
      </c>
      <c r="M64" s="147">
        <v>0</v>
      </c>
      <c r="N64" s="147">
        <v>0</v>
      </c>
      <c r="O64" s="147">
        <v>0</v>
      </c>
      <c r="P64" s="147">
        <v>0</v>
      </c>
      <c r="Q64" s="147">
        <v>0</v>
      </c>
      <c r="R64" s="147">
        <v>0</v>
      </c>
      <c r="S64" s="147">
        <v>0</v>
      </c>
      <c r="T64" s="147">
        <v>0</v>
      </c>
      <c r="U64" s="147">
        <v>0</v>
      </c>
      <c r="V64" s="147">
        <v>0</v>
      </c>
      <c r="W64" s="147">
        <v>0</v>
      </c>
      <c r="X64" s="147">
        <v>0</v>
      </c>
      <c r="Y64" s="147">
        <v>0</v>
      </c>
      <c r="Z64" s="147">
        <v>0</v>
      </c>
      <c r="AA64" s="147">
        <v>0</v>
      </c>
      <c r="AB64" s="147">
        <v>0</v>
      </c>
      <c r="AC64" s="147">
        <v>0</v>
      </c>
      <c r="AD64" s="147">
        <v>0</v>
      </c>
      <c r="AE64" s="147">
        <v>0</v>
      </c>
      <c r="AF64" s="147">
        <v>0</v>
      </c>
      <c r="AG64" s="147">
        <v>0</v>
      </c>
      <c r="AH64" s="74" t="s">
        <v>153</v>
      </c>
    </row>
    <row r="65" spans="1:34" ht="15">
      <c r="A65" s="144" t="s">
        <v>66</v>
      </c>
      <c r="B65" s="144" t="s">
        <v>141</v>
      </c>
      <c r="C65" s="144" t="s">
        <v>146</v>
      </c>
      <c r="D65" s="145" t="s">
        <v>43</v>
      </c>
      <c r="E65" s="144" t="s">
        <v>47</v>
      </c>
      <c r="F65" s="147">
        <v>0</v>
      </c>
      <c r="G65" s="150">
        <v>8.0038944747275312E-2</v>
      </c>
      <c r="H65" s="150">
        <v>0.1600778894944824</v>
      </c>
      <c r="I65" s="150">
        <v>0.24011683424172359</v>
      </c>
      <c r="J65" s="150">
        <v>0.3201557789889648</v>
      </c>
      <c r="K65" s="150">
        <v>0.40019472373620602</v>
      </c>
      <c r="L65" s="150">
        <v>0.48023366848341309</v>
      </c>
      <c r="M65" s="150">
        <v>0.56027261323063293</v>
      </c>
      <c r="N65" s="150">
        <v>0.55424861546051007</v>
      </c>
      <c r="O65" s="150">
        <v>0.548224617690385</v>
      </c>
      <c r="P65" s="150">
        <v>0.54220061992026203</v>
      </c>
      <c r="Q65" s="150">
        <v>0.53617662215013906</v>
      </c>
      <c r="R65" s="150">
        <v>0.53015262438001398</v>
      </c>
      <c r="S65" s="150">
        <v>0.52412862660989101</v>
      </c>
      <c r="T65" s="150">
        <v>0.51810462883976804</v>
      </c>
      <c r="U65" s="150">
        <v>0.51208063106964297</v>
      </c>
      <c r="V65" s="150">
        <v>0.50605663329952011</v>
      </c>
      <c r="W65" s="150">
        <v>0.50003263552939714</v>
      </c>
      <c r="X65" s="150">
        <v>0.49400863775927206</v>
      </c>
      <c r="Y65" s="150">
        <v>0.48798463998914909</v>
      </c>
      <c r="Z65" s="150">
        <v>0.48196064221902613</v>
      </c>
      <c r="AA65" s="150">
        <v>0.47593664444890105</v>
      </c>
      <c r="AB65" s="150">
        <v>0.46991264667877813</v>
      </c>
      <c r="AC65" s="150">
        <v>0.46388864890865517</v>
      </c>
      <c r="AD65" s="150">
        <v>0.45786465113853009</v>
      </c>
      <c r="AE65" s="150">
        <v>0.45184065336840717</v>
      </c>
      <c r="AF65" s="150">
        <v>0.44581665559828421</v>
      </c>
      <c r="AG65" s="150">
        <v>0.43979265782815913</v>
      </c>
      <c r="AH65" s="151" t="s">
        <v>155</v>
      </c>
    </row>
    <row r="66" spans="1:34" ht="15">
      <c r="A66" s="144" t="s">
        <v>66</v>
      </c>
      <c r="B66" s="144" t="s">
        <v>141</v>
      </c>
      <c r="C66" s="144" t="s">
        <v>146</v>
      </c>
      <c r="D66" s="145" t="s">
        <v>43</v>
      </c>
      <c r="E66" s="144" t="s">
        <v>48</v>
      </c>
      <c r="F66" s="147">
        <v>0</v>
      </c>
      <c r="G66" s="147">
        <v>0</v>
      </c>
      <c r="H66" s="147">
        <v>0</v>
      </c>
      <c r="I66" s="147">
        <v>0</v>
      </c>
      <c r="J66" s="147">
        <v>0</v>
      </c>
      <c r="K66" s="147">
        <v>0</v>
      </c>
      <c r="L66" s="147">
        <v>0</v>
      </c>
      <c r="M66" s="147">
        <v>0</v>
      </c>
      <c r="N66" s="147">
        <v>0</v>
      </c>
      <c r="O66" s="147">
        <v>0</v>
      </c>
      <c r="P66" s="147">
        <v>0</v>
      </c>
      <c r="Q66" s="147">
        <v>0</v>
      </c>
      <c r="R66" s="147">
        <v>0</v>
      </c>
      <c r="S66" s="147">
        <v>0</v>
      </c>
      <c r="T66" s="147">
        <v>0</v>
      </c>
      <c r="U66" s="147">
        <v>0</v>
      </c>
      <c r="V66" s="147">
        <v>0</v>
      </c>
      <c r="W66" s="147">
        <v>0</v>
      </c>
      <c r="X66" s="147">
        <v>0</v>
      </c>
      <c r="Y66" s="147">
        <v>0</v>
      </c>
      <c r="Z66" s="147">
        <v>0</v>
      </c>
      <c r="AA66" s="147">
        <v>0</v>
      </c>
      <c r="AB66" s="147">
        <v>0</v>
      </c>
      <c r="AC66" s="147">
        <v>0</v>
      </c>
      <c r="AD66" s="147">
        <v>0</v>
      </c>
      <c r="AE66" s="147">
        <v>0</v>
      </c>
      <c r="AF66" s="147">
        <v>0</v>
      </c>
      <c r="AG66" s="147">
        <v>0</v>
      </c>
      <c r="AH66" s="74" t="s">
        <v>153</v>
      </c>
    </row>
    <row r="67" spans="1:34" ht="15">
      <c r="A67" s="136" t="s">
        <v>66</v>
      </c>
      <c r="B67" s="136" t="s">
        <v>139</v>
      </c>
      <c r="C67" s="136" t="s">
        <v>147</v>
      </c>
      <c r="D67" s="141" t="s">
        <v>55</v>
      </c>
      <c r="E67" s="136" t="s">
        <v>56</v>
      </c>
      <c r="F67" s="147">
        <v>0</v>
      </c>
      <c r="G67" s="147">
        <v>7.4133988563147568E-2</v>
      </c>
      <c r="H67" s="147">
        <v>0.14826797712629514</v>
      </c>
      <c r="I67" s="147">
        <v>0.2224019656894427</v>
      </c>
      <c r="J67" s="147">
        <v>0.29653595425259027</v>
      </c>
      <c r="K67" s="147">
        <v>0.37066994281573784</v>
      </c>
      <c r="L67" s="147">
        <v>0.44480393137891383</v>
      </c>
      <c r="M67" s="147">
        <v>0.51893791994205796</v>
      </c>
      <c r="N67" s="147">
        <v>0.51861589766641814</v>
      </c>
      <c r="O67" s="147">
        <v>0.5182938753907782</v>
      </c>
      <c r="P67" s="147">
        <v>0.51797185311513838</v>
      </c>
      <c r="Q67" s="147">
        <v>0.51764983083949856</v>
      </c>
      <c r="R67" s="147">
        <v>0.51732780856385863</v>
      </c>
      <c r="S67" s="147">
        <v>0.5170057862882188</v>
      </c>
      <c r="T67" s="147">
        <v>0.51668376401257887</v>
      </c>
      <c r="U67" s="147">
        <v>0.51636174173693905</v>
      </c>
      <c r="V67" s="147">
        <v>0.51603971946129912</v>
      </c>
      <c r="W67" s="147">
        <v>0.5157176971856593</v>
      </c>
      <c r="X67" s="147">
        <v>0.51539567491001936</v>
      </c>
      <c r="Y67" s="147">
        <v>0.51507365263437954</v>
      </c>
      <c r="Z67" s="147">
        <v>0.51475163035873961</v>
      </c>
      <c r="AA67" s="147">
        <v>0.51442960808309979</v>
      </c>
      <c r="AB67" s="147">
        <v>0.51410758580745985</v>
      </c>
      <c r="AC67" s="147">
        <v>0.51378556353182003</v>
      </c>
      <c r="AD67" s="147">
        <v>0.5134635412561801</v>
      </c>
      <c r="AE67" s="147">
        <v>0.51314151898054028</v>
      </c>
      <c r="AF67" s="147">
        <v>0.51281949670490046</v>
      </c>
      <c r="AG67" s="147">
        <v>0.51249747442926052</v>
      </c>
      <c r="AH67" s="74" t="s">
        <v>152</v>
      </c>
    </row>
    <row r="68" spans="1:34" ht="15">
      <c r="A68" s="136" t="s">
        <v>66</v>
      </c>
      <c r="B68" s="136" t="s">
        <v>139</v>
      </c>
      <c r="C68" s="136" t="s">
        <v>147</v>
      </c>
      <c r="D68" s="141" t="s">
        <v>55</v>
      </c>
      <c r="E68" s="136" t="s">
        <v>57</v>
      </c>
      <c r="F68" s="147">
        <v>0</v>
      </c>
      <c r="G68" s="147">
        <v>7.4133988563147568E-2</v>
      </c>
      <c r="H68" s="147">
        <v>0.14826797712629514</v>
      </c>
      <c r="I68" s="147">
        <v>0.2224019656894427</v>
      </c>
      <c r="J68" s="147">
        <v>0.29653595425259027</v>
      </c>
      <c r="K68" s="147">
        <v>0.37066994281573784</v>
      </c>
      <c r="L68" s="147">
        <v>0.44480393137891383</v>
      </c>
      <c r="M68" s="147">
        <v>0.51893791994205796</v>
      </c>
      <c r="N68" s="147">
        <v>0.51861589766641814</v>
      </c>
      <c r="O68" s="147">
        <v>0.5182938753907782</v>
      </c>
      <c r="P68" s="147">
        <v>0.51797185311513838</v>
      </c>
      <c r="Q68" s="147">
        <v>0.51764983083949856</v>
      </c>
      <c r="R68" s="147">
        <v>0.51732780856385863</v>
      </c>
      <c r="S68" s="147">
        <v>0.5170057862882188</v>
      </c>
      <c r="T68" s="147">
        <v>0.51668376401257887</v>
      </c>
      <c r="U68" s="147">
        <v>0.51636174173693905</v>
      </c>
      <c r="V68" s="147">
        <v>0.51603971946129912</v>
      </c>
      <c r="W68" s="147">
        <v>0.5157176971856593</v>
      </c>
      <c r="X68" s="147">
        <v>0.51539567491001936</v>
      </c>
      <c r="Y68" s="147">
        <v>0.51507365263437954</v>
      </c>
      <c r="Z68" s="147">
        <v>0.51475163035873961</v>
      </c>
      <c r="AA68" s="147">
        <v>0.51442960808309979</v>
      </c>
      <c r="AB68" s="147">
        <v>0.51410758580745985</v>
      </c>
      <c r="AC68" s="147">
        <v>0.51378556353182003</v>
      </c>
      <c r="AD68" s="147">
        <v>0.5134635412561801</v>
      </c>
      <c r="AE68" s="147">
        <v>0.51314151898054028</v>
      </c>
      <c r="AF68" s="147">
        <v>0.51281949670490046</v>
      </c>
      <c r="AG68" s="147">
        <v>0.51249747442926052</v>
      </c>
      <c r="AH68" s="74" t="s">
        <v>152</v>
      </c>
    </row>
    <row r="69" spans="1:34" ht="15">
      <c r="A69" s="144" t="s">
        <v>66</v>
      </c>
      <c r="B69" s="144" t="s">
        <v>141</v>
      </c>
      <c r="C69" s="144" t="s">
        <v>148</v>
      </c>
      <c r="D69" s="145" t="s">
        <v>55</v>
      </c>
      <c r="E69" s="144" t="s">
        <v>56</v>
      </c>
      <c r="F69" s="147">
        <v>0</v>
      </c>
      <c r="G69" s="148">
        <v>8.0038944747275312E-2</v>
      </c>
      <c r="H69" s="148">
        <v>0.1600778894944824</v>
      </c>
      <c r="I69" s="148">
        <v>0.24011683424172359</v>
      </c>
      <c r="J69" s="148">
        <v>0.3201557789889648</v>
      </c>
      <c r="K69" s="148">
        <v>0.40019472373620602</v>
      </c>
      <c r="L69" s="148">
        <v>0.48023366848341309</v>
      </c>
      <c r="M69" s="148">
        <v>0.56027261323063293</v>
      </c>
      <c r="N69" s="148">
        <v>0.55424861546051007</v>
      </c>
      <c r="O69" s="148">
        <v>0.548224617690385</v>
      </c>
      <c r="P69" s="148">
        <v>0.54220061992026203</v>
      </c>
      <c r="Q69" s="148">
        <v>0.53617662215013906</v>
      </c>
      <c r="R69" s="148">
        <v>0.53015262438001398</v>
      </c>
      <c r="S69" s="148">
        <v>0.52412862660989101</v>
      </c>
      <c r="T69" s="148">
        <v>0.51810462883976804</v>
      </c>
      <c r="U69" s="148">
        <v>0.51208063106964297</v>
      </c>
      <c r="V69" s="148">
        <v>0.50605663329952011</v>
      </c>
      <c r="W69" s="148">
        <v>0.50003263552939714</v>
      </c>
      <c r="X69" s="148">
        <v>0.49400863775927206</v>
      </c>
      <c r="Y69" s="148">
        <v>0.48798463998914909</v>
      </c>
      <c r="Z69" s="148">
        <v>0.48196064221902613</v>
      </c>
      <c r="AA69" s="148">
        <v>0.47593664444890105</v>
      </c>
      <c r="AB69" s="148">
        <v>0.46991264667877813</v>
      </c>
      <c r="AC69" s="148">
        <v>0.46388864890865517</v>
      </c>
      <c r="AD69" s="148">
        <v>0.45786465113853009</v>
      </c>
      <c r="AE69" s="148">
        <v>0.45184065336840717</v>
      </c>
      <c r="AF69" s="148">
        <v>0.44581665559828421</v>
      </c>
      <c r="AG69" s="148">
        <v>0.43979265782815913</v>
      </c>
      <c r="AH69" s="149" t="s">
        <v>153</v>
      </c>
    </row>
    <row r="70" spans="1:34" ht="15">
      <c r="A70" s="144" t="s">
        <v>66</v>
      </c>
      <c r="B70" s="144" t="s">
        <v>141</v>
      </c>
      <c r="C70" s="144" t="s">
        <v>148</v>
      </c>
      <c r="D70" s="145" t="s">
        <v>55</v>
      </c>
      <c r="E70" s="144" t="s">
        <v>57</v>
      </c>
      <c r="F70" s="147">
        <v>0</v>
      </c>
      <c r="G70" s="148">
        <v>8.0038944747275312E-2</v>
      </c>
      <c r="H70" s="148">
        <v>0.1600778894944824</v>
      </c>
      <c r="I70" s="148">
        <v>0.24011683424172359</v>
      </c>
      <c r="J70" s="148">
        <v>0.3201557789889648</v>
      </c>
      <c r="K70" s="148">
        <v>0.40019472373620602</v>
      </c>
      <c r="L70" s="148">
        <v>0.48023366848341309</v>
      </c>
      <c r="M70" s="148">
        <v>0.56027261323063293</v>
      </c>
      <c r="N70" s="148">
        <v>0.55424861546051007</v>
      </c>
      <c r="O70" s="148">
        <v>0.548224617690385</v>
      </c>
      <c r="P70" s="148">
        <v>0.54220061992026203</v>
      </c>
      <c r="Q70" s="148">
        <v>0.53617662215013906</v>
      </c>
      <c r="R70" s="148">
        <v>0.53015262438001398</v>
      </c>
      <c r="S70" s="148">
        <v>0.52412862660989101</v>
      </c>
      <c r="T70" s="148">
        <v>0.51810462883976804</v>
      </c>
      <c r="U70" s="148">
        <v>0.51208063106964297</v>
      </c>
      <c r="V70" s="148">
        <v>0.50605663329952011</v>
      </c>
      <c r="W70" s="148">
        <v>0.50003263552939714</v>
      </c>
      <c r="X70" s="148">
        <v>0.49400863775927206</v>
      </c>
      <c r="Y70" s="148">
        <v>0.48798463998914909</v>
      </c>
      <c r="Z70" s="148">
        <v>0.48196064221902613</v>
      </c>
      <c r="AA70" s="148">
        <v>0.47593664444890105</v>
      </c>
      <c r="AB70" s="148">
        <v>0.46991264667877813</v>
      </c>
      <c r="AC70" s="148">
        <v>0.46388864890865517</v>
      </c>
      <c r="AD70" s="148">
        <v>0.45786465113853009</v>
      </c>
      <c r="AE70" s="148">
        <v>0.45184065336840717</v>
      </c>
      <c r="AF70" s="148">
        <v>0.44581665559828421</v>
      </c>
      <c r="AG70" s="148">
        <v>0.43979265782815913</v>
      </c>
      <c r="AH70" s="149" t="s">
        <v>153</v>
      </c>
    </row>
  </sheetData>
  <autoFilter ref="A2:AH70" xr:uid="{23379315-2A23-4F75-8046-07803E3453E6}"/>
  <conditionalFormatting sqref="F3:AG70">
    <cfRule type="cellIs" dxfId="4" priority="1" operator="equal">
      <formula>0</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20" ma:contentTypeDescription="Create a new document." ma:contentTypeScope="" ma:versionID="e5972570af8d79689e8f0bfaf52edc9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07a80893a2c352701760cd950b3abfd3"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85685f2-c2e1-4352-89aa-3faca8eaba52">
      <Terms xmlns="http://schemas.microsoft.com/office/infopath/2007/PartnerControls"/>
    </lcf76f155ced4ddcb4097134ff3c332f>
    <TaxCatchAll xmlns="5067c814-4b34-462c-a21d-c185ff6548d2" xsi:nil="true"/>
    <_x0067_sp8 xmlns="785685f2-c2e1-4352-89aa-3faca8eaba52">
      <UserInfo>
        <DisplayName/>
        <AccountId xsi:nil="true"/>
        <AccountType/>
      </UserInfo>
    </_x0067_sp8>
    <MapTitle xmlns="785685f2-c2e1-4352-89aa-3faca8eaba5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FD9EF1-56A9-4BF6-BA92-ECF198F9C2DF}"/>
</file>

<file path=customXml/itemProps2.xml><?xml version="1.0" encoding="utf-8"?>
<ds:datastoreItem xmlns:ds="http://schemas.openxmlformats.org/officeDocument/2006/customXml" ds:itemID="{CA47E7DC-8375-4980-A7EA-D90E26FC41B7}"/>
</file>

<file path=customXml/itemProps3.xml><?xml version="1.0" encoding="utf-8"?>
<ds:datastoreItem xmlns:ds="http://schemas.openxmlformats.org/officeDocument/2006/customXml" ds:itemID="{05F6BBF8-0072-4792-9E3B-8D57B13058E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ingrid.neumann@energy.ca.gov</dc:creator>
  <cp:keywords/>
  <dc:description/>
  <cp:lastModifiedBy>Neumann, Ingrid@Energy</cp:lastModifiedBy>
  <cp:revision/>
  <dcterms:created xsi:type="dcterms:W3CDTF">2017-11-03T03:23:20Z</dcterms:created>
  <dcterms:modified xsi:type="dcterms:W3CDTF">2025-03-06T03:13:42Z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MediaServiceImageTags">
    <vt:lpwstr/>
  </property>
</Properties>
</file>