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FTD/Shared Documents/FTD Shared Files/Solicitations/2024/GFO-24-602 CRITICAL PATHS 2.0/Agreement Files/NOPA/"/>
    </mc:Choice>
  </mc:AlternateContent>
  <xr:revisionPtr revIDLastSave="30" documentId="8_{447FE78B-90A6-41F8-B522-C736672937D5}" xr6:coauthVersionLast="47" xr6:coauthVersionMax="47" xr10:uidLastSave="{ADE7806D-C4E1-4C31-B79C-759E07BF2EEC}"/>
  <bookViews>
    <workbookView xWindow="-120" yWindow="-120" windowWidth="29040" windowHeight="15720" firstSheet="1" activeTab="1" xr2:uid="{00000000-000D-0000-FFFF-FFFF00000000}"/>
  </bookViews>
  <sheets>
    <sheet name="applicant list" sheetId="1" r:id="rId1"/>
    <sheet name="NOPA" sheetId="2" r:id="rId2"/>
  </sheets>
  <definedNames>
    <definedName name="_xlnm._FilterDatabase" localSheetId="0" hidden="1">'applicant list'!$A$1:$E$1</definedName>
    <definedName name="_xlnm.Print_Area" localSheetId="1">NOPA!$A$1:$H$25</definedName>
    <definedName name="_xlnm.Print_Titles" localSheetId="1">NOPA!$7:$7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F14" i="2" l="1"/>
  <c r="F24" i="2" s="1"/>
  <c r="E24" i="2"/>
  <c r="D14" i="2"/>
  <c r="D24" i="2" s="1"/>
  <c r="D39" i="1"/>
</calcChain>
</file>

<file path=xl/sharedStrings.xml><?xml version="1.0" encoding="utf-8"?>
<sst xmlns="http://schemas.openxmlformats.org/spreadsheetml/2006/main" count="65" uniqueCount="48">
  <si>
    <t>Proposal Number</t>
  </si>
  <si>
    <t>Applicant</t>
  </si>
  <si>
    <t>Project Title</t>
  </si>
  <si>
    <t>Funds Requested</t>
  </si>
  <si>
    <t>Match Amount</t>
  </si>
  <si>
    <t>Score</t>
  </si>
  <si>
    <t>Rank</t>
  </si>
  <si>
    <t xml:space="preserve">Company </t>
  </si>
  <si>
    <t>Title</t>
  </si>
  <si>
    <t>First Name</t>
  </si>
  <si>
    <t>Last Name</t>
  </si>
  <si>
    <t>Address</t>
  </si>
  <si>
    <t>City</t>
  </si>
  <si>
    <t>State</t>
  </si>
  <si>
    <t>Zip</t>
  </si>
  <si>
    <t>email</t>
  </si>
  <si>
    <t>California Energy Commission</t>
  </si>
  <si>
    <t>Clean Transportation Program</t>
  </si>
  <si>
    <t xml:space="preserve"> Solicitation GFO-24-602           </t>
  </si>
  <si>
    <t>Charging and Refueling Infrastructure for Transport in CALifornia Provided Along Targeted Highway Segments (CRITICAL PATHS) 2.0</t>
  </si>
  <si>
    <t xml:space="preserve">     Notice of Proposed Awards</t>
  </si>
  <si>
    <t xml:space="preserve">         March 28, 2025</t>
  </si>
  <si>
    <t>Proposed Award</t>
  </si>
  <si>
    <t xml:space="preserve">Match Amount </t>
  </si>
  <si>
    <t>Recommendation</t>
  </si>
  <si>
    <t>Proposed Awards</t>
  </si>
  <si>
    <t>Pilot Travel Centers LLC</t>
  </si>
  <si>
    <t>San Joaquin - Critical Hydrogen Infrastructure in Lodi &amp; Ripon (SJ-CHILR)</t>
  </si>
  <si>
    <t>Awardee</t>
  </si>
  <si>
    <t>SkyCharger, LLC</t>
  </si>
  <si>
    <t>SkyCharger Charging Stations - Kettleman City and Lebec</t>
  </si>
  <si>
    <t>Forum Mobility</t>
  </si>
  <si>
    <t>Surf to Turf - HD Electrification of the Priority Trade Corridors from the Port of Oakland to the Livermore Valley</t>
  </si>
  <si>
    <t>RAMP Charging</t>
  </si>
  <si>
    <t>Southern California Highway Electrification Project</t>
  </si>
  <si>
    <t>TOTAL FUNDING RECOMMENDED</t>
  </si>
  <si>
    <t>Did Not Pass</t>
  </si>
  <si>
    <t>EVGateway</t>
  </si>
  <si>
    <t>EVGateway Along Baker and Newberry Springs</t>
  </si>
  <si>
    <t>Did not pass. Application failed to achieve the overall minimum passing score.</t>
  </si>
  <si>
    <t>EVGateway I-5</t>
  </si>
  <si>
    <t>EVGateway I-40, I-15</t>
  </si>
  <si>
    <t>EVGateway SR-99</t>
  </si>
  <si>
    <t>EVGateway Along I-15 Apple Valley</t>
  </si>
  <si>
    <t>Walternative</t>
  </si>
  <si>
    <t>Revitalizing Sacramento H2 Project (RevSacH2)</t>
  </si>
  <si>
    <t>TOTAL PROPOSALS RECEIVED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</si>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</sst>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</numFmts>
  <fonts count="20">
    <font>
      <sz val="10"/>
      <color indexed="8"/>
      <name val="Arial"/>
      <charset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14"/>
      <color indexed="8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0"/>
    <xf numFmtId="0" fontId="16" fillId="0" borderId="0"/>
    <xf numFmtId="9" fontId="18" fillId="0" borderId="0" applyFon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6" fontId="3" fillId="0" borderId="1" xfId="0" applyNumberFormat="1" applyFont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 wrapText="1"/>
    </xf>
    <xf numFmtId="0" fontId="5" fillId="3" borderId="1" xfId="0" applyFont="1" applyFill="1" applyBorder="1"/>
    <xf numFmtId="0" fontId="4" fillId="0" borderId="1" xfId="0" applyFont="1" applyBorder="1"/>
    <xf numFmtId="0" fontId="17" fillId="0" borderId="1" xfId="2" applyNumberFormat="1" applyFill="1" applyBorder="1" applyAlignment="1" applyProtection="1"/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6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Border="1"/>
    <xf numFmtId="0" fontId="14" fillId="2" borderId="1" xfId="0" applyFont="1" applyFill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167" fontId="4" fillId="0" borderId="1" xfId="3" applyNumberFormat="1" applyBorder="1" applyAlignment="1">
      <alignment horizontal="center"/>
    </xf>
    <xf numFmtId="0" fontId="4" fillId="0" borderId="1" xfId="3" applyBorder="1" applyAlignment="1">
      <alignment horizontal="center"/>
    </xf>
    <xf numFmtId="166" fontId="9" fillId="0" borderId="1" xfId="0" applyNumberFormat="1" applyFont="1" applyBorder="1" applyAlignment="1">
      <alignment horizontal="center" wrapText="1"/>
    </xf>
    <xf numFmtId="0" fontId="4" fillId="0" borderId="1" xfId="3" applyBorder="1" applyAlignment="1">
      <alignment vertical="top" wrapText="1"/>
    </xf>
    <xf numFmtId="164" fontId="9" fillId="0" borderId="1" xfId="0" applyNumberFormat="1" applyFont="1" applyBorder="1" applyAlignment="1">
      <alignment vertical="center" wrapText="1"/>
    </xf>
    <xf numFmtId="164" fontId="10" fillId="0" borderId="0" xfId="0" applyNumberFormat="1" applyFont="1" applyAlignment="1">
      <alignment wrapText="1"/>
    </xf>
    <xf numFmtId="0" fontId="5" fillId="0" borderId="1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6" fontId="3" fillId="4" borderId="1" xfId="0" applyNumberFormat="1" applyFont="1" applyFill="1" applyBorder="1" applyAlignment="1">
      <alignment horizontal="right" vertical="top" wrapText="1"/>
    </xf>
    <xf numFmtId="167" fontId="0" fillId="4" borderId="1" xfId="0" applyNumberFormat="1" applyFill="1" applyBorder="1"/>
    <xf numFmtId="0" fontId="0" fillId="4" borderId="1" xfId="0" applyFill="1" applyBorder="1"/>
    <xf numFmtId="0" fontId="4" fillId="4" borderId="1" xfId="0" applyFont="1" applyFill="1" applyBorder="1"/>
    <xf numFmtId="0" fontId="17" fillId="4" borderId="1" xfId="2" applyNumberFormat="1" applyFill="1" applyBorder="1" applyAlignment="1" applyProtection="1"/>
    <xf numFmtId="0" fontId="4" fillId="0" borderId="1" xfId="3" applyBorder="1" applyAlignment="1">
      <alignment vertical="center" wrapText="1"/>
    </xf>
    <xf numFmtId="6" fontId="11" fillId="0" borderId="1" xfId="3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11" fillId="0" borderId="1" xfId="3" applyNumberFormat="1" applyFont="1" applyBorder="1" applyAlignment="1">
      <alignment horizontal="center" vertical="center" wrapText="1"/>
    </xf>
    <xf numFmtId="10" fontId="4" fillId="0" borderId="1" xfId="3" applyNumberFormat="1" applyBorder="1" applyAlignment="1">
      <alignment horizontal="center" vertical="center"/>
    </xf>
    <xf numFmtId="6" fontId="15" fillId="0" borderId="1" xfId="3" applyNumberFormat="1" applyFont="1" applyBorder="1" applyAlignment="1">
      <alignment horizontal="center" vertical="center" wrapText="1"/>
    </xf>
    <xf numFmtId="164" fontId="15" fillId="0" borderId="1" xfId="3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3" xfId="3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0" fontId="4" fillId="0" borderId="4" xfId="3" applyBorder="1" applyAlignment="1">
      <alignment vertical="top" wrapText="1"/>
    </xf>
    <xf numFmtId="6" fontId="15" fillId="0" borderId="4" xfId="3" applyNumberFormat="1" applyFont="1" applyBorder="1" applyAlignment="1">
      <alignment horizontal="center" vertical="center" wrapText="1"/>
    </xf>
    <xf numFmtId="164" fontId="15" fillId="0" borderId="4" xfId="3" applyNumberFormat="1" applyFont="1" applyBorder="1" applyAlignment="1">
      <alignment horizontal="center" vertical="center" wrapText="1"/>
    </xf>
    <xf numFmtId="167" fontId="4" fillId="0" borderId="4" xfId="3" applyNumberFormat="1" applyBorder="1" applyAlignment="1">
      <alignment horizontal="center"/>
    </xf>
    <xf numFmtId="0" fontId="4" fillId="0" borderId="2" xfId="3" applyBorder="1" applyAlignment="1">
      <alignment horizontal="center"/>
    </xf>
    <xf numFmtId="0" fontId="4" fillId="0" borderId="4" xfId="3" applyBorder="1" applyAlignment="1">
      <alignment vertical="center" wrapText="1"/>
    </xf>
    <xf numFmtId="6" fontId="11" fillId="0" borderId="4" xfId="3" applyNumberFormat="1" applyFont="1" applyBorder="1" applyAlignment="1">
      <alignment horizontal="center" vertical="center" wrapText="1"/>
    </xf>
    <xf numFmtId="164" fontId="10" fillId="0" borderId="8" xfId="0" applyNumberFormat="1" applyFont="1" applyBorder="1" applyAlignment="1">
      <alignment horizontal="center" vertical="center"/>
    </xf>
    <xf numFmtId="164" fontId="11" fillId="0" borderId="4" xfId="3" applyNumberFormat="1" applyFont="1" applyBorder="1" applyAlignment="1">
      <alignment horizontal="center" vertical="center" wrapText="1"/>
    </xf>
    <xf numFmtId="10" fontId="4" fillId="0" borderId="4" xfId="3" applyNumberFormat="1" applyBorder="1" applyAlignment="1">
      <alignment horizontal="center" vertical="center"/>
    </xf>
    <xf numFmtId="0" fontId="4" fillId="0" borderId="2" xfId="3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vertical="top" wrapText="1"/>
    </xf>
    <xf numFmtId="165" fontId="10" fillId="0" borderId="8" xfId="0" applyNumberFormat="1" applyFont="1" applyBorder="1" applyAlignment="1">
      <alignment horizontal="center" wrapText="1"/>
    </xf>
    <xf numFmtId="165" fontId="10" fillId="0" borderId="9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7">
    <cellStyle name="Currency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9525</xdr:rowOff>
    </xdr:from>
    <xdr:to>
      <xdr:col>7</xdr:col>
      <xdr:colOff>657225</xdr:colOff>
      <xdr:row>3</xdr:row>
      <xdr:rowOff>113533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9525"/>
          <a:ext cx="1019175" cy="87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workbookViewId="0">
      <pane xSplit="2" ySplit="1" topLeftCell="C2" activePane="bottomRight" state="frozen"/>
      <selection pane="bottomRight" activeCell="B41" sqref="B41"/>
      <selection pane="bottomLeft" activeCell="A2" sqref="A2"/>
      <selection pane="topRight" activeCell="C1" sqref="C1"/>
    </sheetView>
  </sheetViews>
  <sheetFormatPr defaultColWidth="9.140625" defaultRowHeight="12.75" customHeight="1"/>
  <cols>
    <col min="1" max="1" width="8.5703125" customWidth="1"/>
    <col min="2" max="2" width="29.42578125" customWidth="1"/>
    <col min="3" max="3" width="48.140625" customWidth="1"/>
    <col min="4" max="4" width="14.5703125" customWidth="1"/>
    <col min="5" max="5" width="12.28515625" customWidth="1"/>
    <col min="6" max="6" width="10.28515625" bestFit="1" customWidth="1"/>
    <col min="8" max="8" width="19.28515625" customWidth="1"/>
    <col min="9" max="9" width="9.140625" customWidth="1"/>
    <col min="10" max="10" width="12.42578125" customWidth="1"/>
    <col min="11" max="11" width="14.85546875" customWidth="1"/>
    <col min="12" max="12" width="31.85546875" customWidth="1"/>
    <col min="13" max="13" width="15.42578125" customWidth="1"/>
    <col min="15" max="15" width="10.140625" customWidth="1"/>
    <col min="16" max="16" width="32.42578125" customWidth="1"/>
  </cols>
  <sheetData>
    <row r="1" spans="1:16" ht="26.25" customHeight="1">
      <c r="A1" s="5" t="s">
        <v>0</v>
      </c>
      <c r="B1" s="6" t="s">
        <v>1</v>
      </c>
      <c r="C1" s="6" t="s">
        <v>2</v>
      </c>
      <c r="D1" s="7" t="s">
        <v>3</v>
      </c>
      <c r="E1" s="5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</row>
    <row r="2" spans="1:16">
      <c r="A2" s="2"/>
      <c r="B2" s="3"/>
      <c r="C2" s="3"/>
      <c r="D2" s="4"/>
      <c r="E2" s="4"/>
      <c r="F2" s="17"/>
      <c r="G2" s="1"/>
      <c r="H2" s="3"/>
      <c r="I2" s="9"/>
      <c r="J2" s="9"/>
      <c r="K2" s="9"/>
      <c r="L2" s="9"/>
      <c r="M2" s="9"/>
      <c r="N2" s="9"/>
      <c r="O2" s="1"/>
      <c r="P2" s="10"/>
    </row>
    <row r="3" spans="1:16">
      <c r="A3" s="2"/>
      <c r="B3" s="3"/>
      <c r="C3" s="3"/>
      <c r="D3" s="4"/>
      <c r="E3" s="4"/>
      <c r="F3" s="17"/>
      <c r="G3" s="1"/>
      <c r="H3" s="3"/>
      <c r="I3" s="9"/>
      <c r="J3" s="9"/>
      <c r="K3" s="9"/>
      <c r="L3" s="9"/>
      <c r="M3" s="9"/>
      <c r="N3" s="9"/>
      <c r="O3" s="1"/>
      <c r="P3" s="10"/>
    </row>
    <row r="4" spans="1:16">
      <c r="A4" s="2"/>
      <c r="B4" s="3"/>
      <c r="C4" s="3"/>
      <c r="D4" s="4"/>
      <c r="E4" s="4"/>
      <c r="F4" s="17"/>
      <c r="G4" s="1"/>
      <c r="H4" s="3"/>
      <c r="I4" s="9"/>
      <c r="J4" s="9"/>
      <c r="K4" s="9"/>
      <c r="L4" s="9"/>
      <c r="M4" s="9"/>
      <c r="N4" s="9"/>
      <c r="O4" s="1"/>
      <c r="P4" s="10"/>
    </row>
    <row r="5" spans="1:16" ht="17.25" customHeight="1">
      <c r="A5" s="27"/>
      <c r="B5" s="28"/>
      <c r="C5" s="28"/>
      <c r="D5" s="29"/>
      <c r="E5" s="29"/>
      <c r="F5" s="30"/>
      <c r="G5" s="31"/>
      <c r="H5" s="31"/>
      <c r="I5" s="32"/>
      <c r="J5" s="32"/>
      <c r="K5" s="32"/>
      <c r="L5" s="32"/>
      <c r="M5" s="32"/>
      <c r="N5" s="32"/>
      <c r="O5" s="31"/>
      <c r="P5" s="33"/>
    </row>
    <row r="6" spans="1:16" ht="20.25" customHeight="1">
      <c r="A6" s="27"/>
      <c r="B6" s="28"/>
      <c r="C6" s="28"/>
      <c r="D6" s="29"/>
      <c r="E6" s="29"/>
      <c r="F6" s="30"/>
      <c r="G6" s="31"/>
      <c r="H6" s="31"/>
      <c r="I6" s="32"/>
      <c r="J6" s="32"/>
      <c r="K6" s="32"/>
      <c r="L6" s="32"/>
      <c r="M6" s="32"/>
      <c r="N6" s="32"/>
      <c r="O6" s="31"/>
      <c r="P6" s="33"/>
    </row>
    <row r="7" spans="1:16" ht="15.75" customHeight="1">
      <c r="A7" s="27"/>
      <c r="B7" s="28"/>
      <c r="C7" s="28"/>
      <c r="D7" s="29"/>
      <c r="E7" s="29"/>
      <c r="F7" s="30"/>
      <c r="G7" s="31"/>
      <c r="H7" s="31"/>
      <c r="I7" s="32"/>
      <c r="J7" s="32"/>
      <c r="K7" s="32"/>
      <c r="L7" s="32"/>
      <c r="M7" s="32"/>
      <c r="N7" s="32"/>
      <c r="O7" s="31"/>
      <c r="P7" s="33"/>
    </row>
    <row r="8" spans="1:16">
      <c r="A8" s="27"/>
      <c r="B8" s="28"/>
      <c r="C8" s="28"/>
      <c r="D8" s="29"/>
      <c r="E8" s="29"/>
      <c r="F8" s="30"/>
      <c r="G8" s="31"/>
      <c r="H8" s="28"/>
      <c r="I8" s="32"/>
      <c r="J8" s="32"/>
      <c r="K8" s="32"/>
      <c r="L8" s="32"/>
      <c r="M8" s="32"/>
      <c r="N8" s="32"/>
      <c r="O8" s="31"/>
      <c r="P8" s="33"/>
    </row>
    <row r="9" spans="1:16" ht="16.5" customHeight="1">
      <c r="A9" s="27"/>
      <c r="B9" s="28"/>
      <c r="C9" s="28"/>
      <c r="D9" s="29"/>
      <c r="E9" s="29"/>
      <c r="F9" s="30"/>
      <c r="G9" s="31"/>
      <c r="H9" s="28"/>
      <c r="I9" s="32"/>
      <c r="J9" s="32"/>
      <c r="K9" s="32"/>
      <c r="L9" s="32"/>
      <c r="M9" s="32"/>
      <c r="N9" s="32"/>
      <c r="O9" s="31"/>
      <c r="P9" s="33"/>
    </row>
    <row r="10" spans="1:16">
      <c r="A10" s="27"/>
      <c r="B10" s="28"/>
      <c r="C10" s="28"/>
      <c r="D10" s="29"/>
      <c r="E10" s="29"/>
      <c r="F10" s="30"/>
      <c r="G10" s="31"/>
      <c r="H10" s="28"/>
      <c r="I10" s="32"/>
      <c r="J10" s="32"/>
      <c r="K10" s="32"/>
      <c r="L10" s="32"/>
      <c r="M10" s="32"/>
      <c r="N10" s="32"/>
      <c r="O10" s="31"/>
      <c r="P10" s="33"/>
    </row>
    <row r="11" spans="1:16">
      <c r="A11" s="27"/>
      <c r="B11" s="28"/>
      <c r="C11" s="28"/>
      <c r="D11" s="29"/>
      <c r="E11" s="29"/>
      <c r="F11" s="30"/>
      <c r="G11" s="31"/>
      <c r="H11" s="28"/>
      <c r="I11" s="32"/>
      <c r="J11" s="32"/>
      <c r="K11" s="32"/>
      <c r="L11" s="32"/>
      <c r="M11" s="32"/>
      <c r="N11" s="32"/>
      <c r="O11" s="32"/>
      <c r="P11" s="33"/>
    </row>
    <row r="12" spans="1:16">
      <c r="A12" s="27"/>
      <c r="B12" s="28"/>
      <c r="C12" s="28"/>
      <c r="D12" s="29"/>
      <c r="E12" s="29"/>
      <c r="F12" s="30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>
      <c r="A13" s="27"/>
      <c r="B13" s="28"/>
      <c r="C13" s="28"/>
      <c r="D13" s="29"/>
      <c r="E13" s="29"/>
      <c r="F13" s="30"/>
      <c r="G13" s="31"/>
      <c r="H13" s="28"/>
      <c r="I13" s="32"/>
      <c r="J13" s="32"/>
      <c r="K13" s="32"/>
      <c r="L13" s="32"/>
      <c r="M13" s="32"/>
      <c r="N13" s="32"/>
      <c r="O13" s="31"/>
      <c r="P13" s="33"/>
    </row>
    <row r="14" spans="1:16">
      <c r="A14" s="27"/>
      <c r="B14" s="28"/>
      <c r="C14" s="28"/>
      <c r="D14" s="29"/>
      <c r="E14" s="29"/>
      <c r="F14" s="30"/>
      <c r="G14" s="31"/>
      <c r="H14" s="28"/>
      <c r="I14" s="32"/>
      <c r="J14" s="32"/>
      <c r="K14" s="32"/>
      <c r="L14" s="32"/>
      <c r="M14" s="32"/>
      <c r="N14" s="32"/>
      <c r="O14" s="31"/>
      <c r="P14" s="33"/>
    </row>
    <row r="15" spans="1:16">
      <c r="A15" s="27"/>
      <c r="B15" s="28"/>
      <c r="C15" s="28"/>
      <c r="D15" s="29"/>
      <c r="E15" s="29"/>
      <c r="F15" s="30"/>
      <c r="G15" s="31"/>
      <c r="H15" s="28"/>
      <c r="I15" s="32"/>
      <c r="J15" s="32"/>
      <c r="K15" s="32"/>
      <c r="L15" s="32"/>
      <c r="M15" s="32"/>
      <c r="N15" s="32"/>
      <c r="O15" s="31"/>
      <c r="P15" s="33"/>
    </row>
    <row r="16" spans="1:16">
      <c r="A16" s="27"/>
      <c r="B16" s="28"/>
      <c r="C16" s="28"/>
      <c r="D16" s="29"/>
      <c r="E16" s="29"/>
      <c r="F16" s="30"/>
      <c r="G16" s="31"/>
      <c r="H16" s="28"/>
      <c r="I16" s="32"/>
      <c r="J16" s="32"/>
      <c r="K16" s="32"/>
      <c r="L16" s="32"/>
      <c r="M16" s="32"/>
      <c r="N16" s="32"/>
      <c r="O16" s="31"/>
      <c r="P16" s="33"/>
    </row>
    <row r="17" spans="1:16">
      <c r="A17" s="27"/>
      <c r="B17" s="28"/>
      <c r="C17" s="28"/>
      <c r="D17" s="29"/>
      <c r="E17" s="29"/>
      <c r="F17" s="30"/>
      <c r="G17" s="31"/>
      <c r="H17" s="28"/>
      <c r="I17" s="32"/>
      <c r="J17" s="32"/>
      <c r="K17" s="32"/>
      <c r="L17" s="32"/>
      <c r="M17" s="32"/>
      <c r="N17" s="32"/>
      <c r="O17" s="31"/>
      <c r="P17" s="33"/>
    </row>
    <row r="18" spans="1:16">
      <c r="A18" s="27"/>
      <c r="B18" s="28"/>
      <c r="C18" s="28"/>
      <c r="D18" s="29"/>
      <c r="E18" s="29"/>
      <c r="F18" s="30"/>
      <c r="G18" s="31"/>
      <c r="H18" s="28"/>
      <c r="I18" s="32"/>
      <c r="J18" s="32"/>
      <c r="K18" s="32"/>
      <c r="L18" s="32"/>
      <c r="M18" s="32"/>
      <c r="N18" s="32"/>
      <c r="O18" s="31"/>
      <c r="P18" s="33"/>
    </row>
    <row r="19" spans="1:16">
      <c r="A19" s="27"/>
      <c r="B19" s="28"/>
      <c r="C19" s="28"/>
      <c r="D19" s="29"/>
      <c r="E19" s="29"/>
      <c r="F19" s="30"/>
      <c r="G19" s="31"/>
      <c r="H19" s="28"/>
      <c r="I19" s="32"/>
      <c r="J19" s="32"/>
      <c r="K19" s="32"/>
      <c r="L19" s="32"/>
      <c r="M19" s="32"/>
      <c r="N19" s="32"/>
      <c r="O19" s="31"/>
      <c r="P19" s="33"/>
    </row>
    <row r="20" spans="1:16">
      <c r="A20" s="27"/>
      <c r="B20" s="28"/>
      <c r="C20" s="28"/>
      <c r="D20" s="29"/>
      <c r="E20" s="29"/>
      <c r="F20" s="30"/>
      <c r="G20" s="31"/>
      <c r="H20" s="28"/>
      <c r="I20" s="32"/>
      <c r="J20" s="32"/>
      <c r="K20" s="32"/>
      <c r="L20" s="32"/>
      <c r="M20" s="32"/>
      <c r="N20" s="32"/>
      <c r="O20" s="31"/>
      <c r="P20" s="33"/>
    </row>
    <row r="21" spans="1:16">
      <c r="A21" s="27"/>
      <c r="B21" s="28"/>
      <c r="C21" s="28"/>
      <c r="D21" s="29"/>
      <c r="E21" s="29"/>
      <c r="F21" s="30"/>
      <c r="G21" s="31"/>
      <c r="H21" s="28"/>
      <c r="I21" s="32"/>
      <c r="J21" s="32"/>
      <c r="K21" s="32"/>
      <c r="L21" s="32"/>
      <c r="M21" s="32"/>
      <c r="N21" s="32"/>
      <c r="O21" s="31"/>
      <c r="P21" s="33"/>
    </row>
    <row r="22" spans="1:16">
      <c r="A22" s="27"/>
      <c r="B22" s="28"/>
      <c r="C22" s="28"/>
      <c r="D22" s="29"/>
      <c r="E22" s="29"/>
      <c r="F22" s="30"/>
      <c r="G22" s="31"/>
      <c r="H22" s="28"/>
      <c r="I22" s="32"/>
      <c r="J22" s="32"/>
      <c r="K22" s="32"/>
      <c r="L22" s="32"/>
      <c r="M22" s="32"/>
      <c r="N22" s="32"/>
      <c r="O22" s="31"/>
      <c r="P22" s="33"/>
    </row>
    <row r="23" spans="1:16">
      <c r="A23" s="27"/>
      <c r="B23" s="28"/>
      <c r="C23" s="28"/>
      <c r="D23" s="29"/>
      <c r="E23" s="29"/>
      <c r="F23" s="30"/>
      <c r="G23" s="31"/>
      <c r="H23" s="28"/>
      <c r="I23" s="32"/>
      <c r="J23" s="32"/>
      <c r="K23" s="32"/>
      <c r="L23" s="32"/>
      <c r="M23" s="32"/>
      <c r="N23" s="32"/>
      <c r="O23" s="31"/>
      <c r="P23" s="33"/>
    </row>
    <row r="24" spans="1:16">
      <c r="A24" s="27"/>
      <c r="B24" s="28"/>
      <c r="C24" s="28"/>
      <c r="D24" s="29"/>
      <c r="E24" s="29"/>
      <c r="F24" s="30"/>
      <c r="G24" s="31"/>
      <c r="H24" s="28"/>
      <c r="I24" s="32"/>
      <c r="J24" s="32"/>
      <c r="K24" s="32"/>
      <c r="L24" s="32"/>
      <c r="M24" s="32"/>
      <c r="N24" s="32"/>
      <c r="O24" s="31"/>
      <c r="P24" s="33"/>
    </row>
    <row r="25" spans="1:16">
      <c r="A25" s="27"/>
      <c r="B25" s="28"/>
      <c r="C25" s="28"/>
      <c r="D25" s="29"/>
      <c r="E25" s="29"/>
      <c r="F25" s="30"/>
      <c r="G25" s="31"/>
      <c r="H25" s="31"/>
      <c r="I25" s="32"/>
      <c r="J25" s="32"/>
      <c r="K25" s="32"/>
      <c r="L25" s="32"/>
      <c r="M25" s="32"/>
      <c r="N25" s="32"/>
      <c r="O25" s="31"/>
      <c r="P25" s="33"/>
    </row>
    <row r="26" spans="1:16">
      <c r="A26" s="27"/>
      <c r="B26" s="28"/>
      <c r="C26" s="28"/>
      <c r="D26" s="29"/>
      <c r="E26" s="29"/>
      <c r="F26" s="30"/>
      <c r="G26" s="31"/>
      <c r="H26" s="28"/>
      <c r="I26" s="32"/>
      <c r="J26" s="32"/>
      <c r="K26" s="32"/>
      <c r="L26" s="32"/>
      <c r="M26" s="32"/>
      <c r="N26" s="32"/>
      <c r="O26" s="31"/>
      <c r="P26" s="33"/>
    </row>
    <row r="27" spans="1:16">
      <c r="A27" s="27"/>
      <c r="B27" s="28"/>
      <c r="C27" s="28"/>
      <c r="D27" s="29"/>
      <c r="E27" s="29"/>
      <c r="F27" s="30"/>
      <c r="G27" s="31"/>
      <c r="H27" s="28"/>
      <c r="I27" s="31"/>
      <c r="J27" s="31"/>
      <c r="K27" s="31"/>
      <c r="L27" s="31"/>
      <c r="M27" s="31"/>
      <c r="N27" s="31"/>
      <c r="O27" s="31"/>
      <c r="P27" s="33"/>
    </row>
    <row r="28" spans="1:16">
      <c r="A28" s="27"/>
      <c r="B28" s="28"/>
      <c r="C28" s="28"/>
      <c r="D28" s="29"/>
      <c r="E28" s="29"/>
      <c r="F28" s="30"/>
      <c r="G28" s="31"/>
      <c r="H28" s="28"/>
      <c r="I28" s="31"/>
      <c r="J28" s="31"/>
      <c r="K28" s="31"/>
      <c r="L28" s="31"/>
      <c r="M28" s="31"/>
      <c r="N28" s="31"/>
      <c r="O28" s="31"/>
      <c r="P28" s="33"/>
    </row>
    <row r="29" spans="1:16">
      <c r="A29" s="27"/>
      <c r="B29" s="28"/>
      <c r="C29" s="28"/>
      <c r="D29" s="29"/>
      <c r="E29" s="29"/>
      <c r="F29" s="30"/>
      <c r="G29" s="31"/>
      <c r="H29" s="31"/>
      <c r="I29" s="31"/>
      <c r="J29" s="31"/>
      <c r="K29" s="31"/>
      <c r="L29" s="31"/>
      <c r="M29" s="31"/>
      <c r="N29" s="31"/>
      <c r="O29" s="31"/>
      <c r="P29" s="33"/>
    </row>
    <row r="30" spans="1:16">
      <c r="A30" s="27"/>
      <c r="B30" s="28"/>
      <c r="C30" s="28"/>
      <c r="D30" s="29"/>
      <c r="E30" s="29"/>
      <c r="F30" s="30"/>
      <c r="G30" s="31"/>
      <c r="H30" s="28"/>
      <c r="I30" s="31"/>
      <c r="J30" s="31"/>
      <c r="K30" s="31"/>
      <c r="L30" s="31"/>
      <c r="M30" s="31"/>
      <c r="N30" s="31"/>
      <c r="O30" s="31"/>
      <c r="P30" s="33"/>
    </row>
    <row r="31" spans="1:16">
      <c r="A31" s="27"/>
      <c r="B31" s="28"/>
      <c r="C31" s="28"/>
      <c r="D31" s="29"/>
      <c r="E31" s="29"/>
      <c r="F31" s="30"/>
      <c r="G31" s="31"/>
      <c r="H31" s="28"/>
      <c r="I31" s="31"/>
      <c r="J31" s="31"/>
      <c r="K31" s="31"/>
      <c r="L31" s="31"/>
      <c r="M31" s="31"/>
      <c r="N31" s="31"/>
      <c r="O31" s="31"/>
      <c r="P31" s="33"/>
    </row>
    <row r="32" spans="1:16">
      <c r="A32" s="27"/>
      <c r="B32" s="28"/>
      <c r="C32" s="28"/>
      <c r="D32" s="29"/>
      <c r="E32" s="29"/>
      <c r="F32" s="30"/>
      <c r="G32" s="31"/>
      <c r="H32" s="28"/>
      <c r="I32" s="31"/>
      <c r="J32" s="31"/>
      <c r="K32" s="31"/>
      <c r="L32" s="31"/>
      <c r="M32" s="31"/>
      <c r="N32" s="31"/>
      <c r="O32" s="31"/>
      <c r="P32" s="33"/>
    </row>
    <row r="33" spans="1:16">
      <c r="A33" s="27"/>
      <c r="B33" s="28"/>
      <c r="C33" s="28"/>
      <c r="D33" s="29"/>
      <c r="E33" s="29"/>
      <c r="F33" s="30"/>
      <c r="G33" s="31"/>
      <c r="H33" s="28"/>
      <c r="I33" s="31"/>
      <c r="J33" s="31"/>
      <c r="K33" s="31"/>
      <c r="L33" s="31"/>
      <c r="M33" s="31"/>
      <c r="N33" s="31"/>
      <c r="O33" s="31"/>
      <c r="P33" s="33"/>
    </row>
    <row r="34" spans="1:16">
      <c r="A34" s="27"/>
      <c r="B34" s="28"/>
      <c r="C34" s="28"/>
      <c r="D34" s="29"/>
      <c r="E34" s="29"/>
      <c r="F34" s="30"/>
      <c r="G34" s="31"/>
      <c r="H34" s="28"/>
      <c r="I34" s="31"/>
      <c r="J34" s="31"/>
      <c r="K34" s="31"/>
      <c r="L34" s="31"/>
      <c r="M34" s="31"/>
      <c r="N34" s="31"/>
      <c r="O34" s="31"/>
      <c r="P34" s="33"/>
    </row>
    <row r="35" spans="1:16">
      <c r="A35" s="27"/>
      <c r="B35" s="28"/>
      <c r="C35" s="28"/>
      <c r="D35" s="29"/>
      <c r="E35" s="29"/>
      <c r="F35" s="30"/>
      <c r="G35" s="31"/>
      <c r="H35" s="28"/>
      <c r="I35" s="31"/>
      <c r="J35" s="31"/>
      <c r="K35" s="31"/>
      <c r="L35" s="31"/>
      <c r="M35" s="31"/>
      <c r="N35" s="31"/>
      <c r="O35" s="31"/>
      <c r="P35" s="33"/>
    </row>
    <row r="36" spans="1:16">
      <c r="A36" s="27"/>
      <c r="B36" s="28"/>
      <c r="C36" s="28"/>
      <c r="D36" s="29"/>
      <c r="E36" s="29"/>
      <c r="F36" s="30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>
      <c r="A37" s="27"/>
      <c r="B37" s="28"/>
      <c r="C37" s="28"/>
      <c r="D37" s="29"/>
      <c r="E37" s="29"/>
      <c r="F37" s="30"/>
      <c r="G37" s="31"/>
      <c r="H37" s="28"/>
      <c r="I37" s="31"/>
      <c r="J37" s="31"/>
      <c r="K37" s="31"/>
      <c r="L37" s="31"/>
      <c r="M37" s="31"/>
      <c r="N37" s="31"/>
      <c r="O37" s="31"/>
      <c r="P37" s="33"/>
    </row>
    <row r="38" spans="1:16">
      <c r="A38" s="27"/>
      <c r="B38" s="28"/>
      <c r="C38" s="28"/>
      <c r="D38" s="29"/>
      <c r="E38" s="29"/>
      <c r="F38" s="30"/>
      <c r="G38" s="31"/>
      <c r="H38" s="31"/>
      <c r="I38" s="31"/>
      <c r="J38" s="31"/>
      <c r="K38" s="31"/>
      <c r="L38" s="31"/>
      <c r="M38" s="31"/>
      <c r="N38" s="31"/>
      <c r="O38" s="31"/>
      <c r="P38" s="33"/>
    </row>
    <row r="39" spans="1:16" ht="12.75" customHeight="1">
      <c r="D39" s="15">
        <f>SUM(D2:D38)</f>
        <v>0</v>
      </c>
    </row>
  </sheetData>
  <pageMargins left="0.75" right="0.75" top="1" bottom="1" header="0.5" footer="0.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tabSelected="1" zoomScale="110" zoomScaleNormal="110" workbookViewId="0">
      <selection activeCell="A6" sqref="A6:H6"/>
    </sheetView>
  </sheetViews>
  <sheetFormatPr defaultRowHeight="12.75"/>
  <cols>
    <col min="1" max="1" width="10.85546875" customWidth="1"/>
    <col min="2" max="2" width="24.140625" customWidth="1"/>
    <col min="3" max="3" width="28.85546875" customWidth="1"/>
    <col min="4" max="4" width="12.140625" customWidth="1"/>
    <col min="5" max="5" width="12" customWidth="1"/>
    <col min="6" max="6" width="12.5703125" bestFit="1" customWidth="1"/>
    <col min="7" max="7" width="8.5703125" customWidth="1"/>
    <col min="8" max="8" width="15.140625" customWidth="1"/>
  </cols>
  <sheetData>
    <row r="1" spans="1:8" ht="20.25" customHeight="1">
      <c r="A1" s="76" t="s">
        <v>16</v>
      </c>
      <c r="B1" s="77"/>
      <c r="C1" s="77"/>
      <c r="D1" s="77"/>
      <c r="E1" s="77"/>
      <c r="F1" s="77"/>
      <c r="G1" s="77"/>
      <c r="H1" s="78"/>
    </row>
    <row r="2" spans="1:8" ht="21" customHeight="1">
      <c r="A2" s="65" t="s">
        <v>17</v>
      </c>
      <c r="B2" s="74"/>
      <c r="C2" s="74"/>
      <c r="D2" s="74"/>
      <c r="E2" s="74"/>
      <c r="F2" s="74"/>
      <c r="G2" s="74"/>
      <c r="H2" s="75"/>
    </row>
    <row r="3" spans="1:8" ht="19.5" customHeight="1">
      <c r="A3" s="65" t="s">
        <v>18</v>
      </c>
      <c r="B3" s="66"/>
      <c r="C3" s="66"/>
      <c r="D3" s="66"/>
      <c r="E3" s="66"/>
      <c r="F3" s="66"/>
      <c r="G3" s="66"/>
      <c r="H3" s="67"/>
    </row>
    <row r="4" spans="1:8" ht="46.5" customHeight="1">
      <c r="A4" s="79" t="s">
        <v>19</v>
      </c>
      <c r="B4" s="80"/>
      <c r="C4" s="80"/>
      <c r="D4" s="80"/>
      <c r="E4" s="80"/>
      <c r="F4" s="80"/>
      <c r="G4" s="80"/>
      <c r="H4" s="81"/>
    </row>
    <row r="5" spans="1:8" ht="18">
      <c r="A5" s="68" t="s">
        <v>20</v>
      </c>
      <c r="B5" s="69"/>
      <c r="C5" s="69"/>
      <c r="D5" s="69"/>
      <c r="E5" s="69"/>
      <c r="F5" s="69"/>
      <c r="G5" s="69"/>
      <c r="H5" s="70"/>
    </row>
    <row r="6" spans="1:8" ht="18" customHeight="1">
      <c r="A6" s="71" t="s">
        <v>21</v>
      </c>
      <c r="B6" s="72"/>
      <c r="C6" s="72"/>
      <c r="D6" s="72"/>
      <c r="E6" s="72"/>
      <c r="F6" s="72"/>
      <c r="G6" s="72"/>
      <c r="H6" s="73"/>
    </row>
    <row r="7" spans="1:8" ht="25.5">
      <c r="A7" s="11" t="s">
        <v>0</v>
      </c>
      <c r="B7" s="11" t="s">
        <v>1</v>
      </c>
      <c r="C7" s="11" t="s">
        <v>2</v>
      </c>
      <c r="D7" s="11" t="s">
        <v>3</v>
      </c>
      <c r="E7" s="11" t="s">
        <v>22</v>
      </c>
      <c r="F7" s="11" t="s">
        <v>23</v>
      </c>
      <c r="G7" s="11" t="s">
        <v>5</v>
      </c>
      <c r="H7" s="18" t="s">
        <v>24</v>
      </c>
    </row>
    <row r="8" spans="1:8" hidden="1">
      <c r="A8" s="41"/>
      <c r="B8" s="42"/>
      <c r="C8" s="42"/>
      <c r="D8" s="42"/>
      <c r="E8" s="42"/>
      <c r="F8" s="42"/>
      <c r="G8" s="42"/>
      <c r="H8" s="43"/>
    </row>
    <row r="9" spans="1:8" ht="25.5" customHeight="1">
      <c r="A9" s="62" t="s">
        <v>25</v>
      </c>
      <c r="B9" s="63"/>
      <c r="C9" s="63"/>
      <c r="D9" s="63"/>
      <c r="E9" s="63"/>
      <c r="F9" s="63"/>
      <c r="G9" s="63"/>
      <c r="H9" s="64"/>
    </row>
    <row r="10" spans="1:8" ht="38.25">
      <c r="A10" s="19">
        <v>9</v>
      </c>
      <c r="B10" s="34" t="s">
        <v>26</v>
      </c>
      <c r="C10" s="34" t="s">
        <v>27</v>
      </c>
      <c r="D10" s="35">
        <v>10000000</v>
      </c>
      <c r="E10" s="35">
        <v>10000000</v>
      </c>
      <c r="F10" s="37">
        <v>14147331</v>
      </c>
      <c r="G10" s="38">
        <v>0.84630000000000005</v>
      </c>
      <c r="H10" s="57" t="s">
        <v>28</v>
      </c>
    </row>
    <row r="11" spans="1:8" ht="25.5">
      <c r="A11" s="19">
        <v>17</v>
      </c>
      <c r="B11" s="34" t="s">
        <v>29</v>
      </c>
      <c r="C11" s="34" t="s">
        <v>30</v>
      </c>
      <c r="D11" s="35">
        <v>10000000</v>
      </c>
      <c r="E11" s="35">
        <v>10000000</v>
      </c>
      <c r="F11" s="37">
        <v>38163437</v>
      </c>
      <c r="G11" s="38">
        <v>0.78559999999999997</v>
      </c>
      <c r="H11" s="57" t="s">
        <v>28</v>
      </c>
    </row>
    <row r="12" spans="1:8" ht="46.5">
      <c r="A12" s="19">
        <v>1</v>
      </c>
      <c r="B12" s="34" t="s">
        <v>31</v>
      </c>
      <c r="C12" s="34" t="s">
        <v>32</v>
      </c>
      <c r="D12" s="35">
        <v>10000000</v>
      </c>
      <c r="E12" s="35">
        <v>10000000</v>
      </c>
      <c r="F12" s="37">
        <v>25440599</v>
      </c>
      <c r="G12" s="38">
        <v>0.72940000000000005</v>
      </c>
      <c r="H12" s="57" t="s">
        <v>28</v>
      </c>
    </row>
    <row r="13" spans="1:8" ht="30" customHeight="1">
      <c r="A13" s="19">
        <v>7</v>
      </c>
      <c r="B13" s="34" t="s">
        <v>33</v>
      </c>
      <c r="C13" s="34" t="s">
        <v>34</v>
      </c>
      <c r="D13" s="35">
        <v>10000000</v>
      </c>
      <c r="E13" s="35">
        <v>10000000</v>
      </c>
      <c r="F13" s="37">
        <v>24203971</v>
      </c>
      <c r="G13" s="38">
        <v>0.72499999999999998</v>
      </c>
      <c r="H13" s="57" t="s">
        <v>28</v>
      </c>
    </row>
    <row r="14" spans="1:8" ht="30.75" customHeight="1">
      <c r="A14" s="19"/>
      <c r="B14" s="26" t="s">
        <v>35</v>
      </c>
      <c r="C14" s="23"/>
      <c r="D14" s="39">
        <f>SUM(D10:D13)</f>
        <v>40000000</v>
      </c>
      <c r="E14" s="39">
        <f>SUM(E10:E13)</f>
        <v>40000000</v>
      </c>
      <c r="F14" s="40">
        <f>SUM(F10:F13)</f>
        <v>101955338</v>
      </c>
      <c r="G14" s="20"/>
      <c r="H14" s="21"/>
    </row>
    <row r="15" spans="1:8" ht="30.75" hidden="1" customHeight="1">
      <c r="A15" s="44"/>
      <c r="B15" s="45"/>
      <c r="C15" s="46"/>
      <c r="D15" s="47"/>
      <c r="E15" s="47"/>
      <c r="F15" s="48"/>
      <c r="G15" s="49"/>
      <c r="H15" s="50"/>
    </row>
    <row r="16" spans="1:8" ht="22.5" hidden="1" customHeight="1">
      <c r="A16" s="44"/>
      <c r="B16" s="51"/>
      <c r="C16" s="51"/>
      <c r="D16" s="52"/>
      <c r="E16" s="53"/>
      <c r="F16" s="54"/>
      <c r="G16" s="55"/>
      <c r="H16" s="56"/>
    </row>
    <row r="17" spans="1:8" ht="43.5" customHeight="1">
      <c r="A17" s="62" t="s">
        <v>36</v>
      </c>
      <c r="B17" s="63"/>
      <c r="C17" s="63"/>
      <c r="D17" s="63"/>
      <c r="E17" s="63"/>
      <c r="F17" s="63"/>
      <c r="G17" s="63"/>
      <c r="H17" s="64"/>
    </row>
    <row r="18" spans="1:8" ht="82.5" customHeight="1">
      <c r="A18" s="19">
        <v>14</v>
      </c>
      <c r="B18" s="34" t="s">
        <v>37</v>
      </c>
      <c r="C18" s="34" t="s">
        <v>38</v>
      </c>
      <c r="D18" s="35">
        <v>2810010</v>
      </c>
      <c r="E18" s="36">
        <v>0</v>
      </c>
      <c r="F18" s="37">
        <v>4215016</v>
      </c>
      <c r="G18" s="38">
        <v>0.68500000000000005</v>
      </c>
      <c r="H18" s="19" t="s">
        <v>39</v>
      </c>
    </row>
    <row r="19" spans="1:8" ht="82.5" customHeight="1">
      <c r="A19" s="19">
        <v>12</v>
      </c>
      <c r="B19" s="34" t="s">
        <v>37</v>
      </c>
      <c r="C19" s="34" t="s">
        <v>40</v>
      </c>
      <c r="D19" s="35">
        <v>2631200</v>
      </c>
      <c r="E19" s="36">
        <v>0</v>
      </c>
      <c r="F19" s="37">
        <v>3946800</v>
      </c>
      <c r="G19" s="38">
        <v>0.6825</v>
      </c>
      <c r="H19" s="19" t="s">
        <v>39</v>
      </c>
    </row>
    <row r="20" spans="1:8" ht="82.5" customHeight="1">
      <c r="A20" s="19">
        <v>13</v>
      </c>
      <c r="B20" s="34" t="s">
        <v>37</v>
      </c>
      <c r="C20" s="34" t="s">
        <v>41</v>
      </c>
      <c r="D20" s="35">
        <v>3897400</v>
      </c>
      <c r="E20" s="36">
        <v>0</v>
      </c>
      <c r="F20" s="37">
        <v>5846100</v>
      </c>
      <c r="G20" s="38">
        <v>0.68189999999999995</v>
      </c>
      <c r="H20" s="19" t="s">
        <v>39</v>
      </c>
    </row>
    <row r="21" spans="1:8" ht="82.5" customHeight="1">
      <c r="A21" s="19">
        <v>16</v>
      </c>
      <c r="B21" s="34" t="s">
        <v>37</v>
      </c>
      <c r="C21" s="34" t="s">
        <v>42</v>
      </c>
      <c r="D21" s="35">
        <v>4125463</v>
      </c>
      <c r="E21" s="36">
        <v>0</v>
      </c>
      <c r="F21" s="37">
        <v>6188195</v>
      </c>
      <c r="G21" s="38">
        <v>0.67669999999999997</v>
      </c>
      <c r="H21" s="19" t="s">
        <v>39</v>
      </c>
    </row>
    <row r="22" spans="1:8" ht="82.5" customHeight="1">
      <c r="A22" s="19">
        <v>15</v>
      </c>
      <c r="B22" s="34" t="s">
        <v>37</v>
      </c>
      <c r="C22" s="34" t="s">
        <v>43</v>
      </c>
      <c r="D22" s="35">
        <v>2798210</v>
      </c>
      <c r="E22" s="36">
        <v>0</v>
      </c>
      <c r="F22" s="37">
        <v>4197316</v>
      </c>
      <c r="G22" s="38">
        <v>0.67249999999999999</v>
      </c>
      <c r="H22" s="19" t="s">
        <v>39</v>
      </c>
    </row>
    <row r="23" spans="1:8" ht="82.5" customHeight="1">
      <c r="A23" s="19">
        <v>11</v>
      </c>
      <c r="B23" s="34" t="s">
        <v>44</v>
      </c>
      <c r="C23" s="34" t="s">
        <v>45</v>
      </c>
      <c r="D23" s="35">
        <v>6447900</v>
      </c>
      <c r="E23" s="36">
        <v>0</v>
      </c>
      <c r="F23" s="37">
        <v>4787951</v>
      </c>
      <c r="G23" s="38">
        <v>0.51</v>
      </c>
      <c r="H23" s="19" t="s">
        <v>39</v>
      </c>
    </row>
    <row r="24" spans="1:8" ht="49.5" customHeight="1">
      <c r="A24" s="1"/>
      <c r="B24" s="16" t="s">
        <v>46</v>
      </c>
      <c r="C24" s="16">
        <v>10</v>
      </c>
      <c r="D24" s="24">
        <f>SUM(D14:D23)</f>
        <v>62710183</v>
      </c>
      <c r="E24" s="24">
        <f>E14</f>
        <v>40000000</v>
      </c>
      <c r="F24" s="24">
        <f>SUM(F14:F23)</f>
        <v>131136716</v>
      </c>
      <c r="G24" s="22"/>
      <c r="H24" s="22"/>
    </row>
    <row r="25" spans="1:8">
      <c r="A25" s="12"/>
      <c r="B25" s="12"/>
      <c r="C25" s="12"/>
      <c r="D25" s="13"/>
      <c r="E25" s="13"/>
      <c r="F25" s="25"/>
      <c r="G25" s="13"/>
      <c r="H25" s="13"/>
    </row>
    <row r="26" spans="1:8" ht="14.25">
      <c r="A26" s="59"/>
      <c r="B26" s="59"/>
      <c r="C26" s="59"/>
      <c r="D26" s="59"/>
      <c r="E26" s="59"/>
      <c r="F26" s="59"/>
      <c r="G26" s="59"/>
      <c r="H26" s="59"/>
    </row>
    <row r="27" spans="1:8">
      <c r="A27" s="60"/>
      <c r="B27" s="60"/>
      <c r="C27" s="60"/>
      <c r="D27" s="60"/>
      <c r="E27" s="60"/>
      <c r="F27" s="60"/>
      <c r="G27" s="60"/>
      <c r="H27" s="60"/>
    </row>
    <row r="28" spans="1:8">
      <c r="A28" s="58"/>
      <c r="B28" s="14"/>
      <c r="C28" s="14"/>
      <c r="D28" s="12"/>
      <c r="E28" s="12"/>
      <c r="F28" s="12"/>
      <c r="G28" s="12"/>
      <c r="H28" s="12"/>
    </row>
    <row r="29" spans="1:8">
      <c r="A29" s="12"/>
      <c r="B29" s="12"/>
      <c r="C29" s="12"/>
      <c r="D29" s="12"/>
      <c r="E29" s="12"/>
      <c r="F29" s="12"/>
      <c r="G29" s="12"/>
      <c r="H29" s="12"/>
    </row>
    <row r="30" spans="1:8">
      <c r="A30" s="61" t="s">
        <v>47</v>
      </c>
      <c r="B30" s="61"/>
      <c r="C30" s="12"/>
      <c r="D30" s="12"/>
      <c r="E30" s="12"/>
      <c r="F30" s="12"/>
      <c r="G30" s="12"/>
      <c r="H30" s="12"/>
    </row>
  </sheetData>
  <mergeCells count="11">
    <mergeCell ref="A3:H3"/>
    <mergeCell ref="A5:H5"/>
    <mergeCell ref="A6:H6"/>
    <mergeCell ref="A2:H2"/>
    <mergeCell ref="A1:H1"/>
    <mergeCell ref="A4:H4"/>
    <mergeCell ref="A26:H26"/>
    <mergeCell ref="A27:H27"/>
    <mergeCell ref="A30:B30"/>
    <mergeCell ref="A9:H9"/>
    <mergeCell ref="A17:H17"/>
  </mergeCells>
  <pageMargins left="0.7" right="0.7" top="0.75" bottom="0.75" header="0.3" footer="0.3"/>
  <pageSetup scale="88" orientation="landscape" r:id="rId1"/>
  <headerFooter>
    <oddFooter>&amp;C&amp;P of &amp;N</oddFooter>
  </headerFooter>
  <rowBreaks count="1" manualBreakCount="1">
    <brk id="25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4" ma:contentTypeDescription="Create a new document." ma:contentTypeScope="" ma:versionID="e6456a17b694e0bf573b03a51e76dc42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b9b068ce03a10d03cf65dbd6bbf2c817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  <xsd:element ref="ns2:Descr" minOccurs="0"/>
                <xsd:element ref="ns2:TopicsofInterest" minOccurs="0"/>
                <xsd:element ref="ns2:DateofPublicationorEv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escr" ma:index="25" nillable="true" ma:displayName="Descr" ma:format="Dropdown" ma:internalName="Descr">
      <xsd:simpleType>
        <xsd:restriction base="dms:Note">
          <xsd:maxLength value="255"/>
        </xsd:restriction>
      </xsd:simpleType>
    </xsd:element>
    <xsd:element name="TopicsofInterest" ma:index="26" nillable="true" ma:displayName="Topics of Interest" ma:format="Dropdown" ma:internalName="TopicsofInterest">
      <xsd:simpleType>
        <xsd:restriction base="dms:Note">
          <xsd:maxLength value="255"/>
        </xsd:restriction>
      </xsd:simpleType>
    </xsd:element>
    <xsd:element name="DateofPublicationorEvent" ma:index="27" nillable="true" ma:displayName="Date of Publication or Event" ma:format="DateOnly" ma:indexed="true" ma:internalName="DateofPublicationorEvent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8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  <SharedWithUsers xmlns="5067c814-4b34-462c-a21d-c185ff6548d2">
      <UserInfo>
        <DisplayName>Monahan, Patricia@Energy</DisplayName>
        <AccountId>88</AccountId>
        <AccountType/>
      </UserInfo>
    </SharedWithUsers>
    <DateofPublicationorEvent xmlns="785685f2-c2e1-4352-89aa-3faca8eaba52" xsi:nil="true"/>
    <TopicsofInterest xmlns="785685f2-c2e1-4352-89aa-3faca8eaba52" xsi:nil="true"/>
    <Descr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240DE2-DAEB-4BAC-A631-75E2CC31E668}"/>
</file>

<file path=customXml/itemProps2.xml><?xml version="1.0" encoding="utf-8"?>
<ds:datastoreItem xmlns:ds="http://schemas.openxmlformats.org/officeDocument/2006/customXml" ds:itemID="{98FA6B71-9B54-4706-859F-7A90F1DA703C}"/>
</file>

<file path=customXml/itemProps3.xml><?xml version="1.0" encoding="utf-8"?>
<ds:datastoreItem xmlns:ds="http://schemas.openxmlformats.org/officeDocument/2006/customXml" ds:itemID="{91C2DF9D-9C7A-4B67-9215-4931781A1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GFO-23-602 NOPA Results Table</dc:title>
  <dc:subject/>
  <dc:creator>California Energy Commission</dc:creator>
  <cp:keywords/>
  <dc:description/>
  <cp:lastModifiedBy>i:0#.f|membership|kristi.villareal@energy.ca.gov</cp:lastModifiedBy>
  <cp:revision/>
  <dcterms:created xsi:type="dcterms:W3CDTF">2013-02-11T17:46:59Z</dcterms:created>
  <dcterms:modified xsi:type="dcterms:W3CDTF">2025-03-28T22:13:29Z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