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enrico_palo_energy_ca_gov/Documents/Desktop/Completed Solicitation/02 GFO-23-309 VPP_FLEX/NOPA_Revised 04-03-2025/"/>
    </mc:Choice>
  </mc:AlternateContent>
  <xr:revisionPtr revIDLastSave="9" documentId="8_{FD4B81A1-3108-4173-A43A-1808DBB61844}" xr6:coauthVersionLast="47" xr6:coauthVersionMax="47" xr10:uidLastSave="{E8D98A5F-1C4F-463C-B937-C94F36528382}"/>
  <bookViews>
    <workbookView xWindow="-120" yWindow="-120" windowWidth="29040" windowHeight="17640" xr2:uid="{00000000-000D-0000-FFFF-FFFF00000000}"/>
  </bookViews>
  <sheets>
    <sheet name="Cover" sheetId="11" r:id="rId1"/>
    <sheet name="NOPA Table - Group 1" sheetId="12" r:id="rId2"/>
    <sheet name="NOPA Table - Group 2" sheetId="1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2" l="1"/>
  <c r="D18" i="12"/>
  <c r="F9" i="12" l="1"/>
  <c r="D9" i="12"/>
  <c r="E9" i="12"/>
  <c r="F26" i="12"/>
  <c r="D26" i="12"/>
  <c r="E18" i="12"/>
  <c r="F8" i="13"/>
  <c r="E17" i="13"/>
  <c r="F17" i="13"/>
  <c r="D17" i="13"/>
  <c r="E8" i="13"/>
  <c r="D8" i="13"/>
  <c r="E26" i="12"/>
</calcChain>
</file>

<file path=xl/sharedStrings.xml><?xml version="1.0" encoding="utf-8"?>
<sst xmlns="http://schemas.openxmlformats.org/spreadsheetml/2006/main" count="123" uniqueCount="62">
  <si>
    <t>California Energy Commission - Energy Research Development Division</t>
  </si>
  <si>
    <t>Notice of Proposed Awards</t>
  </si>
  <si>
    <t>GFO-23-309</t>
  </si>
  <si>
    <t>Virtual Power Plant Approaches for Demand Flexibility (VPP-FLEX)</t>
  </si>
  <si>
    <t>Group 1: Community Virtual Power Plant Approaches for Demand Flexibility</t>
  </si>
  <si>
    <t>Group 2: Interoperable Energy Management Systems for Commercial Buildings</t>
  </si>
  <si>
    <t>Project Group 1 – Community Virtual Power Plant Approaches for Demand Flexibility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</si>
  <si>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</si>
  <si>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</si>
  <si>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</si>
  <si>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</si>
  <si>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</si>
  <si>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</si>
  <si>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</si>
  <si>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</si>
  <si>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</si>
  <si>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MCE</t>
  </si>
  <si>
    <t>MCE's Virtual Power Plant: Valuing People Power (VPP 2X) project</t>
  </si>
  <si>
    <t>Awardee</t>
  </si>
  <si>
    <t>Sonoma Clean Power Authority</t>
  </si>
  <si>
    <t>GridSavvy VPP</t>
  </si>
  <si>
    <t>The Regents of the University of California, on behalf of the Davis Campus</t>
  </si>
  <si>
    <t>Powering Yolo Forward: A Collaborative VPP Project for Demand Flexibility &amp; Community Engagement</t>
  </si>
  <si>
    <t>Lawrence Berkeley National Laboratory</t>
  </si>
  <si>
    <t>California Campus Load Flexibility: CC-FLEX</t>
  </si>
  <si>
    <t>Total Funding Recommended</t>
  </si>
  <si>
    <t>Passed Not Funded</t>
  </si>
  <si>
    <t>No Award</t>
  </si>
  <si>
    <t>Electric Power Research Institute, Inc</t>
  </si>
  <si>
    <t>Flex READI California</t>
  </si>
  <si>
    <t>North Valley, Residential, Community VPP: A Model for the Future</t>
  </si>
  <si>
    <t>San Diego State University Foundation</t>
  </si>
  <si>
    <t>EmpowerFlex: Community-Driven Virtual Power Plants for Demand Flexibility</t>
  </si>
  <si>
    <t>Total</t>
  </si>
  <si>
    <t>Did Not Pass</t>
  </si>
  <si>
    <t>N/A</t>
  </si>
  <si>
    <t>Energy Applied</t>
  </si>
  <si>
    <t>Energy Applied HVAC/HEAT pumps batteries connected to a VPP</t>
  </si>
  <si>
    <t>Green Yachts</t>
  </si>
  <si>
    <t>Zero-Emission Sausalito Green Boating Center DC VPP/Microgrid</t>
  </si>
  <si>
    <t>Channing St. Copper Co.</t>
  </si>
  <si>
    <t>Energy Storage Enabled Appliances as Virtual Power Plants</t>
  </si>
  <si>
    <t>Project Group 2 - Interoperable Energy Management Systems for Commercial Buildings</t>
  </si>
  <si>
    <t>OBC-FLEX: Enabling Interoperable Demand Flexibility in Commercial Buildings</t>
  </si>
  <si>
    <t>SUPPLIES - Scaling Up Virtual Power Plants through Interoperable Energy Management Systems in K-12 Schools</t>
  </si>
  <si>
    <t>The Regents of the University of California, on behalf of the Berkeley Campus</t>
  </si>
  <si>
    <t>Super-GX: Scale Grid-responsive Supervisory Control for Multiple Commercial Buildings and EV Charging</t>
  </si>
  <si>
    <t>The Regents of the University of California, on behalf of the San Diego Campus's - Scripps Institution of Oceanography</t>
  </si>
  <si>
    <t xml:space="preserve">Project SORDFiSH: San Diego Interoperability Research for Demand Flexibility to Achieve Sustainable Facilities </t>
  </si>
  <si>
    <t>Fairbuild LLC</t>
  </si>
  <si>
    <t>Virtual Power Plant for Demand Flexibility</t>
  </si>
  <si>
    <t>Energy One Solutions International Corporations</t>
  </si>
  <si>
    <t>Turning Cold Storage Facilities into Advanced Virtual Power Plants</t>
  </si>
  <si>
    <t>Andromeda Power, LLC</t>
  </si>
  <si>
    <t>BACnet-to-OCPP Integration Platform (B2O)</t>
  </si>
  <si>
    <t>[Lawrence Berkeley National Laboratory]</t>
  </si>
  <si>
    <t>[California Campus Load Flexibility: CC-FLEX]</t>
  </si>
  <si>
    <t>[4900000]</t>
  </si>
  <si>
    <t>[1255847]</t>
  </si>
  <si>
    <t>[87.11]</t>
  </si>
  <si>
    <t>[No Award]</t>
  </si>
  <si>
    <r>
      <t>[10/4/2024]</t>
    </r>
    <r>
      <rPr>
        <sz val="12"/>
        <rFont val="Tahoma"/>
        <family val="2"/>
      </rPr>
      <t xml:space="preserve">  </t>
    </r>
    <r>
      <rPr>
        <b/>
        <u/>
        <sz val="12"/>
        <rFont val="Tahoma"/>
        <family val="2"/>
      </rPr>
      <t>4/3/2025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</si>
</sst>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name val="Tahoma"/>
      <family val="2"/>
    </font>
    <font>
      <sz val="12"/>
      <name val="Tahoma"/>
      <family val="2"/>
    </font>
    <font>
      <strike/>
      <sz val="12"/>
      <name val="Tahoma"/>
      <family val="2"/>
    </font>
    <font>
      <b/>
      <u/>
      <sz val="12"/>
      <name val="Tahoma"/>
      <family val="2"/>
    </font>
    <font>
      <strike/>
      <sz val="12"/>
      <color theme="1"/>
      <name val="Tahoma "/>
    </font>
    <font>
      <b/>
      <u/>
      <sz val="12"/>
      <color theme="1"/>
      <name val="Tahoma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3" borderId="7" xfId="0" applyFont="1" applyFill="1" applyBorder="1"/>
    <xf numFmtId="0" fontId="5" fillId="3" borderId="8" xfId="0" applyFont="1" applyFill="1" applyBorder="1"/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13" fillId="0" borderId="0" xfId="0" applyNumberFormat="1" applyFont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right" vertical="center" wrapText="1"/>
    </xf>
    <xf numFmtId="4" fontId="15" fillId="2" borderId="4" xfId="0" applyNumberFormat="1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164" fontId="16" fillId="2" borderId="1" xfId="0" applyNumberFormat="1" applyFont="1" applyFill="1" applyBorder="1" applyAlignment="1">
      <alignment horizontal="right" vertical="center" wrapText="1"/>
    </xf>
    <xf numFmtId="4" fontId="16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9"/>
  <sheetViews>
    <sheetView tabSelected="1" workbookViewId="0">
      <selection activeCell="A14" sqref="A14"/>
    </sheetView>
  </sheetViews>
  <sheetFormatPr defaultRowHeight="15"/>
  <cols>
    <col min="1" max="1" width="86.140625" style="22" customWidth="1"/>
  </cols>
  <sheetData>
    <row r="1" spans="1:1" ht="25.5" customHeight="1">
      <c r="A1" s="22" t="s">
        <v>0</v>
      </c>
    </row>
    <row r="2" spans="1:1" ht="25.5" customHeight="1">
      <c r="A2" s="22" t="s">
        <v>1</v>
      </c>
    </row>
    <row r="3" spans="1:1" ht="25.5" customHeight="1">
      <c r="A3" s="53" t="s">
        <v>2</v>
      </c>
    </row>
    <row r="4" spans="1:1" ht="25.5" customHeight="1">
      <c r="A4" s="53" t="s">
        <v>3</v>
      </c>
    </row>
    <row r="5" spans="1:1" ht="25.5" customHeight="1">
      <c r="A5" s="53" t="s">
        <v>4</v>
      </c>
    </row>
    <row r="6" spans="1:1" ht="25.5" customHeight="1">
      <c r="A6" s="53" t="s">
        <v>5</v>
      </c>
    </row>
    <row r="7" spans="1:1" ht="25.5" customHeight="1">
      <c r="A7" s="72" t="s">
        <v>61</v>
      </c>
    </row>
    <row r="8" spans="1:1" ht="25.5" customHeight="1">
      <c r="A8" s="54"/>
    </row>
    <row r="9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sheetPr>
    <pageSetUpPr fitToPage="1"/>
  </sheetPr>
  <dimension ref="A1:H29"/>
  <sheetViews>
    <sheetView workbookViewId="0">
      <selection activeCell="F15" sqref="F15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9.42578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9" customFormat="1" ht="24.6" customHeight="1">
      <c r="A1" s="52" t="s">
        <v>6</v>
      </c>
      <c r="C1" s="50"/>
      <c r="D1" s="50"/>
      <c r="E1" s="50"/>
      <c r="F1" s="50"/>
      <c r="G1" s="50"/>
      <c r="H1" s="50"/>
    </row>
    <row r="2" spans="1:8" s="1" customFormat="1" ht="15.75">
      <c r="A2" s="21"/>
      <c r="C2" s="2"/>
      <c r="D2" s="2"/>
      <c r="E2" s="2"/>
      <c r="F2" s="2"/>
      <c r="G2" s="2"/>
      <c r="H2" s="2"/>
    </row>
    <row r="3" spans="1:8" s="6" customFormat="1" ht="30.6" customHeight="1">
      <c r="A3" s="45" t="s">
        <v>7</v>
      </c>
      <c r="B3" s="46"/>
      <c r="C3" s="46"/>
      <c r="D3" s="46"/>
      <c r="E3" s="46"/>
      <c r="F3" s="46"/>
      <c r="G3" s="46"/>
      <c r="H3" s="47"/>
    </row>
    <row r="4" spans="1:8" s="1" customFormat="1" ht="47.2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1" customFormat="1" ht="45">
      <c r="A5" s="10">
        <v>1</v>
      </c>
      <c r="B5" s="19" t="s">
        <v>16</v>
      </c>
      <c r="C5" s="19" t="s">
        <v>17</v>
      </c>
      <c r="D5" s="18">
        <v>5000000</v>
      </c>
      <c r="E5" s="18">
        <v>5000000</v>
      </c>
      <c r="F5" s="18">
        <v>5000000</v>
      </c>
      <c r="G5" s="11">
        <v>95.98</v>
      </c>
      <c r="H5" s="10" t="s">
        <v>18</v>
      </c>
    </row>
    <row r="6" spans="1:8" s="1" customFormat="1" ht="30">
      <c r="A6" s="10">
        <v>2</v>
      </c>
      <c r="B6" s="19" t="s">
        <v>19</v>
      </c>
      <c r="C6" s="19" t="s">
        <v>20</v>
      </c>
      <c r="D6" s="18">
        <v>4995640</v>
      </c>
      <c r="E6" s="18">
        <v>4995640</v>
      </c>
      <c r="F6" s="18">
        <v>1081000</v>
      </c>
      <c r="G6" s="11">
        <v>87.76</v>
      </c>
      <c r="H6" s="10" t="s">
        <v>18</v>
      </c>
    </row>
    <row r="7" spans="1:8" s="6" customFormat="1" ht="75">
      <c r="A7" s="10">
        <v>3</v>
      </c>
      <c r="B7" s="19" t="s">
        <v>21</v>
      </c>
      <c r="C7" s="19" t="s">
        <v>22</v>
      </c>
      <c r="D7" s="18">
        <v>5000000</v>
      </c>
      <c r="E7" s="18">
        <v>5000000</v>
      </c>
      <c r="F7" s="18">
        <v>1006559</v>
      </c>
      <c r="G7" s="11">
        <v>87.19</v>
      </c>
      <c r="H7" s="10" t="s">
        <v>18</v>
      </c>
    </row>
    <row r="8" spans="1:8" s="6" customFormat="1" ht="47.25">
      <c r="A8" s="77">
        <v>4</v>
      </c>
      <c r="B8" s="78" t="s">
        <v>23</v>
      </c>
      <c r="C8" s="78" t="s">
        <v>24</v>
      </c>
      <c r="D8" s="79">
        <v>4900000</v>
      </c>
      <c r="E8" s="79">
        <v>3121313</v>
      </c>
      <c r="F8" s="79">
        <v>1255847</v>
      </c>
      <c r="G8" s="80">
        <v>87.11</v>
      </c>
      <c r="H8" s="77" t="s">
        <v>18</v>
      </c>
    </row>
    <row r="9" spans="1:8" s="1" customFormat="1" ht="23.45" customHeight="1">
      <c r="A9" s="23"/>
      <c r="B9" s="24"/>
      <c r="C9" s="25" t="s">
        <v>25</v>
      </c>
      <c r="D9" s="26">
        <f>SUM(D5:D8)</f>
        <v>19895640</v>
      </c>
      <c r="E9" s="27">
        <f>SUM(E5:E8)</f>
        <v>18116953</v>
      </c>
      <c r="F9" s="28">
        <f>SUM(F5:F8)</f>
        <v>8343406</v>
      </c>
      <c r="G9" s="29"/>
      <c r="H9" s="30"/>
    </row>
    <row r="10" spans="1:8" s="1" customFormat="1" ht="15.75">
      <c r="A10" s="33"/>
      <c r="B10" s="34"/>
      <c r="C10" s="35"/>
      <c r="D10" s="36"/>
      <c r="E10" s="36"/>
      <c r="F10" s="36"/>
      <c r="G10" s="37"/>
      <c r="H10" s="38"/>
    </row>
    <row r="11" spans="1:8" s="1" customFormat="1" ht="15.75">
      <c r="A11" s="55"/>
      <c r="B11" s="56"/>
      <c r="C11" s="57"/>
      <c r="D11" s="58"/>
      <c r="E11" s="58"/>
      <c r="F11" s="58"/>
      <c r="G11" s="59"/>
      <c r="H11" s="60"/>
    </row>
    <row r="12" spans="1:8" s="1" customFormat="1">
      <c r="A12" s="45" t="s">
        <v>26</v>
      </c>
      <c r="B12" s="61"/>
      <c r="C12" s="61"/>
      <c r="D12" s="61"/>
      <c r="E12" s="61"/>
      <c r="F12" s="61"/>
      <c r="G12" s="61"/>
      <c r="H12" s="62"/>
    </row>
    <row r="13" spans="1:8" s="1" customFormat="1" ht="48.6" customHeight="1">
      <c r="A13" s="13" t="s">
        <v>8</v>
      </c>
      <c r="B13" s="13" t="s">
        <v>9</v>
      </c>
      <c r="C13" s="13" t="s">
        <v>10</v>
      </c>
      <c r="D13" s="14" t="s">
        <v>11</v>
      </c>
      <c r="E13" s="14" t="s">
        <v>12</v>
      </c>
      <c r="F13" s="14" t="s">
        <v>13</v>
      </c>
      <c r="G13" s="14" t="s">
        <v>14</v>
      </c>
      <c r="H13" s="13" t="s">
        <v>15</v>
      </c>
    </row>
    <row r="14" spans="1:8" s="1" customFormat="1" ht="30">
      <c r="A14" s="73">
        <v>4</v>
      </c>
      <c r="B14" s="74" t="s">
        <v>55</v>
      </c>
      <c r="C14" s="74" t="s">
        <v>56</v>
      </c>
      <c r="D14" s="75" t="s">
        <v>57</v>
      </c>
      <c r="E14" s="75">
        <v>0</v>
      </c>
      <c r="F14" s="75" t="s">
        <v>58</v>
      </c>
      <c r="G14" s="76" t="s">
        <v>59</v>
      </c>
      <c r="H14" s="73" t="s">
        <v>60</v>
      </c>
    </row>
    <row r="15" spans="1:8" s="1" customFormat="1" ht="45">
      <c r="A15" s="16">
        <v>5</v>
      </c>
      <c r="B15" s="20" t="s">
        <v>28</v>
      </c>
      <c r="C15" s="20" t="s">
        <v>29</v>
      </c>
      <c r="D15" s="18">
        <v>5000000</v>
      </c>
      <c r="E15" s="18">
        <v>0</v>
      </c>
      <c r="F15" s="18">
        <v>1000051</v>
      </c>
      <c r="G15" s="17">
        <v>85.57</v>
      </c>
      <c r="H15" s="16" t="s">
        <v>27</v>
      </c>
    </row>
    <row r="16" spans="1:8" s="1" customFormat="1" ht="75">
      <c r="A16" s="16">
        <v>6</v>
      </c>
      <c r="B16" s="20" t="s">
        <v>21</v>
      </c>
      <c r="C16" s="20" t="s">
        <v>30</v>
      </c>
      <c r="D16" s="18">
        <v>5000000</v>
      </c>
      <c r="E16" s="18">
        <v>0</v>
      </c>
      <c r="F16" s="18">
        <v>4036423</v>
      </c>
      <c r="G16" s="17">
        <v>81.430000000000007</v>
      </c>
      <c r="H16" s="16" t="s">
        <v>27</v>
      </c>
    </row>
    <row r="17" spans="1:8" s="1" customFormat="1" ht="60" customHeight="1">
      <c r="A17" s="16">
        <v>7</v>
      </c>
      <c r="B17" s="20" t="s">
        <v>31</v>
      </c>
      <c r="C17" s="20" t="s">
        <v>32</v>
      </c>
      <c r="D17" s="18">
        <v>5000000</v>
      </c>
      <c r="E17" s="18">
        <v>0</v>
      </c>
      <c r="F17" s="18">
        <v>1356194</v>
      </c>
      <c r="G17" s="17">
        <v>81.12</v>
      </c>
      <c r="H17" s="16" t="s">
        <v>27</v>
      </c>
    </row>
    <row r="18" spans="1:8" s="1" customFormat="1" ht="15.75">
      <c r="A18" s="63"/>
      <c r="B18" s="64"/>
      <c r="C18" s="65" t="s">
        <v>33</v>
      </c>
      <c r="D18" s="66">
        <f>SUM(D15:D17)</f>
        <v>15000000</v>
      </c>
      <c r="E18" s="67">
        <f>SUM(E14:E17)</f>
        <v>0</v>
      </c>
      <c r="F18" s="68">
        <f>SUM(F15:F17)</f>
        <v>6392668</v>
      </c>
      <c r="G18" s="69"/>
      <c r="H18" s="70"/>
    </row>
    <row r="19" spans="1:8" s="1" customFormat="1" ht="15.75">
      <c r="A19" s="55"/>
      <c r="B19" s="56"/>
      <c r="C19" s="57"/>
      <c r="D19" s="58"/>
      <c r="E19" s="58"/>
      <c r="F19" s="58"/>
      <c r="G19" s="59"/>
      <c r="H19" s="60"/>
    </row>
    <row r="20" spans="1:8" s="1" customFormat="1" ht="15.75">
      <c r="A20" s="39"/>
      <c r="B20" s="40"/>
      <c r="C20" s="41"/>
      <c r="D20" s="42"/>
      <c r="E20" s="42"/>
      <c r="F20" s="42"/>
      <c r="G20" s="43"/>
      <c r="H20" s="44"/>
    </row>
    <row r="21" spans="1:8" s="1" customFormat="1">
      <c r="A21" s="48" t="s">
        <v>34</v>
      </c>
      <c r="B21" s="31"/>
      <c r="C21" s="31"/>
      <c r="D21" s="31"/>
      <c r="E21" s="31"/>
      <c r="F21" s="31"/>
      <c r="G21" s="31"/>
      <c r="H21" s="32"/>
    </row>
    <row r="22" spans="1:8" s="1" customFormat="1" ht="47.25">
      <c r="A22" s="13" t="s">
        <v>8</v>
      </c>
      <c r="B22" s="13" t="s">
        <v>9</v>
      </c>
      <c r="C22" s="13" t="s">
        <v>10</v>
      </c>
      <c r="D22" s="14" t="s">
        <v>11</v>
      </c>
      <c r="E22" s="14" t="s">
        <v>12</v>
      </c>
      <c r="F22" s="14" t="s">
        <v>13</v>
      </c>
      <c r="G22" s="14" t="s">
        <v>14</v>
      </c>
      <c r="H22" s="13" t="s">
        <v>15</v>
      </c>
    </row>
    <row r="23" spans="1:8" s="7" customFormat="1" ht="60">
      <c r="A23" s="10" t="s">
        <v>35</v>
      </c>
      <c r="B23" s="10" t="s">
        <v>36</v>
      </c>
      <c r="C23" s="19" t="s">
        <v>37</v>
      </c>
      <c r="D23" s="18">
        <v>3132800</v>
      </c>
      <c r="E23" s="18">
        <v>0</v>
      </c>
      <c r="F23" s="18">
        <v>783200</v>
      </c>
      <c r="G23" s="71"/>
      <c r="H23" s="15" t="s">
        <v>34</v>
      </c>
    </row>
    <row r="24" spans="1:8" ht="45">
      <c r="A24" s="10" t="s">
        <v>35</v>
      </c>
      <c r="B24" s="10" t="s">
        <v>38</v>
      </c>
      <c r="C24" s="19" t="s">
        <v>39</v>
      </c>
      <c r="D24" s="18">
        <v>4999704</v>
      </c>
      <c r="E24" s="18">
        <v>0</v>
      </c>
      <c r="F24" s="18">
        <v>12552564</v>
      </c>
      <c r="G24" s="71"/>
      <c r="H24" s="15" t="s">
        <v>34</v>
      </c>
    </row>
    <row r="25" spans="1:8" ht="45">
      <c r="A25" s="10" t="s">
        <v>35</v>
      </c>
      <c r="B25" s="10" t="s">
        <v>40</v>
      </c>
      <c r="C25" s="19" t="s">
        <v>41</v>
      </c>
      <c r="D25" s="18">
        <v>1948798</v>
      </c>
      <c r="E25" s="18">
        <v>0</v>
      </c>
      <c r="F25" s="18">
        <v>505220</v>
      </c>
      <c r="G25" s="11"/>
      <c r="H25" s="15" t="s">
        <v>34</v>
      </c>
    </row>
    <row r="26" spans="1:8" ht="15.75">
      <c r="A26" s="23"/>
      <c r="B26" s="24"/>
      <c r="C26" s="25" t="s">
        <v>33</v>
      </c>
      <c r="D26" s="26">
        <f>SUM(D23:D25)</f>
        <v>10081302</v>
      </c>
      <c r="E26" s="27">
        <f>SUM(E25:E25)</f>
        <v>0</v>
      </c>
      <c r="F26" s="28">
        <f>SUM(F23:F25)</f>
        <v>13840984</v>
      </c>
      <c r="G26" s="29"/>
      <c r="H26" s="30"/>
    </row>
    <row r="27" spans="1:8" ht="15.75">
      <c r="A27" s="33"/>
      <c r="B27" s="34"/>
      <c r="C27" s="35"/>
      <c r="D27" s="36"/>
      <c r="E27" s="36"/>
      <c r="F27" s="36"/>
      <c r="G27" s="37"/>
      <c r="H27" s="38"/>
    </row>
    <row r="28" spans="1:8" ht="15.75">
      <c r="A28" s="39"/>
      <c r="B28" s="40"/>
      <c r="C28" s="41"/>
      <c r="D28" s="42"/>
      <c r="E28" s="42"/>
      <c r="F28" s="42"/>
      <c r="G28" s="43"/>
      <c r="H28" s="44"/>
    </row>
    <row r="29" spans="1:8" ht="15.75">
      <c r="A29" s="12"/>
      <c r="B29" s="1"/>
      <c r="C29" s="1"/>
      <c r="D29" s="3"/>
      <c r="E29" s="3"/>
      <c r="F29" s="3"/>
      <c r="G29" s="3"/>
      <c r="H29" s="12"/>
    </row>
  </sheetData>
  <pageMargins left="0.7" right="0.7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sheetPr>
    <pageSetUpPr fitToPage="1"/>
  </sheetPr>
  <dimension ref="A1:H25"/>
  <sheetViews>
    <sheetView workbookViewId="0">
      <selection activeCell="B5" sqref="B5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9" customFormat="1" ht="24.6" customHeight="1">
      <c r="A1" s="51" t="s">
        <v>42</v>
      </c>
      <c r="C1" s="50"/>
      <c r="D1" s="50"/>
      <c r="E1" s="50"/>
      <c r="F1" s="50"/>
      <c r="G1" s="50"/>
      <c r="H1" s="50"/>
    </row>
    <row r="2" spans="1:8" s="1" customFormat="1" ht="15.75">
      <c r="A2" s="21"/>
      <c r="C2" s="2"/>
      <c r="D2" s="2"/>
      <c r="E2" s="2"/>
      <c r="F2" s="2"/>
      <c r="G2" s="2"/>
      <c r="H2" s="2"/>
    </row>
    <row r="3" spans="1:8" s="6" customFormat="1" ht="30.6" customHeight="1">
      <c r="A3" s="45" t="s">
        <v>7</v>
      </c>
      <c r="B3" s="46"/>
      <c r="C3" s="46"/>
      <c r="D3" s="46"/>
      <c r="E3" s="46"/>
      <c r="F3" s="46"/>
      <c r="G3" s="46"/>
      <c r="H3" s="47"/>
    </row>
    <row r="4" spans="1:8" s="1" customFormat="1" ht="47.25">
      <c r="A4" s="13" t="s">
        <v>8</v>
      </c>
      <c r="B4" s="13" t="s">
        <v>9</v>
      </c>
      <c r="C4" s="13" t="s">
        <v>10</v>
      </c>
      <c r="D4" s="14" t="s">
        <v>11</v>
      </c>
      <c r="E4" s="14" t="s">
        <v>12</v>
      </c>
      <c r="F4" s="14" t="s">
        <v>13</v>
      </c>
      <c r="G4" s="14" t="s">
        <v>14</v>
      </c>
      <c r="H4" s="13" t="s">
        <v>15</v>
      </c>
    </row>
    <row r="5" spans="1:8" s="6" customFormat="1" ht="60">
      <c r="A5" s="10">
        <v>1</v>
      </c>
      <c r="B5" s="19" t="s">
        <v>23</v>
      </c>
      <c r="C5" s="19" t="s">
        <v>43</v>
      </c>
      <c r="D5" s="18">
        <v>1999917</v>
      </c>
      <c r="E5" s="18">
        <v>1999917</v>
      </c>
      <c r="F5" s="18">
        <v>710000</v>
      </c>
      <c r="G5" s="11">
        <v>88.5</v>
      </c>
      <c r="H5" s="10" t="s">
        <v>18</v>
      </c>
    </row>
    <row r="6" spans="1:8" s="6" customFormat="1" ht="75">
      <c r="A6" s="10">
        <v>2</v>
      </c>
      <c r="B6" s="19" t="s">
        <v>28</v>
      </c>
      <c r="C6" s="19" t="s">
        <v>44</v>
      </c>
      <c r="D6" s="18">
        <v>2000000</v>
      </c>
      <c r="E6" s="18">
        <v>2000000</v>
      </c>
      <c r="F6" s="18">
        <v>660000</v>
      </c>
      <c r="G6" s="11">
        <v>85.14</v>
      </c>
      <c r="H6" s="10" t="s">
        <v>18</v>
      </c>
    </row>
    <row r="7" spans="1:8" s="6" customFormat="1" ht="75">
      <c r="A7" s="16">
        <v>3</v>
      </c>
      <c r="B7" s="20" t="s">
        <v>45</v>
      </c>
      <c r="C7" s="20" t="s">
        <v>46</v>
      </c>
      <c r="D7" s="18">
        <v>1999999</v>
      </c>
      <c r="E7" s="18">
        <v>1999999</v>
      </c>
      <c r="F7" s="18">
        <v>1650000</v>
      </c>
      <c r="G7" s="17">
        <v>82.79</v>
      </c>
      <c r="H7" s="16" t="s">
        <v>18</v>
      </c>
    </row>
    <row r="8" spans="1:8" s="1" customFormat="1" ht="23.45" customHeight="1">
      <c r="A8" s="23"/>
      <c r="B8" s="24"/>
      <c r="C8" s="25" t="s">
        <v>25</v>
      </c>
      <c r="D8" s="26">
        <f>SUM(D5:D7)</f>
        <v>5999916</v>
      </c>
      <c r="E8" s="27">
        <f t="shared" ref="E8" si="0">SUM(E5:E7)</f>
        <v>5999916</v>
      </c>
      <c r="F8" s="28">
        <f>SUM(F5:F7)</f>
        <v>3020000</v>
      </c>
      <c r="G8" s="29"/>
      <c r="H8" s="30"/>
    </row>
    <row r="9" spans="1:8" s="1" customFormat="1" ht="15.75">
      <c r="A9" s="33"/>
      <c r="B9" s="34"/>
      <c r="C9" s="35"/>
      <c r="D9" s="36"/>
      <c r="E9" s="36"/>
      <c r="F9" s="36"/>
      <c r="G9" s="37"/>
      <c r="H9" s="38"/>
    </row>
    <row r="10" spans="1:8" s="1" customFormat="1" ht="15.75">
      <c r="A10" s="39"/>
      <c r="B10" s="40"/>
      <c r="C10" s="41"/>
      <c r="D10" s="42"/>
      <c r="E10" s="42"/>
      <c r="F10" s="42"/>
      <c r="G10" s="43"/>
      <c r="H10" s="44"/>
    </row>
    <row r="11" spans="1:8" s="1" customFormat="1" ht="27.6" customHeight="1">
      <c r="A11" s="48" t="s">
        <v>34</v>
      </c>
      <c r="B11" s="31"/>
      <c r="C11" s="31"/>
      <c r="D11" s="31"/>
      <c r="E11" s="31"/>
      <c r="F11" s="31"/>
      <c r="G11" s="31"/>
      <c r="H11" s="32"/>
    </row>
    <row r="12" spans="1:8" s="1" customFormat="1" ht="47.25">
      <c r="A12" s="13" t="s">
        <v>8</v>
      </c>
      <c r="B12" s="13" t="s">
        <v>9</v>
      </c>
      <c r="C12" s="13" t="s">
        <v>10</v>
      </c>
      <c r="D12" s="14" t="s">
        <v>11</v>
      </c>
      <c r="E12" s="14" t="s">
        <v>12</v>
      </c>
      <c r="F12" s="14" t="s">
        <v>13</v>
      </c>
      <c r="G12" s="14" t="s">
        <v>14</v>
      </c>
      <c r="H12" s="13" t="s">
        <v>15</v>
      </c>
    </row>
    <row r="13" spans="1:8" s="6" customFormat="1" ht="105">
      <c r="A13" s="10" t="s">
        <v>35</v>
      </c>
      <c r="B13" s="19" t="s">
        <v>47</v>
      </c>
      <c r="C13" s="19" t="s">
        <v>48</v>
      </c>
      <c r="D13" s="18">
        <v>1999137</v>
      </c>
      <c r="E13" s="18">
        <v>0</v>
      </c>
      <c r="F13" s="18">
        <v>400141</v>
      </c>
      <c r="G13" s="11"/>
      <c r="H13" s="15" t="s">
        <v>34</v>
      </c>
    </row>
    <row r="14" spans="1:8" s="6" customFormat="1" ht="30">
      <c r="A14" s="10" t="s">
        <v>35</v>
      </c>
      <c r="B14" s="19" t="s">
        <v>49</v>
      </c>
      <c r="C14" s="19" t="s">
        <v>50</v>
      </c>
      <c r="D14" s="18">
        <v>1998060</v>
      </c>
      <c r="E14" s="18">
        <v>0</v>
      </c>
      <c r="F14" s="18">
        <v>429040</v>
      </c>
      <c r="G14" s="11"/>
      <c r="H14" s="15" t="s">
        <v>34</v>
      </c>
    </row>
    <row r="15" spans="1:8" s="6" customFormat="1" ht="60">
      <c r="A15" s="10" t="s">
        <v>35</v>
      </c>
      <c r="B15" s="19" t="s">
        <v>51</v>
      </c>
      <c r="C15" s="19" t="s">
        <v>52</v>
      </c>
      <c r="D15" s="18">
        <v>1994354</v>
      </c>
      <c r="E15" s="18">
        <v>0</v>
      </c>
      <c r="F15" s="18">
        <v>1052795</v>
      </c>
      <c r="G15" s="11"/>
      <c r="H15" s="15" t="s">
        <v>34</v>
      </c>
    </row>
    <row r="16" spans="1:8" s="6" customFormat="1" ht="30">
      <c r="A16" s="10" t="s">
        <v>35</v>
      </c>
      <c r="B16" s="19" t="s">
        <v>53</v>
      </c>
      <c r="C16" s="19" t="s">
        <v>54</v>
      </c>
      <c r="D16" s="18">
        <v>1999910</v>
      </c>
      <c r="E16" s="18">
        <v>0</v>
      </c>
      <c r="F16" s="18">
        <v>835000</v>
      </c>
      <c r="G16" s="11"/>
      <c r="H16" s="15" t="s">
        <v>34</v>
      </c>
    </row>
    <row r="17" spans="1:8" s="1" customFormat="1" ht="15.75">
      <c r="A17" s="23"/>
      <c r="B17" s="24"/>
      <c r="C17" s="25" t="s">
        <v>33</v>
      </c>
      <c r="D17" s="26">
        <f>SUM(D13:D16)</f>
        <v>7991461</v>
      </c>
      <c r="E17" s="27">
        <f>SUM(E13:E16)</f>
        <v>0</v>
      </c>
      <c r="F17" s="28">
        <f>SUM(F13:F16)</f>
        <v>2716976</v>
      </c>
      <c r="G17" s="29"/>
      <c r="H17" s="30"/>
    </row>
    <row r="18" spans="1:8" s="1" customFormat="1" ht="15.75">
      <c r="A18" s="33"/>
      <c r="B18" s="34"/>
      <c r="C18" s="35"/>
      <c r="D18" s="36"/>
      <c r="E18" s="36"/>
      <c r="F18" s="36"/>
      <c r="G18" s="37"/>
      <c r="H18" s="38"/>
    </row>
    <row r="19" spans="1:8" s="1" customFormat="1" ht="15.75">
      <c r="A19" s="39"/>
      <c r="B19" s="40"/>
      <c r="C19" s="41"/>
      <c r="D19" s="42"/>
      <c r="E19" s="42"/>
      <c r="F19" s="42"/>
      <c r="G19" s="43"/>
      <c r="H19" s="44"/>
    </row>
    <row r="20" spans="1:8" s="7" customFormat="1" ht="12.95" customHeight="1"/>
    <row r="21" spans="1:8">
      <c r="A21" s="4"/>
      <c r="D21" s="4"/>
      <c r="E21" s="4"/>
      <c r="F21" s="4"/>
      <c r="G21" s="4"/>
      <c r="H21" s="4"/>
    </row>
    <row r="22" spans="1:8">
      <c r="A22" s="4"/>
      <c r="D22" s="4"/>
      <c r="E22" s="4"/>
      <c r="F22" s="4"/>
      <c r="G22" s="4"/>
      <c r="H22" s="4"/>
    </row>
    <row r="23" spans="1:8">
      <c r="A23" s="4"/>
      <c r="D23" s="4"/>
      <c r="E23" s="4"/>
      <c r="F23" s="4"/>
      <c r="G23" s="4"/>
      <c r="H23" s="4"/>
    </row>
    <row r="24" spans="1:8">
      <c r="A24" s="4"/>
      <c r="D24" s="4"/>
      <c r="E24" s="4"/>
      <c r="F24" s="4"/>
      <c r="G24" s="4"/>
      <c r="H24" s="4"/>
    </row>
    <row r="25" spans="1:8">
      <c r="A25" s="4"/>
      <c r="D25" s="4"/>
      <c r="E25" s="4"/>
      <c r="F25" s="4"/>
      <c r="G25" s="4"/>
      <c r="H25" s="4"/>
    </row>
  </sheetData>
  <pageMargins left="0.7" right="0.7" top="0.75" bottom="0.75" header="0.3" footer="0.3"/>
  <pageSetup scale="7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C15BBCD6-610A-411C-8D36-FF6406DFEC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NOPA Table - Group 1</vt:lpstr>
      <vt:lpstr>NOPA Table - Group 2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Palo, Enrico@Energy</cp:lastModifiedBy>
  <cp:revision/>
  <dcterms:created xsi:type="dcterms:W3CDTF">2015-01-15T18:23:38Z</dcterms:created>
  <dcterms:modified xsi:type="dcterms:W3CDTF">2025-04-03T18:25:07Z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15884600</vt:r8>
  </property>
  <property fmtid="{D5CDD505-2E9C-101B-9397-08002B2CF9AE}" pid="4" name="_ColorHex">
    <vt:lpwstr/>
  </property>
  <property fmtid="{D5CDD505-2E9C-101B-9397-08002B2CF9AE}" pid="5" name="_Emoji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_ColorTag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