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kashiwa\Desktop\"/>
    </mc:Choice>
  </mc:AlternateContent>
  <xr:revisionPtr revIDLastSave="0" documentId="8_{35096E3B-876A-4B56-8303-0AA5AA4C629A}" xr6:coauthVersionLast="47" xr6:coauthVersionMax="47" xr10:uidLastSave="{00000000-0000-0000-0000-000000000000}"/>
  <bookViews>
    <workbookView xWindow="-110" yWindow="-110" windowWidth="19420" windowHeight="10420" firstSheet="4" xr2:uid="{00000000-000D-0000-FFFF-FFFF00000000}"/>
  </bookViews>
  <sheets>
    <sheet name="Cover" sheetId="11" r:id="rId1"/>
    <sheet name="NOPA Table - Group 1" sheetId="6" r:id="rId2"/>
    <sheet name="NOPA Table - Group 2" sheetId="12" r:id="rId3"/>
    <sheet name="NOPA Table - Group 3" sheetId="13" r:id="rId4"/>
    <sheet name="NOPA Table - Group 4" sheetId="14" r:id="rId5"/>
  </sheets>
  <definedNames>
    <definedName name="_xlnm.Print_Area" localSheetId="1">'NOPA Table - Group 1'!$A$1:$H$10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2" l="1"/>
  <c r="D17" i="12"/>
  <c r="D8" i="12" l="1"/>
  <c r="F8" i="12"/>
  <c r="D13" i="13" l="1"/>
  <c r="F13" i="13"/>
  <c r="E17" i="12" l="1"/>
  <c r="F6" i="14"/>
  <c r="E6" i="14"/>
  <c r="D6" i="14"/>
  <c r="E13" i="13" l="1"/>
  <c r="F6" i="13"/>
  <c r="E6" i="13"/>
  <c r="D6" i="13"/>
  <c r="F28" i="12"/>
  <c r="E28" i="12"/>
  <c r="D28" i="12"/>
  <c r="F22" i="12"/>
  <c r="E22" i="12"/>
  <c r="D22" i="12"/>
  <c r="E8" i="12"/>
  <c r="E9" i="6" l="1"/>
  <c r="F9" i="6"/>
  <c r="D9" i="6"/>
</calcChain>
</file>

<file path=xl/sharedStrings.xml><?xml version="1.0" encoding="utf-8"?>
<sst xmlns="http://schemas.openxmlformats.org/spreadsheetml/2006/main" count="144" uniqueCount="61">
  <si>
    <t>California Energy Commission - Energy Research Development Division</t>
  </si>
  <si>
    <t>Notice of Proposed Awards</t>
  </si>
  <si>
    <t>GFO-24-301</t>
  </si>
  <si>
    <t>Environmental Sustainability of a Clean Energy Transition</t>
  </si>
  <si>
    <t xml:space="preserve">Project Group 1 Automated Mapping of Solar Energy Footprints and Modeling Land Suitability for Agrivoltaics </t>
  </si>
  <si>
    <t xml:space="preserve">Project Group 2 Assessing and Minimizing Environmental and Biological Resource Impacts of Clean Energy Deployments </t>
  </si>
  <si>
    <t xml:space="preserve">Project Group 3 Testing Bird-friendly Windows for Decarbonized Buildings </t>
  </si>
  <si>
    <t xml:space="preserve">Project Group 4 Identifying Biologically Appropriate Exterior Lighting </t>
  </si>
  <si>
    <r>
      <t>Project Group</t>
    </r>
    <r>
      <rPr>
        <b/>
        <sz val="12.5"/>
        <color theme="3" tint="0.39997558519241921"/>
        <rFont val="Tahoma"/>
        <family val="2"/>
      </rPr>
      <t xml:space="preserve"> </t>
    </r>
    <r>
      <rPr>
        <b/>
        <sz val="12.5"/>
        <color theme="1"/>
        <rFont val="Tahoma"/>
        <family val="2"/>
      </rPr>
      <t xml:space="preserve">1- Automated Mapping of Solar Energy Footprints and Modeling Land Suitability for Agrivoltaics </t>
    </r>
  </si>
  <si>
    <t>Did Not Pass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</si>
  <si>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</si>
  <si>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</si>
  <si>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</si>
  <si>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</si>
  <si>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</si>
  <si>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</si>
  <si>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</si>
  <si>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</si>
  <si>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 xml:space="preserve">Atlas Consulting Services </t>
  </si>
  <si>
    <t>Project Title N/A</t>
  </si>
  <si>
    <t xml:space="preserve"> -</t>
  </si>
  <si>
    <t>Coala-AI, inc.</t>
  </si>
  <si>
    <t>Automated mapping of solar energy footprints and modeling land suitability for agrivoltaics</t>
  </si>
  <si>
    <t>Total</t>
  </si>
  <si>
    <r>
      <t>Proj</t>
    </r>
    <r>
      <rPr>
        <b/>
        <sz val="12.5"/>
        <color theme="1"/>
        <rFont val="Tahoma"/>
        <family val="2"/>
      </rPr>
      <t xml:space="preserve">ect Group 2 </t>
    </r>
    <r>
      <rPr>
        <b/>
        <sz val="12.5"/>
        <color rgb="FF000000"/>
        <rFont val="Tahoma"/>
        <family val="2"/>
      </rPr>
      <t xml:space="preserve">– </t>
    </r>
    <r>
      <rPr>
        <b/>
        <sz val="12.5"/>
        <color theme="1"/>
        <rFont val="Tahoma"/>
        <family val="2"/>
      </rPr>
      <t xml:space="preserve">Assessing and Minimizing Environmental and Biological Resource Impacts of Clean Energy Deployments </t>
    </r>
  </si>
  <si>
    <t>Proposed Award</t>
  </si>
  <si>
    <t>The Regents of the University of California, Merced</t>
  </si>
  <si>
    <t>Environmental cost-benefit valuation of solar-over-water deployment in California</t>
  </si>
  <si>
    <t>Awardee</t>
  </si>
  <si>
    <t>The Regents of the University of California on behalf of the Davis campus</t>
  </si>
  <si>
    <t>Stacking Ecological and Technological Benefits at Large Ground-Mounted Photovoltaic Solar Parks: Enhancing Soil Carbon Sequestration, Biodiversity, and Photovoltaic Panel Performance</t>
  </si>
  <si>
    <t>Mohave Ground Squirrel Conservation Council</t>
  </si>
  <si>
    <t>Adaptively Managed Translocation and Propagation of Mohave Ground Squirrels</t>
  </si>
  <si>
    <t>Total Funding Recommended</t>
  </si>
  <si>
    <t>Passed Not Funded</t>
  </si>
  <si>
    <t xml:space="preserve"> Mirai Solar Corp.</t>
  </si>
  <si>
    <t>A farmer-centric agrivoltaics system based on dynamic photovoltaic shading</t>
  </si>
  <si>
    <t>Finalist</t>
  </si>
  <si>
    <t xml:space="preserve">Bat Conservation International </t>
  </si>
  <si>
    <t>Enabling the clean energy transitioning California with actionable data on bats</t>
  </si>
  <si>
    <t xml:space="preserve">San Jose State University Research Foundation </t>
  </si>
  <si>
    <t>Characterizing the Environmental Benefits and Impacts of Conventional and Dual Use Utility Scale Solar to inform Sustainable Clean Energy Transitions in California</t>
  </si>
  <si>
    <t xml:space="preserve">Renewable Energy Wildlife Institute </t>
  </si>
  <si>
    <t>Can wildlife and photovoltaic (PV) solar developments coexist in California?</t>
  </si>
  <si>
    <t xml:space="preserve">Taka Solar Corporation DBA Sunspan </t>
  </si>
  <si>
    <t>Co-location of Tube-Based PV Solar Modules with Grape Cultivation</t>
  </si>
  <si>
    <t xml:space="preserve">Greenrock Industrial </t>
  </si>
  <si>
    <t>Environmental Assessment of Direct Lithium Extraction in California</t>
  </si>
  <si>
    <t>Disqualified</t>
  </si>
  <si>
    <t xml:space="preserve">Life &amp; Genetics LLC </t>
  </si>
  <si>
    <t>Empowering Generations to Protect Our Planet: Environmental Wisdom Through Cross-Generational</t>
  </si>
  <si>
    <r>
      <t>Project</t>
    </r>
    <r>
      <rPr>
        <b/>
        <sz val="12.5"/>
        <color theme="1"/>
        <rFont val="Tahoma"/>
        <family val="2"/>
      </rPr>
      <t xml:space="preserve"> Group 3 - Testing Bird-friendly Windows for Decarbonized Buildings </t>
    </r>
  </si>
  <si>
    <t>Lawrence Berkeley National Laboratory</t>
  </si>
  <si>
    <t>Testing Bird-Friendly Windows for Decarbonized buildings</t>
  </si>
  <si>
    <t>American Bird Conservancy</t>
  </si>
  <si>
    <t>Sustainable Clean Energy Generation via the Integration of Bird-Friendly Glass with Window-PV Technology</t>
  </si>
  <si>
    <t xml:space="preserve">The Regents of the University of California, Santa Barbara </t>
  </si>
  <si>
    <t>Bird-friendly and thermally insulating windows for building decarbonization</t>
  </si>
  <si>
    <r>
      <t>Project Group</t>
    </r>
    <r>
      <rPr>
        <b/>
        <sz val="12.5"/>
        <color theme="3" tint="0.39997558519241921"/>
        <rFont val="Tahoma"/>
        <family val="2"/>
      </rPr>
      <t xml:space="preserve"> </t>
    </r>
    <r>
      <rPr>
        <b/>
        <sz val="12.5"/>
        <color theme="1"/>
        <rFont val="Tahoma"/>
        <family val="2"/>
      </rPr>
      <t xml:space="preserve">4 - Identifying Biologically Appropriate Exterior Lighting </t>
    </r>
  </si>
  <si>
    <t xml:space="preserve">The Regents of the University of California on behalf of the Davis campus </t>
  </si>
  <si>
    <t>BALANCE: Biologically Appropriate Lighting Aligning Nature Conservation and Energy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</si>
</sst>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b/>
      <sz val="12.5"/>
      <color theme="3" tint="0.39997558519241921"/>
      <name val="Tahoma"/>
      <family val="2"/>
    </font>
    <font>
      <b/>
      <sz val="14"/>
      <color theme="1"/>
      <name val="Tahoma "/>
    </font>
    <font>
      <b/>
      <sz val="12.5"/>
      <color theme="1"/>
      <name val="Tahoma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4" fontId="3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4" fontId="3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10"/>
  <sheetViews>
    <sheetView tabSelected="1" workbookViewId="0">
      <selection activeCell="D7" sqref="D7"/>
    </sheetView>
  </sheetViews>
  <sheetFormatPr defaultRowHeight="15"/>
  <cols>
    <col min="1" max="1" width="123.453125" style="33" customWidth="1"/>
  </cols>
  <sheetData>
    <row r="1" spans="1:1" ht="25.5" customHeight="1">
      <c r="A1" s="33" t="s">
        <v>0</v>
      </c>
    </row>
    <row r="2" spans="1:1" ht="25.5" customHeight="1">
      <c r="A2" s="33" t="s">
        <v>1</v>
      </c>
    </row>
    <row r="3" spans="1:1" ht="25.5" customHeight="1">
      <c r="A3" s="33" t="s">
        <v>2</v>
      </c>
    </row>
    <row r="4" spans="1:1" ht="25.5" customHeight="1">
      <c r="A4" s="33" t="s">
        <v>3</v>
      </c>
    </row>
    <row r="5" spans="1:1" ht="25.5" customHeight="1">
      <c r="A5" s="33" t="s">
        <v>4</v>
      </c>
    </row>
    <row r="6" spans="1:1" ht="25.5" customHeight="1">
      <c r="A6" s="33" t="s">
        <v>5</v>
      </c>
    </row>
    <row r="7" spans="1:1" ht="25.5" customHeight="1">
      <c r="A7" s="33" t="s">
        <v>6</v>
      </c>
    </row>
    <row r="8" spans="1:1" ht="25.5" customHeight="1">
      <c r="A8" s="33" t="s">
        <v>7</v>
      </c>
    </row>
    <row r="9" spans="1:1" ht="25.5" customHeight="1">
      <c r="A9" s="67">
        <v>45761</v>
      </c>
    </row>
    <row r="10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zoomScaleNormal="100" zoomScaleSheetLayoutView="100" workbookViewId="0">
      <selection activeCell="E22" sqref="E22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2" t="s">
        <v>8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1" customFormat="1" ht="15.5">
      <c r="A3" s="44"/>
      <c r="B3" s="45"/>
      <c r="C3" s="46"/>
      <c r="D3" s="47"/>
      <c r="E3" s="47"/>
      <c r="F3" s="47"/>
      <c r="G3" s="48"/>
      <c r="H3" s="49"/>
    </row>
    <row r="4" spans="1:8" s="1" customFormat="1" ht="15.5">
      <c r="A4" s="50"/>
      <c r="B4" s="51"/>
      <c r="C4" s="52"/>
      <c r="D4" s="53"/>
      <c r="E4" s="53"/>
      <c r="F4" s="53"/>
      <c r="G4" s="54"/>
      <c r="H4" s="55"/>
    </row>
    <row r="5" spans="1:8" s="1" customFormat="1" ht="40" customHeight="1">
      <c r="A5" s="59" t="s">
        <v>9</v>
      </c>
      <c r="B5" s="42"/>
      <c r="C5" s="42"/>
      <c r="D5" s="42"/>
      <c r="E5" s="42"/>
      <c r="F5" s="42"/>
      <c r="G5" s="42"/>
      <c r="H5" s="43"/>
    </row>
    <row r="6" spans="1:8" s="1" customFormat="1" ht="46.5">
      <c r="A6" s="13" t="s">
        <v>10</v>
      </c>
      <c r="B6" s="13" t="s">
        <v>11</v>
      </c>
      <c r="C6" s="13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3" t="s">
        <v>17</v>
      </c>
    </row>
    <row r="7" spans="1:8" s="6" customFormat="1" ht="31">
      <c r="A7" s="10">
        <v>1</v>
      </c>
      <c r="B7" s="27" t="s">
        <v>18</v>
      </c>
      <c r="C7" s="27" t="s">
        <v>19</v>
      </c>
      <c r="D7" s="25">
        <v>699500</v>
      </c>
      <c r="E7" s="25">
        <v>0</v>
      </c>
      <c r="F7" s="25">
        <v>0</v>
      </c>
      <c r="G7" s="66" t="s">
        <v>20</v>
      </c>
      <c r="H7" s="15" t="s">
        <v>9</v>
      </c>
    </row>
    <row r="8" spans="1:8" s="6" customFormat="1" ht="62">
      <c r="A8" s="10">
        <v>2</v>
      </c>
      <c r="B8" s="27" t="s">
        <v>21</v>
      </c>
      <c r="C8" s="27" t="s">
        <v>22</v>
      </c>
      <c r="D8" s="25">
        <v>662000</v>
      </c>
      <c r="E8" s="25">
        <v>0</v>
      </c>
      <c r="F8" s="25">
        <v>125000</v>
      </c>
      <c r="G8" s="66" t="s">
        <v>20</v>
      </c>
      <c r="H8" s="15" t="s">
        <v>9</v>
      </c>
    </row>
    <row r="9" spans="1:8" s="1" customFormat="1" ht="15.5">
      <c r="A9" s="34"/>
      <c r="B9" s="35"/>
      <c r="C9" s="36" t="s">
        <v>23</v>
      </c>
      <c r="D9" s="37">
        <f>SUM(D7:D8)</f>
        <v>1361500</v>
      </c>
      <c r="E9" s="38">
        <f>SUM(E7:E8)</f>
        <v>0</v>
      </c>
      <c r="F9" s="39">
        <f>SUM(F7:F8)</f>
        <v>125000</v>
      </c>
      <c r="G9" s="40"/>
      <c r="H9" s="41"/>
    </row>
    <row r="10" spans="1:8" s="1" customFormat="1" ht="15.5">
      <c r="A10" s="50"/>
      <c r="B10" s="51"/>
      <c r="C10" s="52"/>
      <c r="D10" s="53"/>
      <c r="E10" s="53"/>
      <c r="F10" s="53"/>
      <c r="G10" s="54"/>
      <c r="H10" s="55"/>
    </row>
    <row r="11" spans="1:8" s="7" customFormat="1" ht="15.5">
      <c r="A11" s="12"/>
      <c r="B11" s="1"/>
      <c r="C11" s="1"/>
      <c r="D11" s="3"/>
      <c r="E11" s="3"/>
      <c r="F11" s="3"/>
      <c r="G11" s="3"/>
      <c r="H11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29"/>
  <sheetViews>
    <sheetView workbookViewId="0">
      <selection activeCell="O5" sqref="O5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2" t="s">
        <v>24</v>
      </c>
      <c r="C1" s="64"/>
      <c r="D1" s="64"/>
      <c r="E1" s="64"/>
      <c r="F1" s="64"/>
      <c r="G1" s="64"/>
      <c r="H1" s="64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0.65" customHeight="1">
      <c r="A3" s="56" t="s">
        <v>25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10</v>
      </c>
      <c r="B4" s="13" t="s">
        <v>11</v>
      </c>
      <c r="C4" s="13" t="s">
        <v>12</v>
      </c>
      <c r="D4" s="14" t="s">
        <v>13</v>
      </c>
      <c r="E4" s="14" t="s">
        <v>14</v>
      </c>
      <c r="F4" s="14" t="s">
        <v>15</v>
      </c>
      <c r="G4" s="14" t="s">
        <v>16</v>
      </c>
      <c r="H4" s="13" t="s">
        <v>17</v>
      </c>
    </row>
    <row r="5" spans="1:8" s="6" customFormat="1" ht="78.75" customHeight="1">
      <c r="A5" s="10">
        <v>1</v>
      </c>
      <c r="B5" s="27" t="s">
        <v>26</v>
      </c>
      <c r="C5" s="27" t="s">
        <v>27</v>
      </c>
      <c r="D5" s="25">
        <v>589265</v>
      </c>
      <c r="E5" s="25">
        <v>589265</v>
      </c>
      <c r="F5" s="25">
        <v>0</v>
      </c>
      <c r="G5" s="11">
        <v>84.42</v>
      </c>
      <c r="H5" s="10" t="s">
        <v>28</v>
      </c>
    </row>
    <row r="6" spans="1:8" s="6" customFormat="1" ht="144" customHeight="1">
      <c r="A6" s="10">
        <v>2</v>
      </c>
      <c r="B6" s="27" t="s">
        <v>29</v>
      </c>
      <c r="C6" s="27" t="s">
        <v>30</v>
      </c>
      <c r="D6" s="25">
        <v>599814</v>
      </c>
      <c r="E6" s="25">
        <v>599814</v>
      </c>
      <c r="F6" s="65">
        <v>168818</v>
      </c>
      <c r="G6" s="11">
        <v>81.37</v>
      </c>
      <c r="H6" s="10" t="s">
        <v>28</v>
      </c>
    </row>
    <row r="7" spans="1:8" s="6" customFormat="1" ht="76.5" customHeight="1">
      <c r="A7" s="17">
        <v>3</v>
      </c>
      <c r="B7" s="28" t="s">
        <v>31</v>
      </c>
      <c r="C7" s="28" t="s">
        <v>32</v>
      </c>
      <c r="D7" s="25">
        <v>600000</v>
      </c>
      <c r="E7" s="25">
        <v>600000</v>
      </c>
      <c r="F7" s="25">
        <v>220000</v>
      </c>
      <c r="G7" s="23">
        <v>76.02</v>
      </c>
      <c r="H7" s="17" t="s">
        <v>28</v>
      </c>
    </row>
    <row r="8" spans="1:8" s="1" customFormat="1" ht="23.5" customHeight="1">
      <c r="A8" s="34"/>
      <c r="B8" s="35"/>
      <c r="C8" s="36" t="s">
        <v>33</v>
      </c>
      <c r="D8" s="37">
        <f>SUM(D5:D7)</f>
        <v>1789079</v>
      </c>
      <c r="E8" s="38">
        <f t="shared" ref="E8" si="0">SUM(E5:E7)</f>
        <v>1789079</v>
      </c>
      <c r="F8" s="39">
        <f>SUM(F5:F7)</f>
        <v>388818</v>
      </c>
      <c r="G8" s="40"/>
      <c r="H8" s="41"/>
    </row>
    <row r="9" spans="1:8" s="1" customFormat="1" ht="15.5">
      <c r="A9" s="44"/>
      <c r="B9" s="45"/>
      <c r="C9" s="46"/>
      <c r="D9" s="47"/>
      <c r="E9" s="47"/>
      <c r="F9" s="47"/>
      <c r="G9" s="48"/>
      <c r="H9" s="49"/>
    </row>
    <row r="10" spans="1:8" s="1" customFormat="1" ht="15.5">
      <c r="A10" s="59" t="s">
        <v>34</v>
      </c>
      <c r="B10" s="42"/>
      <c r="C10" s="42"/>
      <c r="D10" s="42"/>
      <c r="E10" s="42"/>
      <c r="F10" s="42"/>
      <c r="G10" s="42"/>
      <c r="H10" s="43"/>
    </row>
    <row r="11" spans="1:8" s="1" customFormat="1" ht="46.5">
      <c r="A11" s="13" t="s">
        <v>10</v>
      </c>
      <c r="B11" s="13" t="s">
        <v>11</v>
      </c>
      <c r="C11" s="13" t="s">
        <v>12</v>
      </c>
      <c r="D11" s="14" t="s">
        <v>13</v>
      </c>
      <c r="E11" s="14" t="s">
        <v>14</v>
      </c>
      <c r="F11" s="14" t="s">
        <v>15</v>
      </c>
      <c r="G11" s="14" t="s">
        <v>16</v>
      </c>
      <c r="H11" s="13" t="s">
        <v>17</v>
      </c>
    </row>
    <row r="12" spans="1:8" s="1" customFormat="1" ht="51.75" customHeight="1">
      <c r="A12" s="10">
        <v>4</v>
      </c>
      <c r="B12" s="26" t="s">
        <v>35</v>
      </c>
      <c r="C12" s="26" t="s">
        <v>36</v>
      </c>
      <c r="D12" s="24">
        <v>596416</v>
      </c>
      <c r="E12" s="24">
        <v>0</v>
      </c>
      <c r="F12" s="24">
        <v>81059</v>
      </c>
      <c r="G12" s="11">
        <v>73.040000000000006</v>
      </c>
      <c r="H12" s="15" t="s">
        <v>37</v>
      </c>
    </row>
    <row r="13" spans="1:8" s="1" customFormat="1" ht="57" customHeight="1">
      <c r="A13" s="10">
        <v>5</v>
      </c>
      <c r="B13" s="27" t="s">
        <v>38</v>
      </c>
      <c r="C13" s="27" t="s">
        <v>39</v>
      </c>
      <c r="D13" s="25">
        <v>599624</v>
      </c>
      <c r="E13" s="25">
        <v>0</v>
      </c>
      <c r="F13" s="25">
        <v>143233</v>
      </c>
      <c r="G13" s="11">
        <v>72.44</v>
      </c>
      <c r="H13" s="10" t="s">
        <v>37</v>
      </c>
    </row>
    <row r="14" spans="1:8" s="1" customFormat="1" ht="112.5" customHeight="1">
      <c r="A14" s="10">
        <v>6</v>
      </c>
      <c r="B14" s="27" t="s">
        <v>40</v>
      </c>
      <c r="C14" s="27" t="s">
        <v>41</v>
      </c>
      <c r="D14" s="25">
        <v>577820</v>
      </c>
      <c r="E14" s="25">
        <v>0</v>
      </c>
      <c r="F14" s="25">
        <v>0</v>
      </c>
      <c r="G14" s="11">
        <v>72.010000000000005</v>
      </c>
      <c r="H14" s="10" t="s">
        <v>37</v>
      </c>
    </row>
    <row r="15" spans="1:8" s="1" customFormat="1" ht="67.5" customHeight="1">
      <c r="A15" s="10">
        <v>7</v>
      </c>
      <c r="B15" s="27" t="s">
        <v>42</v>
      </c>
      <c r="C15" s="27" t="s">
        <v>43</v>
      </c>
      <c r="D15" s="25">
        <v>595002</v>
      </c>
      <c r="E15" s="25">
        <v>0</v>
      </c>
      <c r="F15" s="25">
        <v>0</v>
      </c>
      <c r="G15" s="11">
        <v>70.94</v>
      </c>
      <c r="H15" s="10" t="s">
        <v>37</v>
      </c>
    </row>
    <row r="16" spans="1:8" s="1" customFormat="1" ht="46.5">
      <c r="A16" s="10">
        <v>8</v>
      </c>
      <c r="B16" s="27" t="s">
        <v>44</v>
      </c>
      <c r="C16" s="27" t="s">
        <v>45</v>
      </c>
      <c r="D16" s="25">
        <v>563517</v>
      </c>
      <c r="E16" s="25">
        <v>0</v>
      </c>
      <c r="F16" s="25">
        <v>35170</v>
      </c>
      <c r="G16" s="11">
        <v>70.22</v>
      </c>
      <c r="H16" s="10" t="s">
        <v>37</v>
      </c>
    </row>
    <row r="17" spans="1:8" s="1" customFormat="1" ht="15.5">
      <c r="A17" s="34"/>
      <c r="B17" s="35"/>
      <c r="C17" s="36" t="s">
        <v>23</v>
      </c>
      <c r="D17" s="37">
        <f>SUM(D12:D16)</f>
        <v>2932379</v>
      </c>
      <c r="E17" s="38">
        <f t="shared" ref="E17" si="1">SUM(E12:E12)</f>
        <v>0</v>
      </c>
      <c r="F17" s="39">
        <f>SUM(F12:F16)</f>
        <v>259462</v>
      </c>
      <c r="G17" s="40"/>
      <c r="H17" s="41"/>
    </row>
    <row r="18" spans="1:8" s="1" customFormat="1" ht="15.5">
      <c r="A18" s="50"/>
      <c r="B18" s="51"/>
      <c r="C18" s="52"/>
      <c r="D18" s="53"/>
      <c r="E18" s="53"/>
      <c r="F18" s="53"/>
      <c r="G18" s="54"/>
      <c r="H18" s="55"/>
    </row>
    <row r="19" spans="1:8" s="1" customFormat="1" ht="37" customHeight="1">
      <c r="A19" s="59" t="s">
        <v>9</v>
      </c>
      <c r="B19" s="42"/>
      <c r="C19" s="42"/>
      <c r="D19" s="42"/>
      <c r="E19" s="42"/>
      <c r="F19" s="42"/>
      <c r="G19" s="42"/>
      <c r="H19" s="43"/>
    </row>
    <row r="20" spans="1:8" s="1" customFormat="1" ht="46.5">
      <c r="A20" s="13" t="s">
        <v>10</v>
      </c>
      <c r="B20" s="13" t="s">
        <v>11</v>
      </c>
      <c r="C20" s="13" t="s">
        <v>12</v>
      </c>
      <c r="D20" s="14" t="s">
        <v>13</v>
      </c>
      <c r="E20" s="14" t="s">
        <v>14</v>
      </c>
      <c r="F20" s="14" t="s">
        <v>15</v>
      </c>
      <c r="G20" s="14" t="s">
        <v>16</v>
      </c>
      <c r="H20" s="13" t="s">
        <v>17</v>
      </c>
    </row>
    <row r="21" spans="1:8" s="6" customFormat="1" ht="56.25" customHeight="1">
      <c r="A21" s="10">
        <v>9</v>
      </c>
      <c r="B21" s="26" t="s">
        <v>46</v>
      </c>
      <c r="C21" s="26" t="s">
        <v>47</v>
      </c>
      <c r="D21" s="24">
        <v>600000</v>
      </c>
      <c r="E21" s="24">
        <v>0</v>
      </c>
      <c r="F21" s="24">
        <v>120000</v>
      </c>
      <c r="G21" s="66" t="s">
        <v>20</v>
      </c>
      <c r="H21" s="15" t="s">
        <v>9</v>
      </c>
    </row>
    <row r="22" spans="1:8" s="1" customFormat="1" ht="15.5">
      <c r="A22" s="34"/>
      <c r="B22" s="35"/>
      <c r="C22" s="36" t="s">
        <v>23</v>
      </c>
      <c r="D22" s="37">
        <f>SUM(D21:D21)</f>
        <v>600000</v>
      </c>
      <c r="E22" s="38">
        <f>SUM(E21:E21)</f>
        <v>0</v>
      </c>
      <c r="F22" s="39">
        <f>SUM(F21:F21)</f>
        <v>120000</v>
      </c>
      <c r="G22" s="40"/>
      <c r="H22" s="41"/>
    </row>
    <row r="23" spans="1:8" s="1" customFormat="1" ht="15.5">
      <c r="A23" s="44"/>
      <c r="B23" s="45"/>
      <c r="C23" s="46"/>
      <c r="D23" s="47"/>
      <c r="E23" s="47"/>
      <c r="F23" s="47"/>
      <c r="G23" s="48"/>
      <c r="H23" s="49"/>
    </row>
    <row r="24" spans="1:8" s="1" customFormat="1" ht="15.5">
      <c r="A24" s="50"/>
      <c r="B24" s="51"/>
      <c r="C24" s="52"/>
      <c r="D24" s="53"/>
      <c r="E24" s="53"/>
      <c r="F24" s="53"/>
      <c r="G24" s="54"/>
      <c r="H24" s="55"/>
    </row>
    <row r="25" spans="1:8" s="1" customFormat="1" ht="33" customHeight="1">
      <c r="A25" s="59" t="s">
        <v>48</v>
      </c>
      <c r="B25" s="42"/>
      <c r="C25" s="42"/>
      <c r="D25" s="42"/>
      <c r="E25" s="42"/>
      <c r="F25" s="42"/>
      <c r="G25" s="42"/>
      <c r="H25" s="43"/>
    </row>
    <row r="26" spans="1:8" s="1" customFormat="1" ht="49.5" customHeight="1">
      <c r="A26" s="13" t="s">
        <v>10</v>
      </c>
      <c r="B26" s="13" t="s">
        <v>11</v>
      </c>
      <c r="C26" s="13" t="s">
        <v>12</v>
      </c>
      <c r="D26" s="14" t="s">
        <v>13</v>
      </c>
      <c r="E26" s="14" t="s">
        <v>14</v>
      </c>
      <c r="F26" s="14" t="s">
        <v>15</v>
      </c>
      <c r="G26" s="14" t="s">
        <v>16</v>
      </c>
      <c r="H26" s="13" t="s">
        <v>17</v>
      </c>
    </row>
    <row r="27" spans="1:8" s="1" customFormat="1" ht="77.25" customHeight="1">
      <c r="A27" s="10">
        <v>10</v>
      </c>
      <c r="B27" s="26" t="s">
        <v>49</v>
      </c>
      <c r="C27" s="26" t="s">
        <v>50</v>
      </c>
      <c r="D27" s="24">
        <v>1088125</v>
      </c>
      <c r="E27" s="24">
        <v>0</v>
      </c>
      <c r="F27" s="24">
        <v>0</v>
      </c>
      <c r="G27" s="63" t="s">
        <v>20</v>
      </c>
      <c r="H27" s="15" t="s">
        <v>48</v>
      </c>
    </row>
    <row r="28" spans="1:8" s="1" customFormat="1" ht="15.5">
      <c r="A28" s="18"/>
      <c r="B28" s="19"/>
      <c r="C28" s="20" t="s">
        <v>23</v>
      </c>
      <c r="D28" s="29">
        <f>SUM(D27:D27)</f>
        <v>1088125</v>
      </c>
      <c r="E28" s="30">
        <f>SUM(E27:E27)</f>
        <v>0</v>
      </c>
      <c r="F28" s="31">
        <f>SUM(F27:F27)</f>
        <v>0</v>
      </c>
      <c r="G28" s="21"/>
      <c r="H28" s="22"/>
    </row>
    <row r="29" spans="1:8" s="7" customFormat="1" ht="15.5">
      <c r="A29" s="12"/>
      <c r="B29" s="1"/>
      <c r="C29" s="1"/>
      <c r="D29" s="3"/>
      <c r="E29" s="3"/>
      <c r="F29" s="3"/>
      <c r="G29" s="3"/>
      <c r="H29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dimension ref="A1:H16"/>
  <sheetViews>
    <sheetView workbookViewId="0">
      <selection activeCell="L5" sqref="L5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2" t="s">
        <v>51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0.65" customHeight="1">
      <c r="A3" s="56" t="s">
        <v>25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10</v>
      </c>
      <c r="B4" s="13" t="s">
        <v>11</v>
      </c>
      <c r="C4" s="13" t="s">
        <v>12</v>
      </c>
      <c r="D4" s="14" t="s">
        <v>13</v>
      </c>
      <c r="E4" s="14" t="s">
        <v>14</v>
      </c>
      <c r="F4" s="14" t="s">
        <v>15</v>
      </c>
      <c r="G4" s="14" t="s">
        <v>16</v>
      </c>
      <c r="H4" s="13" t="s">
        <v>17</v>
      </c>
    </row>
    <row r="5" spans="1:8" s="6" customFormat="1" ht="57" customHeight="1">
      <c r="A5" s="10">
        <v>1</v>
      </c>
      <c r="B5" s="27" t="s">
        <v>52</v>
      </c>
      <c r="C5" s="27" t="s">
        <v>53</v>
      </c>
      <c r="D5" s="25">
        <v>600000</v>
      </c>
      <c r="E5" s="25">
        <v>600000</v>
      </c>
      <c r="F5" s="25">
        <v>22000</v>
      </c>
      <c r="G5" s="11">
        <v>77.34</v>
      </c>
      <c r="H5" s="10" t="s">
        <v>28</v>
      </c>
    </row>
    <row r="6" spans="1:8" s="1" customFormat="1" ht="23.5" customHeight="1">
      <c r="A6" s="34"/>
      <c r="B6" s="35"/>
      <c r="C6" s="36" t="s">
        <v>33</v>
      </c>
      <c r="D6" s="37">
        <f>SUM(D5:D5)</f>
        <v>600000</v>
      </c>
      <c r="E6" s="38">
        <f>SUM(E5:E5)</f>
        <v>600000</v>
      </c>
      <c r="F6" s="39">
        <f>SUM(F5:F5)</f>
        <v>22000</v>
      </c>
      <c r="G6" s="40"/>
      <c r="H6" s="41"/>
    </row>
    <row r="7" spans="1:8" s="1" customFormat="1" ht="15.5">
      <c r="A7" s="44"/>
      <c r="B7" s="45"/>
      <c r="C7" s="46"/>
      <c r="D7" s="47"/>
      <c r="E7" s="47"/>
      <c r="F7" s="47"/>
      <c r="G7" s="48"/>
      <c r="H7" s="49"/>
    </row>
    <row r="8" spans="1:8" s="1" customFormat="1" ht="15.5">
      <c r="A8" s="50"/>
      <c r="B8" s="51"/>
      <c r="C8" s="52"/>
      <c r="D8" s="53"/>
      <c r="E8" s="53"/>
      <c r="F8" s="53"/>
      <c r="G8" s="54"/>
      <c r="H8" s="55"/>
    </row>
    <row r="9" spans="1:8" s="1" customFormat="1" ht="27.65" customHeight="1">
      <c r="A9" s="59" t="s">
        <v>34</v>
      </c>
      <c r="B9" s="42"/>
      <c r="C9" s="42"/>
      <c r="D9" s="42"/>
      <c r="E9" s="42"/>
      <c r="F9" s="42"/>
      <c r="G9" s="42"/>
      <c r="H9" s="43"/>
    </row>
    <row r="10" spans="1:8" s="1" customFormat="1" ht="46.5">
      <c r="A10" s="13" t="s">
        <v>10</v>
      </c>
      <c r="B10" s="13" t="s">
        <v>11</v>
      </c>
      <c r="C10" s="13" t="s">
        <v>12</v>
      </c>
      <c r="D10" s="14" t="s">
        <v>13</v>
      </c>
      <c r="E10" s="14" t="s">
        <v>14</v>
      </c>
      <c r="F10" s="14" t="s">
        <v>15</v>
      </c>
      <c r="G10" s="14" t="s">
        <v>16</v>
      </c>
      <c r="H10" s="13" t="s">
        <v>17</v>
      </c>
    </row>
    <row r="11" spans="1:8" s="6" customFormat="1" ht="82.5" customHeight="1">
      <c r="A11" s="10">
        <v>2</v>
      </c>
      <c r="B11" s="27" t="s">
        <v>54</v>
      </c>
      <c r="C11" s="27" t="s">
        <v>55</v>
      </c>
      <c r="D11" s="25">
        <v>599927</v>
      </c>
      <c r="E11" s="25">
        <v>0</v>
      </c>
      <c r="F11" s="25">
        <v>51000</v>
      </c>
      <c r="G11" s="11">
        <v>75.81</v>
      </c>
      <c r="H11" s="15" t="s">
        <v>37</v>
      </c>
    </row>
    <row r="12" spans="1:8" s="1" customFormat="1" ht="62">
      <c r="A12" s="10">
        <v>3</v>
      </c>
      <c r="B12" s="26" t="s">
        <v>56</v>
      </c>
      <c r="C12" s="26" t="s">
        <v>57</v>
      </c>
      <c r="D12" s="24">
        <v>600000</v>
      </c>
      <c r="E12" s="24">
        <v>0</v>
      </c>
      <c r="F12" s="24">
        <v>10</v>
      </c>
      <c r="G12" s="16">
        <v>75.48</v>
      </c>
      <c r="H12" s="15" t="s">
        <v>37</v>
      </c>
    </row>
    <row r="13" spans="1:8" s="1" customFormat="1" ht="15.5">
      <c r="A13" s="34"/>
      <c r="B13" s="35"/>
      <c r="C13" s="36" t="s">
        <v>23</v>
      </c>
      <c r="D13" s="37">
        <f>SUM(D11:D12)</f>
        <v>1199927</v>
      </c>
      <c r="E13" s="38">
        <f>SUM(E11:E12)</f>
        <v>0</v>
      </c>
      <c r="F13" s="39">
        <f>SUM(F11:F12)</f>
        <v>51010</v>
      </c>
      <c r="G13" s="40"/>
      <c r="H13" s="41"/>
    </row>
    <row r="14" spans="1:8" s="1" customFormat="1" ht="15.5">
      <c r="A14" s="44"/>
      <c r="B14" s="45"/>
      <c r="C14" s="46"/>
      <c r="D14" s="47"/>
      <c r="E14" s="47"/>
      <c r="F14" s="47"/>
      <c r="G14" s="48"/>
      <c r="H14" s="49"/>
    </row>
    <row r="15" spans="1:8" s="1" customFormat="1" ht="15.5">
      <c r="A15" s="50"/>
      <c r="B15" s="51"/>
      <c r="C15" s="52"/>
      <c r="D15" s="53"/>
      <c r="E15" s="53"/>
      <c r="F15" s="53"/>
      <c r="G15" s="54"/>
      <c r="H15" s="55"/>
    </row>
    <row r="16" spans="1:8" s="7" customFormat="1" ht="15.5">
      <c r="A16" s="12"/>
      <c r="B16" s="1"/>
      <c r="C16" s="1"/>
      <c r="D16" s="3"/>
      <c r="E16" s="3"/>
      <c r="F16" s="3"/>
      <c r="G16" s="3"/>
      <c r="H16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892D-567B-4930-AC96-1B3BFBB64457}">
  <dimension ref="A1:H9"/>
  <sheetViews>
    <sheetView workbookViewId="0">
      <selection activeCell="D15" sqref="D15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2" t="s">
        <v>58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0.65" customHeight="1">
      <c r="A3" s="56" t="s">
        <v>25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10</v>
      </c>
      <c r="B4" s="13" t="s">
        <v>11</v>
      </c>
      <c r="C4" s="13" t="s">
        <v>12</v>
      </c>
      <c r="D4" s="14" t="s">
        <v>13</v>
      </c>
      <c r="E4" s="14" t="s">
        <v>14</v>
      </c>
      <c r="F4" s="14" t="s">
        <v>15</v>
      </c>
      <c r="G4" s="14" t="s">
        <v>16</v>
      </c>
      <c r="H4" s="13" t="s">
        <v>17</v>
      </c>
    </row>
    <row r="5" spans="1:8" s="6" customFormat="1" ht="81" customHeight="1">
      <c r="A5" s="10">
        <v>1</v>
      </c>
      <c r="B5" s="27" t="s">
        <v>59</v>
      </c>
      <c r="C5" s="27" t="s">
        <v>60</v>
      </c>
      <c r="D5" s="25">
        <v>499866</v>
      </c>
      <c r="E5" s="25">
        <v>499866</v>
      </c>
      <c r="F5" s="25">
        <v>191000</v>
      </c>
      <c r="G5" s="11">
        <v>86.35</v>
      </c>
      <c r="H5" s="10" t="s">
        <v>28</v>
      </c>
    </row>
    <row r="6" spans="1:8" s="1" customFormat="1" ht="23.5" customHeight="1">
      <c r="A6" s="34"/>
      <c r="B6" s="35"/>
      <c r="C6" s="36" t="s">
        <v>33</v>
      </c>
      <c r="D6" s="37">
        <f>SUM(D5:D5)</f>
        <v>499866</v>
      </c>
      <c r="E6" s="38">
        <f>SUM(E5:E5)</f>
        <v>499866</v>
      </c>
      <c r="F6" s="39">
        <f>SUM(F5:F5)</f>
        <v>191000</v>
      </c>
      <c r="G6" s="40"/>
      <c r="H6" s="41"/>
    </row>
    <row r="7" spans="1:8" s="1" customFormat="1" ht="15.5">
      <c r="A7" s="44"/>
      <c r="B7" s="45"/>
      <c r="C7" s="46"/>
      <c r="D7" s="47"/>
      <c r="E7" s="47"/>
      <c r="F7" s="47"/>
      <c r="G7" s="48"/>
      <c r="H7" s="49"/>
    </row>
    <row r="8" spans="1:8" s="1" customFormat="1" ht="15.5">
      <c r="A8" s="50"/>
      <c r="B8" s="51"/>
      <c r="C8" s="52"/>
      <c r="D8" s="53"/>
      <c r="E8" s="53"/>
      <c r="F8" s="53"/>
      <c r="G8" s="54"/>
      <c r="H8" s="55"/>
    </row>
    <row r="9" spans="1:8" s="7" customFormat="1" ht="15.5">
      <c r="A9" s="12"/>
      <c r="B9" s="1"/>
      <c r="C9" s="1"/>
      <c r="D9" s="3"/>
      <c r="E9" s="3"/>
      <c r="F9" s="3"/>
      <c r="G9" s="3"/>
      <c r="H9" s="12"/>
    </row>
  </sheetData>
  <pageMargins left="0.7" right="0.7" top="0.75" bottom="0.75" header="0.3" footer="0.3"/>
  <pageSetup scale="9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F9C70-C2BE-4002-BC54-AFA386BCEB79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5067c814-4b34-462c-a21d-c185ff6548d2"/>
    <ds:schemaRef ds:uri="http://schemas.microsoft.com/office/infopath/2007/PartnerControls"/>
    <ds:schemaRef ds:uri="http://purl.org/dc/terms/"/>
    <ds:schemaRef ds:uri="785685f2-c2e1-4352-89aa-3faca8eaba52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6AB94E-D306-4EC9-B8E5-BE6DC4243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NOPA Table - Group 1</vt:lpstr>
      <vt:lpstr>NOPA Table - Group 2</vt:lpstr>
      <vt:lpstr>NOPA Table - Group 3</vt:lpstr>
      <vt:lpstr>NOPA Table - Group 4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Kashiwagi, Gordon@Energy</cp:lastModifiedBy>
  <cp:revision/>
  <dcterms:created xsi:type="dcterms:W3CDTF">2015-01-15T18:23:38Z</dcterms:created>
  <dcterms:modified xsi:type="dcterms:W3CDTF">2025-04-14T18:05:28Z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