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enrico_palo_energy_ca_gov/Documents/Desktop/GFO-24-306/NOPA/"/>
    </mc:Choice>
  </mc:AlternateContent>
  <xr:revisionPtr revIDLastSave="187" documentId="8_{2E94C23D-222C-45F5-96CB-346DCB74523C}" xr6:coauthVersionLast="47" xr6:coauthVersionMax="47" xr10:uidLastSave="{4EF45B13-64A9-4E0E-834E-01FD96D303DF}"/>
  <bookViews>
    <workbookView xWindow="-120" yWindow="-120" windowWidth="29040" windowHeight="15720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3" r:id="rId4"/>
  </sheets>
  <definedNames>
    <definedName name="_xlnm.Print_Area" localSheetId="1">'NOPA Table - Group 1'!$A$1:$H$14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  <c r="E20" i="13"/>
  <c r="D20" i="13"/>
  <c r="F13" i="13"/>
  <c r="E13" i="13"/>
  <c r="D13" i="13"/>
  <c r="F7" i="13"/>
  <c r="E7" i="13"/>
  <c r="D7" i="13"/>
  <c r="F21" i="12"/>
  <c r="E21" i="12"/>
  <c r="D21" i="12"/>
  <c r="F14" i="12"/>
  <c r="E14" i="12"/>
  <c r="D14" i="12"/>
  <c r="F6" i="12"/>
  <c r="E6" i="12"/>
  <c r="D6" i="12"/>
  <c r="E12" i="6" l="1"/>
  <c r="F12" i="6"/>
  <c r="D12" i="6"/>
  <c r="F6" i="6" l="1"/>
  <c r="E6" i="6"/>
  <c r="D6" i="6"/>
</calcChain>
</file>

<file path=xl/sharedStrings.xml><?xml version="1.0" encoding="utf-8"?>
<sst xmlns="http://schemas.openxmlformats.org/spreadsheetml/2006/main" count="133" uniqueCount="51">
  <si>
    <t>California Energy Commission - Energy Research &amp; Development Division</t>
  </si>
  <si>
    <t>Notice of Proposed Awards</t>
  </si>
  <si>
    <t>GFO-24-306</t>
  </si>
  <si>
    <t>Applications of Open Data to Support Climate Resilience in California's Electricity Sector</t>
  </si>
  <si>
    <t>Project Group 1 - Development of Tools and Visualizations for an Updated Cal-Adapt Web Application</t>
  </si>
  <si>
    <t>Project Group 2 - Wildfire Planning Tool Leveraging Long-Term Scenarios Developed for California’s Fifth Climate Change Assessment</t>
  </si>
  <si>
    <t>Project Group 3 - Integration of Climate-Informed Science into Open Near-Term Wildfire Modeling Platform</t>
  </si>
  <si>
    <r>
      <t>Proj</t>
    </r>
    <r>
      <rPr>
        <b/>
        <sz val="12.5"/>
        <rFont val="Tahoma"/>
        <family val="2"/>
      </rPr>
      <t>ect Group 1</t>
    </r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</si>
  <si>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</si>
  <si>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</si>
  <si>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</si>
  <si>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</si>
  <si>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</si>
  <si>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</si>
  <si>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</si>
  <si>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</si>
  <si>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</si>
  <si>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Eagle Rock Analytics, Inc.</t>
  </si>
  <si>
    <t>Cal-Adapt: Data Explorer - Supporting California's Ambitious Energy Transformation</t>
  </si>
  <si>
    <t>Awardee</t>
  </si>
  <si>
    <t>Total Funding Recommended</t>
  </si>
  <si>
    <t>Passed Not Funded</t>
  </si>
  <si>
    <t>The Regents of the University of California on behalf of its Berkeley campus</t>
  </si>
  <si>
    <t>Co-Development of an Updated Cal-Adapt Platform to Meet Resilience Goals</t>
  </si>
  <si>
    <t>Finalist</t>
  </si>
  <si>
    <t>Total</t>
  </si>
  <si>
    <t>Project Group 2</t>
  </si>
  <si>
    <t>The Regents of the University of California, on behalf o fthe Los Angeles campus</t>
  </si>
  <si>
    <t>Wildfire Planning Tool for Bidirectional Long-Term Risk Quantification and Management</t>
  </si>
  <si>
    <t>Cal-Adapt: Climate-Informed Wildfire Planning Tools Which Support Wildfire Mitigation and Grid Adaptation</t>
  </si>
  <si>
    <t>The Regents of the University of California, on behalf of the San Diego Campus's Scripps Institution of Oceanography</t>
  </si>
  <si>
    <t>Open-source tools to support climate resilience in the electricity sector in California</t>
  </si>
  <si>
    <t>Electric Power Research Institute</t>
  </si>
  <si>
    <t>IGNIS (Integrated Geospatial Network for Ignition Scenarios)</t>
  </si>
  <si>
    <t>Did Not Pass</t>
  </si>
  <si>
    <t>Conservation Biology Institute</t>
  </si>
  <si>
    <t>An Online Wildfire Planning Tool for California</t>
  </si>
  <si>
    <t>-</t>
  </si>
  <si>
    <t>AIon Grid Inc.</t>
  </si>
  <si>
    <t>Wildfire Risk Intelligence Platform for Grid Resilience in California</t>
  </si>
  <si>
    <r>
      <t>Project Group</t>
    </r>
    <r>
      <rPr>
        <b/>
        <sz val="12.5"/>
        <rFont val="Tahoma"/>
        <family val="2"/>
      </rPr>
      <t xml:space="preserve"> 3</t>
    </r>
  </si>
  <si>
    <t>Spatial Informatics Group, LLC</t>
  </si>
  <si>
    <t>Science Integration and Enhancement of PyreCast: An Open-source Near-term Wildfire Modeling and Forecasting Platform</t>
  </si>
  <si>
    <t>Lawrence Livermore National Laboratory</t>
  </si>
  <si>
    <t>Rapid AI Predictions for Informed Decisions of Fire Spread (RAPID-FIRE)</t>
  </si>
  <si>
    <t>Motive Power</t>
  </si>
  <si>
    <t>Open-Access Wildfire Modeling Powered by Climate-Informed Science</t>
  </si>
  <si>
    <t>XCELMETRICS LLC</t>
  </si>
  <si>
    <t>AL-Driven Near-Term Wildfire and Air Quality Forecasting for Energty Sector Resilience in California</t>
  </si>
  <si>
    <t>Newport AI LLC</t>
  </si>
  <si>
    <t>An AI-Driven Sensor Network Enabling Real-Time Wildfire Monitoring and Modeling for Utility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</si>
</sst>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name val="Tahoma"/>
      <family val="2"/>
    </font>
    <font>
      <sz val="12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2" fillId="0" borderId="0" xfId="0" applyFont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/>
    <xf numFmtId="0" fontId="5" fillId="3" borderId="8" xfId="0" applyFont="1" applyFill="1" applyBorder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8"/>
  <sheetViews>
    <sheetView tabSelected="1" workbookViewId="0">
      <selection activeCell="A8" sqref="A8"/>
    </sheetView>
  </sheetViews>
  <sheetFormatPr defaultRowHeight="15"/>
  <cols>
    <col min="1" max="1" width="149.42578125" style="30" customWidth="1"/>
  </cols>
  <sheetData>
    <row r="1" spans="1:1" ht="25.5" customHeight="1">
      <c r="A1" s="64" t="s">
        <v>0</v>
      </c>
    </row>
    <row r="2" spans="1:1" ht="25.5" customHeight="1">
      <c r="A2" s="64" t="s">
        <v>1</v>
      </c>
    </row>
    <row r="3" spans="1:1" ht="25.5" customHeight="1">
      <c r="A3" s="65" t="s">
        <v>2</v>
      </c>
    </row>
    <row r="4" spans="1:1" ht="25.5" customHeight="1">
      <c r="A4" s="65" t="s">
        <v>3</v>
      </c>
    </row>
    <row r="5" spans="1:1" ht="25.5" customHeight="1">
      <c r="A5" s="60" t="s">
        <v>4</v>
      </c>
    </row>
    <row r="6" spans="1:1" ht="34.5" customHeight="1">
      <c r="A6" s="60" t="s">
        <v>5</v>
      </c>
    </row>
    <row r="7" spans="1:1" ht="40.5" customHeight="1">
      <c r="A7" s="60" t="s">
        <v>6</v>
      </c>
    </row>
    <row r="8" spans="1:1" ht="25.5" customHeight="1">
      <c r="A8" s="66">
        <v>45838</v>
      </c>
    </row>
  </sheetData>
  <pageMargins left="0.7" right="0.7" top="0.75" bottom="0.75" header="0.3" footer="0.3"/>
  <pageSetup scale="88" orientation="landscape" r:id="rId1"/>
  <headerFooter>
    <oddFooter>&amp;CNOPA Results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zoomScaleNormal="100" zoomScaleSheetLayoutView="100" workbookViewId="0">
      <selection activeCell="A8" sqref="A8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7" customFormat="1" ht="24.6" customHeight="1">
      <c r="A1" s="59" t="s">
        <v>7</v>
      </c>
      <c r="C1" s="58"/>
      <c r="D1" s="58"/>
      <c r="E1" s="58"/>
      <c r="F1" s="58"/>
      <c r="G1" s="58"/>
      <c r="H1" s="58"/>
    </row>
    <row r="2" spans="1:8" s="1" customFormat="1" ht="15.75">
      <c r="A2" s="29"/>
      <c r="C2" s="2"/>
      <c r="D2" s="2"/>
      <c r="E2" s="2"/>
      <c r="F2" s="2"/>
      <c r="G2" s="2"/>
      <c r="H2" s="2"/>
    </row>
    <row r="3" spans="1:8" s="6" customFormat="1" ht="33.950000000000003" customHeight="1">
      <c r="A3" s="53" t="s">
        <v>8</v>
      </c>
      <c r="B3" s="54"/>
      <c r="C3" s="54"/>
      <c r="D3" s="54"/>
      <c r="E3" s="54"/>
      <c r="F3" s="54"/>
      <c r="G3" s="54"/>
      <c r="H3" s="55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72.75" customHeight="1">
      <c r="A5" s="10">
        <v>1</v>
      </c>
      <c r="B5" s="25" t="s">
        <v>17</v>
      </c>
      <c r="C5" s="25" t="s">
        <v>18</v>
      </c>
      <c r="D5" s="23">
        <v>2800000</v>
      </c>
      <c r="E5" s="23">
        <v>2800000</v>
      </c>
      <c r="F5" s="23">
        <v>986624</v>
      </c>
      <c r="G5" s="11">
        <v>90.5</v>
      </c>
      <c r="H5" s="10" t="s">
        <v>19</v>
      </c>
    </row>
    <row r="6" spans="1:8" s="1" customFormat="1" ht="30.75" customHeight="1">
      <c r="A6" s="31"/>
      <c r="B6" s="32"/>
      <c r="C6" s="33" t="s">
        <v>20</v>
      </c>
      <c r="D6" s="34">
        <f>SUM(D5:D5)</f>
        <v>2800000</v>
      </c>
      <c r="E6" s="35">
        <f>SUM(E5:E5)</f>
        <v>2800000</v>
      </c>
      <c r="F6" s="36">
        <f>SUM(F5:F5)</f>
        <v>986624</v>
      </c>
      <c r="G6" s="37"/>
      <c r="H6" s="38"/>
    </row>
    <row r="7" spans="1:8" s="1" customFormat="1" ht="15.75">
      <c r="A7" s="41"/>
      <c r="B7" s="42"/>
      <c r="C7" s="43"/>
      <c r="D7" s="44"/>
      <c r="E7" s="44"/>
      <c r="F7" s="44"/>
      <c r="G7" s="45"/>
      <c r="H7" s="46"/>
    </row>
    <row r="8" spans="1:8" s="1" customFormat="1" ht="15.75">
      <c r="A8" s="47"/>
      <c r="B8" s="48"/>
      <c r="C8" s="49"/>
      <c r="D8" s="50"/>
      <c r="E8" s="50"/>
      <c r="F8" s="50"/>
      <c r="G8" s="51"/>
      <c r="H8" s="52"/>
    </row>
    <row r="9" spans="1:8" s="1" customFormat="1" ht="39.950000000000003" customHeight="1">
      <c r="A9" s="56" t="s">
        <v>21</v>
      </c>
      <c r="B9" s="39"/>
      <c r="C9" s="39"/>
      <c r="D9" s="39"/>
      <c r="E9" s="39"/>
      <c r="F9" s="39"/>
      <c r="G9" s="39"/>
      <c r="H9" s="40"/>
    </row>
    <row r="10" spans="1:8" s="1" customFormat="1" ht="47.25">
      <c r="A10" s="13" t="s">
        <v>9</v>
      </c>
      <c r="B10" s="13" t="s">
        <v>10</v>
      </c>
      <c r="C10" s="13" t="s">
        <v>11</v>
      </c>
      <c r="D10" s="14" t="s">
        <v>12</v>
      </c>
      <c r="E10" s="14" t="s">
        <v>13</v>
      </c>
      <c r="F10" s="14" t="s">
        <v>14</v>
      </c>
      <c r="G10" s="14" t="s">
        <v>15</v>
      </c>
      <c r="H10" s="13" t="s">
        <v>16</v>
      </c>
    </row>
    <row r="11" spans="1:8" s="6" customFormat="1" ht="84" customHeight="1">
      <c r="A11" s="10">
        <v>2</v>
      </c>
      <c r="B11" s="25" t="s">
        <v>22</v>
      </c>
      <c r="C11" s="25" t="s">
        <v>23</v>
      </c>
      <c r="D11" s="23">
        <v>2741466</v>
      </c>
      <c r="E11" s="23">
        <v>0</v>
      </c>
      <c r="F11" s="23">
        <v>0</v>
      </c>
      <c r="G11" s="11">
        <v>76.12</v>
      </c>
      <c r="H11" s="15" t="s">
        <v>24</v>
      </c>
    </row>
    <row r="12" spans="1:8" s="1" customFormat="1" ht="21.75" customHeight="1">
      <c r="A12" s="31"/>
      <c r="B12" s="32"/>
      <c r="C12" s="33" t="s">
        <v>25</v>
      </c>
      <c r="D12" s="34">
        <f>SUM(D11:D11)</f>
        <v>2741466</v>
      </c>
      <c r="E12" s="35">
        <f>SUM(E11:E11)</f>
        <v>0</v>
      </c>
      <c r="F12" s="36">
        <f>SUM(F11:F11)</f>
        <v>0</v>
      </c>
      <c r="G12" s="37"/>
      <c r="H12" s="38"/>
    </row>
    <row r="13" spans="1:8" s="1" customFormat="1" ht="15.75">
      <c r="A13" s="41"/>
      <c r="B13" s="42"/>
      <c r="C13" s="43"/>
      <c r="D13" s="44"/>
      <c r="E13" s="44"/>
      <c r="F13" s="44"/>
      <c r="G13" s="45"/>
      <c r="H13" s="46"/>
    </row>
    <row r="14" spans="1:8" s="1" customFormat="1" ht="15.75">
      <c r="A14" s="47"/>
      <c r="B14" s="48"/>
      <c r="C14" s="49"/>
      <c r="D14" s="50"/>
      <c r="E14" s="50"/>
      <c r="F14" s="50"/>
      <c r="G14" s="51"/>
      <c r="H14" s="52"/>
    </row>
    <row r="15" spans="1:8" s="7" customFormat="1">
      <c r="A15" s="12"/>
      <c r="B15" s="1"/>
      <c r="C15" s="1"/>
      <c r="D15" s="3"/>
      <c r="E15" s="3"/>
      <c r="F15" s="3"/>
      <c r="G15" s="3"/>
      <c r="H15" s="12"/>
    </row>
  </sheetData>
  <pageMargins left="0.7" right="0.7" top="0.75" bottom="0.75" header="0.3" footer="0.3"/>
  <pageSetup scale="88" fitToHeight="0" orientation="landscape" r:id="rId1"/>
  <headerFooter>
    <oddFooter>&amp;CNOPA Results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2"/>
  <sheetViews>
    <sheetView topLeftCell="A5" zoomScaleNormal="100" workbookViewId="0">
      <selection activeCell="A8" sqref="A8"/>
    </sheetView>
  </sheetViews>
  <sheetFormatPr defaultColWidth="9.140625" defaultRowHeight="15"/>
  <cols>
    <col min="1" max="1" width="10.5703125" style="8" customWidth="1"/>
    <col min="2" max="2" width="26.7109375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7" customFormat="1" ht="24.6" customHeight="1">
      <c r="A1" s="59" t="s">
        <v>26</v>
      </c>
      <c r="C1" s="58"/>
      <c r="D1" s="58"/>
      <c r="E1" s="58"/>
      <c r="F1" s="58"/>
      <c r="G1" s="58"/>
      <c r="H1" s="58"/>
    </row>
    <row r="2" spans="1:8" s="1" customFormat="1" ht="15.75">
      <c r="A2" s="29"/>
      <c r="C2" s="2"/>
      <c r="D2" s="2"/>
      <c r="E2" s="2"/>
      <c r="F2" s="2"/>
      <c r="G2" s="2"/>
      <c r="H2" s="2"/>
    </row>
    <row r="3" spans="1:8" s="6" customFormat="1" ht="30.6" customHeight="1">
      <c r="A3" s="53" t="s">
        <v>8</v>
      </c>
      <c r="B3" s="54"/>
      <c r="C3" s="54"/>
      <c r="D3" s="54"/>
      <c r="E3" s="54"/>
      <c r="F3" s="54"/>
      <c r="G3" s="54"/>
      <c r="H3" s="55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67.5" customHeight="1">
      <c r="A5" s="10">
        <v>1</v>
      </c>
      <c r="B5" s="25" t="s">
        <v>27</v>
      </c>
      <c r="C5" s="25" t="s">
        <v>28</v>
      </c>
      <c r="D5" s="23">
        <v>800000</v>
      </c>
      <c r="E5" s="23">
        <v>800000</v>
      </c>
      <c r="F5" s="23">
        <v>142503</v>
      </c>
      <c r="G5" s="11">
        <v>85.46</v>
      </c>
      <c r="H5" s="10" t="s">
        <v>19</v>
      </c>
    </row>
    <row r="6" spans="1:8" s="1" customFormat="1" ht="23.45" customHeight="1">
      <c r="A6" s="31"/>
      <c r="B6" s="32"/>
      <c r="C6" s="33" t="s">
        <v>20</v>
      </c>
      <c r="D6" s="34">
        <f>SUM(D5:D5)</f>
        <v>800000</v>
      </c>
      <c r="E6" s="35">
        <f>SUM(E5:E5)</f>
        <v>800000</v>
      </c>
      <c r="F6" s="36">
        <f>SUM(F5:F5)</f>
        <v>142503</v>
      </c>
      <c r="G6" s="37"/>
      <c r="H6" s="38"/>
    </row>
    <row r="7" spans="1:8" s="1" customFormat="1" ht="15.75">
      <c r="A7" s="41"/>
      <c r="B7" s="42"/>
      <c r="C7" s="43"/>
      <c r="D7" s="44"/>
      <c r="E7" s="44"/>
      <c r="F7" s="44"/>
      <c r="G7" s="45"/>
      <c r="H7" s="46"/>
    </row>
    <row r="8" spans="1:8" s="1" customFormat="1" ht="15.75">
      <c r="A8" s="47"/>
      <c r="B8" s="48"/>
      <c r="C8" s="49"/>
      <c r="D8" s="50"/>
      <c r="E8" s="50"/>
      <c r="F8" s="50"/>
      <c r="G8" s="51"/>
      <c r="H8" s="52"/>
    </row>
    <row r="9" spans="1:8" s="1" customFormat="1" ht="36.950000000000003" customHeight="1">
      <c r="A9" s="56" t="s">
        <v>21</v>
      </c>
      <c r="B9" s="39"/>
      <c r="C9" s="39"/>
      <c r="D9" s="39"/>
      <c r="E9" s="39"/>
      <c r="F9" s="39"/>
      <c r="G9" s="39"/>
      <c r="H9" s="40"/>
    </row>
    <row r="10" spans="1:8" s="1" customFormat="1" ht="47.25">
      <c r="A10" s="13" t="s">
        <v>9</v>
      </c>
      <c r="B10" s="13" t="s">
        <v>10</v>
      </c>
      <c r="C10" s="13" t="s">
        <v>11</v>
      </c>
      <c r="D10" s="14" t="s">
        <v>12</v>
      </c>
      <c r="E10" s="14" t="s">
        <v>13</v>
      </c>
      <c r="F10" s="14" t="s">
        <v>14</v>
      </c>
      <c r="G10" s="14" t="s">
        <v>15</v>
      </c>
      <c r="H10" s="13" t="s">
        <v>16</v>
      </c>
    </row>
    <row r="11" spans="1:8" s="6" customFormat="1" ht="81.75" customHeight="1">
      <c r="A11" s="10">
        <v>2</v>
      </c>
      <c r="B11" s="25" t="s">
        <v>17</v>
      </c>
      <c r="C11" s="25" t="s">
        <v>29</v>
      </c>
      <c r="D11" s="23">
        <v>800000</v>
      </c>
      <c r="E11" s="23">
        <v>0</v>
      </c>
      <c r="F11" s="23">
        <v>197325</v>
      </c>
      <c r="G11" s="11">
        <v>82.8</v>
      </c>
      <c r="H11" s="15" t="s">
        <v>24</v>
      </c>
    </row>
    <row r="12" spans="1:8" s="6" customFormat="1" ht="90">
      <c r="A12" s="10">
        <v>3</v>
      </c>
      <c r="B12" s="25" t="s">
        <v>30</v>
      </c>
      <c r="C12" s="25" t="s">
        <v>31</v>
      </c>
      <c r="D12" s="23">
        <v>800000</v>
      </c>
      <c r="E12" s="23">
        <v>0</v>
      </c>
      <c r="F12" s="23">
        <v>208651</v>
      </c>
      <c r="G12" s="11">
        <v>77.92</v>
      </c>
      <c r="H12" s="15" t="s">
        <v>24</v>
      </c>
    </row>
    <row r="13" spans="1:8" s="1" customFormat="1" ht="52.5" customHeight="1">
      <c r="A13" s="10">
        <v>4</v>
      </c>
      <c r="B13" s="24" t="s">
        <v>32</v>
      </c>
      <c r="C13" s="24" t="s">
        <v>33</v>
      </c>
      <c r="D13" s="22">
        <v>797236</v>
      </c>
      <c r="E13" s="22">
        <v>0</v>
      </c>
      <c r="F13" s="22">
        <v>0</v>
      </c>
      <c r="G13" s="16">
        <v>75.67</v>
      </c>
      <c r="H13" s="15" t="s">
        <v>24</v>
      </c>
    </row>
    <row r="14" spans="1:8" s="1" customFormat="1" ht="15.75">
      <c r="A14" s="31"/>
      <c r="B14" s="32"/>
      <c r="C14" s="33" t="s">
        <v>25</v>
      </c>
      <c r="D14" s="34">
        <f>SUM(D11:D13)</f>
        <v>2397236</v>
      </c>
      <c r="E14" s="35">
        <f>SUM(E11:E13)</f>
        <v>0</v>
      </c>
      <c r="F14" s="36">
        <f>SUM(F11:F13)</f>
        <v>405976</v>
      </c>
      <c r="G14" s="37"/>
      <c r="H14" s="38"/>
    </row>
    <row r="15" spans="1:8" s="1" customFormat="1" ht="2.25" customHeight="1">
      <c r="A15" s="41"/>
      <c r="B15" s="42"/>
      <c r="C15" s="43"/>
      <c r="D15" s="44"/>
      <c r="E15" s="44"/>
      <c r="F15" s="44"/>
      <c r="G15" s="45"/>
      <c r="H15" s="46"/>
    </row>
    <row r="16" spans="1:8" s="1" customFormat="1" ht="4.5" customHeight="1">
      <c r="A16" s="47"/>
      <c r="B16" s="48"/>
      <c r="C16" s="49"/>
      <c r="D16" s="50"/>
      <c r="E16" s="50"/>
      <c r="F16" s="50"/>
      <c r="G16" s="51"/>
      <c r="H16" s="52"/>
    </row>
    <row r="17" spans="1:8" s="1" customFormat="1" ht="33" customHeight="1">
      <c r="A17" s="56" t="s">
        <v>34</v>
      </c>
      <c r="B17" s="39"/>
      <c r="C17" s="39"/>
      <c r="D17" s="39"/>
      <c r="E17" s="39"/>
      <c r="F17" s="39"/>
      <c r="G17" s="39"/>
      <c r="H17" s="40"/>
    </row>
    <row r="18" spans="1:8" s="1" customFormat="1" ht="49.5" customHeight="1">
      <c r="A18" s="13" t="s">
        <v>9</v>
      </c>
      <c r="B18" s="13" t="s">
        <v>10</v>
      </c>
      <c r="C18" s="13" t="s">
        <v>11</v>
      </c>
      <c r="D18" s="14" t="s">
        <v>12</v>
      </c>
      <c r="E18" s="14" t="s">
        <v>13</v>
      </c>
      <c r="F18" s="14" t="s">
        <v>14</v>
      </c>
      <c r="G18" s="14" t="s">
        <v>15</v>
      </c>
      <c r="H18" s="13" t="s">
        <v>16</v>
      </c>
    </row>
    <row r="19" spans="1:8" s="1" customFormat="1" ht="37.5" customHeight="1">
      <c r="A19" s="10">
        <v>5</v>
      </c>
      <c r="B19" s="24" t="s">
        <v>35</v>
      </c>
      <c r="C19" s="24" t="s">
        <v>36</v>
      </c>
      <c r="D19" s="22">
        <v>799600</v>
      </c>
      <c r="E19" s="22">
        <v>0</v>
      </c>
      <c r="F19" s="22">
        <v>0</v>
      </c>
      <c r="G19" s="61" t="s">
        <v>37</v>
      </c>
      <c r="H19" s="15" t="s">
        <v>34</v>
      </c>
    </row>
    <row r="20" spans="1:8" s="1" customFormat="1" ht="50.25" customHeight="1">
      <c r="A20" s="10">
        <v>6</v>
      </c>
      <c r="B20" s="24" t="s">
        <v>38</v>
      </c>
      <c r="C20" s="24" t="s">
        <v>39</v>
      </c>
      <c r="D20" s="22">
        <v>720000</v>
      </c>
      <c r="E20" s="22">
        <v>0</v>
      </c>
      <c r="F20" s="22">
        <v>100000</v>
      </c>
      <c r="G20" s="61" t="s">
        <v>37</v>
      </c>
      <c r="H20" s="15" t="s">
        <v>34</v>
      </c>
    </row>
    <row r="21" spans="1:8" s="1" customFormat="1" ht="15.75">
      <c r="A21" s="17"/>
      <c r="B21" s="18"/>
      <c r="C21" s="19" t="s">
        <v>25</v>
      </c>
      <c r="D21" s="26">
        <f>SUM(D19:D20)</f>
        <v>1519600</v>
      </c>
      <c r="E21" s="27">
        <f>SUM(E19:E20)</f>
        <v>0</v>
      </c>
      <c r="F21" s="28">
        <f>SUM(F19:F20)</f>
        <v>100000</v>
      </c>
      <c r="G21" s="20"/>
      <c r="H21" s="21"/>
    </row>
    <row r="22" spans="1:8" s="7" customFormat="1">
      <c r="A22" s="12"/>
      <c r="B22" s="1"/>
      <c r="C22" s="1"/>
      <c r="D22" s="3"/>
      <c r="E22" s="3"/>
      <c r="F22" s="3"/>
      <c r="G22" s="3"/>
      <c r="H22" s="12"/>
    </row>
  </sheetData>
  <pageMargins left="0.7" right="0.7" top="0.75" bottom="0.75" header="0.3" footer="0.3"/>
  <pageSetup scale="88" orientation="landscape" r:id="rId1"/>
  <headerFooter>
    <oddFooter>&amp;CNOPA Results Page &amp;P of &amp;N</oddFooter>
  </headerFooter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dimension ref="A1:H21"/>
  <sheetViews>
    <sheetView topLeftCell="A10" zoomScaleNormal="100" zoomScaleSheetLayoutView="93" workbookViewId="0">
      <selection activeCell="A8" sqref="A8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7" customFormat="1" ht="24.6" customHeight="1">
      <c r="A1" s="59" t="s">
        <v>40</v>
      </c>
      <c r="C1" s="58"/>
      <c r="D1" s="58"/>
      <c r="E1" s="58"/>
      <c r="F1" s="58"/>
      <c r="G1" s="58"/>
      <c r="H1" s="58"/>
    </row>
    <row r="2" spans="1:8" s="1" customFormat="1" ht="15.75">
      <c r="A2" s="29"/>
      <c r="C2" s="2"/>
      <c r="D2" s="2"/>
      <c r="E2" s="2"/>
      <c r="F2" s="2"/>
      <c r="G2" s="2"/>
      <c r="H2" s="2"/>
    </row>
    <row r="3" spans="1:8" s="6" customFormat="1" ht="30.6" customHeight="1">
      <c r="A3" s="53" t="s">
        <v>8</v>
      </c>
      <c r="B3" s="54"/>
      <c r="C3" s="54"/>
      <c r="D3" s="54"/>
      <c r="E3" s="54"/>
      <c r="F3" s="54"/>
      <c r="G3" s="54"/>
      <c r="H3" s="55"/>
    </row>
    <row r="4" spans="1:8" s="1" customFormat="1" ht="47.25">
      <c r="A4" s="13" t="s">
        <v>9</v>
      </c>
      <c r="B4" s="13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3" t="s">
        <v>16</v>
      </c>
    </row>
    <row r="5" spans="1:8" s="6" customFormat="1" ht="83.25" customHeight="1">
      <c r="A5" s="10">
        <v>1</v>
      </c>
      <c r="B5" s="25" t="s">
        <v>41</v>
      </c>
      <c r="C5" s="25" t="s">
        <v>42</v>
      </c>
      <c r="D5" s="23">
        <v>1000000</v>
      </c>
      <c r="E5" s="23">
        <v>1000000</v>
      </c>
      <c r="F5" s="23">
        <v>582057</v>
      </c>
      <c r="G5" s="11">
        <v>85.36</v>
      </c>
      <c r="H5" s="10" t="s">
        <v>19</v>
      </c>
    </row>
    <row r="6" spans="1:8" s="6" customFormat="1" ht="52.5" customHeight="1">
      <c r="A6" s="10">
        <v>2</v>
      </c>
      <c r="B6" s="25" t="s">
        <v>43</v>
      </c>
      <c r="C6" s="25" t="s">
        <v>44</v>
      </c>
      <c r="D6" s="23">
        <v>1000000</v>
      </c>
      <c r="E6" s="23">
        <v>800000</v>
      </c>
      <c r="F6" s="23">
        <v>0</v>
      </c>
      <c r="G6" s="11">
        <v>81.14</v>
      </c>
      <c r="H6" s="10" t="s">
        <v>19</v>
      </c>
    </row>
    <row r="7" spans="1:8" s="1" customFormat="1" ht="23.45" customHeight="1">
      <c r="A7" s="31"/>
      <c r="B7" s="32"/>
      <c r="C7" s="33" t="s">
        <v>20</v>
      </c>
      <c r="D7" s="34">
        <f>SUM(D5:D6)</f>
        <v>2000000</v>
      </c>
      <c r="E7" s="35">
        <f>SUM(E5:E6)</f>
        <v>1800000</v>
      </c>
      <c r="F7" s="36">
        <f>SUM(F5:F6)</f>
        <v>582057</v>
      </c>
      <c r="G7" s="37"/>
      <c r="H7" s="38"/>
    </row>
    <row r="8" spans="1:8" s="1" customFormat="1" ht="15.75">
      <c r="A8" s="41"/>
      <c r="B8" s="42"/>
      <c r="C8" s="43"/>
      <c r="D8" s="44"/>
      <c r="E8" s="44"/>
      <c r="F8" s="44"/>
      <c r="G8" s="45"/>
      <c r="H8" s="46"/>
    </row>
    <row r="9" spans="1:8" s="1" customFormat="1" ht="15.75">
      <c r="A9" s="47"/>
      <c r="B9" s="48"/>
      <c r="C9" s="49"/>
      <c r="D9" s="50"/>
      <c r="E9" s="50"/>
      <c r="F9" s="50"/>
      <c r="G9" s="51"/>
      <c r="H9" s="52"/>
    </row>
    <row r="10" spans="1:8" s="1" customFormat="1" ht="27.6" customHeight="1">
      <c r="A10" s="56" t="s">
        <v>21</v>
      </c>
      <c r="B10" s="39"/>
      <c r="C10" s="39"/>
      <c r="D10" s="39"/>
      <c r="E10" s="39"/>
      <c r="F10" s="39"/>
      <c r="G10" s="39"/>
      <c r="H10" s="40"/>
    </row>
    <row r="11" spans="1:8" s="1" customFormat="1" ht="47.25">
      <c r="A11" s="13" t="s">
        <v>9</v>
      </c>
      <c r="B11" s="13" t="s">
        <v>10</v>
      </c>
      <c r="C11" s="13" t="s">
        <v>11</v>
      </c>
      <c r="D11" s="14" t="s">
        <v>12</v>
      </c>
      <c r="E11" s="14" t="s">
        <v>13</v>
      </c>
      <c r="F11" s="14" t="s">
        <v>14</v>
      </c>
      <c r="G11" s="14" t="s">
        <v>15</v>
      </c>
      <c r="H11" s="13" t="s">
        <v>16</v>
      </c>
    </row>
    <row r="12" spans="1:8" s="6" customFormat="1" ht="54.75" customHeight="1">
      <c r="A12" s="10">
        <v>3</v>
      </c>
      <c r="B12" s="25" t="s">
        <v>45</v>
      </c>
      <c r="C12" s="25" t="s">
        <v>46</v>
      </c>
      <c r="D12" s="23">
        <v>971898</v>
      </c>
      <c r="E12" s="23">
        <v>0</v>
      </c>
      <c r="F12" s="23">
        <v>0</v>
      </c>
      <c r="G12" s="11">
        <v>74.25</v>
      </c>
      <c r="H12" s="15" t="s">
        <v>24</v>
      </c>
    </row>
    <row r="13" spans="1:8" s="1" customFormat="1" ht="15.75">
      <c r="A13" s="31"/>
      <c r="B13" s="32"/>
      <c r="C13" s="33" t="s">
        <v>25</v>
      </c>
      <c r="D13" s="34">
        <f>SUM(D12:D12)</f>
        <v>971898</v>
      </c>
      <c r="E13" s="35">
        <f>SUM(E12:E12)</f>
        <v>0</v>
      </c>
      <c r="F13" s="36">
        <f>SUM(F12:F12)</f>
        <v>0</v>
      </c>
      <c r="G13" s="37"/>
      <c r="H13" s="38"/>
    </row>
    <row r="14" spans="1:8" s="1" customFormat="1" ht="15.75">
      <c r="A14" s="41"/>
      <c r="B14" s="42"/>
      <c r="C14" s="43"/>
      <c r="D14" s="44"/>
      <c r="E14" s="44"/>
      <c r="F14" s="44"/>
      <c r="G14" s="45"/>
      <c r="H14" s="46"/>
    </row>
    <row r="15" spans="1:8" s="1" customFormat="1" ht="15.75">
      <c r="A15" s="47"/>
      <c r="B15" s="48"/>
      <c r="C15" s="49"/>
      <c r="D15" s="50"/>
      <c r="E15" s="50"/>
      <c r="F15" s="50"/>
      <c r="G15" s="51"/>
      <c r="H15" s="52"/>
    </row>
    <row r="16" spans="1:8" s="1" customFormat="1" ht="29.1" customHeight="1">
      <c r="A16" s="53" t="s">
        <v>34</v>
      </c>
      <c r="B16" s="62"/>
      <c r="C16" s="62"/>
      <c r="D16" s="62"/>
      <c r="E16" s="62"/>
      <c r="F16" s="62"/>
      <c r="G16" s="62"/>
      <c r="H16" s="63"/>
    </row>
    <row r="17" spans="1:8" s="1" customFormat="1" ht="49.5" customHeight="1">
      <c r="A17" s="13" t="s">
        <v>9</v>
      </c>
      <c r="B17" s="13" t="s">
        <v>10</v>
      </c>
      <c r="C17" s="13" t="s">
        <v>11</v>
      </c>
      <c r="D17" s="14" t="s">
        <v>12</v>
      </c>
      <c r="E17" s="14" t="s">
        <v>13</v>
      </c>
      <c r="F17" s="14" t="s">
        <v>14</v>
      </c>
      <c r="G17" s="14" t="s">
        <v>15</v>
      </c>
      <c r="H17" s="13" t="s">
        <v>16</v>
      </c>
    </row>
    <row r="18" spans="1:8" s="1" customFormat="1" ht="78.75" customHeight="1">
      <c r="A18" s="10">
        <v>4</v>
      </c>
      <c r="B18" s="24" t="s">
        <v>47</v>
      </c>
      <c r="C18" s="24" t="s">
        <v>48</v>
      </c>
      <c r="D18" s="22">
        <v>999675</v>
      </c>
      <c r="E18" s="22">
        <v>0</v>
      </c>
      <c r="F18" s="22">
        <v>50000</v>
      </c>
      <c r="G18" s="61" t="s">
        <v>37</v>
      </c>
      <c r="H18" s="15" t="s">
        <v>34</v>
      </c>
    </row>
    <row r="19" spans="1:8" s="1" customFormat="1" ht="82.5" customHeight="1">
      <c r="A19" s="10">
        <v>5</v>
      </c>
      <c r="B19" s="24" t="s">
        <v>49</v>
      </c>
      <c r="C19" s="24" t="s">
        <v>50</v>
      </c>
      <c r="D19" s="22">
        <v>970000</v>
      </c>
      <c r="E19" s="22">
        <v>0</v>
      </c>
      <c r="F19" s="22">
        <v>25000</v>
      </c>
      <c r="G19" s="61" t="s">
        <v>37</v>
      </c>
      <c r="H19" s="15" t="s">
        <v>34</v>
      </c>
    </row>
    <row r="20" spans="1:8" s="1" customFormat="1" ht="15.75">
      <c r="A20" s="17"/>
      <c r="B20" s="18"/>
      <c r="C20" s="19" t="s">
        <v>25</v>
      </c>
      <c r="D20" s="26">
        <f>SUM(D18:D19)</f>
        <v>1969675</v>
      </c>
      <c r="E20" s="27">
        <f>SUM(E18:E19)</f>
        <v>0</v>
      </c>
      <c r="F20" s="28">
        <f>SUM(F18:F19)</f>
        <v>75000</v>
      </c>
      <c r="G20" s="20"/>
      <c r="H20" s="21"/>
    </row>
    <row r="21" spans="1:8" s="7" customFormat="1">
      <c r="A21" s="12"/>
      <c r="B21" s="1"/>
      <c r="C21" s="1"/>
      <c r="D21" s="3"/>
      <c r="E21" s="3"/>
      <c r="F21" s="3"/>
      <c r="G21" s="3"/>
      <c r="H21" s="12"/>
    </row>
  </sheetData>
  <pageMargins left="0.7" right="0.7" top="0.75" bottom="0.75" header="0.3" footer="0.3"/>
  <pageSetup scale="88" orientation="landscape" r:id="rId1"/>
  <headerFooter>
    <oddFooter>&amp;CNOPA Results Page &amp;P of &amp;N</oddFooter>
  </headerFooter>
  <rowBreaks count="1" manualBreakCount="1">
    <brk id="1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CE0E48-E745-412E-B2EF-87ED58CBA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Palo, Enrico@Energy</cp:lastModifiedBy>
  <cp:revision/>
  <cp:lastPrinted>2025-06-30T16:26:27Z</cp:lastPrinted>
  <dcterms:created xsi:type="dcterms:W3CDTF">2015-01-15T18:23:38Z</dcterms:created>
  <dcterms:modified xsi:type="dcterms:W3CDTF">2025-06-30T16:30:01Z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3631900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