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chester_hong_energy_ca_gov1/Documents/CGL/Solicitations/FPIP GFO-24-311/NOPA Docs/Corrected/"/>
    </mc:Choice>
  </mc:AlternateContent>
  <xr:revisionPtr revIDLastSave="158" documentId="13_ncr:1_{3AEACCB8-E898-4A26-BE73-98E0C399A3A0}" xr6:coauthVersionLast="47" xr6:coauthVersionMax="47" xr10:uidLastSave="{7E846411-E172-4198-9037-AC1671A9B6D0}"/>
  <bookViews>
    <workbookView xWindow="57480" yWindow="780" windowWidth="29040" windowHeight="17520" activeTab="2" xr2:uid="{00000000-000D-0000-FFFF-FFFF00000000}"/>
  </bookViews>
  <sheets>
    <sheet name="Cover" sheetId="13" r:id="rId1"/>
    <sheet name="NOPA Table - Group 1" sheetId="6" r:id="rId2"/>
    <sheet name="NOPA Table - Group 2" sheetId="12" r:id="rId3"/>
  </sheets>
  <definedNames>
    <definedName name="_xlnm.Print_Area" localSheetId="0">Cover!$A$1:$J$6</definedName>
    <definedName name="_xlnm.Print_Area" localSheetId="1">'NOPA Table - Group 1'!$A$1:$H$24</definedName>
    <definedName name="_xlnm.Print_Area" localSheetId="2">'NOPA Table - Group 2'!$A$1:$H$29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2" l="1"/>
  <c r="D29" i="12"/>
  <c r="D11" i="12"/>
  <c r="F11" i="12"/>
  <c r="E11" i="12"/>
  <c r="E29" i="12" l="1"/>
  <c r="F22" i="12"/>
  <c r="E22" i="12"/>
  <c r="D22" i="12"/>
  <c r="E16" i="6" l="1"/>
  <c r="F16" i="6"/>
  <c r="D16" i="6"/>
  <c r="F24" i="6" l="1"/>
  <c r="E24" i="6"/>
  <c r="D24" i="6"/>
  <c r="F8" i="6"/>
  <c r="E8" i="6"/>
  <c r="D8" i="6"/>
</calcChain>
</file>

<file path=xl/sharedStrings.xml><?xml version="1.0" encoding="utf-8"?>
<sst xmlns="http://schemas.openxmlformats.org/spreadsheetml/2006/main" count="113" uniqueCount="45">
  <si>
    <t>Project Group: Industrial Heat Pumps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</si>
  <si>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</si>
  <si>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</si>
  <si>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</si>
  <si>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</si>
  <si>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</si>
  <si>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</si>
  <si>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</si>
  <si>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</si>
  <si>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</si>
  <si>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Total Funding Recommended</t>
  </si>
  <si>
    <t>Did Not Pass</t>
  </si>
  <si>
    <t>Total</t>
  </si>
  <si>
    <t>Disqualified</t>
  </si>
  <si>
    <t>Project Group: Other Eligible Technologies</t>
  </si>
  <si>
    <t>Fiscalini Cheese Company, L.P.</t>
  </si>
  <si>
    <t>Fiscalini Advanced Renewable Microgrid</t>
  </si>
  <si>
    <t>Awardee</t>
  </si>
  <si>
    <t>Harvest Food Products Co., Inc.</t>
  </si>
  <si>
    <t>Refrigeration System Upgrade</t>
  </si>
  <si>
    <t>Gallo Global Nutrition LP</t>
  </si>
  <si>
    <t>Refrigeration Optimization Project</t>
  </si>
  <si>
    <t>FC Tracy Holdings, LLC</t>
  </si>
  <si>
    <t>Solar PV and Battery Energy Storage Microgrid</t>
  </si>
  <si>
    <t>HP Hood LLC</t>
  </si>
  <si>
    <t>Onsite Wastewater Treatment System</t>
  </si>
  <si>
    <t>SVC Manufacturing, Inc.</t>
  </si>
  <si>
    <t>Heat Recovery Project</t>
  </si>
  <si>
    <t>-</t>
  </si>
  <si>
    <t>Blue Diamond Growers</t>
  </si>
  <si>
    <t>Advanced Line Modernization Project</t>
  </si>
  <si>
    <t>Marimix Company, Inc.</t>
  </si>
  <si>
    <t>Electrification, Renewable Integration, and Efficiency Upgrades</t>
  </si>
  <si>
    <t>Rivermaid Trading Company</t>
  </si>
  <si>
    <t>Energy Efficiency Upgrades</t>
  </si>
  <si>
    <t>JC's Grease Buyers</t>
  </si>
  <si>
    <t>Wastewater Treatment System</t>
  </si>
  <si>
    <t>Niagara Bottling, LLC</t>
  </si>
  <si>
    <t>Fuel Switching Project</t>
  </si>
  <si>
    <t>Frito-Lay, Inc.</t>
  </si>
  <si>
    <t>Anheuser-Busch</t>
  </si>
  <si>
    <t>Metal Container Selective Catalytic Reduction</t>
  </si>
  <si>
    <t>Albertsons Companies, Inc.</t>
  </si>
  <si>
    <t>Albertsons Cold Storage Microgrid Project</t>
  </si>
  <si>
    <t>California Energy Commission - Energy Research Development Division
Notice of Proposed Awards
GFO-24-311
Food Production Investment Program 2025
Food Processors &amp; Cold Storage Support Facilities
October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</si>
</sst>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4"/>
      <color rgb="FF000000"/>
      <name val="Tahoma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wrapText="1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A6C9-1D8B-4DF5-9268-566364D55990}">
  <dimension ref="A1:J6"/>
  <sheetViews>
    <sheetView view="pageLayout" zoomScaleNormal="100" zoomScaleSheetLayoutView="100" workbookViewId="0">
      <selection activeCell="C15" sqref="B15:C15"/>
    </sheetView>
  </sheetViews>
  <sheetFormatPr defaultRowHeight="14.5"/>
  <sheetData>
    <row r="1" spans="1:10" ht="14.5" customHeight="1">
      <c r="A1" s="89" t="s">
        <v>44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4.5" customHeight="1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14.5" customHeight="1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ht="14.5" customHeight="1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ht="14.5" customHeight="1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 ht="35.5" customHeight="1">
      <c r="A6" s="89"/>
      <c r="B6" s="89"/>
      <c r="C6" s="89"/>
      <c r="D6" s="89"/>
      <c r="E6" s="89"/>
      <c r="F6" s="89"/>
      <c r="G6" s="89"/>
      <c r="H6" s="89"/>
      <c r="I6" s="89"/>
      <c r="J6" s="89"/>
    </row>
  </sheetData>
  <mergeCells count="1">
    <mergeCell ref="A1:J6"/>
  </mergeCells>
  <pageMargins left="0.7" right="0.7" top="2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view="pageBreakPreview" zoomScaleNormal="100" zoomScaleSheetLayoutView="100" workbookViewId="0">
      <selection activeCell="F9" sqref="F9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59" customFormat="1" ht="24.65" customHeight="1">
      <c r="A1" s="61" t="s">
        <v>0</v>
      </c>
      <c r="C1" s="60"/>
      <c r="D1" s="60"/>
      <c r="E1" s="60"/>
      <c r="F1" s="60"/>
      <c r="G1" s="60"/>
      <c r="H1" s="60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4" customHeight="1">
      <c r="A3" s="55" t="s">
        <v>1</v>
      </c>
      <c r="B3" s="56"/>
      <c r="C3" s="56"/>
      <c r="D3" s="56"/>
      <c r="E3" s="56"/>
      <c r="F3" s="56"/>
      <c r="G3" s="56"/>
      <c r="H3" s="57"/>
    </row>
    <row r="4" spans="1:8" s="1" customFormat="1" ht="46.5">
      <c r="A4" s="13" t="s">
        <v>2</v>
      </c>
      <c r="B4" s="13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3" t="s">
        <v>9</v>
      </c>
    </row>
    <row r="5" spans="1:8" s="6" customFormat="1" ht="15.5">
      <c r="A5" s="10"/>
      <c r="B5" s="27"/>
      <c r="C5" s="27"/>
      <c r="D5" s="25"/>
      <c r="E5" s="25"/>
      <c r="F5" s="25"/>
      <c r="G5" s="11"/>
      <c r="H5" s="10"/>
    </row>
    <row r="6" spans="1:8" s="6" customFormat="1" ht="15.5">
      <c r="A6" s="10"/>
      <c r="B6" s="27"/>
      <c r="C6" s="27"/>
      <c r="D6" s="25"/>
      <c r="E6" s="25"/>
      <c r="F6" s="25"/>
      <c r="G6" s="11"/>
      <c r="H6" s="10"/>
    </row>
    <row r="7" spans="1:8" s="6" customFormat="1" ht="15.5">
      <c r="A7" s="17"/>
      <c r="B7" s="28"/>
      <c r="C7" s="28"/>
      <c r="D7" s="25"/>
      <c r="E7" s="25"/>
      <c r="F7" s="25"/>
      <c r="G7" s="23"/>
      <c r="H7" s="17"/>
    </row>
    <row r="8" spans="1:8" s="1" customFormat="1" ht="23.5" customHeight="1">
      <c r="A8" s="33"/>
      <c r="B8" s="34"/>
      <c r="C8" s="35" t="s">
        <v>10</v>
      </c>
      <c r="D8" s="36">
        <f>SUM(D5:D7)</f>
        <v>0</v>
      </c>
      <c r="E8" s="37">
        <f t="shared" ref="E8:F8" si="0">SUM(E5:E7)</f>
        <v>0</v>
      </c>
      <c r="F8" s="38">
        <f t="shared" si="0"/>
        <v>0</v>
      </c>
      <c r="G8" s="39"/>
      <c r="H8" s="40"/>
    </row>
    <row r="9" spans="1:8" s="1" customFormat="1" ht="15.5">
      <c r="A9" s="43"/>
      <c r="B9" s="44"/>
      <c r="C9" s="45"/>
      <c r="D9" s="46"/>
      <c r="E9" s="46"/>
      <c r="F9" s="46"/>
      <c r="G9" s="47"/>
      <c r="H9" s="48"/>
    </row>
    <row r="10" spans="1:8" s="1" customFormat="1" ht="15.5">
      <c r="A10" s="49"/>
      <c r="B10" s="50"/>
      <c r="C10" s="51"/>
      <c r="D10" s="52"/>
      <c r="E10" s="52"/>
      <c r="F10" s="52"/>
      <c r="G10" s="53"/>
      <c r="H10" s="54"/>
    </row>
    <row r="11" spans="1:8" s="1" customFormat="1" ht="40" customHeight="1">
      <c r="A11" s="58" t="s">
        <v>11</v>
      </c>
      <c r="B11" s="41"/>
      <c r="C11" s="41"/>
      <c r="D11" s="41"/>
      <c r="E11" s="41"/>
      <c r="F11" s="41"/>
      <c r="G11" s="41"/>
      <c r="H11" s="42"/>
    </row>
    <row r="12" spans="1:8" s="1" customFormat="1" ht="46.5">
      <c r="A12" s="13" t="s">
        <v>2</v>
      </c>
      <c r="B12" s="13" t="s">
        <v>3</v>
      </c>
      <c r="C12" s="13" t="s">
        <v>4</v>
      </c>
      <c r="D12" s="14" t="s">
        <v>5</v>
      </c>
      <c r="E12" s="14" t="s">
        <v>6</v>
      </c>
      <c r="F12" s="14" t="s">
        <v>7</v>
      </c>
      <c r="G12" s="14" t="s">
        <v>8</v>
      </c>
      <c r="H12" s="13" t="s">
        <v>9</v>
      </c>
    </row>
    <row r="13" spans="1:8" s="6" customFormat="1" ht="15.5">
      <c r="A13" s="10"/>
      <c r="B13" s="27"/>
      <c r="C13" s="27"/>
      <c r="D13" s="25"/>
      <c r="E13" s="25"/>
      <c r="F13" s="25"/>
      <c r="G13" s="11"/>
      <c r="H13" s="15"/>
    </row>
    <row r="14" spans="1:8" s="6" customFormat="1" ht="15.5">
      <c r="A14" s="10"/>
      <c r="B14" s="27"/>
      <c r="C14" s="27"/>
      <c r="D14" s="25"/>
      <c r="E14" s="25"/>
      <c r="F14" s="25"/>
      <c r="G14" s="11"/>
      <c r="H14" s="15"/>
    </row>
    <row r="15" spans="1:8" s="1" customFormat="1" ht="15.5">
      <c r="A15" s="10"/>
      <c r="B15" s="26"/>
      <c r="C15" s="26"/>
      <c r="D15" s="24"/>
      <c r="E15" s="24"/>
      <c r="F15" s="24"/>
      <c r="G15" s="16"/>
      <c r="H15" s="15"/>
    </row>
    <row r="16" spans="1:8" s="1" customFormat="1" ht="15.5">
      <c r="A16" s="33"/>
      <c r="B16" s="34"/>
      <c r="C16" s="35" t="s">
        <v>12</v>
      </c>
      <c r="D16" s="36">
        <f>SUM(D13:D15)</f>
        <v>0</v>
      </c>
      <c r="E16" s="37">
        <f>SUM(E13:E15)</f>
        <v>0</v>
      </c>
      <c r="F16" s="38">
        <f>SUM(F13:F15)</f>
        <v>0</v>
      </c>
      <c r="G16" s="39"/>
      <c r="H16" s="40"/>
    </row>
    <row r="17" spans="1:8" s="1" customFormat="1" ht="15.5">
      <c r="A17" s="43"/>
      <c r="B17" s="44"/>
      <c r="C17" s="45"/>
      <c r="D17" s="46"/>
      <c r="E17" s="46"/>
      <c r="F17" s="46"/>
      <c r="G17" s="47"/>
      <c r="H17" s="48"/>
    </row>
    <row r="18" spans="1:8" s="1" customFormat="1" ht="15.5">
      <c r="A18" s="49"/>
      <c r="B18" s="50"/>
      <c r="C18" s="51"/>
      <c r="D18" s="52"/>
      <c r="E18" s="52"/>
      <c r="F18" s="52"/>
      <c r="G18" s="53"/>
      <c r="H18" s="54"/>
    </row>
    <row r="19" spans="1:8" s="1" customFormat="1" ht="36.65" customHeight="1">
      <c r="A19" s="58" t="s">
        <v>13</v>
      </c>
      <c r="B19" s="41"/>
      <c r="C19" s="41"/>
      <c r="D19" s="41"/>
      <c r="E19" s="41"/>
      <c r="F19" s="41"/>
      <c r="G19" s="41"/>
      <c r="H19" s="42"/>
    </row>
    <row r="20" spans="1:8" s="1" customFormat="1" ht="49.5" customHeight="1">
      <c r="A20" s="13" t="s">
        <v>2</v>
      </c>
      <c r="B20" s="13" t="s">
        <v>3</v>
      </c>
      <c r="C20" s="13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3" t="s">
        <v>9</v>
      </c>
    </row>
    <row r="21" spans="1:8" s="1" customFormat="1" ht="15.5">
      <c r="A21" s="10"/>
      <c r="B21" s="26"/>
      <c r="C21" s="26"/>
      <c r="D21" s="24"/>
      <c r="E21" s="24"/>
      <c r="F21" s="24"/>
      <c r="G21" s="16"/>
      <c r="H21" s="15"/>
    </row>
    <row r="22" spans="1:8" s="1" customFormat="1" ht="15.5">
      <c r="A22" s="10"/>
      <c r="B22" s="26"/>
      <c r="C22" s="26"/>
      <c r="D22" s="24"/>
      <c r="E22" s="24"/>
      <c r="F22" s="24"/>
      <c r="G22" s="16"/>
      <c r="H22" s="15"/>
    </row>
    <row r="23" spans="1:8" s="1" customFormat="1" ht="15.5">
      <c r="A23" s="10"/>
      <c r="B23" s="26"/>
      <c r="C23" s="26"/>
      <c r="D23" s="24"/>
      <c r="E23" s="24"/>
      <c r="F23" s="24"/>
      <c r="G23" s="16"/>
      <c r="H23" s="15"/>
    </row>
    <row r="24" spans="1:8" s="1" customFormat="1" ht="15.5">
      <c r="A24" s="18"/>
      <c r="B24" s="19"/>
      <c r="C24" s="20" t="s">
        <v>12</v>
      </c>
      <c r="D24" s="29">
        <f>SUM(D21:D23)</f>
        <v>0</v>
      </c>
      <c r="E24" s="30">
        <f t="shared" ref="E24:F24" si="1">SUM(E21:E23)</f>
        <v>0</v>
      </c>
      <c r="F24" s="31">
        <f t="shared" si="1"/>
        <v>0</v>
      </c>
      <c r="G24" s="21"/>
      <c r="H24" s="22"/>
    </row>
    <row r="25" spans="1:8" s="7" customFormat="1" ht="15.5">
      <c r="A25" s="12"/>
      <c r="B25" s="1"/>
      <c r="C25" s="1"/>
      <c r="D25" s="3"/>
      <c r="E25" s="3"/>
      <c r="F25" s="3"/>
      <c r="G25" s="3"/>
      <c r="H25" s="12"/>
    </row>
  </sheetData>
  <printOptions horizontalCentered="1"/>
  <pageMargins left="0.25" right="0.25" top="0.75" bottom="0.75" header="0.3" footer="0.3"/>
  <pageSetup fitToHeight="0" orientation="landscape" r:id="rId1"/>
  <headerFooter>
    <oddFooter>&amp;L
&amp;"Arial,Regular"October 2025&amp;"-,Regular"
&amp;C&amp;"Arial,Regular"&amp;P of &amp;N&amp;"-,Regular"
&amp;R&amp;"Arial,Regular"GFO-24-311
FPIP</oddFooter>
  </headerFooter>
  <rowBreaks count="1" manualBreakCount="1">
    <brk id="1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sheetPr>
    <pageSetUpPr fitToPage="1"/>
  </sheetPr>
  <dimension ref="A1:H30"/>
  <sheetViews>
    <sheetView tabSelected="1" view="pageLayout" topLeftCell="A3" zoomScaleNormal="100" zoomScaleSheetLayoutView="100" workbookViewId="0">
      <selection sqref="A1:A6"/>
    </sheetView>
  </sheetViews>
  <sheetFormatPr defaultColWidth="9.1796875" defaultRowHeight="14.5"/>
  <cols>
    <col min="1" max="1" width="57.6328125" style="87" bestFit="1" customWidth="1"/>
    <col min="2" max="2" width="35.54296875" style="84" bestFit="1" customWidth="1"/>
    <col min="3" max="3" width="51.54296875" style="84" bestFit="1" customWidth="1"/>
    <col min="4" max="4" width="17.453125" style="88" bestFit="1" customWidth="1"/>
    <col min="5" max="5" width="21" style="88" bestFit="1" customWidth="1"/>
    <col min="6" max="6" width="17.81640625" style="88" bestFit="1" customWidth="1"/>
    <col min="7" max="7" width="8" style="88" bestFit="1" customWidth="1"/>
    <col min="8" max="8" width="14.7265625" style="87" bestFit="1" customWidth="1"/>
    <col min="9" max="10" width="9.1796875" style="84"/>
    <col min="11" max="11" width="11.26953125" style="84" bestFit="1" customWidth="1"/>
    <col min="12" max="16384" width="9.1796875" style="84"/>
  </cols>
  <sheetData>
    <row r="1" spans="1:8" s="65" customFormat="1" ht="24.65" customHeight="1">
      <c r="A1" s="62" t="s">
        <v>14</v>
      </c>
      <c r="B1" s="63"/>
      <c r="C1" s="64"/>
      <c r="D1" s="64"/>
      <c r="E1" s="64"/>
      <c r="F1" s="64"/>
      <c r="G1" s="64"/>
      <c r="H1" s="64"/>
    </row>
    <row r="2" spans="1:8" s="67" customFormat="1" ht="15.5">
      <c r="A2" s="66"/>
      <c r="C2" s="68"/>
      <c r="D2" s="68"/>
      <c r="E2" s="68"/>
      <c r="F2" s="68"/>
      <c r="G2" s="68"/>
      <c r="H2" s="68"/>
    </row>
    <row r="3" spans="1:8" s="70" customFormat="1" ht="30.65" customHeight="1">
      <c r="A3" s="69" t="s">
        <v>1</v>
      </c>
      <c r="B3" s="69"/>
      <c r="C3" s="69"/>
      <c r="D3" s="69"/>
      <c r="E3" s="69"/>
      <c r="F3" s="69"/>
      <c r="G3" s="69"/>
      <c r="H3" s="69"/>
    </row>
    <row r="4" spans="1:8" s="67" customFormat="1" ht="31">
      <c r="A4" s="13" t="s">
        <v>2</v>
      </c>
      <c r="B4" s="13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3" t="s">
        <v>9</v>
      </c>
    </row>
    <row r="5" spans="1:8" s="70" customFormat="1" ht="15.5">
      <c r="A5" s="10">
        <v>1</v>
      </c>
      <c r="B5" s="27" t="s">
        <v>15</v>
      </c>
      <c r="C5" s="27" t="s">
        <v>16</v>
      </c>
      <c r="D5" s="25">
        <v>2500000</v>
      </c>
      <c r="E5" s="25">
        <v>2500000</v>
      </c>
      <c r="F5" s="25">
        <v>895000</v>
      </c>
      <c r="G5" s="11">
        <v>101.83</v>
      </c>
      <c r="H5" s="10" t="s">
        <v>17</v>
      </c>
    </row>
    <row r="6" spans="1:8" s="70" customFormat="1" ht="15.5">
      <c r="A6" s="10">
        <v>2</v>
      </c>
      <c r="B6" s="27" t="s">
        <v>18</v>
      </c>
      <c r="C6" s="27" t="s">
        <v>19</v>
      </c>
      <c r="D6" s="25">
        <v>2500000</v>
      </c>
      <c r="E6" s="25">
        <v>2500000</v>
      </c>
      <c r="F6" s="25">
        <v>2671983</v>
      </c>
      <c r="G6" s="11">
        <v>97</v>
      </c>
      <c r="H6" s="10" t="s">
        <v>17</v>
      </c>
    </row>
    <row r="7" spans="1:8" s="70" customFormat="1" ht="15.5">
      <c r="A7" s="10">
        <v>3</v>
      </c>
      <c r="B7" s="27" t="s">
        <v>20</v>
      </c>
      <c r="C7" s="27" t="s">
        <v>21</v>
      </c>
      <c r="D7" s="25">
        <v>2331222</v>
      </c>
      <c r="E7" s="25">
        <v>2331222</v>
      </c>
      <c r="F7" s="25">
        <v>786075</v>
      </c>
      <c r="G7" s="11">
        <v>94.67</v>
      </c>
      <c r="H7" s="10" t="s">
        <v>17</v>
      </c>
    </row>
    <row r="8" spans="1:8" s="70" customFormat="1" ht="15.5">
      <c r="A8" s="10">
        <v>4</v>
      </c>
      <c r="B8" s="27" t="s">
        <v>22</v>
      </c>
      <c r="C8" s="27" t="s">
        <v>23</v>
      </c>
      <c r="D8" s="25">
        <v>1010101</v>
      </c>
      <c r="E8" s="25">
        <v>1010101</v>
      </c>
      <c r="F8" s="25">
        <v>1433490</v>
      </c>
      <c r="G8" s="11">
        <v>84.83</v>
      </c>
      <c r="H8" s="10" t="s">
        <v>17</v>
      </c>
    </row>
    <row r="9" spans="1:8" s="70" customFormat="1" ht="15.5">
      <c r="A9" s="10">
        <v>5</v>
      </c>
      <c r="B9" s="27" t="s">
        <v>24</v>
      </c>
      <c r="C9" s="27" t="s">
        <v>25</v>
      </c>
      <c r="D9" s="25">
        <v>1252157</v>
      </c>
      <c r="E9" s="25">
        <v>1252157</v>
      </c>
      <c r="F9" s="25">
        <v>421969</v>
      </c>
      <c r="G9" s="11">
        <v>81.87</v>
      </c>
      <c r="H9" s="10" t="s">
        <v>17</v>
      </c>
    </row>
    <row r="10" spans="1:8" s="70" customFormat="1" ht="32.25" customHeight="1">
      <c r="A10" s="10">
        <v>6</v>
      </c>
      <c r="B10" s="27" t="s">
        <v>26</v>
      </c>
      <c r="C10" s="27" t="s">
        <v>27</v>
      </c>
      <c r="D10" s="25">
        <v>1500000</v>
      </c>
      <c r="E10" s="25">
        <v>898681</v>
      </c>
      <c r="F10" s="25">
        <v>500000</v>
      </c>
      <c r="G10" s="11">
        <v>80</v>
      </c>
      <c r="H10" s="10" t="s">
        <v>17</v>
      </c>
    </row>
    <row r="11" spans="1:8" s="67" customFormat="1" ht="23.5" customHeight="1">
      <c r="A11" s="71"/>
      <c r="B11" s="72"/>
      <c r="C11" s="73" t="s">
        <v>10</v>
      </c>
      <c r="D11" s="30">
        <f>SUM(D5:D10)</f>
        <v>11093480</v>
      </c>
      <c r="E11" s="30">
        <f>SUM(E5:E10)</f>
        <v>10492161</v>
      </c>
      <c r="F11" s="30">
        <f>SUM(F5:F10)</f>
        <v>6708517</v>
      </c>
      <c r="G11" s="74"/>
      <c r="H11" s="75"/>
    </row>
    <row r="12" spans="1:8" s="67" customFormat="1" ht="15.5">
      <c r="A12" s="76"/>
      <c r="B12" s="77"/>
      <c r="C12" s="78"/>
      <c r="D12" s="79"/>
      <c r="E12" s="79"/>
      <c r="F12" s="79"/>
      <c r="G12" s="80"/>
      <c r="H12" s="81"/>
    </row>
    <row r="13" spans="1:8" s="67" customFormat="1" ht="15.5">
      <c r="A13" s="76"/>
      <c r="B13" s="77"/>
      <c r="C13" s="78"/>
      <c r="D13" s="79"/>
      <c r="E13" s="79"/>
      <c r="F13" s="79"/>
      <c r="G13" s="80"/>
      <c r="H13" s="81"/>
    </row>
    <row r="14" spans="1:8" s="67" customFormat="1" ht="28.5" customHeight="1">
      <c r="A14" s="69" t="s">
        <v>11</v>
      </c>
      <c r="B14" s="82"/>
      <c r="C14" s="82"/>
      <c r="D14" s="82"/>
      <c r="E14" s="82"/>
      <c r="F14" s="82"/>
      <c r="G14" s="82"/>
      <c r="H14" s="82"/>
    </row>
    <row r="15" spans="1:8" s="67" customFormat="1" ht="31">
      <c r="A15" s="13" t="s">
        <v>2</v>
      </c>
      <c r="B15" s="13" t="s">
        <v>3</v>
      </c>
      <c r="C15" s="13" t="s">
        <v>4</v>
      </c>
      <c r="D15" s="14" t="s">
        <v>5</v>
      </c>
      <c r="E15" s="14" t="s">
        <v>6</v>
      </c>
      <c r="F15" s="14" t="s">
        <v>7</v>
      </c>
      <c r="G15" s="14" t="s">
        <v>8</v>
      </c>
      <c r="H15" s="13" t="s">
        <v>9</v>
      </c>
    </row>
    <row r="16" spans="1:8" s="67" customFormat="1" ht="33" customHeight="1">
      <c r="A16" s="10" t="s">
        <v>28</v>
      </c>
      <c r="B16" s="27" t="s">
        <v>29</v>
      </c>
      <c r="C16" s="27" t="s">
        <v>30</v>
      </c>
      <c r="D16" s="25">
        <v>1500000</v>
      </c>
      <c r="E16" s="25">
        <v>0</v>
      </c>
      <c r="F16" s="25">
        <v>1367540</v>
      </c>
      <c r="G16" s="11"/>
      <c r="H16" s="10" t="s">
        <v>11</v>
      </c>
    </row>
    <row r="17" spans="1:8" s="67" customFormat="1" ht="31">
      <c r="A17" s="10" t="s">
        <v>28</v>
      </c>
      <c r="B17" s="27" t="s">
        <v>31</v>
      </c>
      <c r="C17" s="27" t="s">
        <v>32</v>
      </c>
      <c r="D17" s="25">
        <v>1417141</v>
      </c>
      <c r="E17" s="25">
        <v>0</v>
      </c>
      <c r="F17" s="25">
        <v>359122</v>
      </c>
      <c r="G17" s="11"/>
      <c r="H17" s="10" t="s">
        <v>11</v>
      </c>
    </row>
    <row r="18" spans="1:8" s="67" customFormat="1" ht="33" customHeight="1">
      <c r="A18" s="10" t="s">
        <v>28</v>
      </c>
      <c r="B18" s="27" t="s">
        <v>33</v>
      </c>
      <c r="C18" s="27" t="s">
        <v>34</v>
      </c>
      <c r="D18" s="25">
        <v>2500000</v>
      </c>
      <c r="E18" s="25">
        <v>0</v>
      </c>
      <c r="F18" s="25">
        <v>3807014</v>
      </c>
      <c r="G18" s="11"/>
      <c r="H18" s="10" t="s">
        <v>11</v>
      </c>
    </row>
    <row r="19" spans="1:8" s="67" customFormat="1" ht="33" customHeight="1">
      <c r="A19" s="10" t="s">
        <v>28</v>
      </c>
      <c r="B19" s="27" t="s">
        <v>35</v>
      </c>
      <c r="C19" s="27" t="s">
        <v>36</v>
      </c>
      <c r="D19" s="25">
        <v>2500000</v>
      </c>
      <c r="E19" s="25">
        <v>0</v>
      </c>
      <c r="F19" s="25">
        <v>656000</v>
      </c>
      <c r="G19" s="11"/>
      <c r="H19" s="10" t="s">
        <v>11</v>
      </c>
    </row>
    <row r="20" spans="1:8" s="67" customFormat="1" ht="15.5">
      <c r="A20" s="10" t="s">
        <v>28</v>
      </c>
      <c r="B20" s="27" t="s">
        <v>37</v>
      </c>
      <c r="C20" s="27" t="s">
        <v>38</v>
      </c>
      <c r="D20" s="25">
        <v>2500000</v>
      </c>
      <c r="E20" s="25">
        <v>0</v>
      </c>
      <c r="F20" s="25">
        <v>1816076</v>
      </c>
      <c r="G20" s="11"/>
      <c r="H20" s="10" t="s">
        <v>11</v>
      </c>
    </row>
    <row r="21" spans="1:8" s="67" customFormat="1" ht="15.5">
      <c r="A21" s="10" t="s">
        <v>28</v>
      </c>
      <c r="B21" s="27" t="s">
        <v>39</v>
      </c>
      <c r="C21" s="27" t="s">
        <v>36</v>
      </c>
      <c r="D21" s="25">
        <v>2500000</v>
      </c>
      <c r="E21" s="25">
        <v>0</v>
      </c>
      <c r="F21" s="25">
        <v>6982700</v>
      </c>
      <c r="G21" s="11"/>
      <c r="H21" s="10" t="s">
        <v>11</v>
      </c>
    </row>
    <row r="22" spans="1:8" s="67" customFormat="1" ht="15.5">
      <c r="A22" s="71"/>
      <c r="B22" s="72"/>
      <c r="C22" s="73" t="s">
        <v>12</v>
      </c>
      <c r="D22" s="30">
        <f>SUM(D16:D21)</f>
        <v>12917141</v>
      </c>
      <c r="E22" s="30">
        <f>SUM(E16:E21)</f>
        <v>0</v>
      </c>
      <c r="F22" s="30">
        <f>SUM(F16:F21)</f>
        <v>14988452</v>
      </c>
      <c r="G22" s="74"/>
      <c r="H22" s="75"/>
    </row>
    <row r="23" spans="1:8" s="67" customFormat="1" ht="15.5">
      <c r="A23" s="76"/>
      <c r="B23" s="77"/>
      <c r="C23" s="78"/>
      <c r="D23" s="79"/>
      <c r="E23" s="79"/>
      <c r="F23" s="79"/>
      <c r="G23" s="80"/>
      <c r="H23" s="81"/>
    </row>
    <row r="24" spans="1:8" s="67" customFormat="1" ht="15.5">
      <c r="A24" s="76"/>
      <c r="B24" s="77"/>
      <c r="C24" s="78"/>
      <c r="D24" s="79"/>
      <c r="E24" s="79"/>
      <c r="F24" s="79"/>
      <c r="G24" s="80"/>
      <c r="H24" s="81"/>
    </row>
    <row r="25" spans="1:8" s="83" customFormat="1" ht="28.5" customHeight="1">
      <c r="A25" s="69" t="s">
        <v>13</v>
      </c>
      <c r="B25" s="82"/>
      <c r="C25" s="82"/>
      <c r="D25" s="82"/>
      <c r="E25" s="82"/>
      <c r="F25" s="82"/>
      <c r="G25" s="82"/>
      <c r="H25" s="82"/>
    </row>
    <row r="26" spans="1:8" ht="31">
      <c r="A26" s="13" t="s">
        <v>2</v>
      </c>
      <c r="B26" s="13" t="s">
        <v>3</v>
      </c>
      <c r="C26" s="13" t="s">
        <v>4</v>
      </c>
      <c r="D26" s="14" t="s">
        <v>5</v>
      </c>
      <c r="E26" s="14" t="s">
        <v>6</v>
      </c>
      <c r="F26" s="14" t="s">
        <v>7</v>
      </c>
      <c r="G26" s="14" t="s">
        <v>8</v>
      </c>
      <c r="H26" s="13" t="s">
        <v>9</v>
      </c>
    </row>
    <row r="27" spans="1:8" ht="15.5">
      <c r="A27" s="10" t="s">
        <v>28</v>
      </c>
      <c r="B27" s="27" t="s">
        <v>40</v>
      </c>
      <c r="C27" s="27" t="s">
        <v>41</v>
      </c>
      <c r="D27" s="25">
        <v>2500000</v>
      </c>
      <c r="E27" s="25">
        <v>0</v>
      </c>
      <c r="F27" s="25">
        <v>2500000</v>
      </c>
      <c r="G27" s="11"/>
      <c r="H27" s="10" t="s">
        <v>13</v>
      </c>
    </row>
    <row r="28" spans="1:8" ht="15.5">
      <c r="A28" s="10" t="s">
        <v>28</v>
      </c>
      <c r="B28" s="27" t="s">
        <v>42</v>
      </c>
      <c r="C28" s="27" t="s">
        <v>43</v>
      </c>
      <c r="D28" s="25">
        <v>2500000</v>
      </c>
      <c r="E28" s="25">
        <v>0</v>
      </c>
      <c r="F28" s="25">
        <v>2699469</v>
      </c>
      <c r="G28" s="11"/>
      <c r="H28" s="10" t="s">
        <v>13</v>
      </c>
    </row>
    <row r="29" spans="1:8" ht="15.5">
      <c r="A29" s="71"/>
      <c r="B29" s="72"/>
      <c r="C29" s="73" t="s">
        <v>12</v>
      </c>
      <c r="D29" s="30">
        <f>SUM(D27:D28)</f>
        <v>5000000</v>
      </c>
      <c r="E29" s="30">
        <f>SUM(E27:E27)</f>
        <v>0</v>
      </c>
      <c r="F29" s="30">
        <f>SUM(F27:F28)</f>
        <v>5199469</v>
      </c>
      <c r="G29" s="74"/>
      <c r="H29" s="75"/>
    </row>
    <row r="30" spans="1:8" ht="15.5">
      <c r="A30" s="85"/>
      <c r="B30" s="67"/>
      <c r="C30" s="67"/>
      <c r="D30" s="86"/>
      <c r="E30" s="86"/>
      <c r="F30" s="86"/>
      <c r="G30" s="86"/>
      <c r="H30" s="85"/>
    </row>
  </sheetData>
  <pageMargins left="0.25" right="0.25" top="0.75" bottom="0.75" header="0.3" footer="0.3"/>
  <pageSetup scale="60" fitToHeight="0" orientation="landscape" horizontalDpi="1200" verticalDpi="1200" r:id="rId1"/>
  <headerFooter>
    <oddFooter>&amp;L
&amp;"Arial,Regular"October 2025&amp;"-,Regular"
&amp;C&amp;"Arial,Regular"&amp;P of &amp;N&amp;"-,Regular"
&amp;R&amp;"Arial,Regular"GFO-24-311
FPIP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F554B-FD8C-426B-BC7B-41BA43B16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5067c814-4b34-462c-a21d-c185ff6548d2"/>
    <ds:schemaRef ds:uri="http://www.w3.org/XML/1998/namespace"/>
    <ds:schemaRef ds:uri="http://schemas.microsoft.com/office/infopath/2007/PartnerControls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NOPA Table - Group 1</vt:lpstr>
      <vt:lpstr>NOPA Table - Group 2</vt:lpstr>
      <vt:lpstr>Cover!Print_Area</vt:lpstr>
      <vt:lpstr>'NOPA Table - Group 1'!Print_Area</vt:lpstr>
      <vt:lpstr>'NOPA Table - Group 2'!Print_Area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Hong, Chester@Energy</cp:lastModifiedBy>
  <cp:revision/>
  <cp:lastPrinted>2025-10-21T16:18:02Z</cp:lastPrinted>
  <dcterms:created xsi:type="dcterms:W3CDTF">2015-01-15T18:23:38Z</dcterms:created>
  <dcterms:modified xsi:type="dcterms:W3CDTF">2025-10-21T16:18:25Z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1774500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