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GFO-23-305 FPIP 2024/6 NOPA/Revised NOPA 07-31-24/"/>
    </mc:Choice>
  </mc:AlternateContent>
  <xr:revisionPtr revIDLastSave="1" documentId="8_{370EFDC7-5609-4EE6-B115-9EF6891C2EE1}" xr6:coauthVersionLast="47" xr6:coauthVersionMax="47" xr10:uidLastSave="{DD8A7A0A-8547-4181-847B-B7C9A63DCCD0}"/>
  <bookViews>
    <workbookView xWindow="-110" yWindow="-110" windowWidth="19420" windowHeight="10420" xr2:uid="{00000000-000D-0000-FFFF-FFFF00000000}"/>
  </bookViews>
  <sheets>
    <sheet name="Cover" sheetId="11" r:id="rId1"/>
    <sheet name="NOPA Table " sheetId="6" r:id="rId2"/>
  </sheets>
  <definedNames>
    <definedName name="_xlnm.Print_Area" localSheetId="1">'NOPA Table '!$A$1:$H$48</definedName>
    <definedName name="_xlnm.Print_Titles" localSheetId="1">'NOPA Table 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D33" i="6"/>
  <c r="F33" i="6"/>
  <c r="F48" i="6"/>
  <c r="E48" i="6"/>
  <c r="D48" i="6"/>
  <c r="F40" i="6" l="1"/>
  <c r="E40" i="6"/>
  <c r="D40" i="6"/>
</calcChain>
</file>

<file path=xl/sharedStrings.xml><?xml version="1.0" encoding="utf-8"?>
<sst xmlns="http://schemas.openxmlformats.org/spreadsheetml/2006/main" count="137" uniqueCount="84">
  <si>
    <t>California Energy Commission - Energy Research Development Division</t>
  </si>
  <si>
    <t>GFO-23-305</t>
  </si>
  <si>
    <t>Food Production Investment Program 2024</t>
  </si>
  <si>
    <t>Food Processors &amp; Cold Storage Support Facilities</t>
  </si>
  <si>
    <t>Food Processors &amp; Cold Storage Support Facilites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</si>
  <si>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</si>
  <si>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</si>
  <si>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</si>
  <si>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</si>
  <si>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</si>
  <si>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</si>
  <si>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</si>
  <si>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</si>
  <si>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</si>
  <si>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Joseph Gallo Cheese Company LP dba Joseph Gallo Farms</t>
  </si>
  <si>
    <t>Joseph Gallo Farms Net-Zero Refrigeration System Optimization Project</t>
  </si>
  <si>
    <t>Awardee</t>
  </si>
  <si>
    <t>Aspire Bakeries, LLC</t>
  </si>
  <si>
    <t>R-22 Refrigeration System Conversion</t>
  </si>
  <si>
    <t>Innovative Cold Storage Enterprises, Inc.</t>
  </si>
  <si>
    <t>Innovative Cold: ICE-1 Facility Refrigeration System Upgrade</t>
  </si>
  <si>
    <t>BSREP III California Infil Santa Fe, LLC</t>
  </si>
  <si>
    <t>15015 Valley View [Refrigeration Conversion]</t>
  </si>
  <si>
    <t>Bud's Custom Meats, Inc.</t>
  </si>
  <si>
    <t>BCM Solar DER and Microgrid Project</t>
  </si>
  <si>
    <t>Primex Farms, LLC</t>
  </si>
  <si>
    <t>Primex Farms Solar Microgrid</t>
  </si>
  <si>
    <t>Rich Products Corporation</t>
  </si>
  <si>
    <t xml:space="preserve">Ultra Low GWP Refrigerant </t>
  </si>
  <si>
    <t>Producers Dairy Foods, Inc.</t>
  </si>
  <si>
    <t>Refrigeration and Compressed Air Systems Optimization at the Producers Dairy Facility</t>
  </si>
  <si>
    <t>Total Funding Recommended</t>
  </si>
  <si>
    <t>Passed - Not Funded</t>
  </si>
  <si>
    <t>Sierra Nevada Cheese Company, Inc.</t>
  </si>
  <si>
    <t>Sierra Nevada Cheese Wastewater Treatment</t>
  </si>
  <si>
    <t>Finalist</t>
  </si>
  <si>
    <t>Golden West Food Group, Inc.</t>
  </si>
  <si>
    <t>Ultra Low GWP Refrigerant Conversion at the GWFG 4401 Facility</t>
  </si>
  <si>
    <t>Ultra Low GWP Refrigerant Conversion at the GWFG 3450 Facility</t>
  </si>
  <si>
    <t>3268 Vernon Owner, LP</t>
  </si>
  <si>
    <t>3268 E. Vernon [Refrigeration Conversion]</t>
  </si>
  <si>
    <t>BPREP 3501 Vernon, LLC</t>
  </si>
  <si>
    <t>3501 Vernon [Refrigeration Conversion]</t>
  </si>
  <si>
    <t>POM Wonderful, LLC</t>
  </si>
  <si>
    <t>POM Wonderful Microgrid</t>
  </si>
  <si>
    <t>Ventura Coastal, LLC</t>
  </si>
  <si>
    <t>Reducing Emissions and Water Consumption with PFO Juice Concentration</t>
  </si>
  <si>
    <t>Jackson Family Wines, Inc.</t>
  </si>
  <si>
    <t>Adopting Energy Efficient Refrigeration Equipment for a Wine Processing Facility</t>
  </si>
  <si>
    <t>Hilmar Cheese Company, Inc.</t>
  </si>
  <si>
    <t>Hilmar MVR Evaporator Replacement with High Pressure Reverse Osmosis</t>
  </si>
  <si>
    <t>E. &amp; J. Gallo Winery</t>
  </si>
  <si>
    <t>Energy efficient technology updates at beverage processing facility</t>
  </si>
  <si>
    <t>Talitha Koum Coffee Roasters Inc.</t>
  </si>
  <si>
    <t>Electrifying Coffee Roasting at Talitha</t>
  </si>
  <si>
    <t>Duran Sales, Inc.</t>
  </si>
  <si>
    <t>Climate-Friendly Cooling Project at Duran Sales</t>
  </si>
  <si>
    <t>Lineage Logistics, LLC</t>
  </si>
  <si>
    <t>Energy storage and efficiency gains via IcePoint refrigeration system</t>
  </si>
  <si>
    <t>Evolution Fresh, Inc.</t>
  </si>
  <si>
    <t>Solar + BESS at Evolution Fresh</t>
  </si>
  <si>
    <t>The Wine Group, LLC</t>
  </si>
  <si>
    <t>Soledad Solar Project</t>
  </si>
  <si>
    <t>Total</t>
  </si>
  <si>
    <t>Did Not Pass</t>
  </si>
  <si>
    <t xml:space="preserve">Sol-Ti, Inc. </t>
  </si>
  <si>
    <t xml:space="preserve">Project Shine - Technology Improvement &amp; Energy Reduction </t>
  </si>
  <si>
    <t xml:space="preserve">La Habra Bakery </t>
  </si>
  <si>
    <t xml:space="preserve">La Habra Bakery CFC to Ammonia Conversion </t>
  </si>
  <si>
    <t>Disqualified</t>
  </si>
  <si>
    <t>Orange Bakery, Inc.</t>
  </si>
  <si>
    <t>Orange Bakery Spiral Freezer Replacement</t>
  </si>
  <si>
    <t>Sutter Foods Company, Inc.</t>
  </si>
  <si>
    <t>Sutter Foods Microgrid Project</t>
  </si>
  <si>
    <t>Southern California Landscape Supply, LLC</t>
  </si>
  <si>
    <t>Food Waste Recycling</t>
  </si>
  <si>
    <r>
      <t xml:space="preserve">
Please note: Content contained within brackets and in [</t>
    </r>
    <r>
      <rPr>
        <strike/>
        <sz val="12"/>
        <color theme="1"/>
        <rFont val="Arial"/>
        <family val="2"/>
      </rPr>
      <t>strikethrough</t>
    </r>
    <r>
      <rPr>
        <sz val="12"/>
        <color theme="1"/>
        <rFont val="Arial"/>
        <family val="2"/>
      </rPr>
      <t>] is removed. Updated content is in</t>
    </r>
    <r>
      <rPr>
        <b/>
        <u/>
        <sz val="12"/>
        <color theme="1"/>
        <rFont val="Arial"/>
        <family val="2"/>
      </rPr>
      <t xml:space="preserve"> bold and underline</t>
    </r>
    <r>
      <rPr>
        <sz val="12"/>
        <color theme="1"/>
        <rFont val="Arial"/>
        <family val="2"/>
      </rPr>
      <t>.</t>
    </r>
  </si>
  <si>
    <r>
      <t>[</t>
    </r>
    <r>
      <rPr>
        <strike/>
        <sz val="12"/>
        <color rgb="FF000000"/>
        <rFont val="Tahoma"/>
        <family val="2"/>
      </rPr>
      <t>$1,465,764</t>
    </r>
    <r>
      <rPr>
        <sz val="12"/>
        <color rgb="FF000000"/>
        <rFont val="Tahoma"/>
        <family val="2"/>
      </rPr>
      <t xml:space="preserve">] </t>
    </r>
    <r>
      <rPr>
        <b/>
        <u/>
        <sz val="12"/>
        <color rgb="FF000000"/>
        <rFont val="Tahoma"/>
        <family val="2"/>
      </rPr>
      <t>$566,292</t>
    </r>
  </si>
  <si>
    <r>
      <t>[</t>
    </r>
    <r>
      <rPr>
        <strike/>
        <sz val="12"/>
        <color rgb="FF000000"/>
        <rFont val="Tahoma"/>
        <family val="2"/>
      </rPr>
      <t>$2,370,486</t>
    </r>
    <r>
      <rPr>
        <sz val="12"/>
        <color rgb="FF000000"/>
        <rFont val="Tahoma"/>
        <family val="2"/>
      </rPr>
      <t>]</t>
    </r>
    <r>
      <rPr>
        <strike/>
        <sz val="12"/>
        <color rgb="FF000000"/>
        <rFont val="Tahoma"/>
        <family val="2"/>
      </rPr>
      <t xml:space="preserve">
</t>
    </r>
    <r>
      <rPr>
        <b/>
        <u/>
        <sz val="12"/>
        <color rgb="FF000000"/>
        <rFont val="Tahoma"/>
        <family val="2"/>
      </rPr>
      <t>$1,091,993</t>
    </r>
  </si>
  <si>
    <r>
      <t>[</t>
    </r>
    <r>
      <rPr>
        <strike/>
        <sz val="12"/>
        <color rgb="FF000000"/>
        <rFont val="Tahoma"/>
        <family val="2"/>
      </rPr>
      <t>$835,672</t>
    </r>
    <r>
      <rPr>
        <sz val="12"/>
        <color rgb="FF000000"/>
        <rFont val="Tahoma"/>
        <family val="2"/>
      </rPr>
      <t>]</t>
    </r>
    <r>
      <rPr>
        <strike/>
        <sz val="12"/>
        <color rgb="FF000000"/>
        <rFont val="Tahoma"/>
        <family val="2"/>
      </rPr>
      <t xml:space="preserve">
</t>
    </r>
    <r>
      <rPr>
        <b/>
        <u/>
        <sz val="12"/>
        <color rgb="FF000000"/>
        <rFont val="Tahoma"/>
        <family val="2"/>
      </rPr>
      <t>$853,639</t>
    </r>
  </si>
  <si>
    <r>
      <rPr>
        <sz val="12"/>
        <color rgb="FF000000"/>
        <rFont val="Tahoma"/>
        <family val="2"/>
      </rPr>
      <t>[</t>
    </r>
    <r>
      <rPr>
        <strike/>
        <sz val="12"/>
        <color rgb="FF000000"/>
        <rFont val="Tahoma"/>
        <family val="2"/>
      </rPr>
      <t>$835,672</t>
    </r>
    <r>
      <rPr>
        <sz val="12"/>
        <color rgb="FF000000"/>
        <rFont val="Tahoma"/>
        <family val="2"/>
      </rPr>
      <t>]</t>
    </r>
    <r>
      <rPr>
        <strike/>
        <sz val="12"/>
        <color rgb="FF000000"/>
        <rFont val="Tahoma"/>
        <family val="2"/>
      </rPr>
      <t xml:space="preserve">
</t>
    </r>
    <r>
      <rPr>
        <b/>
        <u/>
        <sz val="12"/>
        <color rgb="FF000000"/>
        <rFont val="Tahoma"/>
        <family val="2"/>
      </rPr>
      <t>$853,639</t>
    </r>
  </si>
  <si>
    <r>
      <rPr>
        <sz val="12"/>
        <color rgb="FF000000"/>
        <rFont val="Tahoma"/>
        <family val="2"/>
      </rPr>
      <t>[</t>
    </r>
    <r>
      <rPr>
        <strike/>
        <sz val="12"/>
        <color rgb="FF000000"/>
        <rFont val="Tahoma"/>
        <family val="2"/>
      </rPr>
      <t>$4,132,633</t>
    </r>
    <r>
      <rPr>
        <sz val="12"/>
        <color rgb="FF000000"/>
        <rFont val="Tahoma"/>
        <family val="2"/>
      </rPr>
      <t>]</t>
    </r>
    <r>
      <rPr>
        <strike/>
        <sz val="12"/>
        <color rgb="FF000000"/>
        <rFont val="Tahoma"/>
        <family val="2"/>
      </rPr>
      <t xml:space="preserve">
</t>
    </r>
    <r>
      <rPr>
        <b/>
        <u/>
        <sz val="12"/>
        <color rgb="FF000000"/>
        <rFont val="Tahoma"/>
        <family val="2"/>
      </rPr>
      <t>$4,257,633</t>
    </r>
  </si>
  <si>
    <t>Notice of Proposed Awards - Addendum 1</t>
  </si>
  <si>
    <r>
      <rPr>
        <strike/>
        <sz val="12"/>
        <color rgb="FF000000"/>
        <rFont val="Arial"/>
        <family val="2"/>
      </rPr>
      <t xml:space="preserve">[June 28, 2024]
</t>
    </r>
    <r>
      <rPr>
        <b/>
        <u/>
        <sz val="12"/>
        <color rgb="FF000000"/>
        <rFont val="Arial"/>
        <family val="2"/>
      </rPr>
      <t>July 31,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</si>
</sst>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2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trike/>
      <sz val="12"/>
      <color rgb="FF000000"/>
      <name val="Tahoma"/>
      <family val="2"/>
    </font>
    <font>
      <b/>
      <u/>
      <sz val="12"/>
      <color rgb="FF000000"/>
      <name val="Tahoma"/>
      <family val="2"/>
    </font>
    <font>
      <b/>
      <u/>
      <sz val="12"/>
      <color theme="1"/>
      <name val="Tahoma "/>
    </font>
    <font>
      <strike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trike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4" fillId="5" borderId="7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5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wrapText="1"/>
    </xf>
    <xf numFmtId="1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15" fillId="5" borderId="7" xfId="0" applyNumberFormat="1" applyFont="1" applyFill="1" applyBorder="1" applyAlignment="1">
      <alignment horizontal="right" vertical="center" wrapText="1"/>
    </xf>
    <xf numFmtId="164" fontId="15" fillId="5" borderId="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9"/>
  <sheetViews>
    <sheetView tabSelected="1" workbookViewId="0">
      <selection activeCell="A8" sqref="A8"/>
    </sheetView>
  </sheetViews>
  <sheetFormatPr defaultRowHeight="15"/>
  <cols>
    <col min="1" max="1" width="86.1796875" style="33" customWidth="1"/>
  </cols>
  <sheetData>
    <row r="1" spans="1:1" ht="25.5" customHeight="1">
      <c r="A1" s="45" t="s">
        <v>0</v>
      </c>
    </row>
    <row r="2" spans="1:1" ht="25.5" customHeight="1">
      <c r="A2" s="45" t="s">
        <v>82</v>
      </c>
    </row>
    <row r="3" spans="1:1" ht="25.5" customHeight="1">
      <c r="A3" s="46" t="s">
        <v>1</v>
      </c>
    </row>
    <row r="4" spans="1:1" ht="25.5" customHeight="1">
      <c r="A4" s="46" t="s">
        <v>2</v>
      </c>
    </row>
    <row r="5" spans="1:1" ht="25.5" customHeight="1">
      <c r="A5" s="45" t="s">
        <v>3</v>
      </c>
    </row>
    <row r="6" spans="1:1" ht="46.5">
      <c r="A6" s="47" t="s">
        <v>76</v>
      </c>
    </row>
    <row r="7" spans="1:1" ht="15.5">
      <c r="A7" s="47"/>
    </row>
    <row r="8" spans="1:1" ht="37.5" customHeight="1">
      <c r="A8" s="48" t="s">
        <v>83</v>
      </c>
    </row>
    <row r="9" spans="1:1" ht="25.5" customHeight="1">
      <c r="A9" s="44"/>
    </row>
  </sheetData>
  <pageMargins left="0.7" right="0.7" top="0.75" bottom="0.75" header="0.3" footer="0.3"/>
  <pageSetup orientation="portrait" r:id="rId1"/>
  <headerFooter>
    <oddFooter>&amp;C&amp;"Tahoma,Regular"&amp;10Notice of Proposed Awards
Addendum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zoomScaleNormal="100" zoomScaleSheetLayoutView="100" workbookViewId="0">
      <selection activeCell="D51" sqref="D51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32.7265625" style="4" customWidth="1"/>
    <col min="4" max="4" width="13.81640625" style="5" customWidth="1"/>
    <col min="5" max="5" width="16.453125" style="5" customWidth="1"/>
    <col min="6" max="6" width="14.1796875" style="5" bestFit="1" customWidth="1"/>
    <col min="7" max="7" width="8.1796875" style="5" customWidth="1"/>
    <col min="8" max="8" width="12.7265625" style="9" customWidth="1"/>
    <col min="9" max="10" width="9.1796875" style="4"/>
    <col min="11" max="14" width="9.1796875" style="4" bestFit="1" customWidth="1"/>
    <col min="15" max="16384" width="9.1796875" style="4"/>
  </cols>
  <sheetData>
    <row r="1" spans="1:8" s="40" customFormat="1" ht="24.65" customHeight="1">
      <c r="A1" s="42" t="s">
        <v>4</v>
      </c>
      <c r="C1" s="41"/>
      <c r="D1" s="41"/>
      <c r="E1" s="41"/>
      <c r="F1" s="41"/>
      <c r="G1" s="41"/>
      <c r="H1" s="41"/>
    </row>
    <row r="2" spans="1:8" s="1" customFormat="1" ht="15.5">
      <c r="A2" s="32"/>
      <c r="C2" s="2"/>
      <c r="D2" s="2"/>
      <c r="E2" s="2"/>
      <c r="F2" s="2"/>
      <c r="G2" s="2"/>
      <c r="H2" s="2"/>
    </row>
    <row r="3" spans="1:8" s="6" customFormat="1" ht="34" customHeight="1">
      <c r="A3" s="36" t="s">
        <v>5</v>
      </c>
      <c r="B3" s="37"/>
      <c r="C3" s="37"/>
      <c r="D3" s="37"/>
      <c r="E3" s="37"/>
      <c r="F3" s="37"/>
      <c r="G3" s="37"/>
      <c r="H3" s="38"/>
    </row>
    <row r="4" spans="1:8" s="1" customFormat="1" ht="46.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62">
      <c r="A5" s="10">
        <v>1</v>
      </c>
      <c r="B5" s="27" t="s">
        <v>14</v>
      </c>
      <c r="C5" s="27" t="s">
        <v>15</v>
      </c>
      <c r="D5" s="25">
        <v>4410810</v>
      </c>
      <c r="E5" s="25">
        <v>4410810</v>
      </c>
      <c r="F5" s="25">
        <v>2264498</v>
      </c>
      <c r="G5" s="11">
        <v>104.25</v>
      </c>
      <c r="H5" s="10" t="s">
        <v>16</v>
      </c>
    </row>
    <row r="6" spans="1:8" s="6" customFormat="1" ht="31">
      <c r="A6" s="10">
        <v>2</v>
      </c>
      <c r="B6" s="27" t="s">
        <v>17</v>
      </c>
      <c r="C6" s="27" t="s">
        <v>18</v>
      </c>
      <c r="D6" s="25">
        <v>710463</v>
      </c>
      <c r="E6" s="25">
        <v>710463</v>
      </c>
      <c r="F6" s="49" t="s">
        <v>77</v>
      </c>
      <c r="G6" s="11">
        <v>103.5</v>
      </c>
      <c r="H6" s="10" t="s">
        <v>16</v>
      </c>
    </row>
    <row r="7" spans="1:8" s="6" customFormat="1" ht="46.5">
      <c r="A7" s="17">
        <v>3</v>
      </c>
      <c r="B7" s="28" t="s">
        <v>19</v>
      </c>
      <c r="C7" s="28" t="s">
        <v>20</v>
      </c>
      <c r="D7" s="25">
        <v>3967972</v>
      </c>
      <c r="E7" s="25">
        <v>3967972</v>
      </c>
      <c r="F7" s="49" t="s">
        <v>78</v>
      </c>
      <c r="G7" s="23">
        <v>102.94</v>
      </c>
      <c r="H7" s="17" t="s">
        <v>16</v>
      </c>
    </row>
    <row r="8" spans="1:8" s="6" customFormat="1" ht="31">
      <c r="A8" s="17">
        <v>4</v>
      </c>
      <c r="B8" s="28" t="s">
        <v>21</v>
      </c>
      <c r="C8" s="28" t="s">
        <v>22</v>
      </c>
      <c r="D8" s="25">
        <v>5000000</v>
      </c>
      <c r="E8" s="25">
        <v>5000000</v>
      </c>
      <c r="F8" s="25">
        <v>3030137</v>
      </c>
      <c r="G8" s="23">
        <v>97.38</v>
      </c>
      <c r="H8" s="17" t="s">
        <v>16</v>
      </c>
    </row>
    <row r="9" spans="1:8" s="6" customFormat="1" ht="31">
      <c r="A9" s="17">
        <v>5</v>
      </c>
      <c r="B9" s="28" t="s">
        <v>23</v>
      </c>
      <c r="C9" s="28" t="s">
        <v>24</v>
      </c>
      <c r="D9" s="49" t="s">
        <v>79</v>
      </c>
      <c r="E9" s="49" t="s">
        <v>80</v>
      </c>
      <c r="F9" s="25">
        <v>216195</v>
      </c>
      <c r="G9" s="23">
        <v>96.88</v>
      </c>
      <c r="H9" s="17" t="s">
        <v>16</v>
      </c>
    </row>
    <row r="10" spans="1:8" s="6" customFormat="1" ht="30">
      <c r="A10" s="17">
        <v>6</v>
      </c>
      <c r="B10" s="28" t="s">
        <v>25</v>
      </c>
      <c r="C10" s="28" t="s">
        <v>26</v>
      </c>
      <c r="D10" s="25">
        <v>4999376</v>
      </c>
      <c r="E10" s="25">
        <v>4999376</v>
      </c>
      <c r="F10" s="49" t="s">
        <v>81</v>
      </c>
      <c r="G10" s="23">
        <v>96.63</v>
      </c>
      <c r="H10" s="17" t="s">
        <v>16</v>
      </c>
    </row>
    <row r="11" spans="1:8" s="6" customFormat="1" ht="31">
      <c r="A11" s="17">
        <v>7</v>
      </c>
      <c r="B11" s="28" t="s">
        <v>27</v>
      </c>
      <c r="C11" s="28" t="s">
        <v>28</v>
      </c>
      <c r="D11" s="25">
        <v>1509921</v>
      </c>
      <c r="E11" s="25">
        <v>1509921</v>
      </c>
      <c r="F11" s="25">
        <v>470307</v>
      </c>
      <c r="G11" s="23">
        <v>96</v>
      </c>
      <c r="H11" s="17" t="s">
        <v>16</v>
      </c>
    </row>
    <row r="12" spans="1:8" s="6" customFormat="1" ht="46.5">
      <c r="A12" s="17">
        <v>8</v>
      </c>
      <c r="B12" s="28" t="s">
        <v>29</v>
      </c>
      <c r="C12" s="28" t="s">
        <v>30</v>
      </c>
      <c r="D12" s="25">
        <v>2010400</v>
      </c>
      <c r="E12" s="25">
        <v>2010400</v>
      </c>
      <c r="F12" s="25">
        <v>4059600</v>
      </c>
      <c r="G12" s="23">
        <v>93.31</v>
      </c>
      <c r="H12" s="17" t="s">
        <v>16</v>
      </c>
    </row>
    <row r="13" spans="1:8" s="1" customFormat="1" ht="23.5" customHeight="1">
      <c r="A13" s="18"/>
      <c r="B13" s="19"/>
      <c r="C13" s="20" t="s">
        <v>31</v>
      </c>
      <c r="D13" s="56">
        <v>23462581</v>
      </c>
      <c r="E13" s="56">
        <v>23462581</v>
      </c>
      <c r="F13" s="57">
        <v>15956655</v>
      </c>
      <c r="G13" s="21"/>
      <c r="H13" s="22"/>
    </row>
    <row r="14" spans="1:8" s="1" customFormat="1" ht="15.5">
      <c r="A14" s="50"/>
      <c r="B14" s="51"/>
      <c r="C14" s="52"/>
      <c r="D14" s="53"/>
      <c r="E14" s="53"/>
      <c r="F14" s="53"/>
      <c r="G14" s="54"/>
      <c r="H14" s="55"/>
    </row>
    <row r="15" spans="1:8" s="1" customFormat="1" ht="15.5">
      <c r="A15" s="50"/>
      <c r="B15" s="51"/>
      <c r="C15" s="52"/>
      <c r="D15" s="53"/>
      <c r="E15" s="53"/>
      <c r="F15" s="53"/>
      <c r="G15" s="54"/>
      <c r="H15" s="55"/>
    </row>
    <row r="16" spans="1:8" s="1" customFormat="1" ht="40" customHeight="1">
      <c r="A16" s="39" t="s">
        <v>32</v>
      </c>
      <c r="B16" s="34"/>
      <c r="C16" s="34"/>
      <c r="D16" s="34"/>
      <c r="E16" s="34"/>
      <c r="F16" s="34"/>
      <c r="G16" s="34"/>
      <c r="H16" s="35"/>
    </row>
    <row r="17" spans="1:17" s="1" customFormat="1" ht="46.5">
      <c r="A17" s="13" t="s">
        <v>6</v>
      </c>
      <c r="B17" s="13" t="s">
        <v>7</v>
      </c>
      <c r="C17" s="13" t="s">
        <v>8</v>
      </c>
      <c r="D17" s="14" t="s">
        <v>9</v>
      </c>
      <c r="E17" s="14" t="s">
        <v>10</v>
      </c>
      <c r="F17" s="14" t="s">
        <v>11</v>
      </c>
      <c r="G17" s="14" t="s">
        <v>12</v>
      </c>
      <c r="H17" s="13" t="s">
        <v>13</v>
      </c>
    </row>
    <row r="18" spans="1:17" s="1" customFormat="1" ht="46.5">
      <c r="A18" s="10">
        <v>9</v>
      </c>
      <c r="B18" s="27" t="s">
        <v>33</v>
      </c>
      <c r="C18" s="27" t="s">
        <v>34</v>
      </c>
      <c r="D18" s="25">
        <v>5000000</v>
      </c>
      <c r="E18" s="25">
        <v>0</v>
      </c>
      <c r="F18" s="25">
        <v>1250000</v>
      </c>
      <c r="G18" s="11">
        <v>93</v>
      </c>
      <c r="H18" s="15" t="s">
        <v>35</v>
      </c>
    </row>
    <row r="19" spans="1:17" s="6" customFormat="1" ht="46.5">
      <c r="A19" s="10">
        <v>10</v>
      </c>
      <c r="B19" s="27" t="s">
        <v>36</v>
      </c>
      <c r="C19" s="27" t="s">
        <v>37</v>
      </c>
      <c r="D19" s="25">
        <v>5000000</v>
      </c>
      <c r="E19" s="25">
        <v>0</v>
      </c>
      <c r="F19" s="25">
        <v>5100000</v>
      </c>
      <c r="G19" s="11">
        <v>92.31</v>
      </c>
      <c r="H19" s="15" t="s">
        <v>35</v>
      </c>
    </row>
    <row r="20" spans="1:17" s="1" customFormat="1" ht="46.5">
      <c r="A20" s="10">
        <v>11</v>
      </c>
      <c r="B20" s="27" t="s">
        <v>36</v>
      </c>
      <c r="C20" s="27" t="s">
        <v>38</v>
      </c>
      <c r="D20" s="25">
        <v>2656875</v>
      </c>
      <c r="E20" s="25">
        <v>0</v>
      </c>
      <c r="F20" s="25">
        <v>852625</v>
      </c>
      <c r="G20" s="11">
        <v>91.75</v>
      </c>
      <c r="H20" s="15" t="s">
        <v>35</v>
      </c>
      <c r="I20" s="6"/>
      <c r="J20" s="6"/>
      <c r="K20" s="6"/>
      <c r="L20" s="6"/>
      <c r="M20" s="6"/>
      <c r="N20" s="6"/>
      <c r="O20" s="6"/>
      <c r="P20" s="6"/>
      <c r="Q20" s="6"/>
    </row>
    <row r="21" spans="1:17" s="6" customFormat="1" ht="31">
      <c r="A21" s="10">
        <v>12</v>
      </c>
      <c r="B21" s="28" t="s">
        <v>39</v>
      </c>
      <c r="C21" s="26" t="s">
        <v>40</v>
      </c>
      <c r="D21" s="24">
        <v>2368912</v>
      </c>
      <c r="E21" s="24">
        <v>0</v>
      </c>
      <c r="F21" s="24">
        <v>595228</v>
      </c>
      <c r="G21" s="16">
        <v>90.75</v>
      </c>
      <c r="H21" s="15" t="s">
        <v>35</v>
      </c>
    </row>
    <row r="22" spans="1:17" s="6" customFormat="1" ht="31">
      <c r="A22" s="10">
        <v>13</v>
      </c>
      <c r="B22" s="27" t="s">
        <v>41</v>
      </c>
      <c r="C22" s="27" t="s">
        <v>42</v>
      </c>
      <c r="D22" s="25">
        <v>2268313</v>
      </c>
      <c r="E22" s="25">
        <v>0</v>
      </c>
      <c r="F22" s="25">
        <v>567079</v>
      </c>
      <c r="G22" s="11">
        <v>89.5</v>
      </c>
      <c r="H22" s="15" t="s">
        <v>35</v>
      </c>
    </row>
    <row r="23" spans="1:17" s="6" customFormat="1" ht="31">
      <c r="A23" s="10">
        <v>14</v>
      </c>
      <c r="B23" s="27" t="s">
        <v>43</v>
      </c>
      <c r="C23" s="27" t="s">
        <v>44</v>
      </c>
      <c r="D23" s="25">
        <v>4976591</v>
      </c>
      <c r="E23" s="25">
        <v>0</v>
      </c>
      <c r="F23" s="25">
        <v>2266000</v>
      </c>
      <c r="G23" s="11">
        <v>88.75</v>
      </c>
      <c r="H23" s="15" t="s">
        <v>35</v>
      </c>
    </row>
    <row r="24" spans="1:17" s="6" customFormat="1" ht="46.5">
      <c r="A24" s="10">
        <v>15</v>
      </c>
      <c r="B24" s="27" t="s">
        <v>45</v>
      </c>
      <c r="C24" s="27" t="s">
        <v>46</v>
      </c>
      <c r="D24" s="25">
        <v>4999999</v>
      </c>
      <c r="E24" s="25">
        <v>0</v>
      </c>
      <c r="F24" s="25">
        <v>3180000</v>
      </c>
      <c r="G24" s="11">
        <v>84.875</v>
      </c>
      <c r="H24" s="15" t="s">
        <v>35</v>
      </c>
    </row>
    <row r="25" spans="1:17" s="6" customFormat="1" ht="46.5">
      <c r="A25" s="10">
        <v>16</v>
      </c>
      <c r="B25" s="27" t="s">
        <v>47</v>
      </c>
      <c r="C25" s="27" t="s">
        <v>48</v>
      </c>
      <c r="D25" s="25">
        <v>1528536</v>
      </c>
      <c r="E25" s="25">
        <v>0</v>
      </c>
      <c r="F25" s="25">
        <v>509512</v>
      </c>
      <c r="G25" s="11">
        <v>84.5625</v>
      </c>
      <c r="H25" s="15" t="s">
        <v>35</v>
      </c>
    </row>
    <row r="26" spans="1:17" s="6" customFormat="1" ht="46.5">
      <c r="A26" s="10">
        <v>17</v>
      </c>
      <c r="B26" s="27" t="s">
        <v>49</v>
      </c>
      <c r="C26" s="27" t="s">
        <v>50</v>
      </c>
      <c r="D26" s="25">
        <v>4999949</v>
      </c>
      <c r="E26" s="25">
        <v>0</v>
      </c>
      <c r="F26" s="25">
        <v>2700000</v>
      </c>
      <c r="G26" s="11">
        <v>83.462500000000006</v>
      </c>
      <c r="H26" s="15" t="s">
        <v>35</v>
      </c>
    </row>
    <row r="27" spans="1:17" s="6" customFormat="1" ht="46.5">
      <c r="A27" s="10">
        <v>18</v>
      </c>
      <c r="B27" s="27" t="s">
        <v>51</v>
      </c>
      <c r="C27" s="27" t="s">
        <v>52</v>
      </c>
      <c r="D27" s="25">
        <v>500000</v>
      </c>
      <c r="E27" s="25">
        <v>0</v>
      </c>
      <c r="F27" s="25">
        <v>2253827</v>
      </c>
      <c r="G27" s="11">
        <v>82.5</v>
      </c>
      <c r="H27" s="15" t="s">
        <v>35</v>
      </c>
    </row>
    <row r="28" spans="1:17" s="6" customFormat="1" ht="31">
      <c r="A28" s="10">
        <v>19</v>
      </c>
      <c r="B28" s="27" t="s">
        <v>53</v>
      </c>
      <c r="C28" s="27" t="s">
        <v>54</v>
      </c>
      <c r="D28" s="25">
        <v>2039611</v>
      </c>
      <c r="E28" s="25">
        <v>0</v>
      </c>
      <c r="F28" s="25">
        <v>628204</v>
      </c>
      <c r="G28" s="11">
        <v>79.4375</v>
      </c>
      <c r="H28" s="15" t="s">
        <v>35</v>
      </c>
    </row>
    <row r="29" spans="1:17" s="6" customFormat="1" ht="31">
      <c r="A29" s="10">
        <v>20</v>
      </c>
      <c r="B29" s="27" t="s">
        <v>55</v>
      </c>
      <c r="C29" s="27" t="s">
        <v>56</v>
      </c>
      <c r="D29" s="25">
        <v>2910000</v>
      </c>
      <c r="E29" s="25">
        <v>0</v>
      </c>
      <c r="F29" s="25">
        <v>750000</v>
      </c>
      <c r="G29" s="11">
        <v>77.6875</v>
      </c>
      <c r="H29" s="15" t="s">
        <v>35</v>
      </c>
    </row>
    <row r="30" spans="1:17" s="6" customFormat="1" ht="46.5">
      <c r="A30" s="10">
        <v>21</v>
      </c>
      <c r="B30" s="27" t="s">
        <v>57</v>
      </c>
      <c r="C30" s="27" t="s">
        <v>58</v>
      </c>
      <c r="D30" s="25">
        <v>1162500</v>
      </c>
      <c r="E30" s="25">
        <v>0</v>
      </c>
      <c r="F30" s="25">
        <v>387500</v>
      </c>
      <c r="G30" s="11">
        <v>76.75</v>
      </c>
      <c r="H30" s="15" t="s">
        <v>35</v>
      </c>
    </row>
    <row r="31" spans="1:17" s="6" customFormat="1" ht="31.5" customHeight="1">
      <c r="A31" s="10">
        <v>22</v>
      </c>
      <c r="B31" s="27" t="s">
        <v>59</v>
      </c>
      <c r="C31" s="27" t="s">
        <v>60</v>
      </c>
      <c r="D31" s="25">
        <v>2663759</v>
      </c>
      <c r="E31" s="25">
        <v>0</v>
      </c>
      <c r="F31" s="25">
        <v>665938</v>
      </c>
      <c r="G31" s="11">
        <v>75.4375</v>
      </c>
      <c r="H31" s="15" t="s">
        <v>35</v>
      </c>
    </row>
    <row r="32" spans="1:17" s="1" customFormat="1" ht="31">
      <c r="A32" s="10">
        <v>23</v>
      </c>
      <c r="B32" s="26" t="s">
        <v>61</v>
      </c>
      <c r="C32" s="26" t="s">
        <v>62</v>
      </c>
      <c r="D32" s="24">
        <v>2882740</v>
      </c>
      <c r="E32" s="24">
        <v>0</v>
      </c>
      <c r="F32" s="24">
        <v>999979</v>
      </c>
      <c r="G32" s="16">
        <v>70.237499999999997</v>
      </c>
      <c r="H32" s="15" t="s">
        <v>35</v>
      </c>
    </row>
    <row r="33" spans="1:8" s="1" customFormat="1" ht="15.5">
      <c r="A33" s="18"/>
      <c r="B33" s="19"/>
      <c r="C33" s="20" t="s">
        <v>63</v>
      </c>
      <c r="D33" s="29">
        <f>SUM(D18:D32)</f>
        <v>45957785</v>
      </c>
      <c r="E33" s="30">
        <f>SUM(E18:E32)</f>
        <v>0</v>
      </c>
      <c r="F33" s="31">
        <f>SUM(F18:F32)</f>
        <v>22705892</v>
      </c>
      <c r="G33" s="21"/>
      <c r="H33" s="22"/>
    </row>
    <row r="34" spans="1:8" s="1" customFormat="1" ht="15.5">
      <c r="A34" s="50"/>
      <c r="B34" s="51"/>
      <c r="C34" s="52"/>
      <c r="D34" s="53"/>
      <c r="E34" s="53"/>
      <c r="F34" s="53"/>
      <c r="G34" s="54"/>
      <c r="H34" s="55"/>
    </row>
    <row r="35" spans="1:8" s="1" customFormat="1" ht="15.5">
      <c r="A35" s="50"/>
      <c r="B35" s="51"/>
      <c r="C35" s="52"/>
      <c r="D35" s="53"/>
      <c r="E35" s="53"/>
      <c r="F35" s="53"/>
      <c r="G35" s="54"/>
      <c r="H35" s="55"/>
    </row>
    <row r="36" spans="1:8" s="1" customFormat="1" ht="36.65" customHeight="1">
      <c r="A36" s="39" t="s">
        <v>64</v>
      </c>
      <c r="B36" s="34"/>
      <c r="C36" s="34"/>
      <c r="D36" s="34"/>
      <c r="E36" s="34"/>
      <c r="F36" s="34"/>
      <c r="G36" s="34"/>
      <c r="H36" s="35"/>
    </row>
    <row r="37" spans="1:8" s="1" customFormat="1" ht="49.5" customHeight="1">
      <c r="A37" s="13" t="s">
        <v>6</v>
      </c>
      <c r="B37" s="13" t="s">
        <v>7</v>
      </c>
      <c r="C37" s="13" t="s">
        <v>8</v>
      </c>
      <c r="D37" s="14" t="s">
        <v>9</v>
      </c>
      <c r="E37" s="14" t="s">
        <v>10</v>
      </c>
      <c r="F37" s="14" t="s">
        <v>11</v>
      </c>
      <c r="G37" s="14" t="s">
        <v>12</v>
      </c>
      <c r="H37" s="13" t="s">
        <v>13</v>
      </c>
    </row>
    <row r="38" spans="1:8" s="1" customFormat="1" ht="46.5">
      <c r="A38" s="10">
        <v>24</v>
      </c>
      <c r="B38" s="26" t="s">
        <v>65</v>
      </c>
      <c r="C38" s="26" t="s">
        <v>66</v>
      </c>
      <c r="D38" s="24">
        <v>1251089</v>
      </c>
      <c r="E38" s="24">
        <v>0</v>
      </c>
      <c r="F38" s="24">
        <v>417029</v>
      </c>
      <c r="G38" s="16"/>
      <c r="H38" s="15" t="s">
        <v>64</v>
      </c>
    </row>
    <row r="39" spans="1:8" s="1" customFormat="1" ht="31">
      <c r="A39" s="10">
        <v>25</v>
      </c>
      <c r="B39" s="26" t="s">
        <v>67</v>
      </c>
      <c r="C39" s="26" t="s">
        <v>68</v>
      </c>
      <c r="D39" s="24">
        <v>5566000</v>
      </c>
      <c r="E39" s="24">
        <v>0</v>
      </c>
      <c r="F39" s="24">
        <v>11101595</v>
      </c>
      <c r="G39" s="16"/>
      <c r="H39" s="15" t="s">
        <v>64</v>
      </c>
    </row>
    <row r="40" spans="1:8" s="1" customFormat="1" ht="15.5">
      <c r="A40" s="18"/>
      <c r="B40" s="19"/>
      <c r="C40" s="20" t="s">
        <v>63</v>
      </c>
      <c r="D40" s="29">
        <f>SUM(D38:D39)</f>
        <v>6817089</v>
      </c>
      <c r="E40" s="30">
        <f>SUM(E38:E39)</f>
        <v>0</v>
      </c>
      <c r="F40" s="31">
        <f>SUM(F38:F39)</f>
        <v>11518624</v>
      </c>
      <c r="G40" s="21"/>
      <c r="H40" s="22"/>
    </row>
    <row r="41" spans="1:8" s="1" customFormat="1" ht="15.5">
      <c r="A41" s="50"/>
      <c r="B41" s="51"/>
      <c r="C41" s="52"/>
      <c r="D41" s="53"/>
      <c r="E41" s="53"/>
      <c r="F41" s="53"/>
      <c r="G41" s="54"/>
      <c r="H41" s="55"/>
    </row>
    <row r="42" spans="1:8" s="1" customFormat="1" ht="15.5">
      <c r="A42" s="50"/>
      <c r="B42" s="51"/>
      <c r="C42" s="52"/>
      <c r="D42" s="53"/>
      <c r="E42" s="53"/>
      <c r="F42" s="53"/>
      <c r="G42" s="54"/>
      <c r="H42" s="55"/>
    </row>
    <row r="43" spans="1:8" s="1" customFormat="1" ht="36.65" customHeight="1">
      <c r="A43" s="39" t="s">
        <v>69</v>
      </c>
      <c r="B43" s="34"/>
      <c r="C43" s="34"/>
      <c r="D43" s="34"/>
      <c r="E43" s="34"/>
      <c r="F43" s="34"/>
      <c r="G43" s="34"/>
      <c r="H43" s="35"/>
    </row>
    <row r="44" spans="1:8" s="1" customFormat="1" ht="49.5" customHeight="1">
      <c r="A44" s="13" t="s">
        <v>6</v>
      </c>
      <c r="B44" s="13" t="s">
        <v>7</v>
      </c>
      <c r="C44" s="13" t="s">
        <v>8</v>
      </c>
      <c r="D44" s="14" t="s">
        <v>9</v>
      </c>
      <c r="E44" s="14" t="s">
        <v>10</v>
      </c>
      <c r="F44" s="14" t="s">
        <v>11</v>
      </c>
      <c r="G44" s="14" t="s">
        <v>12</v>
      </c>
      <c r="H44" s="13" t="s">
        <v>13</v>
      </c>
    </row>
    <row r="45" spans="1:8" s="1" customFormat="1" ht="31">
      <c r="A45" s="10">
        <v>26</v>
      </c>
      <c r="B45" s="26" t="s">
        <v>70</v>
      </c>
      <c r="C45" s="26" t="s">
        <v>71</v>
      </c>
      <c r="D45" s="24">
        <v>3420000</v>
      </c>
      <c r="E45" s="24">
        <v>0</v>
      </c>
      <c r="F45" s="24">
        <v>855000</v>
      </c>
      <c r="G45" s="16"/>
      <c r="H45" s="15" t="s">
        <v>69</v>
      </c>
    </row>
    <row r="46" spans="1:8" s="1" customFormat="1" ht="31">
      <c r="A46" s="10">
        <v>27</v>
      </c>
      <c r="B46" s="26" t="s">
        <v>72</v>
      </c>
      <c r="C46" s="26" t="s">
        <v>73</v>
      </c>
      <c r="D46" s="24">
        <v>1256480</v>
      </c>
      <c r="E46" s="24">
        <v>0</v>
      </c>
      <c r="F46" s="24">
        <v>314122</v>
      </c>
      <c r="G46" s="16"/>
      <c r="H46" s="15" t="s">
        <v>69</v>
      </c>
    </row>
    <row r="47" spans="1:8" s="1" customFormat="1" ht="46.5">
      <c r="A47" s="10">
        <v>28</v>
      </c>
      <c r="B47" s="26" t="s">
        <v>74</v>
      </c>
      <c r="C47" s="26" t="s">
        <v>75</v>
      </c>
      <c r="D47" s="24">
        <v>500000</v>
      </c>
      <c r="E47" s="24">
        <v>0</v>
      </c>
      <c r="F47" s="24">
        <v>100000</v>
      </c>
      <c r="G47" s="16"/>
      <c r="H47" s="15" t="s">
        <v>69</v>
      </c>
    </row>
    <row r="48" spans="1:8" s="1" customFormat="1" ht="15.5">
      <c r="A48" s="18"/>
      <c r="B48" s="19"/>
      <c r="C48" s="20" t="s">
        <v>63</v>
      </c>
      <c r="D48" s="29">
        <f>SUM(D45:D47)</f>
        <v>5176480</v>
      </c>
      <c r="E48" s="30">
        <f t="shared" ref="E48:F48" si="0">SUM(E45:E47)</f>
        <v>0</v>
      </c>
      <c r="F48" s="31">
        <f t="shared" si="0"/>
        <v>1269122</v>
      </c>
      <c r="G48" s="21"/>
      <c r="H48" s="22"/>
    </row>
    <row r="49" spans="1:14" s="7" customFormat="1" ht="15.5">
      <c r="A49" s="12"/>
      <c r="B49" s="1"/>
      <c r="C49" s="1"/>
      <c r="D49" s="3"/>
      <c r="E49" s="3"/>
      <c r="F49" s="3"/>
      <c r="G49" s="3"/>
      <c r="H49" s="12"/>
      <c r="K49" s="43"/>
      <c r="L49" s="43"/>
      <c r="M49" s="43"/>
      <c r="N49" s="43"/>
    </row>
  </sheetData>
  <printOptions horizontalCentered="1"/>
  <pageMargins left="0.25" right="0.25" top="0.2" bottom="0.5" header="0.13" footer="0.14000000000000001"/>
  <pageSetup fitToHeight="0" orientation="landscape" r:id="rId1"/>
  <headerFooter>
    <oddFooter>&amp;C&amp;"Arial,Regular"&amp;10NOPA Results - Addendum 1 
Page &amp;P of &amp;N</oddFooter>
  </headerFooter>
  <rowBreaks count="2" manualBreakCount="2">
    <brk id="15" max="7" man="1"/>
    <brk id="3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2bd69-2a02-4416-ae3d-b4a7fb47d929" xsi:nil="true"/>
    <lcf76f155ced4ddcb4097134ff3c332f xmlns="76bf8435-22cc-458e-8069-4531c507601f">
      <Terms xmlns="http://schemas.microsoft.com/office/infopath/2007/PartnerControls"/>
    </lcf76f155ced4ddcb4097134ff3c332f>
    <SharedWithUsers xmlns="88d2bd69-2a02-4416-ae3d-b4a7fb47d929">
      <UserInfo>
        <DisplayName/>
        <AccountId xsi:nil="true"/>
        <AccountType/>
      </UserInfo>
    </SharedWithUsers>
    <MediaLengthInSeconds xmlns="76bf8435-22cc-458e-8069-4531c50760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AFA1F5-4296-4107-BA1F-DE36BE6687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NOPA Table </vt:lpstr>
      <vt:lpstr>'NOPA Table '!Print_Area</vt:lpstr>
      <vt:lpstr>'NOPA Table 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Dyer, Phil@Energy</cp:lastModifiedBy>
  <cp:revision/>
  <cp:lastPrinted>2024-07-31T23:46:28Z</cp:lastPrinted>
  <dcterms:created xsi:type="dcterms:W3CDTF">2015-01-15T18:23:38Z</dcterms:created>
  <dcterms:modified xsi:type="dcterms:W3CDTF">2024-07-31T23:46:47Z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MediaServiceImageTags">
    <vt:lpwstr/>
  </property>
  <property fmtid="{D5CDD505-2E9C-101B-9397-08002B2CF9AE}" pid="4" name="Order">
    <vt:r8>1774500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