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3-2024 GFOs/GFO-24-501 Paving the Way for CA Gas Transition/NOPA/"/>
    </mc:Choice>
  </mc:AlternateContent>
  <xr:revisionPtr revIDLastSave="271" documentId="8_{E8B90761-EDE8-4B0A-88FB-CAC1BF356185}" xr6:coauthVersionLast="47" xr6:coauthVersionMax="47" xr10:uidLastSave="{05596896-5C15-44F3-8A69-3905C2680D69}"/>
  <bookViews>
    <workbookView xWindow="-110" yWindow="-110" windowWidth="19420" windowHeight="10300" xr2:uid="{00000000-000D-0000-FFFF-FFFF00000000}"/>
  </bookViews>
  <sheets>
    <sheet name="Cover" sheetId="11" r:id="rId1"/>
    <sheet name="NOPA Table - Group 1" sheetId="6" r:id="rId2"/>
    <sheet name="NOPA Table - Group 2" sheetId="12" r:id="rId3"/>
  </sheets>
  <definedNames>
    <definedName name="_xlnm.Print_Area" localSheetId="1">'NOPA Table - Group 1'!$A$1:$H$26</definedName>
    <definedName name="_xlnm.Print_Area" localSheetId="2">'NOPA Table - Group 2'!$A$1:$H$31</definedName>
    <definedName name="_xlnm.Print_Titles" localSheetId="1">'NOPA Table - Group 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D7" i="6"/>
  <c r="E7" i="6"/>
  <c r="E14" i="6"/>
  <c r="E21" i="12"/>
  <c r="D21" i="12"/>
  <c r="F21" i="12"/>
  <c r="D8" i="12"/>
  <c r="E8" i="12"/>
  <c r="F8" i="12"/>
  <c r="F14" i="6"/>
  <c r="D14" i="6"/>
  <c r="F28" i="12" l="1"/>
  <c r="E28" i="12"/>
  <c r="D28" i="12"/>
  <c r="E20" i="6" l="1"/>
  <c r="F20" i="6"/>
  <c r="D20" i="6"/>
  <c r="F26" i="6" l="1"/>
  <c r="E26" i="6"/>
  <c r="D26" i="6"/>
</calcChain>
</file>

<file path=xl/sharedStrings.xml><?xml version="1.0" encoding="utf-8"?>
<sst xmlns="http://schemas.openxmlformats.org/spreadsheetml/2006/main" count="138" uniqueCount="58">
  <si>
    <t>California Energy Commission - Energy Research Development Division</t>
  </si>
  <si>
    <t>Notice of Proposed Awards</t>
  </si>
  <si>
    <t>GFO-24-501</t>
  </si>
  <si>
    <t>Paving the Way to California's Gas Transition</t>
  </si>
  <si>
    <t xml:space="preserve">Project Group 1: Gas System Decarbonization and Decommissioning in Rural and/or Tribal Areas 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</si>
  <si>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</si>
  <si>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</si>
  <si>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</si>
  <si>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</si>
  <si>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</si>
  <si>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</si>
  <si>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</si>
  <si>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</si>
  <si>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</si>
  <si>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Sonoma Clean Power Authority</t>
  </si>
  <si>
    <t>A Community-based Assessment of Energy Transition Barriers in Rural and Tribal Areas</t>
  </si>
  <si>
    <t>Awardee</t>
  </si>
  <si>
    <t>Lawrence Livemore National Laboratory</t>
  </si>
  <si>
    <t>Rural and Indigenous Solutions for an Inclusive Natural Gas Transition (RISING)</t>
  </si>
  <si>
    <t>Total Funding Recommended</t>
  </si>
  <si>
    <t>Passed But Not Funded</t>
  </si>
  <si>
    <t>The RAND Corporation</t>
  </si>
  <si>
    <t>Gas System Decarbonization and Decommissioning in Tribal Lands</t>
  </si>
  <si>
    <t>Finalist</t>
  </si>
  <si>
    <t>DNV Energy Insights USA, Inc.</t>
  </si>
  <si>
    <t>GFO-24-501 - Paving the Way for California’s Gas Transition</t>
  </si>
  <si>
    <t>Total</t>
  </si>
  <si>
    <t>Did Not Pass</t>
  </si>
  <si>
    <t>-</t>
  </si>
  <si>
    <t>AMSTAT Consulting</t>
  </si>
  <si>
    <t>Paving the Way for California’s Gas Transition</t>
  </si>
  <si>
    <t>Disqualified</t>
  </si>
  <si>
    <t>GSF Nut Company LLC</t>
  </si>
  <si>
    <t>EcoHub</t>
  </si>
  <si>
    <t>N/A</t>
  </si>
  <si>
    <t>Project Group 2: Fieldwork and Analysis Across the Value Chain to Support Gas End Use Conversion</t>
  </si>
  <si>
    <t>The Regents of the University of California on behalf of the Davis campus</t>
  </si>
  <si>
    <t>Frameworks for Optimizing Routes from Gas to Electricity (FORGE): Residential</t>
  </si>
  <si>
    <t>The Ortiz Group</t>
  </si>
  <si>
    <t>Paving the Way for California's Gas Transition</t>
  </si>
  <si>
    <t>Gridworks Organization</t>
  </si>
  <si>
    <t>A Social Feasibility Framework for California's Gas Transition</t>
  </si>
  <si>
    <t>Board of Trustees of the Leland Stanford Junior University</t>
  </si>
  <si>
    <t>Community-driven analysis of the economic and environmental impact of decommissioning the gas infrastructure in California</t>
  </si>
  <si>
    <t>Electric Power Research Institute, Inc.</t>
  </si>
  <si>
    <t>EPRI's Response to the CEC Grant Funding Opportunity GFO-24-501, Paving the Way for California’s Gas Transition Gas R&amp;D Program.</t>
  </si>
  <si>
    <t>Center for Community Energy</t>
  </si>
  <si>
    <t>Empowering San Diego’s Promise Zone to Navigate the Gas-to-Electric Transition.</t>
  </si>
  <si>
    <t>The Regents of the University of California, on behalf of the Los Angeles campus</t>
  </si>
  <si>
    <t>Identifying Barriers and Opportunities to Advance Fuel-Substitution in Commercial Buildings for the Long-Term Gas Transition</t>
  </si>
  <si>
    <t>Natural Gas Decommissioning in Southern California</t>
  </si>
  <si>
    <t>Mapping Frictions and Opportunities in California’s Gas Transition: A Multisector Field Study Addressing Topics 3, 4, 7, and 8 of GFO-24-501</t>
  </si>
  <si>
    <t>NYSEARCH/NGA</t>
  </si>
  <si>
    <t>Data Driven Analysis of Electrification and Its Effects on Low-Income Households in California</t>
  </si>
  <si>
    <t>PANA - Partnership for the Advancement of New Americans</t>
  </si>
  <si>
    <t>Powering the Global Village and a Green Jobs Economy</t>
  </si>
  <si>
    <t>Tierra Resources Consultants</t>
  </si>
  <si>
    <t>Assessment of Integrated Demand Side Management Approaches to Commercial Multi-Family Electrification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</si>
</sst>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rgb="FF000000"/>
      <name val="Tahoma"/>
      <family val="2"/>
    </font>
    <font>
      <b/>
      <sz val="12.5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3" borderId="12" xfId="0" applyFont="1" applyFill="1" applyBorder="1"/>
    <xf numFmtId="0" fontId="5" fillId="3" borderId="13" xfId="0" applyFont="1" applyFill="1" applyBorder="1"/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right" vertical="center"/>
    </xf>
    <xf numFmtId="164" fontId="4" fillId="2" borderId="12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5" borderId="14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 wrapText="1"/>
    </xf>
    <xf numFmtId="0" fontId="4" fillId="5" borderId="16" xfId="0" applyFont="1" applyFill="1" applyBorder="1" applyAlignment="1">
      <alignment horizontal="right" vertical="center"/>
    </xf>
    <xf numFmtId="164" fontId="4" fillId="5" borderId="16" xfId="0" applyNumberFormat="1" applyFont="1" applyFill="1" applyBorder="1" applyAlignment="1">
      <alignment horizontal="right" vertical="center" wrapText="1"/>
    </xf>
    <xf numFmtId="164" fontId="4" fillId="5" borderId="17" xfId="0" applyNumberFormat="1" applyFont="1" applyFill="1" applyBorder="1" applyAlignment="1">
      <alignment horizontal="right" vertical="center" wrapText="1"/>
    </xf>
    <xf numFmtId="164" fontId="4" fillId="5" borderId="18" xfId="0" applyNumberFormat="1" applyFont="1" applyFill="1" applyBorder="1" applyAlignment="1">
      <alignment horizontal="right" vertical="center" wrapText="1"/>
    </xf>
    <xf numFmtId="164" fontId="4" fillId="5" borderId="18" xfId="0" applyNumberFormat="1" applyFont="1" applyFill="1" applyBorder="1" applyAlignment="1">
      <alignment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vertical="center"/>
    </xf>
    <xf numFmtId="0" fontId="5" fillId="3" borderId="15" xfId="0" applyFont="1" applyFill="1" applyBorder="1"/>
    <xf numFmtId="0" fontId="5" fillId="3" borderId="19" xfId="0" applyFont="1" applyFill="1" applyBorder="1"/>
    <xf numFmtId="0" fontId="4" fillId="0" borderId="3" xfId="0" applyFont="1" applyBorder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7"/>
  <sheetViews>
    <sheetView tabSelected="1" workbookViewId="0">
      <selection activeCell="A11" sqref="A11"/>
    </sheetView>
  </sheetViews>
  <sheetFormatPr defaultRowHeight="15"/>
  <cols>
    <col min="1" max="1" width="86.1796875" style="33" customWidth="1"/>
  </cols>
  <sheetData>
    <row r="1" spans="1:1" ht="25.5" customHeight="1">
      <c r="A1" s="33" t="s">
        <v>0</v>
      </c>
    </row>
    <row r="2" spans="1:1" ht="25.5" customHeight="1">
      <c r="A2" s="33" t="s">
        <v>1</v>
      </c>
    </row>
    <row r="3" spans="1:1" ht="25.5" customHeight="1">
      <c r="A3" s="33" t="s">
        <v>2</v>
      </c>
    </row>
    <row r="4" spans="1:1" ht="25.5" customHeight="1">
      <c r="A4" s="33" t="s">
        <v>3</v>
      </c>
    </row>
    <row r="5" spans="1:1" ht="25.5" customHeight="1">
      <c r="A5" s="100">
        <v>45992</v>
      </c>
    </row>
    <row r="6" spans="1:1" ht="25.5" customHeight="1"/>
    <row r="7" spans="1:1" ht="25.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zoomScaleNormal="100" zoomScaleSheetLayoutView="100" workbookViewId="0">
      <selection activeCell="A26" sqref="A26"/>
    </sheetView>
  </sheetViews>
  <sheetFormatPr defaultColWidth="9.1796875" defaultRowHeight="14.5"/>
  <cols>
    <col min="1" max="1" width="10.54296875" style="8" customWidth="1"/>
    <col min="2" max="2" width="28.54296875" style="4" customWidth="1"/>
    <col min="3" max="3" width="29.26953125" style="4" customWidth="1"/>
    <col min="4" max="4" width="18.7265625" style="5" customWidth="1"/>
    <col min="5" max="5" width="19.26953125" style="5" customWidth="1"/>
    <col min="6" max="6" width="15.54296875" style="5" customWidth="1"/>
    <col min="7" max="7" width="8.1796875" style="5" customWidth="1"/>
    <col min="8" max="8" width="13.54296875" style="9" customWidth="1"/>
    <col min="9" max="10" width="9.1796875" style="4"/>
    <col min="11" max="11" width="11.26953125" style="4" bestFit="1" customWidth="1"/>
    <col min="12" max="16384" width="9.1796875" style="4"/>
  </cols>
  <sheetData>
    <row r="1" spans="1:11" s="60" customFormat="1" ht="24.65" customHeight="1">
      <c r="A1" s="63" t="s">
        <v>4</v>
      </c>
      <c r="C1" s="61"/>
      <c r="D1" s="61"/>
      <c r="E1" s="61"/>
      <c r="F1" s="61"/>
      <c r="G1" s="61"/>
      <c r="H1" s="61"/>
    </row>
    <row r="2" spans="1:11" s="1" customFormat="1" ht="15.5">
      <c r="A2" s="32"/>
      <c r="C2" s="2"/>
      <c r="D2" s="2"/>
      <c r="E2" s="2"/>
      <c r="F2" s="2"/>
      <c r="G2" s="2"/>
      <c r="H2" s="2"/>
    </row>
    <row r="3" spans="1:11" s="6" customFormat="1" ht="34" customHeight="1">
      <c r="A3" s="56" t="s">
        <v>5</v>
      </c>
      <c r="B3" s="57"/>
      <c r="C3" s="57"/>
      <c r="D3" s="57"/>
      <c r="E3" s="57"/>
      <c r="F3" s="57"/>
      <c r="G3" s="57"/>
      <c r="H3" s="58"/>
    </row>
    <row r="4" spans="1:11" s="1" customFormat="1" ht="46.5">
      <c r="A4" s="13" t="s">
        <v>6</v>
      </c>
      <c r="B4" s="13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3" t="s">
        <v>13</v>
      </c>
    </row>
    <row r="5" spans="1:11" s="6" customFormat="1" ht="62">
      <c r="A5" s="10">
        <v>1</v>
      </c>
      <c r="B5" s="71" t="s">
        <v>14</v>
      </c>
      <c r="C5" s="27" t="s">
        <v>15</v>
      </c>
      <c r="D5" s="25">
        <v>599774</v>
      </c>
      <c r="E5" s="25">
        <v>599774</v>
      </c>
      <c r="F5" s="25">
        <v>64250</v>
      </c>
      <c r="G5" s="11">
        <v>83.3</v>
      </c>
      <c r="H5" s="10" t="s">
        <v>16</v>
      </c>
    </row>
    <row r="6" spans="1:11" s="6" customFormat="1" ht="65.25" customHeight="1">
      <c r="A6" s="10">
        <v>2</v>
      </c>
      <c r="B6" s="70" t="s">
        <v>17</v>
      </c>
      <c r="C6" s="27" t="s">
        <v>18</v>
      </c>
      <c r="D6" s="25">
        <v>600000</v>
      </c>
      <c r="E6" s="25">
        <v>600000</v>
      </c>
      <c r="F6" s="25">
        <v>30000</v>
      </c>
      <c r="G6" s="11">
        <v>75.06</v>
      </c>
      <c r="H6" s="10" t="s">
        <v>16</v>
      </c>
    </row>
    <row r="7" spans="1:11" s="1" customFormat="1" ht="23.5" customHeight="1">
      <c r="A7" s="34"/>
      <c r="B7" s="35"/>
      <c r="C7" s="36" t="s">
        <v>19</v>
      </c>
      <c r="D7" s="37">
        <f>SUM(D5:D6)</f>
        <v>1199774</v>
      </c>
      <c r="E7" s="38">
        <f>SUM(E5:E6)</f>
        <v>1199774</v>
      </c>
      <c r="F7" s="39">
        <f>SUM(F5:F6)</f>
        <v>94250</v>
      </c>
      <c r="G7" s="40"/>
      <c r="H7" s="41"/>
    </row>
    <row r="8" spans="1:11" s="1" customFormat="1" ht="15.5">
      <c r="A8" s="44"/>
      <c r="B8" s="64"/>
      <c r="C8" s="65"/>
      <c r="D8" s="66"/>
      <c r="E8" s="47"/>
      <c r="F8" s="47"/>
      <c r="G8" s="48"/>
      <c r="H8" s="49"/>
    </row>
    <row r="9" spans="1:11" s="1" customFormat="1" ht="15.5">
      <c r="A9" s="50"/>
      <c r="B9" s="67"/>
      <c r="C9" s="68"/>
      <c r="D9" s="69"/>
      <c r="E9" s="53"/>
      <c r="F9" s="53"/>
      <c r="G9" s="54"/>
      <c r="H9" s="55"/>
    </row>
    <row r="10" spans="1:11" s="1" customFormat="1" ht="36.75" customHeight="1">
      <c r="A10" s="56" t="s">
        <v>20</v>
      </c>
      <c r="B10" s="57"/>
      <c r="C10" s="57"/>
      <c r="D10" s="57"/>
      <c r="E10" s="57"/>
      <c r="F10" s="57"/>
      <c r="G10" s="57"/>
      <c r="H10" s="58"/>
      <c r="I10" s="6"/>
      <c r="J10" s="6"/>
      <c r="K10" s="6"/>
    </row>
    <row r="11" spans="1:11" s="1" customFormat="1" ht="46.5">
      <c r="A11" s="13" t="s">
        <v>6</v>
      </c>
      <c r="B11" s="13" t="s">
        <v>7</v>
      </c>
      <c r="C11" s="13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3" t="s">
        <v>13</v>
      </c>
    </row>
    <row r="12" spans="1:11" s="1" customFormat="1" ht="62">
      <c r="A12" s="17">
        <v>3</v>
      </c>
      <c r="B12" s="70" t="s">
        <v>21</v>
      </c>
      <c r="C12" s="28" t="s">
        <v>22</v>
      </c>
      <c r="D12" s="25">
        <v>599084</v>
      </c>
      <c r="E12" s="25">
        <v>0</v>
      </c>
      <c r="F12" s="25">
        <v>31842</v>
      </c>
      <c r="G12" s="23">
        <v>71.89</v>
      </c>
      <c r="H12" s="17" t="s">
        <v>23</v>
      </c>
    </row>
    <row r="13" spans="1:11" s="1" customFormat="1" ht="46.5">
      <c r="A13" s="17">
        <v>4</v>
      </c>
      <c r="B13" s="88" t="s">
        <v>24</v>
      </c>
      <c r="C13" s="28" t="s">
        <v>25</v>
      </c>
      <c r="D13" s="89">
        <v>600000</v>
      </c>
      <c r="E13" s="89">
        <v>0</v>
      </c>
      <c r="F13" s="89">
        <v>30000</v>
      </c>
      <c r="G13" s="23">
        <v>71.56</v>
      </c>
      <c r="H13" s="17" t="s">
        <v>23</v>
      </c>
    </row>
    <row r="14" spans="1:11" s="1" customFormat="1" ht="21" customHeight="1">
      <c r="A14" s="80"/>
      <c r="B14" s="81"/>
      <c r="C14" s="82" t="s">
        <v>26</v>
      </c>
      <c r="D14" s="83">
        <f>SUM(D12:D13)</f>
        <v>1199084</v>
      </c>
      <c r="E14" s="84">
        <f>SUM(E12:E13)</f>
        <v>0</v>
      </c>
      <c r="F14" s="85">
        <f>SUM(F12:F13)</f>
        <v>61842</v>
      </c>
      <c r="G14" s="86"/>
      <c r="H14" s="87"/>
    </row>
    <row r="15" spans="1:11" s="1" customFormat="1" ht="15.5">
      <c r="A15" s="73"/>
      <c r="B15" s="74"/>
      <c r="C15" s="75"/>
      <c r="D15" s="76"/>
      <c r="E15" s="77"/>
      <c r="F15" s="77"/>
      <c r="G15" s="78"/>
      <c r="H15" s="79"/>
    </row>
    <row r="16" spans="1:11" s="1" customFormat="1" ht="15.5">
      <c r="A16" s="93"/>
      <c r="B16" s="74"/>
      <c r="C16" s="75"/>
      <c r="D16" s="76"/>
      <c r="E16" s="77"/>
      <c r="F16" s="77"/>
      <c r="G16" s="78"/>
      <c r="H16" s="79"/>
    </row>
    <row r="17" spans="1:8" s="1" customFormat="1" ht="40" customHeight="1">
      <c r="A17" s="90" t="s">
        <v>27</v>
      </c>
      <c r="B17" s="91"/>
      <c r="C17" s="91"/>
      <c r="D17" s="91"/>
      <c r="E17" s="91"/>
      <c r="F17" s="91"/>
      <c r="G17" s="91"/>
      <c r="H17" s="92"/>
    </row>
    <row r="18" spans="1:8" s="1" customFormat="1" ht="46.5">
      <c r="A18" s="94" t="s">
        <v>6</v>
      </c>
      <c r="B18" s="94" t="s">
        <v>7</v>
      </c>
      <c r="C18" s="94" t="s">
        <v>8</v>
      </c>
      <c r="D18" s="95" t="s">
        <v>9</v>
      </c>
      <c r="E18" s="95" t="s">
        <v>10</v>
      </c>
      <c r="F18" s="95" t="s">
        <v>11</v>
      </c>
      <c r="G18" s="95" t="s">
        <v>12</v>
      </c>
      <c r="H18" s="94" t="s">
        <v>13</v>
      </c>
    </row>
    <row r="19" spans="1:8" s="6" customFormat="1" ht="31">
      <c r="A19" s="10" t="s">
        <v>28</v>
      </c>
      <c r="B19" s="27" t="s">
        <v>29</v>
      </c>
      <c r="C19" s="27" t="s">
        <v>30</v>
      </c>
      <c r="D19" s="25">
        <v>531506</v>
      </c>
      <c r="E19" s="25">
        <v>0</v>
      </c>
      <c r="F19" s="25">
        <v>27974</v>
      </c>
      <c r="G19" s="11"/>
      <c r="H19" s="15" t="s">
        <v>27</v>
      </c>
    </row>
    <row r="20" spans="1:8" s="1" customFormat="1" ht="15.5">
      <c r="A20" s="34"/>
      <c r="B20" s="35"/>
      <c r="C20" s="36" t="s">
        <v>26</v>
      </c>
      <c r="D20" s="37">
        <f>SUM(D19:D19)</f>
        <v>531506</v>
      </c>
      <c r="E20" s="38">
        <f>SUM(E19:E19)</f>
        <v>0</v>
      </c>
      <c r="F20" s="39">
        <f>SUM(F19:F19)</f>
        <v>27974</v>
      </c>
      <c r="G20" s="40"/>
      <c r="H20" s="41"/>
    </row>
    <row r="21" spans="1:8" s="1" customFormat="1" ht="15.5">
      <c r="A21" s="44"/>
      <c r="B21" s="45"/>
      <c r="C21" s="46"/>
      <c r="D21" s="47"/>
      <c r="E21" s="47"/>
      <c r="F21" s="47"/>
      <c r="G21" s="48"/>
      <c r="H21" s="98"/>
    </row>
    <row r="22" spans="1:8" s="1" customFormat="1" ht="15.5">
      <c r="A22" s="50"/>
      <c r="B22" s="51"/>
      <c r="C22" s="52"/>
      <c r="D22" s="53"/>
      <c r="E22" s="53"/>
      <c r="F22" s="53"/>
      <c r="G22" s="54"/>
      <c r="H22" s="99"/>
    </row>
    <row r="23" spans="1:8" s="1" customFormat="1" ht="36.65" customHeight="1">
      <c r="A23" s="59" t="s">
        <v>31</v>
      </c>
      <c r="B23" s="42"/>
      <c r="C23" s="42"/>
      <c r="D23" s="42"/>
      <c r="E23" s="42"/>
      <c r="F23" s="42"/>
      <c r="G23" s="42"/>
      <c r="H23" s="43"/>
    </row>
    <row r="24" spans="1:8" s="1" customFormat="1" ht="49.5" customHeight="1">
      <c r="A24" s="13" t="s">
        <v>6</v>
      </c>
      <c r="B24" s="13" t="s">
        <v>7</v>
      </c>
      <c r="C24" s="13" t="s">
        <v>8</v>
      </c>
      <c r="D24" s="14" t="s">
        <v>9</v>
      </c>
      <c r="E24" s="14" t="s">
        <v>10</v>
      </c>
      <c r="F24" s="14" t="s">
        <v>11</v>
      </c>
      <c r="G24" s="14" t="s">
        <v>12</v>
      </c>
      <c r="H24" s="13" t="s">
        <v>13</v>
      </c>
    </row>
    <row r="25" spans="1:8" s="1" customFormat="1" ht="18" customHeight="1">
      <c r="A25" s="72" t="s">
        <v>28</v>
      </c>
      <c r="B25" s="26" t="s">
        <v>32</v>
      </c>
      <c r="C25" s="26" t="s">
        <v>33</v>
      </c>
      <c r="D25" s="24">
        <v>1342530</v>
      </c>
      <c r="E25" s="24">
        <v>0</v>
      </c>
      <c r="F25" s="24">
        <v>7950000</v>
      </c>
      <c r="G25" s="16" t="s">
        <v>34</v>
      </c>
      <c r="H25" s="15" t="s">
        <v>31</v>
      </c>
    </row>
    <row r="26" spans="1:8" s="1" customFormat="1" ht="22.5" customHeight="1">
      <c r="A26" s="18"/>
      <c r="B26" s="19"/>
      <c r="C26" s="20" t="s">
        <v>26</v>
      </c>
      <c r="D26" s="29">
        <f>SUM(D25:D25)</f>
        <v>1342530</v>
      </c>
      <c r="E26" s="30">
        <f>SUM(E25:E25)</f>
        <v>0</v>
      </c>
      <c r="F26" s="31">
        <f>SUM(F25:F25)</f>
        <v>7950000</v>
      </c>
      <c r="G26" s="21"/>
      <c r="H26" s="22"/>
    </row>
    <row r="27" spans="1:8" s="7" customFormat="1" ht="15.5">
      <c r="A27" s="12"/>
      <c r="B27" s="1"/>
      <c r="C27" s="1"/>
      <c r="D27" s="3"/>
      <c r="E27" s="3"/>
      <c r="F27" s="3"/>
      <c r="G27" s="3"/>
      <c r="H27" s="12"/>
    </row>
  </sheetData>
  <printOptions horizontalCentered="1"/>
  <pageMargins left="0.25" right="0.25" top="0.5" bottom="0.5" header="0.3" footer="0.3"/>
  <pageSetup fitToHeight="0" orientation="landscape" r:id="rId1"/>
  <headerFooter>
    <oddFooter>&amp;CNOPA Results Page &amp;P of &amp;N</oddFooter>
  </headerFooter>
  <rowBreaks count="2" manualBreakCount="2">
    <brk id="16" max="7" man="1"/>
    <brk id="2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C14B-8BCE-4B18-8988-B01B245D5B14}">
  <dimension ref="A1:K31"/>
  <sheetViews>
    <sheetView zoomScaleNormal="100" zoomScalePageLayoutView="62" workbookViewId="0">
      <selection activeCell="B27" sqref="B27"/>
    </sheetView>
  </sheetViews>
  <sheetFormatPr defaultColWidth="9.1796875" defaultRowHeight="14.5"/>
  <cols>
    <col min="1" max="1" width="10.54296875" style="8" customWidth="1"/>
    <col min="2" max="2" width="24" style="4" customWidth="1"/>
    <col min="3" max="3" width="29.26953125" style="4" customWidth="1"/>
    <col min="4" max="4" width="15.54296875" style="5" customWidth="1"/>
    <col min="5" max="5" width="19" style="5" customWidth="1"/>
    <col min="6" max="6" width="15.54296875" style="5" customWidth="1"/>
    <col min="7" max="7" width="8.1796875" style="5" customWidth="1"/>
    <col min="8" max="8" width="13.54296875" style="9" customWidth="1"/>
    <col min="9" max="10" width="9.1796875" style="4"/>
    <col min="11" max="11" width="11.26953125" style="4" bestFit="1" customWidth="1"/>
    <col min="12" max="16384" width="9.1796875" style="4"/>
  </cols>
  <sheetData>
    <row r="1" spans="1:11" s="60" customFormat="1" ht="24.65" customHeight="1">
      <c r="A1" s="62" t="s">
        <v>35</v>
      </c>
      <c r="C1" s="61"/>
      <c r="D1" s="61"/>
      <c r="E1" s="61"/>
      <c r="F1" s="61"/>
      <c r="G1" s="61"/>
      <c r="H1" s="61"/>
    </row>
    <row r="2" spans="1:11" s="1" customFormat="1" ht="15.5">
      <c r="A2" s="32"/>
      <c r="C2" s="2"/>
      <c r="D2" s="2"/>
      <c r="E2" s="2"/>
      <c r="F2" s="2"/>
      <c r="G2" s="2"/>
      <c r="H2" s="2"/>
    </row>
    <row r="3" spans="1:11" s="6" customFormat="1" ht="30.65" customHeight="1">
      <c r="A3" s="56" t="s">
        <v>5</v>
      </c>
      <c r="B3" s="57"/>
      <c r="C3" s="57"/>
      <c r="D3" s="57"/>
      <c r="E3" s="57"/>
      <c r="F3" s="57"/>
      <c r="G3" s="57"/>
      <c r="H3" s="58"/>
    </row>
    <row r="4" spans="1:11" s="1" customFormat="1" ht="46.5">
      <c r="A4" s="13" t="s">
        <v>6</v>
      </c>
      <c r="B4" s="13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3" t="s">
        <v>13</v>
      </c>
    </row>
    <row r="5" spans="1:11" s="6" customFormat="1" ht="67.5" customHeight="1">
      <c r="A5" s="10">
        <v>1</v>
      </c>
      <c r="B5" s="27" t="s">
        <v>36</v>
      </c>
      <c r="C5" s="27" t="s">
        <v>37</v>
      </c>
      <c r="D5" s="25">
        <v>800000</v>
      </c>
      <c r="E5" s="25">
        <v>800000</v>
      </c>
      <c r="F5" s="25">
        <v>73750</v>
      </c>
      <c r="G5" s="11">
        <v>88.96</v>
      </c>
      <c r="H5" s="10" t="s">
        <v>16</v>
      </c>
    </row>
    <row r="6" spans="1:11" s="6" customFormat="1" ht="31">
      <c r="A6" s="10">
        <v>2</v>
      </c>
      <c r="B6" s="27" t="s">
        <v>38</v>
      </c>
      <c r="C6" s="27" t="s">
        <v>39</v>
      </c>
      <c r="D6" s="25">
        <v>799136</v>
      </c>
      <c r="E6" s="25">
        <v>799136</v>
      </c>
      <c r="F6" s="25">
        <v>45534</v>
      </c>
      <c r="G6" s="11">
        <v>80.58</v>
      </c>
      <c r="H6" s="10" t="s">
        <v>16</v>
      </c>
    </row>
    <row r="7" spans="1:11" s="6" customFormat="1" ht="46.5">
      <c r="A7" s="10">
        <v>3</v>
      </c>
      <c r="B7" s="27" t="s">
        <v>40</v>
      </c>
      <c r="C7" s="27" t="s">
        <v>41</v>
      </c>
      <c r="D7" s="25">
        <v>799959</v>
      </c>
      <c r="E7" s="25">
        <v>799959</v>
      </c>
      <c r="F7" s="25">
        <v>40000</v>
      </c>
      <c r="G7" s="11">
        <v>80.21944722337912</v>
      </c>
      <c r="H7" s="10" t="s">
        <v>16</v>
      </c>
    </row>
    <row r="8" spans="1:11" s="1" customFormat="1" ht="23.5" customHeight="1">
      <c r="A8" s="34"/>
      <c r="B8" s="35"/>
      <c r="C8" s="36" t="s">
        <v>19</v>
      </c>
      <c r="D8" s="37">
        <f>SUM(D5:D7)</f>
        <v>2399095</v>
      </c>
      <c r="E8" s="38">
        <f>SUM(E5:E7)</f>
        <v>2399095</v>
      </c>
      <c r="F8" s="39">
        <f>SUM(F5:F7)</f>
        <v>159284</v>
      </c>
      <c r="G8" s="40"/>
      <c r="H8" s="41"/>
    </row>
    <row r="9" spans="1:11" s="1" customFormat="1" ht="15.5">
      <c r="A9" s="44"/>
      <c r="B9" s="45"/>
      <c r="C9" s="46"/>
      <c r="D9" s="47"/>
      <c r="E9" s="47"/>
      <c r="F9" s="47"/>
      <c r="G9" s="48"/>
      <c r="H9" s="49"/>
    </row>
    <row r="10" spans="1:11" s="1" customFormat="1" ht="15.5">
      <c r="A10" s="50"/>
      <c r="B10" s="51"/>
      <c r="C10" s="52"/>
      <c r="D10" s="53"/>
      <c r="E10" s="53"/>
      <c r="F10" s="53"/>
      <c r="G10" s="54"/>
      <c r="H10" s="55"/>
    </row>
    <row r="11" spans="1:11" s="1" customFormat="1" ht="27" customHeight="1">
      <c r="A11" s="56" t="s">
        <v>20</v>
      </c>
      <c r="B11" s="57"/>
      <c r="C11" s="57"/>
      <c r="D11" s="57"/>
      <c r="E11" s="57"/>
      <c r="F11" s="57"/>
      <c r="G11" s="57"/>
      <c r="H11" s="58"/>
      <c r="I11" s="6"/>
      <c r="J11" s="6"/>
      <c r="K11" s="6"/>
    </row>
    <row r="12" spans="1:11" s="1" customFormat="1" ht="46.5">
      <c r="A12" s="13" t="s">
        <v>6</v>
      </c>
      <c r="B12" s="13" t="s">
        <v>7</v>
      </c>
      <c r="C12" s="13" t="s">
        <v>8</v>
      </c>
      <c r="D12" s="14" t="s">
        <v>9</v>
      </c>
      <c r="E12" s="14" t="s">
        <v>10</v>
      </c>
      <c r="F12" s="14" t="s">
        <v>11</v>
      </c>
      <c r="G12" s="14" t="s">
        <v>12</v>
      </c>
      <c r="H12" s="13" t="s">
        <v>13</v>
      </c>
    </row>
    <row r="13" spans="1:11" s="1" customFormat="1" ht="77.5">
      <c r="A13" s="10">
        <v>4</v>
      </c>
      <c r="B13" s="27" t="s">
        <v>42</v>
      </c>
      <c r="C13" s="27" t="s">
        <v>43</v>
      </c>
      <c r="D13" s="25">
        <v>799924</v>
      </c>
      <c r="E13" s="25">
        <v>0</v>
      </c>
      <c r="F13" s="25">
        <v>48205</v>
      </c>
      <c r="G13" s="11">
        <v>77.237504035194405</v>
      </c>
      <c r="H13" s="10" t="s">
        <v>23</v>
      </c>
    </row>
    <row r="14" spans="1:11" s="1" customFormat="1" ht="93">
      <c r="A14" s="10">
        <v>5</v>
      </c>
      <c r="B14" s="27" t="s">
        <v>44</v>
      </c>
      <c r="C14" s="27" t="s">
        <v>45</v>
      </c>
      <c r="D14" s="25">
        <v>800000</v>
      </c>
      <c r="E14" s="25">
        <v>0</v>
      </c>
      <c r="F14" s="25">
        <v>40000</v>
      </c>
      <c r="G14" s="11">
        <v>76.653676012461048</v>
      </c>
      <c r="H14" s="10" t="s">
        <v>23</v>
      </c>
    </row>
    <row r="15" spans="1:11" s="1" customFormat="1" ht="62">
      <c r="A15" s="10">
        <v>6</v>
      </c>
      <c r="B15" s="27" t="s">
        <v>46</v>
      </c>
      <c r="C15" s="27" t="s">
        <v>47</v>
      </c>
      <c r="D15" s="25">
        <v>800000</v>
      </c>
      <c r="E15" s="25">
        <v>0</v>
      </c>
      <c r="F15" s="25">
        <v>66695</v>
      </c>
      <c r="G15" s="11">
        <v>75.505540118142932</v>
      </c>
      <c r="H15" s="10" t="s">
        <v>23</v>
      </c>
    </row>
    <row r="16" spans="1:11" s="1" customFormat="1" ht="93">
      <c r="A16" s="10">
        <v>7</v>
      </c>
      <c r="B16" s="27" t="s">
        <v>48</v>
      </c>
      <c r="C16" s="27" t="s">
        <v>49</v>
      </c>
      <c r="D16" s="25">
        <v>799999</v>
      </c>
      <c r="E16" s="25">
        <v>0</v>
      </c>
      <c r="F16" s="25">
        <v>40001</v>
      </c>
      <c r="G16" s="11">
        <v>75.030474590057381</v>
      </c>
      <c r="H16" s="10" t="s">
        <v>23</v>
      </c>
    </row>
    <row r="17" spans="1:8" s="1" customFormat="1" ht="31">
      <c r="A17" s="10">
        <v>8</v>
      </c>
      <c r="B17" s="27" t="s">
        <v>29</v>
      </c>
      <c r="C17" s="27" t="s">
        <v>30</v>
      </c>
      <c r="D17" s="25">
        <v>640984</v>
      </c>
      <c r="E17" s="25">
        <v>0</v>
      </c>
      <c r="F17" s="25">
        <v>33736</v>
      </c>
      <c r="G17" s="11">
        <v>74.562979211129544</v>
      </c>
      <c r="H17" s="10" t="s">
        <v>23</v>
      </c>
    </row>
    <row r="18" spans="1:8" s="1" customFormat="1" ht="46.5">
      <c r="A18" s="10">
        <v>9</v>
      </c>
      <c r="B18" s="27" t="s">
        <v>21</v>
      </c>
      <c r="C18" s="27" t="s">
        <v>50</v>
      </c>
      <c r="D18" s="25">
        <v>799583</v>
      </c>
      <c r="E18" s="25">
        <v>0</v>
      </c>
      <c r="F18" s="25">
        <v>40000</v>
      </c>
      <c r="G18" s="11">
        <v>73.958809041443757</v>
      </c>
      <c r="H18" s="10" t="s">
        <v>23</v>
      </c>
    </row>
    <row r="19" spans="1:8" s="1" customFormat="1" ht="93">
      <c r="A19" s="10">
        <v>10</v>
      </c>
      <c r="B19" s="27" t="s">
        <v>17</v>
      </c>
      <c r="C19" s="27" t="s">
        <v>51</v>
      </c>
      <c r="D19" s="25">
        <v>800000</v>
      </c>
      <c r="E19" s="25">
        <v>0</v>
      </c>
      <c r="F19" s="25">
        <v>40000</v>
      </c>
      <c r="G19" s="11">
        <v>73.787952070059319</v>
      </c>
      <c r="H19" s="10" t="s">
        <v>23</v>
      </c>
    </row>
    <row r="20" spans="1:8" s="1" customFormat="1" ht="62">
      <c r="A20" s="17">
        <v>11</v>
      </c>
      <c r="B20" s="28" t="s">
        <v>52</v>
      </c>
      <c r="C20" s="28" t="s">
        <v>53</v>
      </c>
      <c r="D20" s="89">
        <v>759099</v>
      </c>
      <c r="E20" s="89">
        <v>0</v>
      </c>
      <c r="F20" s="89">
        <v>39953</v>
      </c>
      <c r="G20" s="23">
        <v>71.347334989364541</v>
      </c>
      <c r="H20" s="17" t="s">
        <v>23</v>
      </c>
    </row>
    <row r="21" spans="1:8" s="1" customFormat="1" ht="15.5">
      <c r="A21" s="80"/>
      <c r="B21" s="81"/>
      <c r="C21" s="82" t="s">
        <v>26</v>
      </c>
      <c r="D21" s="83">
        <f>SUM(D13:D20)</f>
        <v>6199589</v>
      </c>
      <c r="E21" s="84">
        <f>SUM(E13:E20)</f>
        <v>0</v>
      </c>
      <c r="F21" s="85">
        <f>SUM(F13:F20)</f>
        <v>348590</v>
      </c>
      <c r="G21" s="86"/>
      <c r="H21" s="87"/>
    </row>
    <row r="22" spans="1:8" s="1" customFormat="1" ht="15.5">
      <c r="A22" s="73"/>
      <c r="B22" s="96"/>
      <c r="C22" s="97"/>
      <c r="D22" s="77"/>
      <c r="E22" s="77"/>
      <c r="F22" s="77"/>
      <c r="G22" s="78"/>
      <c r="H22" s="79"/>
    </row>
    <row r="23" spans="1:8" s="1" customFormat="1" ht="15.5">
      <c r="A23" s="73"/>
      <c r="B23" s="96"/>
      <c r="C23" s="97"/>
      <c r="D23" s="77"/>
      <c r="E23" s="77"/>
      <c r="F23" s="77"/>
      <c r="G23" s="78"/>
      <c r="H23" s="79"/>
    </row>
    <row r="24" spans="1:8" s="1" customFormat="1" ht="37" customHeight="1">
      <c r="A24" s="90" t="s">
        <v>27</v>
      </c>
      <c r="B24" s="91"/>
      <c r="C24" s="91"/>
      <c r="D24" s="91"/>
      <c r="E24" s="91"/>
      <c r="F24" s="91"/>
      <c r="G24" s="91"/>
      <c r="H24" s="92"/>
    </row>
    <row r="25" spans="1:8" s="1" customFormat="1" ht="46.5">
      <c r="A25" s="94" t="s">
        <v>6</v>
      </c>
      <c r="B25" s="94" t="s">
        <v>7</v>
      </c>
      <c r="C25" s="94" t="s">
        <v>8</v>
      </c>
      <c r="D25" s="95" t="s">
        <v>9</v>
      </c>
      <c r="E25" s="95" t="s">
        <v>10</v>
      </c>
      <c r="F25" s="95" t="s">
        <v>11</v>
      </c>
      <c r="G25" s="95" t="s">
        <v>12</v>
      </c>
      <c r="H25" s="94" t="s">
        <v>13</v>
      </c>
    </row>
    <row r="26" spans="1:8" s="6" customFormat="1" ht="46.5">
      <c r="A26" s="10" t="s">
        <v>28</v>
      </c>
      <c r="B26" s="27" t="s">
        <v>54</v>
      </c>
      <c r="C26" s="27" t="s">
        <v>55</v>
      </c>
      <c r="D26" s="25">
        <v>600000</v>
      </c>
      <c r="E26" s="25">
        <v>0</v>
      </c>
      <c r="F26" s="25">
        <v>30000</v>
      </c>
      <c r="G26" s="11"/>
      <c r="H26" s="15" t="s">
        <v>27</v>
      </c>
    </row>
    <row r="27" spans="1:8" s="6" customFormat="1" ht="62">
      <c r="A27" s="10" t="s">
        <v>28</v>
      </c>
      <c r="B27" s="27" t="s">
        <v>56</v>
      </c>
      <c r="C27" s="27" t="s">
        <v>57</v>
      </c>
      <c r="D27" s="25">
        <v>791602</v>
      </c>
      <c r="E27" s="25">
        <v>0</v>
      </c>
      <c r="F27" s="25">
        <v>42000</v>
      </c>
      <c r="G27" s="11"/>
      <c r="H27" s="15" t="s">
        <v>27</v>
      </c>
    </row>
    <row r="28" spans="1:8" s="1" customFormat="1" ht="15.5">
      <c r="A28" s="34"/>
      <c r="B28" s="35"/>
      <c r="C28" s="36" t="s">
        <v>26</v>
      </c>
      <c r="D28" s="37">
        <f>SUM(D26:D27)</f>
        <v>1391602</v>
      </c>
      <c r="E28" s="38">
        <f>SUM(E26:E27)</f>
        <v>0</v>
      </c>
      <c r="F28" s="39">
        <f>SUM(F26:F27)</f>
        <v>72000</v>
      </c>
      <c r="G28" s="40"/>
      <c r="H28" s="41"/>
    </row>
    <row r="29" spans="1:8" s="1" customFormat="1" ht="15.5">
      <c r="A29" s="44"/>
      <c r="B29" s="45"/>
      <c r="C29" s="46"/>
      <c r="D29" s="47"/>
      <c r="E29" s="47"/>
      <c r="F29" s="47"/>
      <c r="G29" s="48"/>
      <c r="H29" s="49"/>
    </row>
    <row r="30" spans="1:8" s="1" customFormat="1" ht="15.5">
      <c r="A30" s="50"/>
      <c r="B30" s="51"/>
      <c r="C30" s="52"/>
      <c r="D30" s="53"/>
      <c r="E30" s="53"/>
      <c r="F30" s="53"/>
      <c r="G30" s="54"/>
      <c r="H30" s="55"/>
    </row>
    <row r="31" spans="1:8" s="7" customFormat="1" ht="15.5">
      <c r="A31" s="12"/>
      <c r="B31" s="1"/>
      <c r="C31" s="1"/>
      <c r="D31" s="3"/>
      <c r="E31" s="3"/>
      <c r="F31" s="3"/>
      <c r="G31" s="3"/>
      <c r="H31" s="12"/>
    </row>
  </sheetData>
  <pageMargins left="0.7" right="0.7" top="0.75" bottom="0.75" header="0.3" footer="0.3"/>
  <pageSetup scale="90" orientation="landscape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8ee90185d78426e76383a9dd7e49c7a8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b25fed024b2dcb31f7751c5cdc2fe1f9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SharedWithUsers xmlns="5067c814-4b34-462c-a21d-c185ff6548d2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822F975-4D08-421B-B780-E74244906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4F9C70-C2BE-4002-BC54-AFA386BCEB79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5067c814-4b34-462c-a21d-c185ff6548d2"/>
    <ds:schemaRef ds:uri="785685f2-c2e1-4352-89aa-3faca8eab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NOPA Table - Group 1</vt:lpstr>
      <vt:lpstr>NOPA Table - Group 2</vt:lpstr>
      <vt:lpstr>'NOPA Table - Group 1'!Print_Area</vt:lpstr>
      <vt:lpstr>'NOPA Table - Group 2'!Print_Area</vt:lpstr>
      <vt:lpstr>'NOPA Table - Group 1'!Print_Titles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Sutton, Marissa@Energy</cp:lastModifiedBy>
  <cp:revision/>
  <dcterms:created xsi:type="dcterms:W3CDTF">2015-01-15T18:23:38Z</dcterms:created>
  <dcterms:modified xsi:type="dcterms:W3CDTF">2025-12-01T18:36:47Z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  <property fmtid="{D5CDD505-2E9C-101B-9397-08002B2CF9AE}" pid="4" name="Order">
    <vt:r8>12224600</vt:r8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</Properties>
</file>